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hidePivotFieldList="1"/>
  <mc:AlternateContent xmlns:mc="http://schemas.openxmlformats.org/markup-compatibility/2006">
    <mc:Choice Requires="x15">
      <x15ac:absPath xmlns:x15ac="http://schemas.microsoft.com/office/spreadsheetml/2010/11/ac" url="/Users/perinazbhada/Desktop/What a Waste 3.0 (Kremena)/Data and Data Validation/00 Almost final databases and associated files/"/>
    </mc:Choice>
  </mc:AlternateContent>
  <xr:revisionPtr revIDLastSave="0" documentId="8_{D9A82B24-1CAF-7F4D-AA99-461BE1326F1B}" xr6:coauthVersionLast="47" xr6:coauthVersionMax="47" xr10:uidLastSave="{00000000-0000-0000-0000-000000000000}"/>
  <bookViews>
    <workbookView xWindow="0" yWindow="660" windowWidth="29400" windowHeight="18460" activeTab="2" xr2:uid="{00000000-000D-0000-FFFF-FFFF00000000}"/>
  </bookViews>
  <sheets>
    <sheet name="Info" sheetId="28" r:id="rId1"/>
    <sheet name="City dataset" sheetId="1" r:id="rId2"/>
    <sheet name="Codebook" sheetId="6" r:id="rId3"/>
  </sheets>
  <definedNames>
    <definedName name="_xlnm._FilterDatabase" localSheetId="1" hidden="1">'City dataset'!$A$1:$OC$263</definedName>
    <definedName name="_xlnm._FilterDatabase" localSheetId="2" hidden="1">Codebook!$A:$O</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262" i="1" l="1"/>
  <c r="U262" i="1"/>
  <c r="S262" i="1"/>
  <c r="L262" i="1"/>
  <c r="BA260" i="1" l="1"/>
  <c r="AZ260" i="1"/>
  <c r="AQ260" i="1"/>
  <c r="AN260" i="1"/>
  <c r="AM260" i="1"/>
  <c r="AJ260" i="1"/>
  <c r="AH260" i="1"/>
  <c r="AC260" i="1"/>
  <c r="U260" i="1"/>
  <c r="T260" i="1"/>
  <c r="S260" i="1"/>
  <c r="R260" i="1"/>
  <c r="Q260" i="1"/>
  <c r="L260" i="1"/>
  <c r="AC259" i="1" l="1"/>
  <c r="U259" i="1"/>
  <c r="T259" i="1"/>
  <c r="L259" i="1"/>
  <c r="CF258" i="1" l="1"/>
  <c r="CF257" i="1"/>
  <c r="CF256" i="1"/>
  <c r="CF255" i="1"/>
  <c r="CF254" i="1"/>
  <c r="CF253" i="1"/>
  <c r="CF252" i="1"/>
  <c r="CF251" i="1"/>
  <c r="CF250" i="1"/>
  <c r="CF249" i="1"/>
  <c r="CF248" i="1"/>
  <c r="CF247" i="1"/>
  <c r="CF246" i="1"/>
  <c r="CF245" i="1"/>
  <c r="CF244" i="1"/>
  <c r="CF243" i="1"/>
  <c r="CF242" i="1"/>
  <c r="CF241" i="1"/>
  <c r="CF240" i="1"/>
  <c r="CF239" i="1"/>
  <c r="CF238" i="1"/>
  <c r="CF237" i="1"/>
  <c r="CF236" i="1"/>
  <c r="CF235" i="1"/>
  <c r="CF234" i="1"/>
  <c r="CF233" i="1"/>
  <c r="CF232" i="1"/>
  <c r="CF231" i="1"/>
  <c r="CF230" i="1"/>
  <c r="CF229" i="1"/>
  <c r="CF228" i="1"/>
  <c r="CF227" i="1"/>
  <c r="CF226" i="1"/>
  <c r="CF225" i="1"/>
  <c r="CF224" i="1"/>
  <c r="CF223" i="1"/>
  <c r="CF222" i="1"/>
  <c r="L142" i="1"/>
</calcChain>
</file>

<file path=xl/sharedStrings.xml><?xml version="1.0" encoding="utf-8"?>
<sst xmlns="http://schemas.openxmlformats.org/spreadsheetml/2006/main" count="121068" uniqueCount="9912">
  <si>
    <t>country_code</t>
  </si>
  <si>
    <t>iso3c</t>
  </si>
  <si>
    <t>region_id</t>
  </si>
  <si>
    <t>country_name</t>
  </si>
  <si>
    <t>income_id</t>
  </si>
  <si>
    <t>income_id_2022</t>
  </si>
  <si>
    <t>city_name</t>
  </si>
  <si>
    <t>city_code</t>
  </si>
  <si>
    <t>population_number_of_people</t>
  </si>
  <si>
    <t>population_number_of_people_UN</t>
  </si>
  <si>
    <t>msw_total_msw_generation_year</t>
  </si>
  <si>
    <t>msw_total_msw_generated_tons_per_year</t>
  </si>
  <si>
    <t>msw_total_msw_generated_point_of_measurement</t>
  </si>
  <si>
    <t>msw_total_msw_generated_additional_explanation</t>
  </si>
  <si>
    <t>msw_total_msw_generated_kg_per_cap_per_day</t>
  </si>
  <si>
    <t>msw_total_msw_generated_kg_per_cap_per_day_UN</t>
  </si>
  <si>
    <t>composition_msw_food_organic_waste_percent</t>
  </si>
  <si>
    <t>composition_msw_glass_percent</t>
  </si>
  <si>
    <t>composition_msw_metal_percent</t>
  </si>
  <si>
    <t>composition_msw_paper_cardboard_percent</t>
  </si>
  <si>
    <t>composition_msw_plastic_percent</t>
  </si>
  <si>
    <t>composition_msw_rubber_leather_percent</t>
  </si>
  <si>
    <t>composition_msw_wood_percent</t>
  </si>
  <si>
    <t>composition_msw_yard_garden_green_waste_percent</t>
  </si>
  <si>
    <t>composition_msw_textile_waste_percent</t>
  </si>
  <si>
    <t>composition_msw_weee_percent</t>
  </si>
  <si>
    <t>composition_msw_hazardous_percent</t>
  </si>
  <si>
    <t>composition_msw_diapers_and_hygiene_percent</t>
  </si>
  <si>
    <t>composition_msw_other_percent</t>
  </si>
  <si>
    <t>waste_collection_coverage_total_percent_of_geographical_area</t>
  </si>
  <si>
    <t>waste_collection_coverage_total_percent_of_households</t>
  </si>
  <si>
    <t>waste_collection_coverage_total_percent_of_population</t>
  </si>
  <si>
    <t>waste_collection_coverage_total_percent_of_waste</t>
  </si>
  <si>
    <t>separation_amount_of_material_collected_for_recycling_by_formal_sector</t>
  </si>
  <si>
    <t>separation_breakdown_metals_percent</t>
  </si>
  <si>
    <t>separation_breakdown_glass_percent</t>
  </si>
  <si>
    <t>separation_breakdown_food_percent</t>
  </si>
  <si>
    <t>separation_breakdown_yard_garden_green_waste_percent</t>
  </si>
  <si>
    <t>separation_breakdown_paper_cardboard_percent</t>
  </si>
  <si>
    <t>separation_breakdown_plastics_percent</t>
  </si>
  <si>
    <t>separation_breakdown_textiles_percent</t>
  </si>
  <si>
    <t>separation_breakdown_weee_percent</t>
  </si>
  <si>
    <t>separation_breakdown_other_percent</t>
  </si>
  <si>
    <t>informal_sector_total_informal_waste_workers_number</t>
  </si>
  <si>
    <t>informal_sector_female_waste_pickers_number</t>
  </si>
  <si>
    <t>informal_sector_child_waste_pickers_number</t>
  </si>
  <si>
    <t>informal_sector_total_informal_waste_workers_urban_areas_percent</t>
  </si>
  <si>
    <t>informal_sector_total_informal_waste_workers_land_disposal_percent</t>
  </si>
  <si>
    <t>informal_sector_total_informal_waste_workers_transfer_stations_percent</t>
  </si>
  <si>
    <t>informal_sector_total_informal_waste_workers_sorting__percent</t>
  </si>
  <si>
    <t>informal_sector_percent_waste_collected_by_informal_sector_percent</t>
  </si>
  <si>
    <t>formal_sector_total_formal_waste_workers_number</t>
  </si>
  <si>
    <t>formal_sector_total_formal_waste_workers_women_number</t>
  </si>
  <si>
    <t>waste_treatment_open_dumpsite_percent</t>
  </si>
  <si>
    <t>waste_treatment_controlled_landfill_percent</t>
  </si>
  <si>
    <t>waste_treatment_sanitary_landfill_landfill_gas_system_percent</t>
  </si>
  <si>
    <t>waste_treatment_landfill_unspecified_percent</t>
  </si>
  <si>
    <t>waste_treatment_anaerobic_digestion_percent</t>
  </si>
  <si>
    <t>waste_treatment_compost_percent</t>
  </si>
  <si>
    <t>waste_treatment_recycling_percent</t>
  </si>
  <si>
    <t>waste_treatment_incineration_percent</t>
  </si>
  <si>
    <t>waste_treatment_mbt_percent</t>
  </si>
  <si>
    <t>waste_treatment_rdf_percent</t>
  </si>
  <si>
    <t>waste_treatment_other_percent</t>
  </si>
  <si>
    <t>waste_uncollected_percent</t>
  </si>
  <si>
    <t>waste_treatment_unaccounted_for_percent</t>
  </si>
  <si>
    <t>transport_transfer_stations_operational_number</t>
  </si>
  <si>
    <t>transport_distance_from_city_center_to_main_land_disposal_or_recovery_facility_km</t>
  </si>
  <si>
    <t>waste_collection_cost_recovery_total_collection_revenue_usd</t>
  </si>
  <si>
    <t>waste_collection_cost_recovery_total_collection_revenue_usd_2022</t>
  </si>
  <si>
    <t>waste_collection_cost_recovery_total_household_fees_collected_usd</t>
  </si>
  <si>
    <t>waste_collection_cost_recovery_total_household_fees_collected_usd_2022</t>
  </si>
  <si>
    <t>waste_collection_cost_recovery_household_fee_amount_usd</t>
  </si>
  <si>
    <t>waste_collection_cost_recovery_household_fee_amount_usd_2022</t>
  </si>
  <si>
    <t>waste_collection_cost_recovery_total_commercial_fees_collected_usd</t>
  </si>
  <si>
    <t>waste_collection_cost_recovery_total_commercial_fees_collected_usd_2022</t>
  </si>
  <si>
    <t>waste_collection_cost_recovery_commercial_fee_amount_usd</t>
  </si>
  <si>
    <t>waste_collection_cost_recovery_commercial_fee_amount_usd_2022</t>
  </si>
  <si>
    <t>solid_waste_budget_amount_usd</t>
  </si>
  <si>
    <t>solid_waste_budget_year</t>
  </si>
  <si>
    <t>solid_waste_budget_amount_usd_2022</t>
  </si>
  <si>
    <t>municipal_waste_budget_amount_usd</t>
  </si>
  <si>
    <t>municipal_waste_budget_year</t>
  </si>
  <si>
    <t>municipal_waste_budget_amount_usd_2022</t>
  </si>
  <si>
    <t>primary_collection_mode_form_of_primary_collection</t>
  </si>
  <si>
    <t>waste_collection_cost_recovery_metadata_household_fee_type</t>
  </si>
  <si>
    <t>waste_collection_cost_recovery_metadata_main_method_of_household_billing</t>
  </si>
  <si>
    <t>waste_collection_cost_recovery_metadata_commercial_fee_type</t>
  </si>
  <si>
    <t>waste_collection_cost_recovery_metadata_main_method_of_business_billing</t>
  </si>
  <si>
    <t>institutional_framework_department_dedicated_to_solid_waste_management</t>
  </si>
  <si>
    <t>institutional_framework_unit_enforcing_solid_waste_issues_in_the_city_such_as_illegal_dumping_or_littering</t>
  </si>
  <si>
    <t>institutional_framework_information_system_for_solid_waste_management</t>
  </si>
  <si>
    <t>institutional_framework_performed_a_social_assessment_for_solid_waste_management_in_the_past_5_years</t>
  </si>
  <si>
    <t>institutional_framework_environmental_assessment_for_solid_waste_management_in_the_past_5_years</t>
  </si>
  <si>
    <t>legal_framework_long_term_integrated_solid_waste_master_plan</t>
  </si>
  <si>
    <t>legal_framework_master_plan_is_being_implemented</t>
  </si>
  <si>
    <t>legal_framework_solid_waste_management_rules_and_regulations</t>
  </si>
  <si>
    <t>economic_impact_tourism</t>
  </si>
  <si>
    <t>economic_impact_flooding</t>
  </si>
  <si>
    <t>economic_impact_economy_other</t>
  </si>
  <si>
    <t>wastecollection__operational_assets_capacity_tpy</t>
  </si>
  <si>
    <t>wastecollection__operational_assets_capacity_t</t>
  </si>
  <si>
    <t>wastecollection__throughput_tpy</t>
  </si>
  <si>
    <t>wastecollection__operational_life_avg</t>
  </si>
  <si>
    <t>wastecollection__energyrecovered_kWhpy</t>
  </si>
  <si>
    <t>wastecollection_residual__operational_assets_capacity_tpy</t>
  </si>
  <si>
    <t>wastecollection_residual__operational_assets_capacity_t</t>
  </si>
  <si>
    <t>wastecollection_residual__throughput_tpy</t>
  </si>
  <si>
    <t>wastecollection_residual__operational_life_avg</t>
  </si>
  <si>
    <t>wastecollection_residual__energyrecovered_kWhpy</t>
  </si>
  <si>
    <t>wastecollection_recycling__operational_assets_capacity_tpy</t>
  </si>
  <si>
    <t>wastecollection_recycling__operational_assets_capacity_t</t>
  </si>
  <si>
    <t>wastecollection_recycling__throughput_tpy</t>
  </si>
  <si>
    <t>wastecollection_recycling__operational_life_avg</t>
  </si>
  <si>
    <t>wastecollection_recycling__energyrecovered_kWhpy</t>
  </si>
  <si>
    <t>wastecollection_food__operational_assets_capacity_tpy</t>
  </si>
  <si>
    <t>wastecollection_food__operational_assets_capacity_t</t>
  </si>
  <si>
    <t>wastecollection_food__throughput_tpy</t>
  </si>
  <si>
    <t>wastecollection_food__operational_life_avg</t>
  </si>
  <si>
    <t>wastecollection_food__energyrecovered_kWhpy</t>
  </si>
  <si>
    <t>wastecollection_garden__operational_assets_capacity_tpy</t>
  </si>
  <si>
    <t>wastecollection_garden__operational_assets_capacity_t</t>
  </si>
  <si>
    <t>wastecollection_garden__throughput_tpy</t>
  </si>
  <si>
    <t>wastecollection_garden__operational_life_avg</t>
  </si>
  <si>
    <t>wastecollection_garden__energyrecovered_kWhpy</t>
  </si>
  <si>
    <t>wastetransfer__operational_assets_capacity_tpy</t>
  </si>
  <si>
    <t>wastetransfer__operational_assets_capacity_t</t>
  </si>
  <si>
    <t>wastetransfer__throughput_tpy</t>
  </si>
  <si>
    <t>wastetransfer__operational_life_avg</t>
  </si>
  <si>
    <t>wastetransfer__energyrecovered_kWhpy</t>
  </si>
  <si>
    <t>opendumpsite__operational_assets_capacity_tpy</t>
  </si>
  <si>
    <t>opendumpsite__operational_assets_capacity_t</t>
  </si>
  <si>
    <t>opendumpsite__throughput_tpy</t>
  </si>
  <si>
    <t>opendumpsite__operational_life_avg</t>
  </si>
  <si>
    <t>opendumpsite__energyrecovered_kWhpy</t>
  </si>
  <si>
    <t>controlledlandfill__operational_assets_capacity_tpy</t>
  </si>
  <si>
    <t>controlledlandfill__operational_assets_capacity_t</t>
  </si>
  <si>
    <t>controlledlandfill__throughput_tpy</t>
  </si>
  <si>
    <t>controlledlandfill__operational_life_avg</t>
  </si>
  <si>
    <t>controlledlandfill__energyrecovered_kWhpy</t>
  </si>
  <si>
    <t>sanitarylandfill_gassystem__operational_assets_capacity_tpy</t>
  </si>
  <si>
    <t>sanitarylandfill_gassystem__operational_assets_capacity_t</t>
  </si>
  <si>
    <t>sanitarylandfill_gassystem__throughput_tpy</t>
  </si>
  <si>
    <t>sanitarylandfill_gassystem__operational_life_avg</t>
  </si>
  <si>
    <t>sanitarylandfill_gassystem__energyrecovered_kWhpy</t>
  </si>
  <si>
    <t>landfill_unspecified__operational_assets_capacity_tpy</t>
  </si>
  <si>
    <t>landfill_unspecified__operational_assets_capacity_t</t>
  </si>
  <si>
    <t>landfill_unspecified__throughput_tpy</t>
  </si>
  <si>
    <t>landfill_unspecified__operational_life_avg</t>
  </si>
  <si>
    <t>landfill_unspecified__energyrecovered_kWhpy</t>
  </si>
  <si>
    <t>anaerobicdigestion__operational_assets_capacity_tpy</t>
  </si>
  <si>
    <t>anaerobicdigestion__operational_assets_capacity_t</t>
  </si>
  <si>
    <t>anaerobicdigestion__throughput_tpy</t>
  </si>
  <si>
    <t>anaerobicdigestion__operational_life_avg</t>
  </si>
  <si>
    <t>anaerobicdigestion__energyrecovered_kWhpy</t>
  </si>
  <si>
    <t>compost__operational_assets_capacity_tpy</t>
  </si>
  <si>
    <t>compost__operational_assets_capacity_t</t>
  </si>
  <si>
    <t>compost__throughput_tpy</t>
  </si>
  <si>
    <t>compost__operational_life_avg</t>
  </si>
  <si>
    <t>compost__energyrecovered_kWhpy</t>
  </si>
  <si>
    <t>mrf__operational_assets_capacity_tpy</t>
  </si>
  <si>
    <t>mrf__operational_assets_capacity_t</t>
  </si>
  <si>
    <t>mrf__throughput_tpy</t>
  </si>
  <si>
    <t>mrf__operational_life_avg</t>
  </si>
  <si>
    <t>mrf__energyrecovered_kWhpy</t>
  </si>
  <si>
    <t>mbt__operational_assets_capacity_tpy</t>
  </si>
  <si>
    <t>mbt__operational_assets_capacity_t</t>
  </si>
  <si>
    <t>mbt__throughput_tpy</t>
  </si>
  <si>
    <t>mbt__operational_life_avg</t>
  </si>
  <si>
    <t>mbt__energyrecovered_kWhpy</t>
  </si>
  <si>
    <t>rdf_production__operational_assets_capacity_tpy</t>
  </si>
  <si>
    <t>rdf_production__operational_assets_capacity_t</t>
  </si>
  <si>
    <t>rdf_production__throughput_tpy</t>
  </si>
  <si>
    <t>rdf_production__operational_life_avg</t>
  </si>
  <si>
    <t>rdf_production__energyrecovered_kWhpy</t>
  </si>
  <si>
    <t>incineration__operational_assets_capacity_tpy</t>
  </si>
  <si>
    <t>incineration__operational_assets_capacity_t</t>
  </si>
  <si>
    <t>incineration__throughput_tpy</t>
  </si>
  <si>
    <t>incineration__operational_life_avg</t>
  </si>
  <si>
    <t>incineration__energyrecovered_kWhpy</t>
  </si>
  <si>
    <t>other__operational_assets_capacity_tpy</t>
  </si>
  <si>
    <t>other__operational_assets_capacity_t</t>
  </si>
  <si>
    <t>other__throughput_tpy</t>
  </si>
  <si>
    <t>other__operational_life_avg</t>
  </si>
  <si>
    <t>other__energyrecovered_kWhpy</t>
  </si>
  <si>
    <t>anaerobicdigestion__annualised_capex_usdpt</t>
  </si>
  <si>
    <t>anaerobicdigestion__capex_annual_capacity_usdpt</t>
  </si>
  <si>
    <t>anaerobicdigestion__capex_lifetime_capacity_usdpt</t>
  </si>
  <si>
    <t>anaerobicdigestion__gate_fee_usdpt</t>
  </si>
  <si>
    <t>anaerobicdigestion__opex_usdpt</t>
  </si>
  <si>
    <t>anaerobicdigestion__revenue_recovered_value_usdpy</t>
  </si>
  <si>
    <t>anaerobicdigestion__total_revenue_user_fees_usdpt</t>
  </si>
  <si>
    <t>compost__annualised_capex_usdpt</t>
  </si>
  <si>
    <t>compost__capex_annual_capacity_usdpt</t>
  </si>
  <si>
    <t>compost__capex_lifetime_capacity_usdpt</t>
  </si>
  <si>
    <t>compost__gate_fee_usdpt</t>
  </si>
  <si>
    <t>compost__opex_usdpt</t>
  </si>
  <si>
    <t>compost__revenue_recovered_value_usdpy</t>
  </si>
  <si>
    <t>compost__total_revenue_user_fees_usdpt</t>
  </si>
  <si>
    <t>controlledlandfill__annualised_capex_usdpt</t>
  </si>
  <si>
    <t>controlledlandfill__capex_annual_capacity_usdpt</t>
  </si>
  <si>
    <t>controlledlandfill__capex_lifetime_capacity_usdpt</t>
  </si>
  <si>
    <t>controlledlandfill__gate_fee_usdpt</t>
  </si>
  <si>
    <t>controlledlandfill__opex_usdpt</t>
  </si>
  <si>
    <t>controlledlandfill__revenue_recovered_value_usdpy</t>
  </si>
  <si>
    <t>controlledlandfill__total_revenue_user_fees_usdpt</t>
  </si>
  <si>
    <t>incineration__annualised_capex_usdpt</t>
  </si>
  <si>
    <t>incineration__capex_annual_capacity_usdpt</t>
  </si>
  <si>
    <t>incineration__capex_lifetime_capacity_usdpt</t>
  </si>
  <si>
    <t>incineration__gate_fee_usdpt</t>
  </si>
  <si>
    <t>incineration__opex_usdpt</t>
  </si>
  <si>
    <t>incineration__revenue_recovered_value_usdpy</t>
  </si>
  <si>
    <t>incineration__total_revenue_user_fees_usdpt</t>
  </si>
  <si>
    <t>landfill_unspecified__annualised_capex_usdpt</t>
  </si>
  <si>
    <t>landfill_unspecified__capex_annual_capacity_usdpt</t>
  </si>
  <si>
    <t>landfill_unspecified__capex_lifetime_capacity_usdpt</t>
  </si>
  <si>
    <t>landfill_unspecified__gate_fee_usdpt</t>
  </si>
  <si>
    <t>landfill_unspecified__opex_usdpt</t>
  </si>
  <si>
    <t>landfill_unspecified__revenue_recovered_value_usdpy</t>
  </si>
  <si>
    <t>landfill_unspecified__total_revenue_user_fees_usdpt</t>
  </si>
  <si>
    <t>mbt__annualised_capex_usdpt</t>
  </si>
  <si>
    <t>mbt__capex_annual_capacity_usdpt</t>
  </si>
  <si>
    <t>mbt__capex_lifetime_capacity_usdpt</t>
  </si>
  <si>
    <t>mbt__gate_fee_usdpt</t>
  </si>
  <si>
    <t>mbt__opex_usdpt</t>
  </si>
  <si>
    <t>mbt__revenue_recovered_value_usdpy</t>
  </si>
  <si>
    <t>mbt__total_revenue_user_fees_usdpt</t>
  </si>
  <si>
    <t>mrf__annualised_capex_usdpt</t>
  </si>
  <si>
    <t>mrf__capex_annual_capacity_usdpt</t>
  </si>
  <si>
    <t>mrf__capex_lifetime_capacity_usdpt</t>
  </si>
  <si>
    <t>mrf__gate_fee_usdpt</t>
  </si>
  <si>
    <t>mrf__opex_usdpt</t>
  </si>
  <si>
    <t>mrf__revenue_recovered_value_usdpy</t>
  </si>
  <si>
    <t>mrf__total_revenue_user_fees_usdpt</t>
  </si>
  <si>
    <t>opendumpsite__annualised_capex_usdpt</t>
  </si>
  <si>
    <t>opendumpsite__capex_annual_capacity_usdpt</t>
  </si>
  <si>
    <t>opendumpsite__capex_lifetime_capacity_usdpt</t>
  </si>
  <si>
    <t>opendumpsite__gate_fee_usdpt</t>
  </si>
  <si>
    <t>opendumpsite__opex_usdpt</t>
  </si>
  <si>
    <t>opendumpsite__revenue_recovered_value_usdpy</t>
  </si>
  <si>
    <t>opendumpsite__total_revenue_user_fees_usdpt</t>
  </si>
  <si>
    <t>other__annualised_capex_usdpt</t>
  </si>
  <si>
    <t>other__capex_annual_capacity_usdpt</t>
  </si>
  <si>
    <t>other__capex_lifetime_capacity_usdpt</t>
  </si>
  <si>
    <t>other__gate_fee_usdpt</t>
  </si>
  <si>
    <t>other__opex_usdpt</t>
  </si>
  <si>
    <t>other__revenue_recovered_value_usdpy</t>
  </si>
  <si>
    <t>other__total_revenue_user_fees_usdpt</t>
  </si>
  <si>
    <t>rdf_production__annualised_capex_usdpt</t>
  </si>
  <si>
    <t>rdf_production__capex_annual_capacity_usdpt</t>
  </si>
  <si>
    <t>rdf_production__capex_lifetime_capacity_usdpt</t>
  </si>
  <si>
    <t>rdf_production__gate_fee_usdpt</t>
  </si>
  <si>
    <t>rdf_production__opex_usdpt</t>
  </si>
  <si>
    <t>rdf_production__revenue_recovered_value_usdpy</t>
  </si>
  <si>
    <t>rdf_production__total_revenue_user_fees_usdpt</t>
  </si>
  <si>
    <t>sanitarylandfill_gassystem__annualised_capex_usdpt</t>
  </si>
  <si>
    <t>sanitarylandfill_gassystem__capex_annual_capacity_usdpt</t>
  </si>
  <si>
    <t>sanitarylandfill_gassystem__capex_lifetime_capacity_usdpt</t>
  </si>
  <si>
    <t>sanitarylandfill_gassystem__gate_fee_usdpt</t>
  </si>
  <si>
    <t>sanitarylandfill_gassystem__opex_usdpt</t>
  </si>
  <si>
    <t>sanitarylandfill_gassystem__revenue_recovered_value_usdpy</t>
  </si>
  <si>
    <t>sanitarylandfill_gassystem__total_revenue_user_fees_usdpt</t>
  </si>
  <si>
    <t>wastecollection__annualised_capex_usdpt</t>
  </si>
  <si>
    <t>wastecollection__capex_annual_capacity_usdpt</t>
  </si>
  <si>
    <t>wastecollection__capex_lifetime_capacity_usdpt</t>
  </si>
  <si>
    <t>wastecollection__gate_fee_usdpt</t>
  </si>
  <si>
    <t>wastecollection__opex_usdpt</t>
  </si>
  <si>
    <t>wastecollection__revenue_recovered_value_usdpy</t>
  </si>
  <si>
    <t>wastecollection__total_revenue_user_fees_usdpt</t>
  </si>
  <si>
    <t>wastecollection_food__annualised_capex_usdpt</t>
  </si>
  <si>
    <t>wastecollection_food__capex_annual_capacity_usdpt</t>
  </si>
  <si>
    <t>wastecollection_food__capex_lifetime_capacity_usdpt</t>
  </si>
  <si>
    <t>wastecollection_food__gate_fee_usdpt</t>
  </si>
  <si>
    <t>wastecollection_food__opex_usdpt</t>
  </si>
  <si>
    <t>wastecollection_food__revenue_recovered_value_usdpy</t>
  </si>
  <si>
    <t>wastecollection_food__total_revenue_user_fees_usdpt</t>
  </si>
  <si>
    <t>wastecollection_garden__annualised_capex_usdpt</t>
  </si>
  <si>
    <t>wastecollection_garden__capex_annual_capacity_usdpt</t>
  </si>
  <si>
    <t>wastecollection_garden__capex_lifetime_capacity_usdpt</t>
  </si>
  <si>
    <t>wastecollection_garden__gate_fee_usdpt</t>
  </si>
  <si>
    <t>wastecollection_garden__opex_usdpt</t>
  </si>
  <si>
    <t>wastecollection_garden__revenue_recovered_value_usdpy</t>
  </si>
  <si>
    <t>wastecollection_garden__total_revenue_user_fees_usdpt</t>
  </si>
  <si>
    <t>wastecollection_recycling__annualised_capex_usdpt</t>
  </si>
  <si>
    <t>wastecollection_recycling__capex_annual_capacity_usdpt</t>
  </si>
  <si>
    <t>wastecollection_recycling__capex_lifetime_capacity_usdpt</t>
  </si>
  <si>
    <t>wastecollection_recycling__gate_fee_usdpt</t>
  </si>
  <si>
    <t>wastecollection_recycling__opex_usdpt</t>
  </si>
  <si>
    <t>wastecollection_recycling__revenue_recovered_value_usdpy</t>
  </si>
  <si>
    <t>wastecollection_recycling__total_revenue_user_fees_usdpt</t>
  </si>
  <si>
    <t>wastecollection_residual__annualised_capex_usdpt</t>
  </si>
  <si>
    <t>wastecollection_residual__capex_annual_capacity_usdpt</t>
  </si>
  <si>
    <t>wastecollection_residual__capex_lifetime_capacity_usdpt</t>
  </si>
  <si>
    <t>wastecollection_residual__gate_fee_usdpt</t>
  </si>
  <si>
    <t>wastecollection_residual__opex_usdpt</t>
  </si>
  <si>
    <t>wastecollection_residual__revenue_recovered_value_usdpy</t>
  </si>
  <si>
    <t>wastecollection_residual__total_revenue_user_fees_usdpt</t>
  </si>
  <si>
    <t>wastetransfer__annualised_capex_usdpt</t>
  </si>
  <si>
    <t>wastetransfer__capex_annual_capacity_usdpt</t>
  </si>
  <si>
    <t>wastetransfer__capex_lifetime_capacity_usdpt</t>
  </si>
  <si>
    <t>wastetransfer__gate_fee_usdpt</t>
  </si>
  <si>
    <t>wastetransfer__opex_usdpt</t>
  </si>
  <si>
    <t>wastetransfer__opex_usdpt_2022</t>
  </si>
  <si>
    <t>wastetransfer__revenue_recovered_value_usdpy</t>
  </si>
  <si>
    <t>wastetransfer__total_revenue_user_fees_usdpt</t>
  </si>
  <si>
    <t>wastetransfer__total_revenue_user_fees_usdpt_2022</t>
  </si>
  <si>
    <t>city_cleaning__contractual_arrangement</t>
  </si>
  <si>
    <t>city_cleaning__operator</t>
  </si>
  <si>
    <t>city_cleaning__administrative_model</t>
  </si>
  <si>
    <t>city_cleaning__investment_financing_agent</t>
  </si>
  <si>
    <t>city_cleaning__budget_allocation_to_service_usd</t>
  </si>
  <si>
    <t>city_cleaning__budget_allocation_to_service_usd_2022</t>
  </si>
  <si>
    <t>city_cleaning__investment_costs_usd</t>
  </si>
  <si>
    <t>city_cleaning__investment_costs_usd_2022</t>
  </si>
  <si>
    <t>primary_collection__contractual_arrangement</t>
  </si>
  <si>
    <t>primary_collection__operator</t>
  </si>
  <si>
    <t>primary_collection__administrative_model</t>
  </si>
  <si>
    <t>primary_collection__investment_financing_agent</t>
  </si>
  <si>
    <t>primary_collection__budget_allocation_to_service_usd</t>
  </si>
  <si>
    <t>primary_collection__budget_allocation_to_service_usd_2022</t>
  </si>
  <si>
    <t>primary_collection__investment_costs_usd</t>
  </si>
  <si>
    <t>secondary_collection__contractual_arrangement</t>
  </si>
  <si>
    <t>secondary_collection__operator</t>
  </si>
  <si>
    <t>secondary_collection__administrative_model</t>
  </si>
  <si>
    <t>secondary_collection__investment_financing_agent</t>
  </si>
  <si>
    <t>secondary_collection__budget_allocation_to_service_usd</t>
  </si>
  <si>
    <t>secondary_collection__budget_allocation_to_service_usd_2022</t>
  </si>
  <si>
    <t>secondary_collection__investment_costs_usd</t>
  </si>
  <si>
    <t>secondary_collection__investment_costs_usd_2022</t>
  </si>
  <si>
    <t>transfer__contractual_arrangement</t>
  </si>
  <si>
    <t>transfer__operator</t>
  </si>
  <si>
    <t>transfer__administrative_model</t>
  </si>
  <si>
    <t>transfer__investment_financing_agent</t>
  </si>
  <si>
    <t>transfer__budget_allocation_to_service_usd</t>
  </si>
  <si>
    <t>transfer__investment_costs_usd</t>
  </si>
  <si>
    <t>transfer__investment_costs_usd_2022</t>
  </si>
  <si>
    <t>disposal_treatment__contractual_arrangement</t>
  </si>
  <si>
    <t>disposal_treatment__operator</t>
  </si>
  <si>
    <t>disposal_treatment__administrative_model</t>
  </si>
  <si>
    <t>disposal_treatment__investment_financing_agent</t>
  </si>
  <si>
    <t>disposal_treatment__budget_allocation_to_service_usd</t>
  </si>
  <si>
    <t>disposal_treatment__budget_allocation_to_service_usd_2022</t>
  </si>
  <si>
    <t>disposal_treatment__investment_costs_usd</t>
  </si>
  <si>
    <t>disposal_treatment__investment_costs_usd_2022</t>
  </si>
  <si>
    <t>AFG</t>
  </si>
  <si>
    <t>Afghanistan</t>
  </si>
  <si>
    <t>LIC</t>
  </si>
  <si>
    <t>Kabul</t>
  </si>
  <si>
    <t>kbul</t>
  </si>
  <si>
    <t>Not stated</t>
  </si>
  <si>
    <t>Curbside collection: waste is collected from bins or in bags that are left outside of the property</t>
  </si>
  <si>
    <t>Yes</t>
  </si>
  <si>
    <t>No</t>
  </si>
  <si>
    <t>Municipal</t>
  </si>
  <si>
    <t>Management</t>
  </si>
  <si>
    <t>Mixed public-private</t>
  </si>
  <si>
    <t>National government</t>
  </si>
  <si>
    <t>ALB</t>
  </si>
  <si>
    <t>Albania</t>
  </si>
  <si>
    <t>Tirana</t>
  </si>
  <si>
    <t>trna</t>
  </si>
  <si>
    <t>Centralised drop-off point: people drop off waste at a specific location or shared (communal) container</t>
  </si>
  <si>
    <t>Other</t>
  </si>
  <si>
    <t>Metropolitan</t>
  </si>
  <si>
    <t>Vlora</t>
  </si>
  <si>
    <t>vlra</t>
  </si>
  <si>
    <t>Other / multiple (please state)</t>
  </si>
  <si>
    <t>There is an impact</t>
  </si>
  <si>
    <t>DZA</t>
  </si>
  <si>
    <t>Algeria</t>
  </si>
  <si>
    <t>Algiers</t>
  </si>
  <si>
    <t>algr</t>
  </si>
  <si>
    <t>Regional/Provincial/State</t>
  </si>
  <si>
    <t>National</t>
  </si>
  <si>
    <t>Mostaganem</t>
  </si>
  <si>
    <t>most</t>
  </si>
  <si>
    <t>Point of generation (household, business, institution)</t>
  </si>
  <si>
    <t>Flat fee per household</t>
  </si>
  <si>
    <t>State-owned enterprise</t>
  </si>
  <si>
    <t>ASM</t>
  </si>
  <si>
    <t>American Samoa</t>
  </si>
  <si>
    <t>HIC</t>
  </si>
  <si>
    <t>Pago Pago</t>
  </si>
  <si>
    <t>pago</t>
  </si>
  <si>
    <t>AGO</t>
  </si>
  <si>
    <t>Angola</t>
  </si>
  <si>
    <t>Luanda</t>
  </si>
  <si>
    <t>land</t>
  </si>
  <si>
    <t>Joint utility billing</t>
  </si>
  <si>
    <t>Flat fee per business</t>
  </si>
  <si>
    <t>Franchise/Concession with multiple service providers</t>
  </si>
  <si>
    <t>Private</t>
  </si>
  <si>
    <t>Concession</t>
  </si>
  <si>
    <t>ARG</t>
  </si>
  <si>
    <t>Argentina</t>
  </si>
  <si>
    <t>Buenos Aires</t>
  </si>
  <si>
    <t>buai</t>
  </si>
  <si>
    <t>       1,138,805 </t>
  </si>
  <si>
    <t>Córdoba</t>
  </si>
  <si>
    <t>crda</t>
  </si>
  <si>
    <t>Intermunicipal</t>
  </si>
  <si>
    <t>Rosario</t>
  </si>
  <si>
    <t>rsro</t>
  </si>
  <si>
    <t>ARM</t>
  </si>
  <si>
    <t>Armenia</t>
  </si>
  <si>
    <t>Vanadzor</t>
  </si>
  <si>
    <t>vndz</t>
  </si>
  <si>
    <t>Yerevan</t>
  </si>
  <si>
    <t>yrvn</t>
  </si>
  <si>
    <t>As per source, it is "Municipal waste collected" - assumed to be either weighed at transfer station or point of treatment</t>
  </si>
  <si>
    <t>AUS</t>
  </si>
  <si>
    <t>Australia</t>
  </si>
  <si>
    <t>Canberra</t>
  </si>
  <si>
    <t>cnba</t>
  </si>
  <si>
    <t>Direct solid waste utility billing</t>
  </si>
  <si>
    <t>Local government</t>
  </si>
  <si>
    <t>Melbourne</t>
  </si>
  <si>
    <t>mbrn</t>
  </si>
  <si>
    <t>Other (please explain)</t>
  </si>
  <si>
    <t>Private sector</t>
  </si>
  <si>
    <t>Perth</t>
  </si>
  <si>
    <t>prth</t>
  </si>
  <si>
    <t>Fee per quantity of waste</t>
  </si>
  <si>
    <t>AUT</t>
  </si>
  <si>
    <t>Austria</t>
  </si>
  <si>
    <t>Vienna</t>
  </si>
  <si>
    <t>vien</t>
  </si>
  <si>
    <t>AZE</t>
  </si>
  <si>
    <t>Azerbaijan</t>
  </si>
  <si>
    <t>Baku</t>
  </si>
  <si>
    <t>baku</t>
  </si>
  <si>
    <t>BHR</t>
  </si>
  <si>
    <t>Bahrain</t>
  </si>
  <si>
    <t>Manama</t>
  </si>
  <si>
    <t>mama</t>
  </si>
  <si>
    <t>BGD</t>
  </si>
  <si>
    <t>Bangladesh</t>
  </si>
  <si>
    <t>Dhaka</t>
  </si>
  <si>
    <t>dhka</t>
  </si>
  <si>
    <t>BLR</t>
  </si>
  <si>
    <t>Belarus</t>
  </si>
  <si>
    <t>Grodno</t>
  </si>
  <si>
    <t>grod</t>
  </si>
  <si>
    <t>Minsk</t>
  </si>
  <si>
    <t>mink</t>
  </si>
  <si>
    <t>BEL</t>
  </si>
  <si>
    <t>Belgium</t>
  </si>
  <si>
    <t>Brussels</t>
  </si>
  <si>
    <t>brus</t>
  </si>
  <si>
    <t>Liege</t>
  </si>
  <si>
    <t>lieg</t>
  </si>
  <si>
    <t>BLZ</t>
  </si>
  <si>
    <t>Belize</t>
  </si>
  <si>
    <t>Belize City</t>
  </si>
  <si>
    <t>bzec</t>
  </si>
  <si>
    <t>2019 study of waste composition and generation included weighing the amount of household waste prior to sorting</t>
  </si>
  <si>
    <t>Property tax</t>
  </si>
  <si>
    <t>San Pedro</t>
  </si>
  <si>
    <t>spro</t>
  </si>
  <si>
    <t>Door-to-door fee collection</t>
  </si>
  <si>
    <t>BEN</t>
  </si>
  <si>
    <t>Benin</t>
  </si>
  <si>
    <t>Cotonou</t>
  </si>
  <si>
    <t>coto</t>
  </si>
  <si>
    <t>Door-to-door collection: waste collector knocks on door or rings doorbell and waits for resident to bring waste</t>
  </si>
  <si>
    <t>Porto Novo</t>
  </si>
  <si>
    <t>pono</t>
  </si>
  <si>
    <t>BTN</t>
  </si>
  <si>
    <t>Bhutan</t>
  </si>
  <si>
    <t>Thimphu</t>
  </si>
  <si>
    <t>tipu</t>
  </si>
  <si>
    <t>Lease</t>
  </si>
  <si>
    <t>BOL</t>
  </si>
  <si>
    <t>Bolivia</t>
  </si>
  <si>
    <t>La Paz</t>
  </si>
  <si>
    <t>lapa</t>
  </si>
  <si>
    <t>BIH</t>
  </si>
  <si>
    <t>Bosnia and Herzegovina</t>
  </si>
  <si>
    <t>Banja Luka</t>
  </si>
  <si>
    <t>bnja</t>
  </si>
  <si>
    <t>Sarajevo</t>
  </si>
  <si>
    <t>srjv</t>
  </si>
  <si>
    <t>Point of treatment or disposal (Landfill, dumpsite, incinerator, composting plant)</t>
  </si>
  <si>
    <t>BWA</t>
  </si>
  <si>
    <t>Botswana</t>
  </si>
  <si>
    <t>Gaborone</t>
  </si>
  <si>
    <t>gbrn</t>
  </si>
  <si>
    <t>Data from source was calculated using data from the waste characterisation study that occurred in Gaborone in 2011</t>
  </si>
  <si>
    <t>BRA</t>
  </si>
  <si>
    <t>Brazil</t>
  </si>
  <si>
    <t>Distrito Federal, Brasilia</t>
  </si>
  <si>
    <t>dfbr</t>
  </si>
  <si>
    <t>Point of transfer (transfer station)</t>
  </si>
  <si>
    <t>Rio De Janeiro</t>
  </si>
  <si>
    <t>rioj</t>
  </si>
  <si>
    <t>Sao Paulo</t>
  </si>
  <si>
    <t>saop</t>
  </si>
  <si>
    <t>BGR</t>
  </si>
  <si>
    <t>Bulgaria</t>
  </si>
  <si>
    <t>Burgas</t>
  </si>
  <si>
    <t>bgas</t>
  </si>
  <si>
    <t>Sofia</t>
  </si>
  <si>
    <t>sfia</t>
  </si>
  <si>
    <t>BFA</t>
  </si>
  <si>
    <t>Burkina Faso</t>
  </si>
  <si>
    <t>Ouagadougou</t>
  </si>
  <si>
    <t>ogod</t>
  </si>
  <si>
    <t>BDI</t>
  </si>
  <si>
    <t>Burundi</t>
  </si>
  <si>
    <t>Bujumbura</t>
  </si>
  <si>
    <t>buju</t>
  </si>
  <si>
    <t>KHM</t>
  </si>
  <si>
    <t>Cambodia</t>
  </si>
  <si>
    <t>Phnom Penh</t>
  </si>
  <si>
    <t>phph</t>
  </si>
  <si>
    <t>Franchise</t>
  </si>
  <si>
    <t>CMR</t>
  </si>
  <si>
    <t>Cameroon</t>
  </si>
  <si>
    <t>Yaounde</t>
  </si>
  <si>
    <t>yaud</t>
  </si>
  <si>
    <t>CAN</t>
  </si>
  <si>
    <t>Canada</t>
  </si>
  <si>
    <t>Ottawa</t>
  </si>
  <si>
    <t>otwa</t>
  </si>
  <si>
    <t>data based on the database of the Ontario Resource Productivity and Recovery Authority and a series of waste audits undertaken between 2014 and 2015. AET Group 2016. “2014/2015 Seasonal Multi-Family Waste Composition Study Summary Report” and “2014/2015 Seasonal Single Family Residential Curbside Waste Composition Study”, prepared for the City of Ottawa, AET Group, August 2016.</t>
  </si>
  <si>
    <t>Toronto</t>
  </si>
  <si>
    <t>trto</t>
  </si>
  <si>
    <t>Vancouver</t>
  </si>
  <si>
    <t>vcvr</t>
  </si>
  <si>
    <t>CHL</t>
  </si>
  <si>
    <t>Chile</t>
  </si>
  <si>
    <t>Santiago De Chile</t>
  </si>
  <si>
    <t>sadc</t>
  </si>
  <si>
    <t>Fee based on ability to pay (income)</t>
  </si>
  <si>
    <t>CHN</t>
  </si>
  <si>
    <t>China</t>
  </si>
  <si>
    <t>Beijing</t>
  </si>
  <si>
    <t>beij</t>
  </si>
  <si>
    <t>Stipulate in the contract</t>
  </si>
  <si>
    <t>Shanghai</t>
  </si>
  <si>
    <t>shha</t>
  </si>
  <si>
    <t>volume-based</t>
  </si>
  <si>
    <t>by municipal sanitation agency</t>
  </si>
  <si>
    <t>COL</t>
  </si>
  <si>
    <t>Colombia</t>
  </si>
  <si>
    <t>Bogotá</t>
  </si>
  <si>
    <t>bogo</t>
  </si>
  <si>
    <t>Final disposal site</t>
  </si>
  <si>
    <t> </t>
  </si>
  <si>
    <t>Cali</t>
  </si>
  <si>
    <t>cali</t>
  </si>
  <si>
    <t>Medellin</t>
  </si>
  <si>
    <t>mede</t>
  </si>
  <si>
    <t>COM</t>
  </si>
  <si>
    <t>Comoros</t>
  </si>
  <si>
    <t>Moroni</t>
  </si>
  <si>
    <t>moro</t>
  </si>
  <si>
    <t>COD</t>
  </si>
  <si>
    <t>Congo, Dem. Rep.</t>
  </si>
  <si>
    <t>Kinshasa</t>
  </si>
  <si>
    <t>kins</t>
  </si>
  <si>
    <t>COG</t>
  </si>
  <si>
    <t>Congo, Rep.</t>
  </si>
  <si>
    <t>Brazzaville</t>
  </si>
  <si>
    <t>braz</t>
  </si>
  <si>
    <t>CRI</t>
  </si>
  <si>
    <t>Costa Rica</t>
  </si>
  <si>
    <t>Alajuela</t>
  </si>
  <si>
    <t>alja</t>
  </si>
  <si>
    <t>San José</t>
  </si>
  <si>
    <t>sanj</t>
  </si>
  <si>
    <t>CIV</t>
  </si>
  <si>
    <t>Côte d’Ivoire</t>
  </si>
  <si>
    <t>Abidjan</t>
  </si>
  <si>
    <t>abid</t>
  </si>
  <si>
    <t>HRV</t>
  </si>
  <si>
    <t>Croatia</t>
  </si>
  <si>
    <t>Split</t>
  </si>
  <si>
    <t>splt</t>
  </si>
  <si>
    <t>Zagreb</t>
  </si>
  <si>
    <t>zagr</t>
  </si>
  <si>
    <t>CUB</t>
  </si>
  <si>
    <t>Cuba</t>
  </si>
  <si>
    <t>Havana</t>
  </si>
  <si>
    <t>hava</t>
  </si>
  <si>
    <t>CYP</t>
  </si>
  <si>
    <t>Cyprus</t>
  </si>
  <si>
    <t>Nicosia</t>
  </si>
  <si>
    <t>nico</t>
  </si>
  <si>
    <t>Projections of waste production</t>
  </si>
  <si>
    <t>CZE</t>
  </si>
  <si>
    <t>Czechia</t>
  </si>
  <si>
    <t>Karlovy Vary</t>
  </si>
  <si>
    <t>karv</t>
  </si>
  <si>
    <t>Prague</t>
  </si>
  <si>
    <t>prag</t>
  </si>
  <si>
    <t>DNK</t>
  </si>
  <si>
    <t>Denmark</t>
  </si>
  <si>
    <t>Copenhagen</t>
  </si>
  <si>
    <t>copn</t>
  </si>
  <si>
    <t>DJI</t>
  </si>
  <si>
    <t>Djibouti</t>
  </si>
  <si>
    <t>Djiibouti City</t>
  </si>
  <si>
    <t>djic</t>
  </si>
  <si>
    <t>DOM</t>
  </si>
  <si>
    <t>Dominican Republic</t>
  </si>
  <si>
    <t>Santo Domingo</t>
  </si>
  <si>
    <t>sado</t>
  </si>
  <si>
    <t>ECU</t>
  </si>
  <si>
    <t>Ecuador</t>
  </si>
  <si>
    <t>Quito</t>
  </si>
  <si>
    <t>quit</t>
  </si>
  <si>
    <t>EGY</t>
  </si>
  <si>
    <t>Egypt, Arab Rep.</t>
  </si>
  <si>
    <t>Cairo</t>
  </si>
  <si>
    <t>cair</t>
  </si>
  <si>
    <t>SLV</t>
  </si>
  <si>
    <t>El Salvador</t>
  </si>
  <si>
    <t>San Salvador</t>
  </si>
  <si>
    <t>ssal</t>
  </si>
  <si>
    <t>GNQ</t>
  </si>
  <si>
    <t>Equatorial Guinea</t>
  </si>
  <si>
    <t>Malabo</t>
  </si>
  <si>
    <t>mala</t>
  </si>
  <si>
    <t>EST</t>
  </si>
  <si>
    <t>Estonia</t>
  </si>
  <si>
    <t>Tallinn</t>
  </si>
  <si>
    <t>tall</t>
  </si>
  <si>
    <t>Decentralized/Community</t>
  </si>
  <si>
    <t>Tartummaa</t>
  </si>
  <si>
    <t>tart</t>
  </si>
  <si>
    <t>ETH</t>
  </si>
  <si>
    <t>Ethiopia</t>
  </si>
  <si>
    <t>Addis Ababa</t>
  </si>
  <si>
    <t>adab</t>
  </si>
  <si>
    <t>FJI</t>
  </si>
  <si>
    <t>Fiji</t>
  </si>
  <si>
    <t>Suva</t>
  </si>
  <si>
    <t>suva</t>
  </si>
  <si>
    <t>FIN</t>
  </si>
  <si>
    <t>Finland</t>
  </si>
  <si>
    <t>Helsinki</t>
  </si>
  <si>
    <t>hels</t>
  </si>
  <si>
    <t>Oulu</t>
  </si>
  <si>
    <t>oulu</t>
  </si>
  <si>
    <t>The value was estimated by using the total received MSW in 2015, dividing it with the amount of inhabitants living in the area of operations and then multiplying the number with the amount of people living in a certain municipality.</t>
  </si>
  <si>
    <t>Riihimaki</t>
  </si>
  <si>
    <t>rihm</t>
  </si>
  <si>
    <t>FRA</t>
  </si>
  <si>
    <t>France</t>
  </si>
  <si>
    <t>Angers-Loire Metropole</t>
  </si>
  <si>
    <t>angr</t>
  </si>
  <si>
    <t>Paris</t>
  </si>
  <si>
    <t>pari</t>
  </si>
  <si>
    <t>GAB</t>
  </si>
  <si>
    <t>Gabon</t>
  </si>
  <si>
    <t>Libreville</t>
  </si>
  <si>
    <t>lbvl</t>
  </si>
  <si>
    <t>GMB</t>
  </si>
  <si>
    <t>Gambia, The</t>
  </si>
  <si>
    <t>Banjul/Serakunda</t>
  </si>
  <si>
    <t>banj</t>
  </si>
  <si>
    <t>GEO</t>
  </si>
  <si>
    <t>Georgia</t>
  </si>
  <si>
    <t>Tbilisi</t>
  </si>
  <si>
    <t>tbil</t>
  </si>
  <si>
    <t>DEU</t>
  </si>
  <si>
    <t>Germany</t>
  </si>
  <si>
    <t>Berlin</t>
  </si>
  <si>
    <t>berl</t>
  </si>
  <si>
    <t>The data for the amount of municipal waste was taken from the disposal balance of the Berlin city cleaning company (BSR) and from the waste investigations and inspections available to the Senate Environmental Administration</t>
  </si>
  <si>
    <t>Hamburg</t>
  </si>
  <si>
    <t>hamb</t>
  </si>
  <si>
    <t>GHA</t>
  </si>
  <si>
    <t>Ghana</t>
  </si>
  <si>
    <t>Accra</t>
  </si>
  <si>
    <t>acra</t>
  </si>
  <si>
    <t>Kumasi</t>
  </si>
  <si>
    <t>kumi</t>
  </si>
  <si>
    <t>GRC</t>
  </si>
  <si>
    <t>Greece</t>
  </si>
  <si>
    <t>Athens</t>
  </si>
  <si>
    <t>athn</t>
  </si>
  <si>
    <t>According to data provided by the Municipality of Athens, the total amount of solid wastes collected in 2020 amounts to approximately 310,660 tons.</t>
  </si>
  <si>
    <t>Thessaloniki</t>
  </si>
  <si>
    <t>thes</t>
  </si>
  <si>
    <t>GTM</t>
  </si>
  <si>
    <t>Guatemala</t>
  </si>
  <si>
    <t>Antigua Guatemala</t>
  </si>
  <si>
    <t>anti</t>
  </si>
  <si>
    <t>Guatemala City</t>
  </si>
  <si>
    <t>guat</t>
  </si>
  <si>
    <t>Jutiapa</t>
  </si>
  <si>
    <t>juti</t>
  </si>
  <si>
    <t>GIN</t>
  </si>
  <si>
    <t>Guinea</t>
  </si>
  <si>
    <t>Conakry</t>
  </si>
  <si>
    <t>cnky</t>
  </si>
  <si>
    <t>HTI</t>
  </si>
  <si>
    <t>Haiti</t>
  </si>
  <si>
    <t>Port Au Prince</t>
  </si>
  <si>
    <t>papr</t>
  </si>
  <si>
    <t>HND</t>
  </si>
  <si>
    <t>Honduras</t>
  </si>
  <si>
    <t>San Pedro Sula</t>
  </si>
  <si>
    <t>spsu</t>
  </si>
  <si>
    <t>Tegucigalpa</t>
  </si>
  <si>
    <t>tegu</t>
  </si>
  <si>
    <t>HUN</t>
  </si>
  <si>
    <t>Hungary</t>
  </si>
  <si>
    <t>Budapest</t>
  </si>
  <si>
    <t>buda</t>
  </si>
  <si>
    <t>Debrecen</t>
  </si>
  <si>
    <t>debn</t>
  </si>
  <si>
    <t>IND</t>
  </si>
  <si>
    <t>India</t>
  </si>
  <si>
    <t>Ahmedabad</t>
  </si>
  <si>
    <t>ahdb</t>
  </si>
  <si>
    <t>Bengaluru</t>
  </si>
  <si>
    <t>bglr</t>
  </si>
  <si>
    <t>7% of households reported that they faced instances of flooding;
10% of households of lower socio-economic status reported that they had
faced flooding in the past decade – instances of flooding had been more
common in the central part of the city;</t>
  </si>
  <si>
    <t>Delhi</t>
  </si>
  <si>
    <t>dehi</t>
  </si>
  <si>
    <t>Mumbai</t>
  </si>
  <si>
    <t>muba</t>
  </si>
  <si>
    <t>Pune</t>
  </si>
  <si>
    <t>pune</t>
  </si>
  <si>
    <t>IDN</t>
  </si>
  <si>
    <t>Indonesia</t>
  </si>
  <si>
    <t>Jakarta</t>
  </si>
  <si>
    <t>jaka</t>
  </si>
  <si>
    <t>IRN</t>
  </si>
  <si>
    <t>Iran, Islamic Rep.</t>
  </si>
  <si>
    <t>Tehran</t>
  </si>
  <si>
    <t>tehr</t>
  </si>
  <si>
    <t>Literature review using generation data from various years (2002-2023).</t>
  </si>
  <si>
    <t>Concession with multiple service providers</t>
  </si>
  <si>
    <t>IRQ</t>
  </si>
  <si>
    <t>Iraq</t>
  </si>
  <si>
    <t>Baghdad</t>
  </si>
  <si>
    <t>bagd</t>
  </si>
  <si>
    <t>IRL</t>
  </si>
  <si>
    <t>Ireland</t>
  </si>
  <si>
    <t>Dublin</t>
  </si>
  <si>
    <t>dubl</t>
  </si>
  <si>
    <t>IMN</t>
  </si>
  <si>
    <t>Isle of Man</t>
  </si>
  <si>
    <t>Douglas</t>
  </si>
  <si>
    <t>doug</t>
  </si>
  <si>
    <t>ISR</t>
  </si>
  <si>
    <t>Israel</t>
  </si>
  <si>
    <t>Jerusalem</t>
  </si>
  <si>
    <t>jeru</t>
  </si>
  <si>
    <t>Tel Aviv</t>
  </si>
  <si>
    <t>tela</t>
  </si>
  <si>
    <t>ITA</t>
  </si>
  <si>
    <t>Italy</t>
  </si>
  <si>
    <t>Milano</t>
  </si>
  <si>
    <t>mila</t>
  </si>
  <si>
    <t>Parma</t>
  </si>
  <si>
    <t>parm</t>
  </si>
  <si>
    <t>Rome</t>
  </si>
  <si>
    <t>rome</t>
  </si>
  <si>
    <t>JPN</t>
  </si>
  <si>
    <t>Japan</t>
  </si>
  <si>
    <t>Tokyo</t>
  </si>
  <si>
    <t>tkyo</t>
  </si>
  <si>
    <t>Toyama</t>
  </si>
  <si>
    <t>tyma</t>
  </si>
  <si>
    <t>Yokohama</t>
  </si>
  <si>
    <t>ykhm</t>
  </si>
  <si>
    <t>JOR</t>
  </si>
  <si>
    <t>Jordan</t>
  </si>
  <si>
    <t>Amman</t>
  </si>
  <si>
    <t>amma</t>
  </si>
  <si>
    <t>KAZ</t>
  </si>
  <si>
    <t>Kazakhstan</t>
  </si>
  <si>
    <t>Astana</t>
  </si>
  <si>
    <t>asta</t>
  </si>
  <si>
    <t>Atyrau</t>
  </si>
  <si>
    <t>atyr</t>
  </si>
  <si>
    <t>KEN</t>
  </si>
  <si>
    <t>Kenya</t>
  </si>
  <si>
    <t>Eldoret</t>
  </si>
  <si>
    <t>eldo</t>
  </si>
  <si>
    <t>Nairobi</t>
  </si>
  <si>
    <t>nair</t>
  </si>
  <si>
    <t>KIR</t>
  </si>
  <si>
    <t>Kiribati</t>
  </si>
  <si>
    <t>South Tarawa</t>
  </si>
  <si>
    <t>sout</t>
  </si>
  <si>
    <t>Calculated on estimate from 6.1 tonnes of waste handled per day scaled up based on this being  38% of total municipal waste, resulting in 16.1 tonnes daily municipal solid waste.</t>
  </si>
  <si>
    <t>KOR</t>
  </si>
  <si>
    <t>Korea, Rep.</t>
  </si>
  <si>
    <t>Seoul</t>
  </si>
  <si>
    <t>seol</t>
  </si>
  <si>
    <t>Definition of household waste and waste from business facilitiees  available on page 15 and 14 of source (폐기물분류)</t>
  </si>
  <si>
    <t>XKX</t>
  </si>
  <si>
    <t>Kosovo</t>
  </si>
  <si>
    <t>Gjilan</t>
  </si>
  <si>
    <t>gjil</t>
  </si>
  <si>
    <t>Pristina</t>
  </si>
  <si>
    <t>prst</t>
  </si>
  <si>
    <t>KWT</t>
  </si>
  <si>
    <t>Kuwait</t>
  </si>
  <si>
    <t>Kuwait City</t>
  </si>
  <si>
    <t>kuwa</t>
  </si>
  <si>
    <t>KGZ</t>
  </si>
  <si>
    <t>Kyrgyz Republic</t>
  </si>
  <si>
    <t>Osh</t>
  </si>
  <si>
    <t>bosh</t>
  </si>
  <si>
    <t>LAO</t>
  </si>
  <si>
    <t>Lao PDR</t>
  </si>
  <si>
    <t>Vientiane</t>
  </si>
  <si>
    <t>viet</t>
  </si>
  <si>
    <t>LVA</t>
  </si>
  <si>
    <t>Latvia</t>
  </si>
  <si>
    <t>Liepaja</t>
  </si>
  <si>
    <t>lpja</t>
  </si>
  <si>
    <t>Riga</t>
  </si>
  <si>
    <t>riga</t>
  </si>
  <si>
    <t>LBN</t>
  </si>
  <si>
    <t>Lebanon</t>
  </si>
  <si>
    <t>Beirut</t>
  </si>
  <si>
    <t>beir</t>
  </si>
  <si>
    <t>Saida</t>
  </si>
  <si>
    <t>said</t>
  </si>
  <si>
    <t>LBR</t>
  </si>
  <si>
    <t>Liberia</t>
  </si>
  <si>
    <t>Monrovia</t>
  </si>
  <si>
    <t>monr</t>
  </si>
  <si>
    <t>LBY</t>
  </si>
  <si>
    <t>Libya</t>
  </si>
  <si>
    <t>Tripoli</t>
  </si>
  <si>
    <t>trip</t>
  </si>
  <si>
    <t>Marked bags distributed in households collected from pre-specified route and measured at dumpsite.</t>
  </si>
  <si>
    <t>LTU</t>
  </si>
  <si>
    <t>Lithuania</t>
  </si>
  <si>
    <t>Kaunas</t>
  </si>
  <si>
    <t>kaun</t>
  </si>
  <si>
    <t>Vilnius</t>
  </si>
  <si>
    <t>vini</t>
  </si>
  <si>
    <t>MDG</t>
  </si>
  <si>
    <t>Madagascar</t>
  </si>
  <si>
    <t>Antananarivo</t>
  </si>
  <si>
    <t>anta</t>
  </si>
  <si>
    <t>MWI</t>
  </si>
  <si>
    <t>Malawi</t>
  </si>
  <si>
    <t>Blantyre</t>
  </si>
  <si>
    <t>bltr</t>
  </si>
  <si>
    <t>Lilongwe</t>
  </si>
  <si>
    <t>lngw</t>
  </si>
  <si>
    <t>MYS</t>
  </si>
  <si>
    <t>Malaysia</t>
  </si>
  <si>
    <t>Kuala Lumpur</t>
  </si>
  <si>
    <t>kual</t>
  </si>
  <si>
    <t>MDV</t>
  </si>
  <si>
    <t>Maldives</t>
  </si>
  <si>
    <t>Male</t>
  </si>
  <si>
    <t>male</t>
  </si>
  <si>
    <t>MLI</t>
  </si>
  <si>
    <t>Mali</t>
  </si>
  <si>
    <t>Bamako</t>
  </si>
  <si>
    <t>bama</t>
  </si>
  <si>
    <t>Waste characterisation conducted at household level according to standard of living with the MODECOM method adapted to socio-economic and cultural context of Mali, for 6 communes (zones) of Bamako city.</t>
  </si>
  <si>
    <t>MHL</t>
  </si>
  <si>
    <t>Marshall Islands</t>
  </si>
  <si>
    <t>Majuro</t>
  </si>
  <si>
    <t>maju</t>
  </si>
  <si>
    <t>MRT</t>
  </si>
  <si>
    <t>Mauritania</t>
  </si>
  <si>
    <t>Nouakchott</t>
  </si>
  <si>
    <t>nkct</t>
  </si>
  <si>
    <t>MEX</t>
  </si>
  <si>
    <t>Mexico</t>
  </si>
  <si>
    <t>Guadalajara</t>
  </si>
  <si>
    <t>guad</t>
  </si>
  <si>
    <t>Block collection: waste collector rings bells or notifies residents to bring waste to the collection vehicle</t>
  </si>
  <si>
    <t>Mexico City</t>
  </si>
  <si>
    <t>meci</t>
  </si>
  <si>
    <t>Monterrey</t>
  </si>
  <si>
    <t>mont</t>
  </si>
  <si>
    <t>FSM</t>
  </si>
  <si>
    <t>Micronesia, Fed. Sts.</t>
  </si>
  <si>
    <t>Pohnpei</t>
  </si>
  <si>
    <t>pohn</t>
  </si>
  <si>
    <t>MDA</t>
  </si>
  <si>
    <t>Moldova</t>
  </si>
  <si>
    <t>Chisinau</t>
  </si>
  <si>
    <t>chsn</t>
  </si>
  <si>
    <t>Soldanesti</t>
  </si>
  <si>
    <t>sdti</t>
  </si>
  <si>
    <t>MNG</t>
  </si>
  <si>
    <t>Mongolia</t>
  </si>
  <si>
    <t>Ulaanbaatar</t>
  </si>
  <si>
    <t>ular</t>
  </si>
  <si>
    <t>MNE</t>
  </si>
  <si>
    <t>Montenegro</t>
  </si>
  <si>
    <t>Kotor</t>
  </si>
  <si>
    <t>koto</t>
  </si>
  <si>
    <t>Podgorica</t>
  </si>
  <si>
    <t>podg</t>
  </si>
  <si>
    <t>MOZ</t>
  </si>
  <si>
    <t>Mozambique</t>
  </si>
  <si>
    <t>Maputo</t>
  </si>
  <si>
    <t>mpto</t>
  </si>
  <si>
    <t>MMR</t>
  </si>
  <si>
    <t>Myanmar</t>
  </si>
  <si>
    <t>Mandalay</t>
  </si>
  <si>
    <t>mand</t>
  </si>
  <si>
    <t>Yangon</t>
  </si>
  <si>
    <t>yang</t>
  </si>
  <si>
    <t>NAM</t>
  </si>
  <si>
    <t>Namibia</t>
  </si>
  <si>
    <t>Windhoek</t>
  </si>
  <si>
    <t>wdhk</t>
  </si>
  <si>
    <t>NPL</t>
  </si>
  <si>
    <t>Nepal</t>
  </si>
  <si>
    <t>Kathmandu</t>
  </si>
  <si>
    <t>kath</t>
  </si>
  <si>
    <t>NLD</t>
  </si>
  <si>
    <t>Netherlands</t>
  </si>
  <si>
    <t>Amsterdam</t>
  </si>
  <si>
    <t>amst</t>
  </si>
  <si>
    <t>Eindhoven</t>
  </si>
  <si>
    <t>eind</t>
  </si>
  <si>
    <t>NZL</t>
  </si>
  <si>
    <t>New Zealand</t>
  </si>
  <si>
    <t>Auckland</t>
  </si>
  <si>
    <t>auck</t>
  </si>
  <si>
    <t>Wellington</t>
  </si>
  <si>
    <t>well</t>
  </si>
  <si>
    <t>NIC</t>
  </si>
  <si>
    <t>Nicaragua</t>
  </si>
  <si>
    <t>Managua</t>
  </si>
  <si>
    <t>mana</t>
  </si>
  <si>
    <t>Puerto Cabezas</t>
  </si>
  <si>
    <t>puca</t>
  </si>
  <si>
    <t>NER</t>
  </si>
  <si>
    <t>Niger</t>
  </si>
  <si>
    <t>Niamey</t>
  </si>
  <si>
    <t>namy</t>
  </si>
  <si>
    <t>Data collected during the dry season from September to December 2017. This figure does not represent all municipal waste, because it was based on data for middle-income households only.</t>
  </si>
  <si>
    <t>NGA</t>
  </si>
  <si>
    <t>Nigeria</t>
  </si>
  <si>
    <t>Ibadan</t>
  </si>
  <si>
    <t>iban</t>
  </si>
  <si>
    <t>Kano</t>
  </si>
  <si>
    <t>kano</t>
  </si>
  <si>
    <t>Lagos</t>
  </si>
  <si>
    <t>lago</t>
  </si>
  <si>
    <t>MKD</t>
  </si>
  <si>
    <t>North Macedonia</t>
  </si>
  <si>
    <t>Kratovo</t>
  </si>
  <si>
    <t>krat</t>
  </si>
  <si>
    <t>Skopje</t>
  </si>
  <si>
    <t>skop</t>
  </si>
  <si>
    <t>MNP</t>
  </si>
  <si>
    <t>Northern Mariana Islands</t>
  </si>
  <si>
    <t>Saipan</t>
  </si>
  <si>
    <t>span</t>
  </si>
  <si>
    <t>A weighbridge at a transfer station and landfill.</t>
  </si>
  <si>
    <t>NOR</t>
  </si>
  <si>
    <t>Norway</t>
  </si>
  <si>
    <t>Bergen</t>
  </si>
  <si>
    <t>berg</t>
  </si>
  <si>
    <t>Oslo</t>
  </si>
  <si>
    <t>oslo</t>
  </si>
  <si>
    <t>OMN</t>
  </si>
  <si>
    <t>Oman</t>
  </si>
  <si>
    <t>Muscat</t>
  </si>
  <si>
    <t>musc</t>
  </si>
  <si>
    <t>PAK</t>
  </si>
  <si>
    <t>Pakistan</t>
  </si>
  <si>
    <t>Karachi</t>
  </si>
  <si>
    <t>kara</t>
  </si>
  <si>
    <t>Lahore</t>
  </si>
  <si>
    <t>laho</t>
  </si>
  <si>
    <t>PLW</t>
  </si>
  <si>
    <t>Palau</t>
  </si>
  <si>
    <t>Koror</t>
  </si>
  <si>
    <t>koro</t>
  </si>
  <si>
    <t>PAN</t>
  </si>
  <si>
    <t>Panama</t>
  </si>
  <si>
    <t>Colón</t>
  </si>
  <si>
    <t>colo</t>
  </si>
  <si>
    <t>Panama City</t>
  </si>
  <si>
    <t>pana</t>
  </si>
  <si>
    <t>San Miguelito</t>
  </si>
  <si>
    <t>sanm</t>
  </si>
  <si>
    <t>PNG</t>
  </si>
  <si>
    <t>Papua New Guinea</t>
  </si>
  <si>
    <t>Port Moresby</t>
  </si>
  <si>
    <t>pomo</t>
  </si>
  <si>
    <t>PRY</t>
  </si>
  <si>
    <t>Paraguay</t>
  </si>
  <si>
    <t>Asuncion</t>
  </si>
  <si>
    <t>asun</t>
  </si>
  <si>
    <t>Ciudad Del Este</t>
  </si>
  <si>
    <t>cide</t>
  </si>
  <si>
    <t>San Lorenzo</t>
  </si>
  <si>
    <t>sanl</t>
  </si>
  <si>
    <t>PER</t>
  </si>
  <si>
    <t>Peru</t>
  </si>
  <si>
    <t>Lima</t>
  </si>
  <si>
    <t>lima</t>
  </si>
  <si>
    <t>PHL</t>
  </si>
  <si>
    <t>Philippines</t>
  </si>
  <si>
    <t>Cebu</t>
  </si>
  <si>
    <t>cebu</t>
  </si>
  <si>
    <t>Manila</t>
  </si>
  <si>
    <t>mani</t>
  </si>
  <si>
    <t>POL</t>
  </si>
  <si>
    <t>Poland</t>
  </si>
  <si>
    <t>Kraków</t>
  </si>
  <si>
    <t>krkw</t>
  </si>
  <si>
    <t>Warsaw</t>
  </si>
  <si>
    <t>warw</t>
  </si>
  <si>
    <t>PRT</t>
  </si>
  <si>
    <t>Portugal</t>
  </si>
  <si>
    <t>Guimarães</t>
  </si>
  <si>
    <t>guim</t>
  </si>
  <si>
    <t>Lisbon</t>
  </si>
  <si>
    <t>lisb</t>
  </si>
  <si>
    <t>QAT</t>
  </si>
  <si>
    <t>Qatar</t>
  </si>
  <si>
    <t>Doha</t>
  </si>
  <si>
    <t>doha</t>
  </si>
  <si>
    <t>ROU</t>
  </si>
  <si>
    <t>Romania</t>
  </si>
  <si>
    <t>Bucharest</t>
  </si>
  <si>
    <t>buch</t>
  </si>
  <si>
    <t>Cluj-Napoca</t>
  </si>
  <si>
    <t>cluj</t>
  </si>
  <si>
    <t>RUS</t>
  </si>
  <si>
    <t>Russian Federation</t>
  </si>
  <si>
    <t>Kemerovo</t>
  </si>
  <si>
    <t>keme</t>
  </si>
  <si>
    <t>Moscow</t>
  </si>
  <si>
    <t>mosc</t>
  </si>
  <si>
    <t>St.petersburg</t>
  </si>
  <si>
    <t>stpe</t>
  </si>
  <si>
    <t>RWA</t>
  </si>
  <si>
    <t>Rwanda</t>
  </si>
  <si>
    <t>Kigali</t>
  </si>
  <si>
    <t>kgli</t>
  </si>
  <si>
    <t>The households were selected by using systematic random sampling.</t>
  </si>
  <si>
    <t>WSM</t>
  </si>
  <si>
    <t>Samoa</t>
  </si>
  <si>
    <t>Upolu (Apia)</t>
  </si>
  <si>
    <t>uplu</t>
  </si>
  <si>
    <t>The total waste generated (as opposed to just the household waste) was found to be closely related to GDP per capita and was modeled by the following equation: 
Total waste kg  / person • day = 0.0001 GDP per capita (US$)+0.51</t>
  </si>
  <si>
    <t>SAU</t>
  </si>
  <si>
    <t>Saudi Arabia</t>
  </si>
  <si>
    <t>Jeddah</t>
  </si>
  <si>
    <t>jddh</t>
  </si>
  <si>
    <t>Riyadh</t>
  </si>
  <si>
    <t>rydh</t>
  </si>
  <si>
    <t>SEN</t>
  </si>
  <si>
    <t>Senegal</t>
  </si>
  <si>
    <t>Dakar</t>
  </si>
  <si>
    <t>daka</t>
  </si>
  <si>
    <t>SRB</t>
  </si>
  <si>
    <t>Serbia</t>
  </si>
  <si>
    <t>Belgrade</t>
  </si>
  <si>
    <t>belg</t>
  </si>
  <si>
    <t>Novi Sad</t>
  </si>
  <si>
    <t>novi</t>
  </si>
  <si>
    <t>SLE</t>
  </si>
  <si>
    <t>Sierra Leone</t>
  </si>
  <si>
    <t>Freetown</t>
  </si>
  <si>
    <t>free</t>
  </si>
  <si>
    <t>Household survey</t>
  </si>
  <si>
    <t>SVK</t>
  </si>
  <si>
    <t>Slovak Republic</t>
  </si>
  <si>
    <t>Bratislava</t>
  </si>
  <si>
    <t>brat</t>
  </si>
  <si>
    <t>Trnava</t>
  </si>
  <si>
    <t>trnv</t>
  </si>
  <si>
    <t>SVN</t>
  </si>
  <si>
    <t>Slovenia</t>
  </si>
  <si>
    <t>Ljubljana</t>
  </si>
  <si>
    <t>ljba</t>
  </si>
  <si>
    <t>SLB</t>
  </si>
  <si>
    <t>Solomon Islands</t>
  </si>
  <si>
    <t>Honiara</t>
  </si>
  <si>
    <t>hnra</t>
  </si>
  <si>
    <t>SOM</t>
  </si>
  <si>
    <t>Mogadishu</t>
  </si>
  <si>
    <t>moga</t>
  </si>
  <si>
    <t>ZAF</t>
  </si>
  <si>
    <t>South Africa</t>
  </si>
  <si>
    <t>Cape Town</t>
  </si>
  <si>
    <t>capt</t>
  </si>
  <si>
    <t>Johannesburg</t>
  </si>
  <si>
    <t>jonb</t>
  </si>
  <si>
    <t>SSD</t>
  </si>
  <si>
    <t>South Sudan</t>
  </si>
  <si>
    <t>Juba</t>
  </si>
  <si>
    <t>juba</t>
  </si>
  <si>
    <t>Estimated</t>
  </si>
  <si>
    <t>ESP</t>
  </si>
  <si>
    <t>Spain</t>
  </si>
  <si>
    <t>Madrid</t>
  </si>
  <si>
    <t>mdrd</t>
  </si>
  <si>
    <t>Pamplona</t>
  </si>
  <si>
    <t>pmla</t>
  </si>
  <si>
    <t>LKA</t>
  </si>
  <si>
    <t>Sri Lanka</t>
  </si>
  <si>
    <t>Colombo</t>
  </si>
  <si>
    <t>clbo</t>
  </si>
  <si>
    <t>SWE</t>
  </si>
  <si>
    <t>Sweden</t>
  </si>
  <si>
    <t>Borås</t>
  </si>
  <si>
    <t>bors</t>
  </si>
  <si>
    <t>Stockholm</t>
  </si>
  <si>
    <t>sthl</t>
  </si>
  <si>
    <t>CHE</t>
  </si>
  <si>
    <t>Switzerland</t>
  </si>
  <si>
    <t>Bern</t>
  </si>
  <si>
    <t>bern</t>
  </si>
  <si>
    <t>Zurich</t>
  </si>
  <si>
    <t>zurh</t>
  </si>
  <si>
    <t>SYR</t>
  </si>
  <si>
    <t>Syrian Arab Republic</t>
  </si>
  <si>
    <t>Damascus</t>
  </si>
  <si>
    <t>dama</t>
  </si>
  <si>
    <t>TJK</t>
  </si>
  <si>
    <t>Tajikistan</t>
  </si>
  <si>
    <t>Dushanbe</t>
  </si>
  <si>
    <t>dshb</t>
  </si>
  <si>
    <t>Khujand</t>
  </si>
  <si>
    <t>kujd</t>
  </si>
  <si>
    <t>TZA</t>
  </si>
  <si>
    <t>Tanzania</t>
  </si>
  <si>
    <t>Dar Es Salaam</t>
  </si>
  <si>
    <t>dasa</t>
  </si>
  <si>
    <t>THA</t>
  </si>
  <si>
    <t>Thailand</t>
  </si>
  <si>
    <t>Bangkok</t>
  </si>
  <si>
    <t>bang</t>
  </si>
  <si>
    <t>TLS</t>
  </si>
  <si>
    <t>Timor-Leste</t>
  </si>
  <si>
    <t>Dili</t>
  </si>
  <si>
    <t>dili</t>
  </si>
  <si>
    <t>Waste collected from vehicles before entering the dumpsite</t>
  </si>
  <si>
    <t>TGO</t>
  </si>
  <si>
    <t>Togo</t>
  </si>
  <si>
    <t>Lome</t>
  </si>
  <si>
    <t>lome</t>
  </si>
  <si>
    <t>TON</t>
  </si>
  <si>
    <t>Tonga</t>
  </si>
  <si>
    <t>Nuku'alofa</t>
  </si>
  <si>
    <t>nuku</t>
  </si>
  <si>
    <t>Since 2006</t>
  </si>
  <si>
    <t>Vava'u</t>
  </si>
  <si>
    <t>vava</t>
  </si>
  <si>
    <t>Since 2018</t>
  </si>
  <si>
    <t>TUN</t>
  </si>
  <si>
    <t>Tunisia</t>
  </si>
  <si>
    <t>Sfax</t>
  </si>
  <si>
    <t>sfax</t>
  </si>
  <si>
    <t>Coastal tourism reliant on Mediterranean is being negatively affected by plastic pollution in Sfax, which is a plastic pollution hotspot in Tunisia.</t>
  </si>
  <si>
    <t>There has been a lot of civil action, including strikes, in Sfax due to the waste management crisis there.</t>
  </si>
  <si>
    <t>Sousse</t>
  </si>
  <si>
    <t>sous</t>
  </si>
  <si>
    <t>Tunis</t>
  </si>
  <si>
    <t>tuni</t>
  </si>
  <si>
    <t>TUR</t>
  </si>
  <si>
    <t>Türkiye</t>
  </si>
  <si>
    <t>Istanbul</t>
  </si>
  <si>
    <t>istb</t>
  </si>
  <si>
    <t>Local Government</t>
  </si>
  <si>
    <t>Sakarya</t>
  </si>
  <si>
    <t>skya</t>
  </si>
  <si>
    <t>TKM</t>
  </si>
  <si>
    <t>Turkmenistan</t>
  </si>
  <si>
    <t>Ashgabat</t>
  </si>
  <si>
    <t>asht</t>
  </si>
  <si>
    <t>TUV</t>
  </si>
  <si>
    <t>Tuvalu</t>
  </si>
  <si>
    <t>Funafuti</t>
  </si>
  <si>
    <t>funa</t>
  </si>
  <si>
    <t>Using data from household audits, commercial audits, landfill audits, customs department and stockpiles and applying assumptions and calculations noted in section 9.2 of the report; the amount of material of each type being generated on each island was estimated.</t>
  </si>
  <si>
    <t>UGA</t>
  </si>
  <si>
    <t>Uganda</t>
  </si>
  <si>
    <t>Kampala</t>
  </si>
  <si>
    <t>kamp</t>
  </si>
  <si>
    <t>UKR</t>
  </si>
  <si>
    <t>Ukraine</t>
  </si>
  <si>
    <t>Kiev</t>
  </si>
  <si>
    <t>kiev</t>
  </si>
  <si>
    <t>Pavlograd</t>
  </si>
  <si>
    <t>pavl</t>
  </si>
  <si>
    <t>ARE</t>
  </si>
  <si>
    <t>United Arab Emirates</t>
  </si>
  <si>
    <t>Abu Dhabi</t>
  </si>
  <si>
    <t>abud</t>
  </si>
  <si>
    <t>Since 2008</t>
  </si>
  <si>
    <t>Dubai</t>
  </si>
  <si>
    <t>dubi</t>
  </si>
  <si>
    <t>GBR</t>
  </si>
  <si>
    <t>United Kingdom</t>
  </si>
  <si>
    <t>Bristol</t>
  </si>
  <si>
    <t>brst</t>
  </si>
  <si>
    <t>London</t>
  </si>
  <si>
    <t>lndn</t>
  </si>
  <si>
    <t>USA</t>
  </si>
  <si>
    <t>United States</t>
  </si>
  <si>
    <t>Ann Arbor</t>
  </si>
  <si>
    <t>anar</t>
  </si>
  <si>
    <t>Seattle</t>
  </si>
  <si>
    <t>seat</t>
  </si>
  <si>
    <t>Washington DC</t>
  </si>
  <si>
    <t>wadc</t>
  </si>
  <si>
    <t>URY</t>
  </si>
  <si>
    <t>Uruguay</t>
  </si>
  <si>
    <t>Montevideo</t>
  </si>
  <si>
    <t>movd</t>
  </si>
  <si>
    <t>UZB</t>
  </si>
  <si>
    <t>Uzbekistan</t>
  </si>
  <si>
    <t>Namangan</t>
  </si>
  <si>
    <t>nama</t>
  </si>
  <si>
    <t>Tashkent</t>
  </si>
  <si>
    <t>tash</t>
  </si>
  <si>
    <t>VUT</t>
  </si>
  <si>
    <t>Vanuatu</t>
  </si>
  <si>
    <t>Port Vila</t>
  </si>
  <si>
    <t>vila</t>
  </si>
  <si>
    <t>VEN</t>
  </si>
  <si>
    <t>Venezuela, RB</t>
  </si>
  <si>
    <t>Caracas</t>
  </si>
  <si>
    <t>cacs</t>
  </si>
  <si>
    <t>VNM</t>
  </si>
  <si>
    <t>Hanoi</t>
  </si>
  <si>
    <t>hano</t>
  </si>
  <si>
    <t>Ho Chi Minh City</t>
  </si>
  <si>
    <t>hoch</t>
  </si>
  <si>
    <t>PSE</t>
  </si>
  <si>
    <t>West Bank and Gaza</t>
  </si>
  <si>
    <t>Gaza city</t>
  </si>
  <si>
    <t>gaza</t>
  </si>
  <si>
    <t>USD 60 million damage cost to solid waste management sector due to war up to May 2024.</t>
  </si>
  <si>
    <t>YEM</t>
  </si>
  <si>
    <t>Yemen, Rep.</t>
  </si>
  <si>
    <t>Sana'a</t>
  </si>
  <si>
    <t>sana</t>
  </si>
  <si>
    <t>ZMB</t>
  </si>
  <si>
    <t>Zambia</t>
  </si>
  <si>
    <t>Lusaka</t>
  </si>
  <si>
    <t>lusa</t>
  </si>
  <si>
    <t>Ndola</t>
  </si>
  <si>
    <t>ndol</t>
  </si>
  <si>
    <t>ZWE</t>
  </si>
  <si>
    <t>Zimbabwe</t>
  </si>
  <si>
    <t>Gweru</t>
  </si>
  <si>
    <t>gwer</t>
  </si>
  <si>
    <t>Harare</t>
  </si>
  <si>
    <t>hara</t>
  </si>
  <si>
    <t>measurement</t>
  </si>
  <si>
    <t>units</t>
  </si>
  <si>
    <t>point_of_measuremnet</t>
  </si>
  <si>
    <t>method_of_measurement</t>
  </si>
  <si>
    <t>additional_explanation_for_methof_of_data_collection</t>
  </si>
  <si>
    <t>date_of_measurement</t>
  </si>
  <si>
    <t>source</t>
  </si>
  <si>
    <t>page_figure</t>
  </si>
  <si>
    <t>weblink</t>
  </si>
  <si>
    <t>notes</t>
  </si>
  <si>
    <t>Not Stated</t>
  </si>
  <si>
    <t>% wt. MSW</t>
  </si>
  <si>
    <t>Waste characterisation (compositional analysis) with stratified sample</t>
  </si>
  <si>
    <t>3</t>
  </si>
  <si>
    <t>Organics. Data is from the island of Tuitilla, where Pago Pago, the capital, is situated (not just the city of Pago Pago).</t>
  </si>
  <si>
    <t>=XLOOKUP(G2,'city_level_codebook_v1.0'!D2552</t>
  </si>
  <si>
    <t>Includes C&amp;D (2.8%), Special (6.8%), Mixed residue (16%).</t>
  </si>
  <si>
    <t>2</t>
  </si>
  <si>
    <t>The ASPA</t>
  </si>
  <si>
    <t>World Bank. 2025. The World by Income and Region. In The World Development Indicators. World Bank Data Topics - Historical Classification by Income</t>
  </si>
  <si>
    <t>https://datatopics.worldbank.org/world-development-indicators/the-world-by-income-and-region.html</t>
  </si>
  <si>
    <t>Historical classification of income was matched to the year of MSW generation or the closest available year</t>
  </si>
  <si>
    <t>Waste characterisation (compositional analysis) with non-stratified sample</t>
  </si>
  <si>
    <t>An audit of kerbside domestic waste in the ACT was undertaken over eight days from 4–13 April 2022. Samples of general waste and commingled recycling were collected from a total of 714 households, comprising 350 single dwellings (SDs) and 364 multi-unit dwellings (MUDs) accommodated in 15 buildings.</t>
  </si>
  <si>
    <t>A.Prince Consulting (APC). 2023. “2022 Domestic Kerbside Bin Audit.” 2023.A. Prince Consulting Pty Ltd. ACT NoWaste. Prepared for Strategic Coordination and Planning, ACT NoWaste, Transport Canberra &amp; City Services Directorate, Canberra.</t>
  </si>
  <si>
    <t>Page 24. Table 5: General waste composition - SDsPage 26: Table 6: Recycling composition SDs</t>
  </si>
  <si>
    <t>https://www.cityservices.act.gov.au/__data/assets/pdf_file/0004/2254333/ACT-2022-kerbside-waste-audit-report-final_Access.pdf</t>
  </si>
  <si>
    <t>metric tons per year</t>
  </si>
  <si>
    <t>Page 22. Table 4: Estimates of yearly generation</t>
  </si>
  <si>
    <t>ACT region, not just Canberra City Estimate of the total recycled tonnes per year in ACT</t>
  </si>
  <si>
    <t>% wt. MSW collected for recycling</t>
  </si>
  <si>
    <t>Page 26. Table 6. Recycling composition SDs</t>
  </si>
  <si>
    <t>Page 6</t>
  </si>
  <si>
    <t>ACT Government. 2024. “Expanded Project to Cut Emissions and Power Homes.” Our Canberra. Chief Minister and Treasury. June 20, 2024. https://www.act.gov.au/our-canberra/latest-news/2023/november/Expanded-project-to-cut-emissions-and-power-homes.</t>
  </si>
  <si>
    <t>N/A</t>
  </si>
  <si>
    <t>https://www.act.gov.au/our-canberra/latest-news/2023/november/Expanded-project-to-cut-emissions-and-power-homes</t>
  </si>
  <si>
    <t>ACT Government investing in Mugga Lane Resource Management Centre</t>
  </si>
  <si>
    <t># stations</t>
  </si>
  <si>
    <t xml:space="preserve">Australian Capital Territory (ACT) Government, Transport Canberra and City Services. 2023. “Resource Management Centres.” Transport Canberra and City Services. May 29, 2023. </t>
  </si>
  <si>
    <t>https://www.cityservices.act.gov.au/recycling-and-waste/drop-off/RMC</t>
  </si>
  <si>
    <t>USD per year</t>
  </si>
  <si>
    <t>Australian Capital Territory (ACT) Government, Transport Canberra and City Services. 2024. “Fees and Charges.” Transport Canberra and City Services. July 1, 2024. https://www.cityservices.act.gov.au/about-us/fees_and_charges.</t>
  </si>
  <si>
    <t>https://www.cityservices.act.gov.au/about-us/fees_and_charges</t>
  </si>
  <si>
    <t>Under General Fees:Account application fee ($101.2)Delivery and retrieval of additional waste and recycling bins ($59.15)Delivery and retrieval of green waste bins ($50)= $210.35Please note there are additional potential fees depending on additional services required by individuals.</t>
  </si>
  <si>
    <t>https://www.cityservices.act.gov.au/about-us</t>
  </si>
  <si>
    <t>Transport Canberra and City Services.</t>
  </si>
  <si>
    <t>https://www.cityservices.act.gov.au/public-land/maintenance/illegal_dumping</t>
  </si>
  <si>
    <t>City Services</t>
  </si>
  <si>
    <t>Australian Capital Territory (ACT) Government. 2024. “Recycling and Waste.” Access Canberra. Access Canberra. August 29, 2024. https://www.accesscanberra.act.gov.au/city-services/recycling-and-waste.The Australian Capital Territory (ACT) Government. 2024. “Transport Canberra and City Services Directorate Annual Report 2022-23.” https://www.cityservices.act.gov.au/__data/assets/pdf_file/0015/2301225/Annual-Report-2022-23-TCCS-Accessible_7.pdf.</t>
  </si>
  <si>
    <t>https://www.accesscanberra.act.gov.au/city-services/recycling-and-waste#Residential-bin-collectionhttps://www.cityservices.act.gov.au/__data/assets/pdf_file/0015/2301225/Annual-Report-2022-23-TCCS-Accessible_7.pdf</t>
  </si>
  <si>
    <t>An aim of the strategy was to recover organic and residual waste resources from the household and commercial waste sectors. The ACT government website shows that Canberra residents have access to a 240 litre garden organic green waste bin.More evidence in ACT Annual Report 2022-23 - e.g., continues to plan to reduce the amount of waste sent to landfill, whilst meeting the future demands of a growing Territory.</t>
  </si>
  <si>
    <t>Australian Capital Territory (ACT) Government. 2024. “Transport Canberra and City Services Directorate Annual Report 2022-23.” https://www.cityservices.act.gov.au/__data/assets/pdf_file/0015/2301225/Annual-Report-2022-23-TCCS-Accessible_7.pdf.</t>
  </si>
  <si>
    <t>Page 7</t>
  </si>
  <si>
    <t>https://www.cityservices.act.gov.au/__data/assets/pdf_file/0015/2301225/Annual-Report-2022-23-TCCS-Accessible_7.pdf</t>
  </si>
  <si>
    <t>Resource recovery and waste management remained a major focus with ACT NoWaste releasing the tender documentation for the Territory’s household waste, recycling, green waste and a bulky waste collection contracts.</t>
  </si>
  <si>
    <t>Page 14</t>
  </si>
  <si>
    <t>City Services include a  range of activities including the collection of recycling and waste.</t>
  </si>
  <si>
    <t>ACT Government</t>
  </si>
  <si>
    <t>Australian Capital Territory (ACT), Canberra. 2011. "ACT Waste Management Strategy 2011-2025." http://www.environment.act.gov.au/__data/assets/pdf_file/0007/576916/ACT-Waste-Strategy-Policy_access.pdf.</t>
  </si>
  <si>
    <t>https://www.cityservices.act.gov.au/__data/assets/pdf_file/0007/2334499/ACT-Waste-Management-Strategy-2011-2025.pdf</t>
  </si>
  <si>
    <t>Page 12</t>
  </si>
  <si>
    <t>Household waste is collected and transported by government-funded kerbside collection services or delivered to resource recovery centres by residents.</t>
  </si>
  <si>
    <t>Australian Capital Territory (ACT). 2024. “Waste Management and Resource Recovery Act 2016.” https://www.legislation.act.gov.au/a/2016-51.Australian Capital Territory (ACT). 2022. “Waste Regulation Compliance Framework.” https://www.cityservices.act.gov.au/__data/assets/pdf_file/0004/2234677/Waste-Regulation-Compliance-Framework-TCCS-2023.pdf.</t>
  </si>
  <si>
    <t>https://www.legislation.act.gov.au/a/2016-51https://www.cityservices.act.gov.au/__data/assets/pdf_file/0004/2234677/Waste-Regulation-Compliance-Framework-TCCS-2023.pdf</t>
  </si>
  <si>
    <t>Waste Management and Resource Recovery Act 2016 Waste Regulation Compliance Framework.Other examples include -Businesses that operate a waste facility within the ACT must hold a Waste Facility Licence. -Businesses that transport waste within, into or out of the ACT must hold a Waste Transporter Registration.</t>
  </si>
  <si>
    <t>City of Melbourne. 2019. “Waste and Resource Recovery Strategy 2030.” https://hdp-au-prod-app-com-participate-files.s3.ap-southeast-2.amazonaws.com/9615/6332/7045/WASTE_AND_RESOURCE_RECOVERY_STRATERGY_2030_2030_ATT_2.PDF.</t>
  </si>
  <si>
    <t>Household waste. Figure 8: composition of household waste. Page 24</t>
  </si>
  <si>
    <t>https://hdp-au-prod-app-com-participate-files.s3.ap-southeast-2.amazonaws.com/9615/6332/7045/WASTE_AND_RESOURCE_RECOVERY_STRATERGY_2030_2030_ATT_2.PDF</t>
  </si>
  <si>
    <t>Composition of household waste only Recycled 25% Paper and Cardboard = 55%  =&gt; 25*0.55 = 13.75% Glass = 23% =&gt; 25*0.23 = 5.75% Plastic = 14% =&gt; 25*0.14 = 3.5% Metal = 3% =&gt; 25*0.03 = 0.75% Other = 5% =&gt; 25*0.05 = 1.25% Landfilled 75% Food = 50% =&gt; 75*0.50 = 37.% Garden = 10%  =&gt; 75*0.10 = 7.5% Paper and Cardboard = 15%  =&gt; 75*0.15 = 11.25% Glass = 4%  =&gt; 75*0.04 = 3.0% Plastic = 13%  =&gt; 75*0.13 = 9.75% Other = 8%  =&gt; 75*0.08 = 6.0% TOTAL 100% Food = 37.50% Garden = 7.50% Paper and Cardboard = (13.75 + 11.25) = 25.00% Glass = (5.75 + 3.0) = 8.75% Plastic = (3.5 + 9.75) = 13.25% Metal = 0.75% Other = (1.25 + 6.00) = 7.25%</t>
  </si>
  <si>
    <t>Composition of recycled household waste only</t>
  </si>
  <si>
    <t>City of Melbourne. 2023. “Budget 2024-25.” https://mvga-prod-files.s3.ap-southeast-4.amazonaws.com/public/2024-09/budget-2024-25.pdf.</t>
  </si>
  <si>
    <t>Page 74</t>
  </si>
  <si>
    <t>https://mvga-prod-files.s3.ap-southeast-4.amazonaws.com/public/2024-09/budget-2024-25.pdf</t>
  </si>
  <si>
    <t>Estimated waste charge - property collection (AUD$ 23,976,175) + waste charge - public realm (AUD$ 32,224,362)</t>
  </si>
  <si>
    <t>Estimated waste charge - property collection (AUD$ 23,976,175)</t>
  </si>
  <si>
    <t>Page 32</t>
  </si>
  <si>
    <t>The average fee for the residential waste service charge depends on property value. Charges for properties valued above $515,000 = $383.00, Charges for properties valued equal of less than $515,000 = $160.00</t>
  </si>
  <si>
    <t>Page 11</t>
  </si>
  <si>
    <t>The residential and commercial waste charge is a vital fee to ensure the smooth collection and processing of the city’s waste.</t>
  </si>
  <si>
    <t>A waste charge is paid to enable the City of Melbourne to recover costs for its waste services.</t>
  </si>
  <si>
    <t>City of Melbourne. 2024. “City of Melbourne (CoM) Open Data Portal.”https://data.melbourne.vic.gov.au/pages/home/.</t>
  </si>
  <si>
    <t>https://data.melbourne.vic.gov.au/pages/home/</t>
  </si>
  <si>
    <t>City of Melbourne Open Data Portal</t>
  </si>
  <si>
    <t>City of Melbourne. 2024. “Environment Local Law 2024.” https://mvga-prod-files.s3.ap-southeast-4.amazonaws.com/public/2024-05/environment-local-law-2024.pdf.City of Melbourne. 2024. “Activities Local Law 2024.” 2024. https://mvga-prod-files.s3.ap-southeast-4.amazonaws.com/public/2024-05/activities-local-law-2024.pdf.</t>
  </si>
  <si>
    <t>https://mvga-prod-files.s3.ap-southeast-4.amazonaws.com/public/2024-05/environment-local-law-2024.pdfhttps://mvga-prod-files.s3.ap-southeast-4.amazonaws.com/public/2024-05/activities-local-law-2024.pdf</t>
  </si>
  <si>
    <t>The City of Melbourne operates local laws: the Environment Local Law and the Activities Local Law. Activities covered by the Environment Management Plan which may affect residents include:- storage and disposal of waste and recyclable materials- burning of materials in the open and open fires- generation of noise or offensive odours and fumes.The following activities are controlled by local laws:- waste containers in a public place.</t>
  </si>
  <si>
    <t>City of Melbourne. 2024. “Food and Garden Organics Service.” https://www.melbourne.vic.gov.au/food-and-garden-organics-service.</t>
  </si>
  <si>
    <t>https://www.melbourne.vic.gov.au/food-and-garden-organics-service#:~:text=Our%20FOGO%20(food%20organics%20garden%20organics)%20service%20is</t>
  </si>
  <si>
    <t>Part of the Waste and resource strategy was to deliver options to separate organic waste in Melbourne. Melbourne began supplying households with kitchen caddy's in 2021. A pilot is currently underway for high-rise residential apartments.</t>
  </si>
  <si>
    <t>City of Melbourne. 2024. “Report Illegally Dumped Waste.”  https://services.melbourne.vic.gov.au/report/illegallydumpedrubbish.</t>
  </si>
  <si>
    <t>https://services.melbourne.vic.gov.au/report/illegallydumpedrubbish</t>
  </si>
  <si>
    <t>City of Melbourne. 2024. “Waste and Recycling for Residents.” https://www.melbourne.vic.gov.au/waste-and-recycling-residents.</t>
  </si>
  <si>
    <t>https://www.melbourne.vic.gov.au/waste-and-recycling-residents#:~:text=City%20of%20Melbourne%20residents%20can%20access%20a%20range</t>
  </si>
  <si>
    <t>The City of Melbourne is in charge of solid waste management in their city.</t>
  </si>
  <si>
    <t>City of Perth. 2014. "City of Perth Waste Strategy 2014-2024+." Hyder Consulting. March.</t>
  </si>
  <si>
    <t>Page 8. Figure 3-2 The City of Perth average household general waste composition</t>
  </si>
  <si>
    <t>https://nla.gov.au/nla.obj-262845080/view</t>
  </si>
  <si>
    <t>Residual household waste composition (excludes waste collected for recycling which is reported but insufficient data to calculate weighted average). Food = (food) 40.1% + (other organic) 5.9% = 46% Glass = 6.8% Metal = 3.5% Paper and cardboard =  (Paper) 8.5% +  (Cardboard) 6.7% = 15.2% Plastic = (plastic - recyclable) 4.8% + (Plastic - non recyclable) 3.6% = 8.2% Wood = 2.0% Yard and garden = 2.5% weee = 1.9% Hazardous = 0.9% Textiles = 3.5% Other = Building material (6.6%) + All other (2.9%) = 9.5%</t>
  </si>
  <si>
    <t>Page 14. Figure 3-2 The City of Perth average household general waste composition</t>
  </si>
  <si>
    <t>Page 9. Figure 3-3 The City of Perth average household recycling composition</t>
  </si>
  <si>
    <t>Food = 2.0% Glass = 34.6% Metal = 1.7% Paper and cardboard =  (paper) 23.5% + (cardboard) 19% + (non-recyclable paper) 3.4% = 45.9% Plastic = (recyclable plastic) 6.2% + (non-recyclable plastic) 1.4% = 7.6% weee = 0.2% Other = (Other contaminants) 7.8% + (Hazardous) 0.2% = 8.0%</t>
  </si>
  <si>
    <t>km</t>
  </si>
  <si>
    <t>Since early 1991, the region's household waste has been landfilled at a site operated by the MRC at Tamala Park, 35 km north of the Perth City centre.</t>
  </si>
  <si>
    <t>Page 7. Table 3-2 Summary of population and service information - 2013</t>
  </si>
  <si>
    <t>Page 5</t>
  </si>
  <si>
    <t>The City has a series of policies relating specifically to waste services and bin placement.</t>
  </si>
  <si>
    <t>Page 1</t>
  </si>
  <si>
    <t>Waste services, including the collection of garbage bins, recycling bins and bulky waste, as well as servicing litter bins, event waste bins and sweeping streets are all delivered by the City’s inhouse waste service.</t>
  </si>
  <si>
    <t>page 1</t>
  </si>
  <si>
    <t>Page 4</t>
  </si>
  <si>
    <t>City of Perth. 2014. "City of Perth Waste Strategy 2014-2024+." Hyder Consulting. March.City of Perth. 2016. “Perth City Snapshot 2016.” https://perth.wa.gov.au/council/reports-and-important-documents.</t>
  </si>
  <si>
    <t>Page 4Page 82</t>
  </si>
  <si>
    <t>https://nla.gov.au/nla.obj-262845080/viewhttps://rgcopcorpweb103-cdn-endpoint.azureedge.net/-/media/Project/COP/COP/COP/Documents-and-Forms/Council/Documents/Research-Papers-and-Studies/Perth-City-Snapshot-2016.pdf?rev=49242003d7ee49779a95a65d255dbd15</t>
  </si>
  <si>
    <t>Waste Authorities. Perth is part of the Mindarie Regional Council (Western Australia's largest Waste Management Authority) In Western Australia, the Waste Authority (state government agency) has responsibility for overseeing the move to a “low waste society” through the Western Australian Waste Strategy Creating the Right Environment (the “WA Waste Strategy”) and the Waste Avoidance and Resource Recovery Act 2007 (WARR Act)</t>
  </si>
  <si>
    <t>City of Perth. 2014. "City of Perth Waste Strategy 2014-2024+." Hyder Consulting. March.City of Perth. n.d. “Sustainability Strategy 2022-2032.” https://perth.wa.gov.au/council/reports-and-important-documents.</t>
  </si>
  <si>
    <t>https://nla.gov.au/nla.obj-262845080/viewhttps://perth.wa.gov.au/council/reports-and-important-documents</t>
  </si>
  <si>
    <t>Maximising the reduction, reuse, and recovery of waste in City operations and assets, and supporting the community to implement waste minimisation, reuse and recovery practices are themes within Perth's sustainability strategy.</t>
  </si>
  <si>
    <t xml:space="preserve">City of Perth. 2023. “Annual Budget 2024/25.” </t>
  </si>
  <si>
    <t>https://perth.wa.gov.au/-/media/Project/COP/COP/COP/Documents-and-Forms/Council/Documents/Reports-and-Important-Documents/Budget-2024-25/Budget-Final-Web-Version-24-25.pdf</t>
  </si>
  <si>
    <t>City of Perth. 2023. “Annual Budget 2024/25.” https://rgcopcorpweb103-cdn-endpoint.azureedge.net/-/media/Project/COP/COP/COP/Documents-and-Forms/Council/Documents/Reports-and-Important-Documents/Budget-2024-25/Budget-Final-Web-Version-24-25.pdf?rev=80bc5a1767df46eeb046219433b999f5.</t>
  </si>
  <si>
    <t>Page 8</t>
  </si>
  <si>
    <t>https://rgcopcorpweb103-cdn-endpoint.azureedge.net/-/media/Project/COP/COP/COP/Documents-and-Forms/Council/Documents/Reports-and-Important-Documents/Budget-2024-25/Budget-Final-Web-Version-24-25.pdf?rev=80bc5a1767df46eeb046219433b999f5</t>
  </si>
  <si>
    <t>Waste and Cleaning (including Residential and Commercial Rubbish Collection, Street Cleaning, Graffiti Cleaning and Recycling and Container Deposit Scheme)</t>
  </si>
  <si>
    <t>year</t>
  </si>
  <si>
    <t>City of Perth. 2024. “City of Perth Rangers.” 2024. https://perth.wa.gov.au/community/community-services-and-facilities/rangers.</t>
  </si>
  <si>
    <t>https://perth.wa.gov.au/community/community-services-and-facilities/rangers</t>
  </si>
  <si>
    <t>City of Perth Rangers; deals with issues such as litter and abandoned vehicles.</t>
  </si>
  <si>
    <t># of people</t>
  </si>
  <si>
    <t>City of Perth. 2024. “Recycling, Rubbish, Waste Collection Information | City of Perth.” 2024. https://perth.wa.gov.au/residents/rubbish-waste-and-recycling.</t>
  </si>
  <si>
    <t>https://perth.wa.gov.au/residents/rubbish-waste-and-recycling#:~:text=The%20City%E2%80%99s%202024-25%20Waste%20and%20Recycling%20Guide%20provides</t>
  </si>
  <si>
    <t>59 cleaning staff dedicated to sanitation, street cleaning and graffiti removal.</t>
  </si>
  <si>
    <t>On the City of Perth Council website, there are pages dedicated to waste disposal and recycling (bin collections, bin types, bin tips, recycling information). This indicates that there is a department dedicated to waste management in the city, though it is not explicitly stated which department.</t>
  </si>
  <si>
    <t>Distance calculated used Google Maps</t>
  </si>
  <si>
    <t>Cleanaway. n.d. “Melbourne Regional Landfill (MRL).” Cleanaway (blog). Accessed October 8, 2024. https://www.cleanaway.com.au/melbourne-regional-landfill-mrl/.</t>
  </si>
  <si>
    <t>https://www.cleanaway.com.au/melbourne-regional-landfill-mrl/#:~:text=On%201%20March%202015%2C%20Cleanaway%20took%20ownership%20and,as%20defined%20by%20our%20EPA%20licence%20number%20%2812160%29.</t>
  </si>
  <si>
    <t>Melbourne Regional Landfill. On 1 March 2015, Cleanaway took ownership and operational responsibility for the Melbourne Regional Landfill (MRL), adjacent to the Boral quarry on Christies Road, Ravenhall.</t>
  </si>
  <si>
    <t>Government of Western Australia, Department of Water and Environmental Regulation. 2022. “Waste and Recycling in Western Australia 2020-21.” 2021. https://www.wasteauthority.wa.gov.au/images/resources/files/2022/08/Waste_and_recycling_in_Western_Australia_2020-21.pdf.</t>
  </si>
  <si>
    <t>https://www.wasteauthority.wa.gov.au/images/resources/files/2022/08/Waste_and_recycling_in_Western_Australia_2020-21.pdf</t>
  </si>
  <si>
    <t>Page 15.</t>
  </si>
  <si>
    <t>752501 tonnes of MSW was landfilled in Perth and Peel regions (68%). The MSW material recovery rate for these regions (Perth and Peel) was 32 per cent (355,836 tonnes).</t>
  </si>
  <si>
    <t>Page 8.</t>
  </si>
  <si>
    <t>This value was calculated based on % waste sent to the treatment/disposal facility and the amount of MSW generated. Where available, the latest values were used for calculations; however, it must be noted that some values refer to data from two distinct years, and an assumption has been made that the characteristics of waste have not changed significantly during the period.</t>
  </si>
  <si>
    <t>Pickin, Joe, Christine Wardle, Kyle O’Farrell, Lara Stovell, Piya Nyunt, Sabrina Guazzo, Yong Lin, et al. 2022. “National Waste Report 2022.” Blue Environment Pty Ltd, and Department of Climate Change, Energy, the Environment and Water.</t>
  </si>
  <si>
    <t>Page 120.Appendix C Data for 2016-17 and 2020-21 compared. Table 32: Data for 2016–17 and 2020–21 compared – MSW (kt)</t>
  </si>
  <si>
    <t>https://www.dcceew.gov.au/sites/default/files/documents/national-waste-report-2022.pdf</t>
  </si>
  <si>
    <t>% population</t>
  </si>
  <si>
    <t>Page 117. Figure 43: Access to kerbside waste services by proportion of the jurisdictional population, 2020–21</t>
  </si>
  <si>
    <t>Generation = 290,000 tonnes Recycling + waste re-use = 167,000 + 7,000 = 174,000 tonnes Energy recovery = 31,000 tonnes Disposal = 86,000 tonnes (rounding error in source)</t>
  </si>
  <si>
    <t>Distance from Canberra centre calculated using GoogleMaps.</t>
  </si>
  <si>
    <t>REMONDIS Australia. n.d. “Mugga Lane Resource Management Centre.” Accessed October 9, 2024. https://www.remondis-australia.com.au/locations/act/mugga-lane-resource-management-centre/.</t>
  </si>
  <si>
    <t>https://www.remondis-australia.com.au/locations/act/mugga-lane-resource-management-centre/</t>
  </si>
  <si>
    <t>Mugga Lane Landfill - Canberra's main landfill site and a site where people can drop off items that don't belong in household wheelie bins.</t>
  </si>
  <si>
    <t>Remondis operates Mugga Lane Resource Management Centre on behalf of Transport Canberra and City Services.</t>
  </si>
  <si>
    <t>Services, Transport Canberra and City, and Territory and Municipal Services Directorate. 2020. “Open Data Strategy.” Text. City Services. Transport Canberra and City Services. January 17, 2020. https://www.cityservices.act.gov.au/about-us/open-data-strategy.</t>
  </si>
  <si>
    <t>Transport Canberra and City Services Open Data</t>
  </si>
  <si>
    <t>United Nation. Population of Urban Agglomerations with 300,000 Inhabitants or More in 2018, by country, 1950-2035 (thousands)</t>
  </si>
  <si>
    <t>https://population.un.org/wup/assets/Download/WUP2018-F12-Cities_Over_300K.xls</t>
  </si>
  <si>
    <t>UN population data was matched to the year of MSW generation or the closest available year.</t>
  </si>
  <si>
    <t>Victorian Government. 2023. “Victoria’s Waste and Resource Recovery Infrastructure Map.” https://www.vic.gov.au/victorias-waste-and-resource-recovery-infrastructure-map.</t>
  </si>
  <si>
    <t>https://www.vic.gov.au/victorias-waste-and-resource-recovery-infrastructure-map</t>
  </si>
  <si>
    <t>Port Phillip City Council - owns the Port Phillip Resource Recovery Centre Citywide owns the Citywide Transfer Station and Resource Recovery Centre</t>
  </si>
  <si>
    <t>Victorian Government. 2024. “Victorian Local Government Waste Data: Release Notes and Dataset 2024.” July 29, 2024. https://www.vic.gov.au/victorian-local-government-waste-data-dashboard.</t>
  </si>
  <si>
    <t>https://www.vic.gov.au/victorian-local-government-waste-data-dashboard</t>
  </si>
  <si>
    <t>Melbourne's definition of MSW includes industrial waste but excludes commercial waste. This data is household waste only. It was not possible to disaggregate the commercial from the industrial waste.   Tab VLGAS v204.02garbage_collected_total_tonnes: 29025 tonneskerbside_recycling_total_collected_tonnes: 10324.54 tonneskerbside_organics_collected_tonnes: 1795 tonnes=29025+10324.54+1795</t>
  </si>
  <si>
    <t>Landfill = 100%- composting - recycling Composting = kerbside_organics_processed_tonnes: 1754.074 Recycling = kerbside_recycling_total_recycled_tonnes: 9044.29704</t>
  </si>
  <si>
    <t>Landfill = 100%- composting - recycling Composting = kerbside_organics_processed_tonnes: 1754.074 Recycling = kerbside_recycling_total_recycled_tonnes: 9044.29705</t>
  </si>
  <si>
    <t>Landfill = 100%- composting - recycling Composting = kerbside_organics_processed_tonnes: 1754.074 Recycling = kerbside_recycling_total_recycled_tonnes: 9044.29706</t>
  </si>
  <si>
    <t>WA Recycling. 2024. “About Us - Our Vision and Mission | WA Recycling.” 2024. https://www.warecycling.com.au/about-us/.Mindarie Regional Council (MRC). 2024. “Landfill Operations » Mindarie Regional Council.” 2024. https://www.mrc.wa.gov.au/facilities/tamala-park/landfill-operations.aspx.</t>
  </si>
  <si>
    <t>https://www.warecycling.com.au/about-us/https://www.mrc.wa.gov.au/facilities/tamala-park/landfill-operations.aspx</t>
  </si>
  <si>
    <t>E.g., WA Recycling a Perth based, family owned and operated company, conveniently located 18km from Perth CBD, in Hazelmere, Western Australia.  The company has been servicing the Perth metropolitan area since 2012.The landfill site at Tamala Park is operated by the Mindaire Regional Council (MRC)</t>
  </si>
  <si>
    <t>World Bank. World Development Indicators - The World by Income and Region - Historical Classification by Income</t>
  </si>
  <si>
    <t>kg per capita per day</t>
  </si>
  <si>
    <t>This value was calculated based on the total MSW generated per year divided by 365 (days in a year), and the population if it was provided in the same report as MSW generation</t>
  </si>
  <si>
    <t>This value was calculated based on the total MSW generated per year divided by 365 (days in a year), and the population from the UN database if available</t>
  </si>
  <si>
    <t>This value was calculated based on the total MSW generated per year  divided by 365 (days in a year), and the population if it was provided in the same report as MSW generation</t>
  </si>
  <si>
    <t>CNY 781 Million for 3 Years! Beijing's Huairou District Marketized Sanitation Service Tender Opening. Beijing Environmental Protection News, January 3, 2024. Accessed November 15, 2024. https://huanbao.bjx.com.cn/news/20240103/1353721.shtml.‌</t>
  </si>
  <si>
    <t>https://huanbao.bjx.com.cn/news/20240103/1353721.shtml</t>
  </si>
  <si>
    <t>Providing integrated road sweeping and cleaning, integrated urban services, domestic waste collection and transportation, and public toilet cleaning and maintenance services for Huairou District, Beijing as an example</t>
  </si>
  <si>
    <t>Providing integrated road sweeping and cleaning, integrated urban services, domestic waste collection and transportation, and public toilet cleaning and maintenance services for Huairou District, Beijing as an example. 3 years of service, with service contracts to be renewed annually</t>
  </si>
  <si>
    <t>Beijing Municipal Commission of Urban Management. Beijing Domestic Waste Classification Manual. Beijing: Beijing Municipal Commission of Urban Management, 2021. Accessed November 15, 2024. https://www.bjfsh.gov.cn/ztzx/2021/ljfl/ljflzs/202111/P020211201547543735360.pdf.</t>
  </si>
  <si>
    <t>Page 17</t>
  </si>
  <si>
    <t>https://www.bjfsh.gov.cn/ztzx/2021/ljfl/ljflzs/202111/P020211201547543735360.pdf</t>
  </si>
  <si>
    <t>Beijing Municipal Commission of Urban Management. Beijing Municipal Solid Waste Treatment Facility Operation Management Inspection and Evaluation Measures. Beijing: Beijing Municipal Commission of Urban Management, 2021. Accessed November 15, 2024. https://www.beijing.gov.cn/zhengce/zhengcefagui/202204/t20220407_2668593.html.</t>
  </si>
  <si>
    <t>https://www.beijing.gov.cn/zhengce/zhengcefagui/202204/t20220407_2668593.html</t>
  </si>
  <si>
    <t>Beijing Municipal Development and Reform Commission. “Residential Waste Collection and Transportation Fee Standards.” Beijing Municipal Development and Reform Commission, March 31, 2020. Accessed November 15, 2024. https://fgw.beijing.gov.cn/bmcx/djcx/jzldj/202003/t20200331_1752795.htm.</t>
  </si>
  <si>
    <t>https://fgw.beijing.gov.cn/bmcx/djcx/jzldj/202003/t20200331_1752795.htm</t>
  </si>
  <si>
    <t>30 Yuan per year</t>
  </si>
  <si>
    <t>The domestic waste disposal fee is 300 CNY per ton, it covers the collection, transportation and treatment costs. The kitchen waste disposal fee includes transportation and treatment costs.If the actual amount of kitchen waste transported is less than 50% of the quota standard (including 50%), it will be charged at 200 CNY per ton. If the actual amount of waste transported is between 50% and 100% (including 100%) of the quota standard, 300 yuan/ton will be charged. If the actual amount of waste transported exceeds the quota standard, 300 yuan per ton will be charged within the quota, and 600 yuan per ton will be charged for the part exceeding the quota.</t>
  </si>
  <si>
    <t>The domestic waste disposal fee covers the collection, transportation and treatment costs. The kitchen waste disposal fee includes transportation and treatment costs.</t>
  </si>
  <si>
    <t>Beijing Municipal Ecology and Environment Bureau. “Beijing 2022 Solid Waste Pollution Prevention and Control Information Announcement.” Beijing Municipal Ecology and Environment Bureau, May 26, 2023. Accessed November 15, 2024.</t>
  </si>
  <si>
    <t>https://sthjj.beijing.gov.cn/bjhrb/index/xxgk69/sthjlyzwg/1718880/1718881/1718883/326119588/index.html</t>
  </si>
  <si>
    <t>17 anaerobic digestion facilities with a design capacity of 5,245 tons/day * 365 days = 1914425 tons per year</t>
  </si>
  <si>
    <t>Beijing Municipal Ecology and Environment Bureau. “Beijing 2023 Solid Waste Pollution Prevention and Control Information Announcement.” Beijing Municipal Ecology and Environment Bureau, June 6, 2024. Accessed November 15, 2024. https://sthjj.beijing.gov.cn/bjhrb/index/xxgk69/sthjlyzwg/1718880/1718881/1718883/436464376/index.html.</t>
  </si>
  <si>
    <t>https://sthjj.beijing.gov.cn/bjhrb/index/xxgk69/sthjlyzwg/1718880/1718881/1718883/436464376/index.html</t>
  </si>
  <si>
    <t>% geographical area</t>
  </si>
  <si>
    <t>% households</t>
  </si>
  <si>
    <t>Recyclables amount 1,830,400 tons</t>
  </si>
  <si>
    <t>Beijing Municipal Government. (2023). Facts and figures. Beijing Government. Accessed on 22nd June 2025</t>
  </si>
  <si>
    <t>https://english.beijing.gov.cn/beijinginfo/facts/202006/t20200601_1912283.html</t>
  </si>
  <si>
    <t>Beijing Municipal People's Congress Standing Committee. Beijing Municipal Solid Waste Management Regulations (2020 Revision). Beijing: Beijing Municipal People's Congress Standing Committee, 2020. Accessed November 15, 2024. https://ghzrzyw.beijing.gov.cn/zhengwuxinxi/zcfg/fg/202012/t20201207_2158112.html.</t>
  </si>
  <si>
    <t>https://ghzrzyw.beijing.gov.cn/zhengwuxinxi/zcfg/fg/202012/t20201207_2158112.html</t>
  </si>
  <si>
    <t>Beijing Municipal People's Congress Standing Committee. Beijing Municipal Urban Appearance and Environmental Sanitation Regulations. Beijing: Beijing Municipal People's Congress Standing Committee, 2021. Accessed November 15, 2024. https://www.beijing.gov.cn/zhengce/dfxfg/202111/t20211103_2527864.html.</t>
  </si>
  <si>
    <t>https://www.beijing.gov.cn/zhengce/dfxfg/202111/t20211103_2527864.html</t>
  </si>
  <si>
    <t>Beijing Municipal People's Government. Beijing's 14th Five-Year Plan for Ecological and Environmental Protection. Beijing: Beijing Municipal People's Government, 2021. Accessed November 15, 2024. https://fgw.beijing.gov.cn/fgwzwgk/zcgk/ghjhwb/wnjh/202205/t20220517_2711961.htm.</t>
  </si>
  <si>
    <t>https://fgw.beijing.gov.cn/fgwzwgk/zcgk/ghjhwb/wnjh/202205/t20220517_2711961.htm</t>
  </si>
  <si>
    <t>D. Wen, F. Zheng, M. Wang. "Impact and measures on the existing incineration facilities in Beijing after the waste classification policy implementation" Environmental Sanitation Engineering, 28 (2020), pp. 88-92 (in Chinese)</t>
  </si>
  <si>
    <t>Page 90 Table 4</t>
  </si>
  <si>
    <t>http://www.srhj.org.cn/CN/abstract/abstract583.shtml</t>
  </si>
  <si>
    <t>Plastics and rubber</t>
  </si>
  <si>
    <t>Table 2</t>
  </si>
  <si>
    <t>Rubber and plastics</t>
  </si>
  <si>
    <t xml:space="preserve">National Bureau of Statistics of China. China Statistical Yearbook 2023. Beijing: China Statistics Press, 2023. </t>
  </si>
  <si>
    <t>Page 8-18</t>
  </si>
  <si>
    <t>https://www.stats.gov.cn/sj/ndsj/2023/indexeh.htm</t>
  </si>
  <si>
    <t>7 landfill sites with a design capacity of 4491 tonnes/day * 365 days = 1,639,215 tonnes per year</t>
  </si>
  <si>
    <t>11 municipal waste incineration plants with a design capacity of 17150 tonnes per day * 365 days = 6259750 tonnes per year</t>
  </si>
  <si>
    <t>National Bureau of Statistics of China. China Statistical Yearbook 2023. Beijing: China Statistics Press, 2023. Accessed November 15, 2024. https://www.stats.gov.cn/sj/ndsj/2023/indexeh.htm.</t>
  </si>
  <si>
    <t>Sanitary landfill amount was 43.1 and total domestic garbage collected and transported was 740.6 in 2022. (Unit: 10000 tons)</t>
  </si>
  <si>
    <t>Incinerate amount was 491.2 and total domestic garbage collected and transported was 740.6 in 2022. (Unit: 10000 tons)</t>
  </si>
  <si>
    <t>Others was 206.3 and total domestic garbage collected and transported was 740.6 in 2022. (Unit: 10000 tons)</t>
  </si>
  <si>
    <t>43313</t>
  </si>
  <si>
    <t>165,000 t/y is landfilled. Calculated as waste landfilled by total waste generated</t>
  </si>
  <si>
    <t>6,644,000 t/y is incinerated. Calculated as waste incinerated by total waste generated</t>
  </si>
  <si>
    <t>1,954,000 t/y is treated in other facilities. Calculated as waste 'treatment other' by total waste generated</t>
  </si>
  <si>
    <t>Shanghai Municipal Bureau of Ecology and Environment. “2022 Shanghai Solid Waste Pollution Prevention and Control Information Announcement.” Shanghai Municipal Bureau of Ecology and Environment, June 19, 2023. Accessed November 15, 2024. https://sthj.sh.gov.cn/hbzhywpt1103/hbzhywpt1112/20230619/a42027b46763442197e81392313fb5c0.html.</t>
  </si>
  <si>
    <t>Page 3</t>
  </si>
  <si>
    <t>https://sthj.sh.gov.cn/hbzhywpt1103/hbzhywpt1112/20230619/a42027b46763442197e81392313fb5c0.html</t>
  </si>
  <si>
    <t>Shanghai Municipal Bureau of Ecology and Environment. Shanghai 2023 Solid Waste Pollution Prevention and Control Information Announcement. Shanghai: Shanghai Municipal Bureau of Ecology and Environment, 2024. Accessed November 15, 2024.</t>
  </si>
  <si>
    <t>https://sthj.sh.gov.cn/cmsres/e4/e48a648a631248c1a1bdda36ff656225/07874b2b4d834ce0ce6086b395f65710.pdf</t>
  </si>
  <si>
    <t>There are 31 domestic waste treatment facilities in Shanghai, with a total treatment capacity of 51,000 tons per day, of which 56.8% are incinerated, 30.1% are landfilled, and 13.1% are kitchen waste resource treatment. 51000*30.1%*365=5603115 tons per year</t>
  </si>
  <si>
    <t>There are 31 domestic waste treatment facilities in Shanghai, with a total treatment capacity of 51,000 tons per day, of which 56.8% are incinerated, 30.1% are landfilled, and 13.1% are kitchen waste resource treatment. 51000*56.8%*365=10573320 tons per year</t>
  </si>
  <si>
    <t>Shanghai Municipal Bureau of Ecology and Environment. Shanghai 2023 Solid Waste Pollution Prevention and Control Information Announcement. Shanghai: Shanghai Municipal Bureau of Ecology and Environment, 2024. Accessed November 15, 2024. https://sthj.sh.gov.cn/cmsres/e4/e48a648a631248c1a1bdda36ff656225/07874b2b4d834ce0ce6086b395f65710.pdf.</t>
  </si>
  <si>
    <t>In 2023, the coverage of domestic waste separation in Shanghai reached 100%.</t>
  </si>
  <si>
    <t>Shanghai Municipal Bureau of Statistics. Shanghai Municipal Bureau of Statistics. Shanghai: Shanghai Municipal Bureau of Statistics. Accessed November 15, 2024. https://tjj.sh.gov.cn/.</t>
  </si>
  <si>
    <t>https://tjj.sh.gov.cn/</t>
  </si>
  <si>
    <t>Shanghai Municipal Landscaping and City Appearance Administration, and Shanghai Municipal Planning and Natural Resources Bureau. Shanghai Municipal Solid Waste Facility Special Planning (2022-2035). Shanghai: Shanghai Municipal Landscaping and City Appearance Administration, 2022. Accessed November 15, 2024. https://www.guyigarden.com/warehouse/Upload/2AB94336-39D8-4648-86AA-FC0B8DA59802.pdf.</t>
  </si>
  <si>
    <t>https://www.guyigarden.com/warehouse/Upload/2AB94336-39D8-4648-86AA-FC0B8DA59802.pdf</t>
  </si>
  <si>
    <t>Shanghai Municipal People's Congress Standing Committee. Shanghai Municipal Solid Waste Management Regulations. Shanghai: Shanghai Municipal People's Congress Standing Committee, 2019. Accessed November 15, 2024. http://cgzf.sh.gov.cn/cmsres/d7/d742f27e32844da683bc75ebd89d1bcc/35775e4d79cb8c5c3b4f9048ba3c5400.pdf.</t>
  </si>
  <si>
    <t>http://cgzf.sh.gov.cn/cmsres/d7/d742f27e32844da683bc75ebd89d1bcc/35775e4d79cb8c5c3b4f9048ba3c5400.pdf</t>
  </si>
  <si>
    <t>Shanghai Municipal People's Congress Standing Committee. Shanghai Municipal Solid Waste Management Regulations. Shanghai: Shanghai Municipal People's Congress Standing Committee, 2019. Accessed November 15, 2024. http://cgzf.sh.gov.cn/cmsres/e5/e585de81d07b4d5fa521b274ee6b375f/dd8b591cda51dd5d74e3adaf8ebb54b8.pdf.</t>
  </si>
  <si>
    <t>http://cgzf.sh.gov.cn/cmsres/e5/e585de81d07b4d5fa521b274ee6b375f/dd8b591cda51dd5d74e3adaf8ebb54b8.pdf</t>
  </si>
  <si>
    <t>Shanghai Municipal People's Government. Shanghai Municipal Solid Waste Treatment Fee Collection Management Interim Measures. Shanghai: Shanghai Municipal People's Government, 2004. Accessed November 15, 2024. https://www.shanghai.gov.cn/nw13888/20200815/0001-13888_2272.html.</t>
  </si>
  <si>
    <t>https://www.shanghai.gov.cn/nw13888/20200815/0001-13888_2272.html</t>
  </si>
  <si>
    <t>The business domestic waste disposal fee is based on volume-based charging, adopting different charging standards within and beyond the quota, and categorized pricing according to different industries.</t>
  </si>
  <si>
    <t>The business domestic waste disposal fee is collected by the municipal sanitation agency designated by the municipal sanitation management department of the district or county in which the business is located as a utility.</t>
  </si>
  <si>
    <t>Shanghai Municipal Waste Classification Reduction Promotion Work Joint Conference Office. 2021 Shanghai Municipal Waste Classification Effectiveness Comprehensive Evaluation Method. Shanghai: Shanghai Municipal Waste Classification Reduction Promotion Work Joint Conference Office, 2021. Accessed November 15, 2024. https://www.shanghai.gov.cn/nw49248/20210304/f8b7e21f54a2404c8878f52dfd612749.html.</t>
  </si>
  <si>
    <t>https://www.shanghai.gov.cn/nw49248/20210304/f8b7e21f54a2404c8878f52dfd612749.html</t>
  </si>
  <si>
    <t>SUEZ NWS. “SUEZ NWS Joins Forces with SCIP and SAIC Motor.” SUEZ in Asia, February 26, 2020. Accessed November 15, 2024. https://www.suez-asia.com/en-cn/news/press-releases/suez-nws-joins-forces-with-scip-and-saic-motor.‌</t>
  </si>
  <si>
    <t>https://www.suez-asia.com/en-cn/news/press-releases/suez-nws-joins-forces-with-scip-and-saic-motor</t>
  </si>
  <si>
    <t>Following the successful collaboration with Shanghai Chemical Industry Park (SCIP), SUEZ NWS, SCIP and SAIC1 Motor, a major Chinese automotive manufacturing company, are joining forces to recover hazardous waste from automotive sector and clients inside the industrial park.</t>
  </si>
  <si>
    <t>With a total investment of RMB450 million, this contract will address the increasing demand for hazardous waste treatment while supporting them towards environmental growth.</t>
  </si>
  <si>
    <t>Xinhua News Agency. “Beijing Plans to Implement Measured Charges for Non-Residential Food Waste.” State Council of the People's Republic of China, July 16, 2021. Accessed November 15, 2024. https://www.gov.cn/xinwen/2021-07/16/content_5625501.htm.</t>
  </si>
  <si>
    <t>https://www.gov.cn/xinwen/2021-07/16/content_5625501.htm</t>
  </si>
  <si>
    <t>Non-residential kitchen waste generating unit is the payer, waste transport unit is the charger, the two parties stipulate in the contract the way of payment, which can be taken first according to the amount generated in previous years, and then in accordance with the actual amount of “more refund less make up for”, or carried over to the next year.</t>
  </si>
  <si>
    <t>Secretariat of the Pacific Regional Environment Programme (SPREP). Solid Waste Management Country Profile: Fiji. JPRISM II Project. 2022. https://www.sprep.org/sites/default/files/documents/publications/JPRISM%20II%20Solid%20Waste%20Management%20Country%20Profile_Fiji.pdf.</t>
  </si>
  <si>
    <t>1</t>
  </si>
  <si>
    <t>https://www.sprep.org/sites/default/files/documents/publications/JPRISM%20II%20Solid%20Waste%20Management%20Country%20Profile_Fiji.pdf</t>
  </si>
  <si>
    <t>"according to municipal records, the amount of general waste collected and transported from the city was about 1,400 tons per month in 2019." Therefore, 1400 has been multiplied by 12.</t>
  </si>
  <si>
    <t>"In the Suva metropolitan area, the Naboro Landfill is the destination for waste transport. Not only the city of Suva, but also the three neighbouring municipalities bring their waste to the Naboro Landfill site. The distance from central Suva to the site is about 20 km."</t>
  </si>
  <si>
    <t>P.2</t>
  </si>
  <si>
    <t>"Total revenue from the waste management fee in 2015 was about FJD 340,000"</t>
  </si>
  <si>
    <t>FJD 2.9 million</t>
  </si>
  <si>
    <t>"Since no waste management law has been enacted, no centralized supervisory authority for waste management has been established"</t>
  </si>
  <si>
    <t>"A national waste management strategy has been on hold in draft form for the past few years. The Environmental Management Act clearly states that it is the role of the DOE to formulate a national strategy, so finalization of the national strategy in the near future is recommended."</t>
  </si>
  <si>
    <t>USD per ton</t>
  </si>
  <si>
    <t>"The Naboro Landfill site charges a tipping fee of about FJD 30/ton for waste disposal, depending on the type of waste and other factors"…"The amount paid by the city of Suva to the Naboro Landfill in a year is about FJD 610,000."</t>
  </si>
  <si>
    <t>Secretariat of the Pacific Regional Environment Programme (SPREP). Waste Amount and Composition Survey Report: Final Issue. 2022. https://library.sprep.org/sites/default/files/2022-06/Waste%20Amount%20and%20Composition%20Survey%20Report_Final%20Issue.pdf.</t>
  </si>
  <si>
    <t>Page 15, Figure 2‐6</t>
  </si>
  <si>
    <t>https://library.sprep.org/sites/default/files/2022-06/Waste%20Amount%20and%20Composition%20Survey%20Report_Final%20Issue.pdf</t>
  </si>
  <si>
    <t>2.82% other metal, 0.43% aluminium</t>
  </si>
  <si>
    <t>7.13% Paper, 8.45% Cardboard</t>
  </si>
  <si>
    <t>2.76% plastic containers, 2.11% PET bottles, 3.7% plastic bags</t>
  </si>
  <si>
    <t>"Green"</t>
  </si>
  <si>
    <t>Diapers</t>
  </si>
  <si>
    <t>Stated as 'others' with no further breakdown in source</t>
  </si>
  <si>
    <t>Suva City Council. "Domestic Garbage Collection." Suva City Council. Accessed September 10, 2024. https://suvacity.org/domestic-garbage-collection/.</t>
  </si>
  <si>
    <t>https://suvacity.org/domestic-garbage-collection/</t>
  </si>
  <si>
    <t>the Suva City Council (SCC) directly provides waste collection services using its own fleet of compactors and trucks.</t>
  </si>
  <si>
    <t>Household refuse collection is carried out directly by the Counci</t>
  </si>
  <si>
    <t>United Nations Human Settlements Programme (UN-Habitat). 2018. Global Municipal Database. UN-Habitat</t>
  </si>
  <si>
    <t>https://globalmunicipaldatabase-guo-un-habitat.hub.arcgis.com/pages/view-data</t>
  </si>
  <si>
    <t>Google Maps. 2024. “Distance from FSM Department of Finance and Administration to Pohnpei Landfill.” https://www.google.com/maps/dir/FSM+Department+of+Finance+and+Administration,+W5F5%2BPJP,+Palikir,+Pohnpei+96941,+Micronesia/Pohnpei+Landfill,+Deketik+Causeway,+Pohnpei,+Micronesia/@6.9511957,158.1663011,13.5z/data=!4m14!4m13!1m5!1m1!1s0x65d9cb1ff0ffb231:0xad4e00ba2c8fff69!2m2!1d158.1590809!2d6.9243014!1m5!1m1!1s0x65d9cb90c3d3578f:0x89db117dfe6bac8b!2m2!1d158.2046485!2d6.9783347!3e0?entry=ttuandg_ep=EgoyMDI0MTAyMy4wIKXMDSoASAFQAw%3D%3D.</t>
  </si>
  <si>
    <t>https://www.google.com/maps/dir/FSM+Department+of+Finance+and+Administration,+W5F5%2BPJP,+Palikir,+Pohnpei+96941,+Micronesia/Pohnpei+Landfill,+Deketik+Causeway,+Pohnpei,+Micronesia/@6.9511957,158.1663011,13.5z/data=!4m14!4m13!1m5!1m1!1s0x65d9cb1ff0ffb231:0xad4e00ba2c8fff69!2m2!1d158.1590809!2d6.9243014!1m5!1m1!1s0x65d9cb90c3d3578f:0x89db117dfe6bac8b!2m2!1d158.2046485!2d6.9783347!3e0?entry=ttuandg_ep=EgoyMDI0MTAyMy4wIKXMDSoASAFQAw%3D%3D</t>
  </si>
  <si>
    <t>Distance from FSM Department of Finance and Administration, W5F5+PJP, Palikir, Pohnpei 96941, Micronesia to Pohnpei Landfill, Deketik Causeway, Pohnpei, Micronesia</t>
  </si>
  <si>
    <t>Pohnpei State. 2019. “Pohnpei State Solid Waste Management Strategy 2020 – 2029.” https://www.sprep.org/sites/default/files/documents/publications/Pohnpei_SolidWasteMgmt_Strategy.pdf.</t>
  </si>
  <si>
    <t>P.7, Figure 2-3</t>
  </si>
  <si>
    <t>https://www.sprep.org/sites/default/files/documents/publications/Pohnpei_SolidWasteMgmt_Strategy.pdf</t>
  </si>
  <si>
    <t>Household waste only. Reported as kitchen waste</t>
  </si>
  <si>
    <t>Household waste only</t>
  </si>
  <si>
    <t>Household waste only. Sum of aluminium can (1.5%), tin can (2.4%) and other metal (4.2%)</t>
  </si>
  <si>
    <t>Household waste only. Sum of paper (2.5%) and cardboard (7.7%)</t>
  </si>
  <si>
    <t>Household waste only. Sum of PET bottle (1.3%) and other plastic (14.5%)</t>
  </si>
  <si>
    <t>Household waste only.</t>
  </si>
  <si>
    <t>Household waste only. Reported as grass/wood</t>
  </si>
  <si>
    <t>Household waste only. Sum of ceramic/stone (0.7%) and others (12.6%)</t>
  </si>
  <si>
    <t>P.5, Figure 2-2</t>
  </si>
  <si>
    <t>Sum of: Waste collection provided by LGs (13.3%) Collection waste by collection company (9.6%) Waste transported directly to public disposal site (27%) Collection service at free collection days (16.2%) Recyclables for CDL (0.7%)</t>
  </si>
  <si>
    <t>From the source: Recyclables at treatment facility</t>
  </si>
  <si>
    <t>Sum of: On-site recycling (25.2%) Self disposal (8%)</t>
  </si>
  <si>
    <t>Calculated from waste treated (100% - disposed waste (49.8%) - recycled waste (0.7%) - uncollected waste (33.2%))</t>
  </si>
  <si>
    <t>P.10, Table 2-5</t>
  </si>
  <si>
    <t>Sum of fees collected in FY 2018 from all the Local Governments (LGs) KTG: US$6,500SMG: US$8,000KMG: US$1,000UMG: US$2,000</t>
  </si>
  <si>
    <t>Three of the six municipalities charge $5 per month for waste collection, two don't charge any fees, and one charges $5 per load.</t>
  </si>
  <si>
    <t>One municipality charges $20 per month and one charges $10 per month</t>
  </si>
  <si>
    <t>Depends on the municipality, either no fee, pay per month, per call out or per load.</t>
  </si>
  <si>
    <t>Secretariat of the Pacific Regional Environment Programme (SPREP). “Federated States of Micronesia National Waste Audit Analysis Report,” 2023. https://library.sprep.org/content/federated-states-micronesia-national-waste-audit-analysis-report-august-2023.</t>
  </si>
  <si>
    <t>P.20</t>
  </si>
  <si>
    <t>https://library.sprep.org/sites/default/files/2023-09/FSM-National-Waste-Audit-Analysis.pdf</t>
  </si>
  <si>
    <t>From the source: Calculated based on information from 2010 census data</t>
  </si>
  <si>
    <t>P.24</t>
  </si>
  <si>
    <t>Each of the four states in FSM - Yap, Chuuk, Pohnpei, and Kosrae - has developed a Solid Waste Management Strategy that provides guidance on waste management practices in the respective states.</t>
  </si>
  <si>
    <t>P.17</t>
  </si>
  <si>
    <t>P.21</t>
  </si>
  <si>
    <t>Cost of disposal to landfill ($/tonne): Pohnpei: US $15.93</t>
  </si>
  <si>
    <t>P.15</t>
  </si>
  <si>
    <t>https://library.sprep.org/content/federated-states-micronesia-national-waste-audit-analysis-report-august-2023.</t>
  </si>
  <si>
    <t>Dekehtik landfill (Pohnpei): Owned by state government, operated by private entity.</t>
  </si>
  <si>
    <t>Secretariat of the Pacific Regional Environment Programme (SPREP). “Solid Waste Management Country Profile: Federated States of Micronesia,” 2022. https://library.sprep.org/sites/default/files/2022-08/0722_Jprism_C-profile08_FSM_fix.pdf.</t>
  </si>
  <si>
    <t>https://library.sprep.org/sites/default/files/2022-08/0722_Jprism_C-profile08_FSM_fix.pdf</t>
  </si>
  <si>
    <t>MSW generated: 46 t/day. Made up of 30t/day household waste and 16t/day other sources.</t>
  </si>
  <si>
    <t>P.2 and 3</t>
  </si>
  <si>
    <t>On the main island of Pohnpei, the six local governments (one town government and five city governments) collect municipal waste mainly using 4-ton compactor trucks provided by the Japanese government through grant aid. The collection rate for all six local governments is estimated to be about 20% of waste discharged. The collection systems differ from one local government to another, including regular collection on a fixed day of the week, and paid-for collection, which is provided only to those who have paid the garbage fee. Furthermore, many households are accustomed to storing their waste in their premises until “cleanup days,” held several times a year, when no waste collection fee is required. It should also be noted that a considerable amount of waste is brought to the landfill sites by residents themselves, which is a characteristic common to all four states in the FSM.</t>
  </si>
  <si>
    <t>P.1</t>
  </si>
  <si>
    <t>Pohnpei Environmental Protection Agency (Pohnpei EPA) is responsible for planning environmental policies, and promoting environmental education and recycling.</t>
  </si>
  <si>
    <t>https://library.sprep.org/sites/default/files/2022-08/0722_Jprism_C-profile08_FSM_fix.pdf.</t>
  </si>
  <si>
    <t>The operation and maintenance of the disposal site is carried out by Pohnpei Waste Management Service (PWMS), a private company commissioned by TandI, an agency of the state government. In Pohnpei, 75% of discharged waste and 50% of generated waste is disposed of at this site. Of this waste, 54% is brought in by residents and shop workers themselves, 27% is collected by the city government, and 19% is collected by the private company. SWM Country Profile (PWMS).</t>
  </si>
  <si>
    <t>Waste collection and transportation is carried out by each municipality.</t>
  </si>
  <si>
    <t>Expenses related to the operation and management of 6SWM Country Profile the disposal site (outsourcing costs) had been covered by the Small Sector Grant (Environment) until 2019, however, since the grant became unavailable, funding has been secured from the state government’s budget. For waste collection, two municipalities out of six in Pohnpei cover the cost entirely with their own financial resources.</t>
  </si>
  <si>
    <t>Aprilia, Aretha. Waste Management in Indonesia and Jakarta: Challenges and Way Forward. Singapore: Asia-Europe Foundation, 2021. Accessed November 15, 2024. https://asef.org/wp-content/uploads/2022/01/ASEFSU23_Background-Paper_Waste-Management-in-Indonesia-and-Jakarta.pdf.‌</t>
  </si>
  <si>
    <t>https://asef.org/wp-content/uploads/2022/01/ASEFSU23_Background-Paper_Waste-Management-in-Indonesia-and-Jakarta.pdf</t>
  </si>
  <si>
    <t>Page 17 Annexure 2</t>
  </si>
  <si>
    <t>Funds from the local budgets for solid waste management in Jakarta City in 2019 was 3,700,000,000,000 Rp</t>
  </si>
  <si>
    <t>local governments under the Environmental Agency (DLH)</t>
  </si>
  <si>
    <t>Page 9</t>
  </si>
  <si>
    <t>Jakarta uses a major landfill located at Bantargebang in the suburban town of Bekasi, which is only able to absorb approximately 6,000 tonnes of waste per day. 6000*365=2190000 tons per year</t>
  </si>
  <si>
    <t>China Tianying Inc. “China Tianying Awarded Contract for a Waste-to-Energy Project in Jakarta.” News release, November 18, 2021. Accessed November 15, 2024. https://www.cnty.cn/en/category_440/1687.html.</t>
  </si>
  <si>
    <t>https://www.cnty.cn/en/category_440/1687.html</t>
  </si>
  <si>
    <t>The service scope includes the treatment of waste in the southern service area of Jakarta, with a capacity of 1,500 tonnes per day.</t>
  </si>
  <si>
    <t>PT Aka Sinergi will be responsible for the signing of the waste disposal franchise agreement, the PPA agreement and the approval of the environmental impact assessment and other related permits.</t>
  </si>
  <si>
    <t>Ministry of Environment and Forestry of the Republic of Indonesia. “Waste Composition Data.” Accessed November 15, 2024. https://sipsn.menlhk.go.id/sipsn/public/data/komposisi.</t>
  </si>
  <si>
    <t>https://sipsn.menlhk.go.id/sipsn/public/data/komposisi</t>
  </si>
  <si>
    <t>Data for City of South Jakarta Adm..</t>
  </si>
  <si>
    <t>Ministry of Environment and Forestry of the Republic of Indonesia. “Waste Generation Data.” Accessed November 15, 2024. https://sipsn.menlhk.go.id/sipsn/public/data/timbulan.</t>
  </si>
  <si>
    <t>https://sipsn.menlhk.go.id/sipsn/public/data/timbulan</t>
  </si>
  <si>
    <t>Sum of Seribu Islands Adm. District, City Administration Central Jakarta, City of North Jakarta Adm., City Administration West Jakarta, City of South Jakarta Adm., City of East Jakarta Adm.</t>
  </si>
  <si>
    <t>Ministry of Environment and Forestry of the Republic of Indonesia. “Waste Management Performance Data.” Accessed November 15, 2024. https://sipsn.menlhk.go.id/sipsn/public/data/capaian.</t>
  </si>
  <si>
    <t>https://sipsn.menlhk.go.id/sipsn/public/data/capaian</t>
  </si>
  <si>
    <t>Annual Waste Recycling (tons/year)/ Annual Waste Generation (tons/year) for Seribu Islands Adm. District, City Administration Central Jakarta, City of North Jakarta Adm., City Administration West Jakarta, City of South Jakarta Adm., City of East Jakarta Adm..</t>
  </si>
  <si>
    <t>https://www.atlantis-press.com/proceedings/icolgis-19/125936082</t>
  </si>
  <si>
    <t>Law of Republic of Indonesia Number 18 of 2008</t>
  </si>
  <si>
    <t>Bureau of Construction - 4th Construction Office. 2018. "Road cleaning work".</t>
  </si>
  <si>
    <t>https://www.kensetsu.metro.tokyo.lg.jp/jimusho/yonken/hosyu/seiso</t>
  </si>
  <si>
    <t>Municipality and community cleaning</t>
  </si>
  <si>
    <t>Mixed national and municipalities</t>
  </si>
  <si>
    <t>Bureau of Finance. 2022.The Guide to Tokyo’s FY2022 Budget Proposal. Tokyo Metropolitan Government</t>
  </si>
  <si>
    <t>Page 2</t>
  </si>
  <si>
    <t>https://www.zaimu.metro.tokyo.lg.jp/documents/d/zaimu/4aramashi_englishver</t>
  </si>
  <si>
    <t>City of Yokohama. (2022). 令和4年度 横浜市予算概要 [Fiscal Year 2022 Yokohama City Budget Overview]. City of Yokohama.</t>
  </si>
  <si>
    <t>https://www.city.yokohama.lg.jp/city-info/zaisei/jokyo/yosan/r4/r4.files/yosan04ppt.pdf</t>
  </si>
  <si>
    <t>Clean authority of Tokyo, Mode of operation of cleanin/waste management services, Last updated 2017.</t>
  </si>
  <si>
    <t>https://www.union.tokyo23-seisou.lg.jp/somu/somu/kumiai/gaiyo/ikan/h120401ikan.html</t>
  </si>
  <si>
    <t>The referenced web site is last updated on 21/3/2017</t>
  </si>
  <si>
    <t>Clean authority of Tokyo, 各工場の環境測定結果（令和5年度）[Environmental measurement results for each plant (2023)],2023.</t>
  </si>
  <si>
    <t>https://www.union.tokyo23-seisou.lg.jp/gijutsu/kankyo/toke/chosa/sokute/r05kekka.html</t>
  </si>
  <si>
    <t>For MSW facility registration environmental assessment is required</t>
  </si>
  <si>
    <t>Clean authority of Tokyo, 清掃事業の特別区移管[], 2012. "The cleaning business has been transferred to the special district!(April 1,12)".</t>
  </si>
  <si>
    <t>Construction = contract for construction of facilities</t>
  </si>
  <si>
    <t>Clean authority of Tokyo, 清掃事業の特別区移管[Transfer of the waste management business to the wards], Last Updated 2017</t>
  </si>
  <si>
    <t>By each ward office</t>
  </si>
  <si>
    <t>Municipality can commission to authorised private company</t>
  </si>
  <si>
    <t>Incineration by handled by Clean Authority of Tokyo, final disposal by Tokyo metropolitan gov.</t>
  </si>
  <si>
    <t>Edogawa City. 2023. Basic Rules for Disposing of Recyclables and Garbage.</t>
  </si>
  <si>
    <t>https://www.city.edogawa.tokyo.jp/documents/6073/00.pdf</t>
  </si>
  <si>
    <t>The rule is slightly different by ward by ward, the reference is from Edogawa ward.</t>
  </si>
  <si>
    <t>Google Maps. 2024.</t>
  </si>
  <si>
    <t>Distance by road transport between landfill site and tokyo metropolitan gov. office based on Google map</t>
  </si>
  <si>
    <t>https://www.google.com/maps/dir/%E5%AF%8C%E5%B1%B1%E5%B8%82%E7%92%B0%E5%A2%83%E3%82%BB%E3%83%B3%E3%82%BF%E3%83%BC+%E5%B1%B1%E6%9C%AC%E6%9C%80%E7%B5%82%E5%87%A6%E5%88%86%E5%A0%B4,+Japan,+%E3%80%92930-0158+Toyama,+Ikeda,+19+%E5%AF%8C%E5%B1%B1%E5%B8%82%E5%B1%B1%E6%9C%AC%E4%B8%80%E8%88%AC%E5%BB%83%E6%A3%84%E7%89%A9%E6%9C%80%E7%B5%82%E5%87%A6%E5%88%86%E5%A0%B4/Toyama,+Japan/@36.6919342,137.1169624,8862m/data=!3m2!1e3!4b1!4m14!4m13!1m5!1m1!1s0x5ff7851246a364ef:0x33142cef976f7a5f!2m2!1d137.1018133!2d36.6749447!1m5!1m1!1s0x5ff7f20918176af5:0x6d5abf97791f1de3!2m2!1d137.2137211!2d36.6958223!3e0?entry=ttu&amp;g_ep=EgoyMDI1MDMxNi4wIKXMDSoJLDEwMjExNDUzSAFQAw%3D%3D</t>
  </si>
  <si>
    <t>Distance by road transfer between yamamoto landfill site and toyaka city office based on google map</t>
  </si>
  <si>
    <t>https://www.google.com/maps/dir/%E5%8D%97%E6%9C%AC%E7%89%A7%E5%BB%83%E6%A3%84%E7%89%A9%E6%9C%80%E7%B5%82%E5%87%A6%E5%88%86%E5%A0%B4,+Japan,+%E3%80%92231-0816+Kanagawa,+Yokohama,+Naka+Ward,+Minamihonmoku/Yokohama+City+Hall,+6+Chome-50-10+Honcho,+Naka+Ward,+Yokohama,+Kanagawa+231-0005,+Japan/@35.4287814,139.6198376,9005m/data=!3m3!1e3!4b1!5s0x60185cf687c03bf1:0xbec0e404add8d3d3!4m14!4m13!1m5!1m1!1s0x6018429b8c5c3e81:0x9187e3dc2cb334a9!2m2!1d139.6856479!2d35.4087961!1m5!1m1!1s0x60185c5f48fee831:0x69876a54c9405826!2m2!1d139.6342277!2d35.4503614!3e0?entry=ttu&amp;g_ep=EgoyMDI1MDMxNi4wIKXMDSoJLDEwMjExNDUzSAFQAw%3D%3D</t>
  </si>
  <si>
    <t>Distance by road transport betwween Minami Honmoku waste final landfill site and yokohama city office based on Google map</t>
  </si>
  <si>
    <t>MOEJ. 一般廃棄物処理実態調査令和4年度, 統計表一覧, 令和４年度調査結果, 処理状況 各都道府県別データ 富山県集計結果（ごみ処理状況） [MSW treatment status survey 2022 List of statistical tables, Results of the 2022 survey, Disposal status Data by Toyama prefecture (Waste Disposal Status)], 2024.</t>
  </si>
  <si>
    <t>sheet:１.ごみ処理概要（自家処理人口）</t>
  </si>
  <si>
    <t>https://www.env.go.jp/recycle/waste_tech/ippan/r4/data/shori/city/16/01.xlsxhttps://www.city.toyama.lg.jp/_res/projects/default_project/_page_/001/005/360/syorikeikaku_honnpenn.pdf</t>
  </si>
  <si>
    <t>自家処理人口（population of self treatment）is 0</t>
  </si>
  <si>
    <t>計画収集(planned collection) is reflected. Amount of 直接搬入(directly delivered to facilitiees) and 集団回収(community collective clollection) are excluded</t>
  </si>
  <si>
    <t>sheet:ごみ処理概要</t>
  </si>
  <si>
    <t>https://www.env.go.jp/recycle/waste_tech/ippan/r4/data/shori/city/16/01.xlsx</t>
  </si>
  <si>
    <t>Waste data has been taken every year</t>
  </si>
  <si>
    <t>MOEJ. 一般廃棄物処理実態調査令和4年度, 統計表一覧, 令和４年度調査結果, 処理状況 各都道府県別データ 富山県集計結果（人員・機材） [MSW treatment status survey 2022 List of statistical tables, Results of the 2022 survey, Disposal status Data by Toyama prefecture (Employee and facilities)], 2024.</t>
  </si>
  <si>
    <t>sheet 1.廃棄物処理従事職員数（市区町村）: 2.廃棄物処理従事職員数（組合）: 3.処理業者と従業員数</t>
  </si>
  <si>
    <t xml:space="preserve">Toyama-city-total of workers of municipalities廃棄物処理従事職員数（市区町村  public corporation: 廃棄物処理従事職員数（組合）/富山地区広域圏事務組合  and private comissioned sector : 処理業者と従業員数 </t>
  </si>
  <si>
    <t>MOEJ. 一般廃棄物処理実態調査令和4年度, 統計表一覧, 令和４年度調査結果, 処理状況 各都道府県別データ 富山県集計結果（経費） [MSW treatment status survey 2022 List of statistical tables, Results of the 2022 survey, Disposal status Data by Toyama preferctrue (Cost)], 2024.</t>
  </si>
  <si>
    <t>Sheet: 1.廃棄物事業経費（市町村）、2.廃棄物事業経費（組合）</t>
  </si>
  <si>
    <t>https://www.env.go.jp/recycle/waste_tech/ippan/r4/data/shori/city/13/04.xlsx</t>
  </si>
  <si>
    <t>Total revenue for all waste management, NOT only for waste collection廃棄物処理事業経費(市町村)(waste management cost), 廃棄物処理事業経費（組合）（public corporation）</t>
  </si>
  <si>
    <t>Sheet: 廃棄物処理事業経費(歳入）</t>
  </si>
  <si>
    <t>廃棄物処理事業経費(歳入）waste management cost (revernue)</t>
  </si>
  <si>
    <t>Sheet: 3.廃棄物処理事業経費(歳入）</t>
  </si>
  <si>
    <t>General tax, national gov. allocation, local gov. Allocation, fee,  fee (2090 JPY until 30kg) applied only when individual household collection in special case such as house moving etc</t>
  </si>
  <si>
    <t>MOEJ. 一般廃棄物処理実態調査令和4年度, 統計表一覧, 令和４年度調査結果, 処理状況 各都道府県別データ 東京都集計結果（ごみ処理状況） [MSW treatment status survey 2022 List of statistical tables, Results of the 2022 survey, Disposal status Data by Tokyo Metropolitan government (Waste Disposal Status)], 2024.</t>
  </si>
  <si>
    <t>sheet:1.ごみ処理概要（自家処理人口）</t>
  </si>
  <si>
    <t>https://www.env.go.jp/recycle/waste_tech/ippan/r4/data/shori/city/13/01.xlsx</t>
  </si>
  <si>
    <t>自家処理人口（population of self treatment）is 0 in 23 tokyo metopolitan wards</t>
  </si>
  <si>
    <t>MOEJ. 一般廃棄物処理実態調査令和4年度, 統計表一覧, 令和４年度調査結果, 処理状況 各都道府県別データ 東京都集計結果（人員・機材等） [MSW treatment status survey 2022 List of statistical tables, Results of the 2022 survey, Disposal status Data by Tokyo Metropolitan government (Employee and facilities)], 2024.</t>
  </si>
  <si>
    <t>https://www.env.go.jp/recycle/waste_tech/ippan/r4/data/shori/city/13/05.xlsx</t>
  </si>
  <si>
    <t>total of workers of municipalities 廃棄物処理従事職員数（市区町村）is 4126  public corporation: 廃棄物処理従事職員数（組合）is 1175  and private comissioned sector : 処理業者と従業員数,in 23 tokyo metoropolitan wards is 8563</t>
  </si>
  <si>
    <t>MOEJ. 一般廃棄物処理実態調査令和4年度, 統計表一覧, 令和４年度調査結果, 処理状況 各都道府県別データ 東京都集計結果（経費） [MSW treatment status survey 2022 List of statistical tables, Results of the 2022 survey, Disposal status Data by Tokyo Metropolitan government (Cost)], 2024.</t>
  </si>
  <si>
    <t>Total revenue for all waste management, NOT only for waste collectiontokyo metropolitan 23 wards and tokyo clean authority data (code 13101-13123, and 13856) total based on  columm D 廃棄物処理事業経費(歳入)</t>
  </si>
  <si>
    <t>Tokyo metropolitan 23 wards data (code 13101-13123) total based on  column D 廃棄物処理事業経費(歳入)(waste management cost(revenue)）</t>
  </si>
  <si>
    <t>Tokyo metropolitan 23 wards data (code 13101-13123) total based on  columm D 廃棄物処理事業経費(歳入)(waste management cost(revenue)）</t>
  </si>
  <si>
    <t>general tax, national gov.allocation, local gov. allocation, fee,</t>
  </si>
  <si>
    <t>Sheet: 4.廃棄物処理事業経費(歳出）</t>
  </si>
  <si>
    <t>Annual data: total of 23 wards and clean authority of tokyo (waste collection and transfer ごみ　収集運搬)for operational(personnel, treatment, consignment etc.. under maintenance) cost in 2022 divided by Total waste generation (=collection) amount in 2022</t>
  </si>
  <si>
    <t>MOEJ. 一般廃棄物処理実態調査令和4年度, 統計表一覧, 令和４年度調査結果, 処理状況 各都道府県別データ 神奈川県集計結果（ごみ処理状況） [MSW treatment status survey 2022 List of statistical tables, Results of the 2022 survey, Disposal status Data by Kanagawa prefecture (Waste Disposal Status)], 2024.</t>
  </si>
  <si>
    <t>sheet:1.ごみ処理概要</t>
  </si>
  <si>
    <t>https://www.env.go.jp/recycle/waste_tech/ippan/r4/data/shori/city/14/01.xlsx</t>
  </si>
  <si>
    <t>ごみ総排出量 (計画収集量+直接搬入量+集団回収量)合計Total amount of waste generated (planned collection amount + direct delivery amount + community collective collection amount)=combusible(534557+242155+4366+36551)+uncombusible(99+315+32+2340)+separated for recyclable waste (119468+206)+bulky waste(16490)+others (na)+community collective collection (136438)</t>
  </si>
  <si>
    <t>waste data has been taken every year</t>
  </si>
  <si>
    <t>MOEJ. 一般廃棄物処理実態調査令和4年度, 統計表一覧, 令和４年度調査結果, 処理状況 各都道府県別データ 神奈川県集計結果（経費） [MSW treatment status survey 2022 List of statistical tables, Results of the 2022 survey, Disposal status Data by Kanagawa preferctrue (Cost)], 2024.</t>
  </si>
  <si>
    <t>Sheet: 1.廃棄物事業経費（市町村）</t>
  </si>
  <si>
    <t>https://www.env.go.jp/recycle/waste_tech/ippan/r4/data/shori/city/14/04.xlsx</t>
  </si>
  <si>
    <t>yokohamacity廃棄物処理事業経費(市町村)(waste management cost) no pubic cooperation waste management</t>
  </si>
  <si>
    <t>Sheet: 2.廃棄物処理事業経費(歳入）</t>
  </si>
  <si>
    <t>general tax, national gov. allocation, local gov.(kanagawa prefecture) allocation, public bond, fee</t>
  </si>
  <si>
    <t>MOEJ. 一般廃棄物処理実態調査令和4年度, 統計表一覧, 令和４年度調査結果, 処理状況 各都道府県別データ 神奈川県集計結果（経費） [MSW treatment status survey 2022 List of statistical tables, Results of the 2022 survey, Disposal status Data by Kanagawa preferctrue (Cost)], 2024.Yokohama city.南本牧第５ブロック廃棄物最終処分場[Minami Honmoku Block 5 Waste Final Disposal Site],2022</t>
  </si>
  <si>
    <t>Sheet: 3.廃棄物事業経費（歳出）for JPN_YKHM_004,</t>
  </si>
  <si>
    <t>https://www.env.go.jp/recycle/waste_tech/ippan/r4/data/shori/city/14/04.xlsxhttps://www.city.yokohama.lg.jp/kurashi/sumai-kurashi/gomi-recycle/shokai/saishu/minamihonmoku.html</t>
  </si>
  <si>
    <t>number of years</t>
  </si>
  <si>
    <t>MOEJ. 一般廃棄物処理実態調査令和4年度, 統計表一覧, 令和４年度調査結果, 処理状況各都道府県別データ富山県集計結果（ごみ処理状況） [MSW treatment status survey 2022 List of statistical tables, Results of the 2022 survey, Disposal status Data by Toyama prefecture (Waste Disposal Status)], 2024.</t>
  </si>
  <si>
    <t>ごみ総排出量 (計画収集量+直接搬入量+集団回収量)合計Total amount of waste generated (planned collection amount + direct delivery amount + community collective collection amount)=combusible(79734+37901+677)+uncombusible(4675)+separated for recyclable waste (6634+387+12332)+bulky waste(na)+others (995)+community collective collection (9604)</t>
  </si>
  <si>
    <t>MOEJ. 一般廃棄物処理実態調査令和4年度, 統計表一覧, 令和４年度調査結果, 処理状況各都道府県別データ富山県集計結果（ごみ処理状況） [MSW treatment status survey 2022 List of statistical tables, Results of the 2022 survey, Disposal status Data by Toyama prefecture (Waste Disposal Status)], 2024.; Toyama city government, 第2次富山市一般廃棄物処理基本計画後期基本計画[Second Toyama City Basic Plan for the Treatment of MSW, Second Phase],2022.MOEJ. 一般廃棄物処理事業に対する指導に伴う留意事項について  [notes for instructions for MSW treatment], 1990MOEJ. 一般廃棄物処理実態調査調査の概要[MSW treatment status survey, overview of the survey], na.</t>
  </si>
  <si>
    <t>sheet:2.ごみ搬入量内訳、3.資源化量内訳@JPN_TYMA_001, page 36,41@JPN_TYMA_002</t>
  </si>
  <si>
    <t>https://www.env.go.jp/recycle/waste_tech/ippan/r4/data/shori/city/16/01.xlsxhttps://www.city.toyama.lg.jp/_res/projects/default_project/_page_/001/005/360/syorikeikaku_honnpenn.pdfhttps://www.env.go.jp/hourei/11/000013.htmlhttps://www.env.go.jp/recycle/waste_tech/ippan/about.pdf</t>
  </si>
  <si>
    <t>the data on year 2023 for %component, food waste and cooking oil: combusible*% combusible+uncombusible*% of umcombusible+ this categories' recyclable waste(separated for recyclable waste+community collective collection)</t>
  </si>
  <si>
    <t>the data on year 2023 for %component(glass and ceramic): combusible*% combusible+uncombusible*% of umcombusible+ this categories' recyclable waste(separated for recyclable waste+community collective collection)</t>
  </si>
  <si>
    <t>the data on year 2023 for %component, metal etcl: combusible*% combusible+uncombusible*% of umcombusible+ this categories' recyclable waste(separated for recyclable waste+community collective collection)</t>
  </si>
  <si>
    <t>the data on year 2023 for %component, paper etc..: combusible*% combusible+uncombusible*% of umcombusible+ this categories' recyclable waste(separated for recyclable waste+community collective collection)</t>
  </si>
  <si>
    <t>the data on year 2023 for %component, plastic packaging, other plastic, plastic tray and PET bottle: combusible*% combusible+uncombusible*% of umcombusible+ this categories' recyclable waste(separated for recyclable waste+community collective collection)</t>
  </si>
  <si>
    <t>the data on year 2023 for %component, rubber and leatherl: combusible*% combusible+uncombusible*% of umcombusible+ this categories' recyclable waste(separated for recyclable waste+community collective collection)</t>
  </si>
  <si>
    <t>the data on year 2023 for %component, wood and grass: combusible*% combusible+uncombusible*% of umcombusible+ this categories' recyclable waste(separated for recyclable waste+community collective collection)</t>
  </si>
  <si>
    <t>the data on year 2023 for %component, tectiles: combusible*% combusible+uncombusible*% of umcombusible+ this categories' recyclable waste(separated for recyclable waste+community collective collection)</t>
  </si>
  <si>
    <t>the data on year 2023 for %component, product waste and others : combusible*% combusible+uncombusible*% of umcombusible+ this categories' recyclable waste(separated for recyclable waste+community collective collection)</t>
  </si>
  <si>
    <t>Point of transfer / aggregation</t>
  </si>
  <si>
    <t>Other (please state)</t>
  </si>
  <si>
    <t>weighed at facility</t>
  </si>
  <si>
    <t>MOEJ. 一般廃棄物処理実態調査令和4年度, 統計表一覧, 令和４年度調査結果, 処理状況各都道府県別データ富山県集計結果（ごみ処理状況） [MSW treatment status survey 2022 List of statistical tables, Results of the 2022 survey, Disposal status Data by Toyama prefecture (Waste Disposal Status)], 2024.MOEJ. 一般廃棄物処理実態調査調査の概要[MSW treatment status survey, overview of the survey], na.</t>
  </si>
  <si>
    <t>sheet:3.資源化量内訳</t>
  </si>
  <si>
    <t>https://www.env.go.jp/recycle/waste_tech/ippan/r4/data/shori/city/16/01.xlsxhttps://www.env.go.jp/recycle/waste_tech/ippan/about.pdf</t>
  </si>
  <si>
    <t>直接資源化量（separated for recyclable waste）+集団回収量（community collective collection）</t>
  </si>
  <si>
    <t>After sorting</t>
  </si>
  <si>
    <t>Weighed</t>
  </si>
  <si>
    <t>metal in 直接資源化量（separated for recyclable waste）+集団回収量（community collective collection）</t>
  </si>
  <si>
    <t>glass in 直接資源化量（separated for recyclable waste）+集団回収量（community collective collection）</t>
  </si>
  <si>
    <t>cooking oil in 直接資源化量（separated for recyclable waste）+集団回収量（community collective collection）</t>
  </si>
  <si>
    <t>paper and paper pack in 直接資源化量（separated for recyclable waste）+集団回収量（community collective collection）</t>
  </si>
  <si>
    <t>PET bottle, tray and packaging plastic in 直接資源化量（separated for recyclable waste）+集団回収量（community collective collection）</t>
  </si>
  <si>
    <t>textile in 直接資源化量（separated for recyclable waste）+集団回収量（community collective collection）</t>
  </si>
  <si>
    <t>others in 直接資源化量（separated for recyclable waste）+集団回収量（community collective collection）</t>
  </si>
  <si>
    <t>Point of treatment or disposal (Landfill, dumpsite, incinerator, composting plant, AD plant)</t>
  </si>
  <si>
    <t>weighed at facility (truck or other )</t>
  </si>
  <si>
    <t>sheet:4.ごみ処理量内訳</t>
  </si>
  <si>
    <t>直接最終処分（direct landfill/final disposal) is reflected, Incineration residue and treatment residue which are landfilled is not reflected to avoid double countirng. Denominator is ごみ発生量(waste generation) in "F10" = ごみ処理量(waste treatment amount) +集団回収量（community collective collection）in case of toyama</t>
  </si>
  <si>
    <t>ごみたい肥化施設(composting)+ごみ飼料化施設（recycled feed facility） Denominator is ごみ発生量(waste generation) in "F10" = ごみ処理量(waste treatment amount) +集団回収量（community collective collection）in case of toyama</t>
  </si>
  <si>
    <t>sheet:3.資源化量内訳, 4.ごみ処理量内訳</t>
  </si>
  <si>
    <t>直接資源化量（separated for recyclable waste）+集団回収量（community collective collection）+中間処理資源化施設intermediate treat ment for recycling-ごみ堆肥化施設（composting facility）-ごみ飼料化施設（feed making facility）-ごみ燃料化施設（waste fules facility）; Denominator is ごみ発生量(waste generation) in "F10" = ごみ処理量(waste treatment amount) +集団回収量（community collective collection）in case of toyama</t>
  </si>
  <si>
    <t>直接焼却量（direct incineration）</t>
  </si>
  <si>
    <t>中間処理施設（粗大ごみ処理施設、資源化等を行う施設 Intermediate treatment facilities (bulky waste treatment facilities, facilities for recycling, etc.)</t>
  </si>
  <si>
    <t>ごみ燃料化施設（facility for waste fuel）;Denominator is ごみ発生量(waste generation) in "F10" = ごみ処理量(waste treatment amount) +集団回収量（community collective collection）in case of toyama</t>
  </si>
  <si>
    <t>MOEJ. 一般廃棄物処理実態調査令和4年度, 統計表一覧, 令和４年度調査結果, 処理状況各都道府県別データ富山県集計結果（ごみ処理経費） [MSW treatment status survey 2022 List of statistical tables, Results of the 2022 survey, Disposal status Data by Toyama preferctrue (Cost)], 2024.MOEJ. 一般廃棄物処理実態調査令和4年度, 統計表一覧, 令和４年度調査結果, 処理状況各都道府県別データ富山県集計結果（ごみ処理状況） [MSW treatment status survey 2022 List of statistical tables, Results of the 2022 survey, Disposal status Data by Toyama prefecture (Waste Disposal Status)</t>
  </si>
  <si>
    <t>Sheet: 4 廃棄物処理事業経費(歳出）@JPN_TYMA_004sheet:1.ごみ処理概要@JPN_TYMA_001</t>
  </si>
  <si>
    <t>https://www.env.go.jp/recycle/waste_tech/ippan/r4/data/shori/city/16/04.xlsxhttps://www.env.go.jp/recycle/waste_tech/ippan/r4/data/shori/city/16/01.xlsx</t>
  </si>
  <si>
    <t>Annual data: total of data (waste collection and transfer ごみ　収集運搬)for operational(personnel, treatment, consignment etc.. under maintenance) cost in 2022  divided by Total waste generation (=collection) amount in 2022</t>
  </si>
  <si>
    <t>MOEJ. 一般廃棄物処理実態調査令和4年度, 統計表一覧, 令和４年度調査結果, 処理状況各都道府県別データ東京都集計結果（ごみ処理状況） [MSW treatment status survey 2022 List of statistical tables, Results of the 2022 survey, Disposal status Data by Tokyo Metropolitan government (Waste Disposal Status)], 2024.</t>
  </si>
  <si>
    <t>ごみ総排出量 (計画収集量+直接搬入量+集団回収量)合計Total amount of waste generated (planned collection amount + direct delivery amount + community collective collection amount)=combusible(1611798+796143+32249)+uncombusible(27559)+separated for recyclable waste (355633)+bulky waste(72407)+community collective collection (148143)</t>
  </si>
  <si>
    <t>MOEJ. 一般廃棄物処理実態調査令和4年度, 統計表一覧, 令和４年度調査結果, 処理状況各都道府県別データ東京都集計結果（ごみ処理状況） [MSW treatment status survey 2022 List of statistical tables, Results of the 2022 survey, Disposal status Data by Tokyo Metropolitan government (Waste Disposal Status)], 2024.; Clean Authority of TOKYO. ごみの中身[components of waste], 2024.MOEJ. 一般廃棄物処理事業に対する指導に伴う留意事項について  [notes for instructions for MSW treatment], 1990MOEJ. 一般廃棄物処理実態調査調査の概要[MSW treatment status survey, overview of the survey], na.</t>
  </si>
  <si>
    <t>sheet:2.ごみ搬入量内訳、3.資源化量内訳@JPN_TKYO_001</t>
  </si>
  <si>
    <t>https://www.env.go.jp/recycle/waste_tech/ippan/r4/data/shori/city/13/01.xlsxhttps://www.union.tokyo23-seisou.lg.jp/gijutsu/kankyo/toke/nakami/documents/r04gomiseijyo-chuo.pdfhttps://www.env.go.jp/hourei/11/000013.htmlhttps://www.env.go.jp/recycle/waste_tech/ippan/about.pdf</t>
  </si>
  <si>
    <t>the data on year 2023 for %component, weee: combusible*% combusible+uncombusible*% of umcombusible+ this categories' recyclable waste(separated for recyclable waste+recycled in intermediate treatment facility+community collective collection) , this amount weee collected as umconbusible, However normally weee is collected under home appliances recycling act and small home appliances recycling act which are not reflected above MSW statistics, the number of collected equipments are available in other stat but not available in tonees/weight. these data is not reflected here.</t>
  </si>
  <si>
    <t>the data on year 2023 for %component, rock and ceramic, bulky waste(as no composition % provided): combusible*% combusible+uncombusible*% of umcombusible+ this categories' recyclable waste(separated for recyclable waste+recycled in intermediate treatment facility+community collective collection)</t>
  </si>
  <si>
    <t>Trucks weighed</t>
  </si>
  <si>
    <t>MOEJ. 一般廃棄物処理実態調査令和4年度, 統計表一覧, 令和４年度調査結果, 処理状況各都道府県別データ東京都集計結果（ごみ処理状況） [MSW treatment status survey 2022 List of statistical tables, Results of the 2022 survey, Disposal status Data by Tokyo Metropolitan government (Waste Disposal Status)], 2024.MOEJ. 一般廃棄物処理実態調査調査の概要[MSW treatment status survey, overview of the survey], na.</t>
  </si>
  <si>
    <t>sheet:1.ごみ処理概要,3.資源化量内訳</t>
  </si>
  <si>
    <t>https://www.env.go.jp/recycle/waste_tech/ippan/r4/data/shori/city/13/01.xlsxhttps://www.env.go.jp/recycle/waste_tech/ippan/about.pdf</t>
  </si>
  <si>
    <t>直接資源化量（separated for recyclable waste）+中間処理施設（intermediate treatment facility）+集団回収量（community collective collection）</t>
  </si>
  <si>
    <t>textile (布類) in 直接資源化量（separated for recyclable waste）+集団回収量（community collective collection）</t>
  </si>
  <si>
    <t>直接最終処分（direct landfill/final disposal) is reflected, Incineration residue and treatment residue which are landfilled is not reflected to avoid double countirng. Denominator is ごみ処理量(waste treatment amount) (slightly different from waste generation)++集団回収量（community collective collection）</t>
  </si>
  <si>
    <t>直接資源化量（separated fo; r recyclable waste）+集団回収量（community collective collection）+中間処理資源化施設intermediate treat ment for recycling ; Denominator is ごみ処理量(waste treatment amount) (slightly different from waste generation)++集団回収量（community collective collection）</t>
  </si>
  <si>
    <t>直接焼却量（direct incineration）; Denominator is ごみ処理量(waste treatment amount) (slightly different from waste generation)++集団回収量（community collective collection）</t>
  </si>
  <si>
    <t>MOEJ. 一般廃棄物処理実態調査令和4年度, 統計表一覧, 令和４年度調査結果, 処理状況各都道府県別データ東京都集計結果（経費） [MSW treatment status survey 2022 List of statistical tables, Results of the 2022 survey, Disposal status Data by Tokyo Metropolitan government (Cost)], 2024.MOEJ. 一般廃棄物処理実態調査令和4年度, 統計表一覧, 令和４年度調査結果, 処理状況各都道府県別データ東京都集計結果（ごみ処理状況） [MSW treatment status survey 2022 List of statistical tables, Results of the 2022 survey, Disposal status Data by Tokyo Metropolitan government (Waste Disposal Status)], 2024.</t>
  </si>
  <si>
    <t>Sheet: 4.廃棄物処理事業経費(歳出）Shhet1.ごみ処理概要</t>
  </si>
  <si>
    <t>https://www.env.go.jp/recycle/waste_tech/ippan/r4/data/shori/city/13/04.xlsxhttps://www.env.go.jp/recycle/waste_tech/ippan/r4/data/shori/city/13/01.xlsx</t>
  </si>
  <si>
    <t>MOEJ. 一般廃棄物処理実態調査令和4年度, 統計表一覧, 令和４年度調査結果, 処理状況各都道府県別データ神奈川県集計結果（ごみ処理状況） [MSW treatment status survey 2022 List of statistical tables, Results of the 2022 survey, Disposal status Data by Kanagawa prefecture (Waste Disposal Status)], 2024.; Yokohama city, ごみ組成調査結果（令和元年度から令和５年度まで) [Waste composition survey result (2019-2023)], 2024Yokohama city, 横浜市一般廃棄物処理基本計画[yokohama city basic plan for MSW management], 2024MOEJ. 一般廃棄物処理事業に対する指導に伴う留意事項について  [notes for instructions for MSW treatment], 1990MOEJ. 一般廃棄物処理実態調査 調査の概要[MSW treatment status survey, overview of the survey], na.</t>
  </si>
  <si>
    <t>sheet:2.ごみ搬入量内訳、3.資源化量内訳@JPN_YKHM_001, 令和4年度（2022）@JPN_YKHM_002、page7@JPN_YKHM_006</t>
  </si>
  <si>
    <t>https://www.env.go.jp/recycle/waste_tech/ippan/r4/data/shori/city/14/01.xlsxhttps://www.city.yokohama.lg.jp/kurashi/sumai-kurashi/gomi-recycle/ongen/data/gomisoseichousa.files/0085_20240424.xlsxhttps://www.city.yokohama.lg.jp/city-info/yokohamashi/org/shigen/sonota/hoshin/plan-2030/plan-2030.htmlhttps://www.env.go.jp/hourei/11/000013.htmlhttps://www.env.go.jp/recycle/waste_tech/ippan/about.pdf</t>
  </si>
  <si>
    <t>the data on year 2023 for %component, food waste and cooking oil: combusible*% combusible+ this categories' recyclable waste(separated for recyclable waste+community collective collection) , assuming no food waste in uncombusible</t>
  </si>
  <si>
    <t>MOEJ. 一般廃棄物処理実態調査令和4年度, 統計表一覧, 令和４年度調査結果, 処理状況各都道府県別データ神奈川県集計結果（ごみ処理状況） [MSW treatment status survey 2022 List of statistical tables, Results of the 2022 survey, Disposal status Data by Kanagawa prefecture (Waste Disposal Status)], 2024.MOEJ. 一般廃棄物処理実態調査調査の概要[MSW treatment status survey, overview of the survey], na.</t>
  </si>
  <si>
    <t>sheet:1.ごみ処理概要sheet:3.資源化量内訳</t>
  </si>
  <si>
    <t>https://www.env.go.jp/recycle/waste_tech/ippan/r4/data/shori/city/14/01.xlsxhttps://www.env.go.jp/recycle/waste_tech/ippan/about.pdf</t>
  </si>
  <si>
    <t>直接資源化量（separated for recyclable waste）+焼却以外の中間処理量(intermediate treatment eexcept for incineration)+集団回収量（community collective collection）</t>
  </si>
  <si>
    <t>MOEJ. 一般廃棄物処理実態調査令和4年度, 統計表一覧, 令和４年度調査結果, 処理状況各都道府県別データ神奈川県集計結果（ごみ処理経費） [MSW treatment status survey 2022 List of statistical tables, Results of the 2022 survey, Disposal status Data by Kanagawa preferctrue (Cost)], 2024.</t>
  </si>
  <si>
    <t>Sheet: 3.廃棄物事業経費（歳出）</t>
  </si>
  <si>
    <t>https://www.env.go.jp/recycle/waste_tech/ippan/r4/data/shori/city/14/04.xlsxhttps://www.env.go.jp/recycle/waste_tech/ippan/r4/data/shori/city/14/01.xlsx</t>
  </si>
  <si>
    <t>Annual data: total of data (waste collection and transfer ごみ　収集運搬)for operational(personnel, treatment, consignment etc.. under maintenance) cost in 2022 divided by Total waste generation (=collection) amount in 2022</t>
  </si>
  <si>
    <t>Open Yokohama, Yokohama City Littering Prevention Ordinance. 2024. "We ask for your cooperation in the beautification efforts of the city of Yokohama! (Yokohama City Littering Prevention Ordinance)".</t>
  </si>
  <si>
    <t>https://www.city.yokohama.lg.jp/kurashi/sumai-kurashi/gomi-recycle/seiketsu/bika/torikumi.html</t>
  </si>
  <si>
    <t>Tokyo metoropolitan government. 一般廃棄物処理施設一覧[ List of MSW treatment facilities] ,2024.</t>
  </si>
  <si>
    <t>２．粗大・不燃・資源ごみ処理施設(Oversize, non-combustible and recyclable treatment facilities)</t>
  </si>
  <si>
    <t>https://www.kankyo.metro.tokyo.lg.jp/documents/d/kankyo/20240401_shisetsulist</t>
  </si>
  <si>
    <t>Data for 23 wards only. Data only for comissioned private facility (飼料化、メタン発酵 Feed conversion, methane fermentation) under recyclable treatment facility/oversize waste facility (as no pure public facility for Feed conversion, methane fermentation). Total 468(=130+168+170) t／day*365=170820 t/year</t>
  </si>
  <si>
    <t>７．固形燃料化施設 (solid fuel facility)</t>
  </si>
  <si>
    <t>Capacity 固形燃料化(solid fuels) 99.84 t／day *365=36441.6 t/year</t>
  </si>
  <si>
    <t>１．焼却施設 (incineration)</t>
  </si>
  <si>
    <t>https://www.kankyo.metro.tokyo.lg.jp/documents/d/kankyo/20240401_shisetsulisthttps://www.union.tokyo23-seisou.lg.jp/kojo/index.html (please go to each facility overview (JPN_TKYO_0## -0##) from this URL)</t>
  </si>
  <si>
    <t>Tokyo metoropolitan government. 一般廃棄物処理施設一覧[ List of MSW treatment facilities] ,2024.MOEJ. 一般廃棄物処理実態調査令和4年度, 統計表一覧, 令和４年度調査結果, 処理状況 各都道府県別データ 東京都集計結果（経費） [MSW treatment status survey 2022 List of statistical tables, Results of the 2022 survey, Disposal status Data by Tokyo Metropolitan government (Cost)], 2024.</t>
  </si>
  <si>
    <t>２．粗大・不燃・資源ごみ処理施設(Oversize, non-combustible and recyclable treatment facilities)Sheet: 4.廃棄物処理事業経費(歳出）</t>
  </si>
  <si>
    <t>https://www.kankyo.metro.tokyo.lg.jp/documents/d/kankyo/20240401_shisetsulisthttps://www.env.go.jp/recycle/waste_tech/ippan/r4/data/shori/city/13/04.xlsx</t>
  </si>
  <si>
    <t>Capacity data for 23 wards only for recyclable treatment facility/oversize waste facility public only   (mainly intermediate treatment such as sorting/compaction/crushing/compression/recycling)total 3827.4 t/day*365= 1,397,001 t/year;  if comissioned private facilities are included; 14242.62 t/day*365＝5198556.3 t/yearannual data: total of 23 wards and clean authority of tokyo (waste intermediate treatment ごみ中間処理) for operational cost(personnel, treatment, consignment etc.. under maintenance) for intermediate treatment, in 2022(can not be divided by the type of recycling/revovery), divided by total amount of recycling</t>
  </si>
  <si>
    <t>Capacity data for 23 wards only for recyclable treatment facility/oversize waste facility public only   (mainly intermediate treatment such as sorting/compaction/crushing/compression/recycling)total 3827.4 t/day*365= 1,397,001 t/year;  if comissioned private facilities are included; 14242.62 t/day*365＝5198556.3 t/yearannual data: total of 23 wards and clean authority of tokyo (waste intermediate treatment ごみ中間処理) for operational cost(personnel, treatment, consignment etc.. under maintenance) for intermediate treatment, in 2022 (can not be divided by the type of recycling/revovery), divided by total amount of recycling</t>
  </si>
  <si>
    <t>Tokyo metoropolitan government. 東京都における今後のごみ処理の広域化・ごみ処理施設の集約化の方向性[Future direction of wide-area waste management and consolidation of waste treatment facilities in Tokyo.], 2023.; Tokyo metoropolitan government, 東京都分別収集促進計画（第10期）[Tokyo Metropolitan Government Separation Collection Promotion Plan (Phase 10)]2023.</t>
  </si>
  <si>
    <t>https://www.kankyo.metro.tokyo.lg.jp/documents/d/kankyo/general_waste-survey_results-files-r5kouikika_syuyakukahttps://www.kankyo.metro.tokyo.lg.jp/documents/d/kankyo/dai10ki_kaisei2</t>
  </si>
  <si>
    <t>Tokyo metoropolitan government. 東京都区市町村清掃事業年報令和4年度実績[Annual Report on the Waste Management in the Municipalities of Tokyo 2022] ,2024.</t>
  </si>
  <si>
    <t>https://www.kankyo.metro.tokyo.lg.jp/resource/general_waste/processing_plant/installation_pro</t>
  </si>
  <si>
    <t>page 9-14</t>
  </si>
  <si>
    <t>Number of workers and incidents etc.</t>
  </si>
  <si>
    <t>https://www.kankyo.metro.tokyo.lg.jp/documents/d/kankyo/-4-6-5-28-</t>
  </si>
  <si>
    <t>Annual Report on the Waste Management in the Municipalities of Tokyo</t>
  </si>
  <si>
    <t>page 61-114</t>
  </si>
  <si>
    <t>Toyama city government, Sorting and putting out garbage and recyclables, 2024.</t>
  </si>
  <si>
    <t>https://www.city.toyama.lg.jp/_res/projects/default_project/_page_/001/005/542/2024e.pdf</t>
  </si>
  <si>
    <t>Toyama city government, 富山市環境報告書【第１部】令和６年度版 [Toyama City Environmental Report [Part 1] 2024 Edition],2024.</t>
  </si>
  <si>
    <t>page 16-19</t>
  </si>
  <si>
    <t>https://www.city.toyama.lg.jp/_res/projects/default_project/_page_/001/011/271/r6_kankyouhoukokusyo-01.pdf</t>
  </si>
  <si>
    <t>Toyama city government, 第2次富山市一般廃棄物処理基本計画後期基本計画[Second Toyama City Basic Plan for the Treatment of MSW, Second Phase],2022.</t>
  </si>
  <si>
    <t>https://www.city.toyama.lg.jp/_res/projects/default_project/_page_/001/005/360/syorikeikaku_honnpenn.pdf</t>
  </si>
  <si>
    <t>Toyama city government, 第2次富山市一般廃棄物処理基本計画後期基本計画[Second Toyama City Basic Plan for the Treatment of MSW, Second Phase],2022.MOEJ. 一般廃棄物処理実態調査令和4年度, 統計表一覧, 令和４年度調査結果, 処理状況各都道府県別データ富山県集計結果（ごみ処理経費） [MSW treatment status survey 2022 List of statistical tables, Results of the 2022 survey, Disposal status Data by Toyama preferctrue (Cost)], MOEJ. 一般廃棄物処理実態調査令和4年度, 統計表一覧, 令和４年度調査結果, 処理状況各都道府県別データ富山県集計結果（ごみ処理状況） [MSW treatment status survey 2022 List of statistical tables, Results of the 2022 survey, Disposal status Data by Toyama prefecture (Waste Disposal Status)</t>
  </si>
  <si>
    <t>page 32Sheet: 4 廃棄物処理事業経費(歳出）@JPN_TYMA_004sheet:1.ごみ処理概要@JPN_TYMA_001</t>
  </si>
  <si>
    <t>https://www.city.toyama.lg.jp/_res/projects/default_project/_page_/001/005/360/syorikeikaku_honnpenn.pdfhttps://www.env.go.jp/recycle/waste_tech/ippan/r4/data/shori/city/16/04.xlsxhttps://www.env.go.jp/recycle/waste_tech/ippan/r4/data/shori/city/16/01.xlsx</t>
  </si>
  <si>
    <t>Toyama city government, 第2次富山市一般廃棄物処理基本計画後期基本計画[Second Toyama City Basic Plan for the Treatment of MSW, Second Phase],2022.Toyama clean authority, 富山地区広域圏クリーンセンター[Toyama District Wide Area Clean Centre]</t>
  </si>
  <si>
    <t>page 31@JPN_TYMA_002</t>
  </si>
  <si>
    <t>https://www.city.toyama.lg.jp/_res/projects/default_project/_page_/001/005/360/syorikeikaku_honnpenn.pdfhttps://www.toyama-kouiki.jp/shisetsu/clean.html</t>
  </si>
  <si>
    <t>810t/24h</t>
  </si>
  <si>
    <t>Toyama City. (2024). 令和6年度 富山市予算説明書 [FY2024 Toyama City Budget Explanation Document]. Toyama City.</t>
  </si>
  <si>
    <t>https://www.city.toyama.lg.jp/_res/projects/default_project/_page_/001/003/081/0403yosansetsumeisyo.pdf</t>
  </si>
  <si>
    <t>Toyama City. 2024. Garbage and the Environment.</t>
  </si>
  <si>
    <t>page 7-8</t>
  </si>
  <si>
    <t>https://www.city.toyama.lg.jp/kurashi/gomi/index.html</t>
  </si>
  <si>
    <t>Toyama city. 廃棄物対策課（waste management division). 2024</t>
  </si>
  <si>
    <t>https://www.city.toyama.lg.jp/shisei/soshiki/1010712/1015091/index.html</t>
  </si>
  <si>
    <t>Toyama clean authority, 2022. 富山地区広域圏クリーンセンター[Toyama District Wide Area Clean Centre].</t>
  </si>
  <si>
    <t>https://www.toyama-kouiki.jp/shisetsu/recycle.html</t>
  </si>
  <si>
    <t>Municipality and community</t>
  </si>
  <si>
    <t>Toyama clean authority, 富山地区広域圏クリーンセンター[Toyama District Wide Area Clean Centre]. 2022</t>
  </si>
  <si>
    <t>Incineration: intermunicipal with other municipalities</t>
  </si>
  <si>
    <t>Toyama clean authority, 富山地区広域圏クリーンセンター[Toyama District Wide Area Clean Centre]MOEJ. 一般廃棄物処理実態調査令和4年度, 統計表一覧, 令和４年度調査結果, 処理状況各都道府県別データ富山県集計結果（ごみ処理経費） [MSW treatment status survey 2022 List of statistical tables, Results of the 2022 survey, Disposal status Data by Toyama preferctrue ]MOEJ. 一般廃棄物処理実態調査令和4年度, 統計表一覧, 令和４年度調査結果, 処理状況各都道府県別データ富山県集計結果（ごみ処理状況） [MSW treatment status survey 2022 List of statistical tables, Results of the 2022 survey, Disposal status Data by Toyama prefecture (Waste Disposal Status)</t>
  </si>
  <si>
    <t>https://www.toyama-kouiki.jp/shisetsu/recycle.htmlhttps://www.env.go.jp/recycle/waste_tech/ippan/r4/data/shori/city/16/04.xlsxhttps://www.env.go.jp/recycle/waste_tech/ippan/r4/data/shori/city/16/01.xlsx</t>
  </si>
  <si>
    <t>110.6t/5h annual data: total of toyama city and toyama clean authority (waste intermediate treatment ごみ中間処理) for operational cost(personnel, treatment, consignment etc.. under maintenance) for intermediate treatment(can not be distinguished by the type of recycling/revovery) in 2022 divided by total amount of recycling; note that clean authority cover other municipalities</t>
  </si>
  <si>
    <t>Yokohama city government, Separation and Disposal ofGarbage and Recyclables, 2024</t>
  </si>
  <si>
    <t>page 2</t>
  </si>
  <si>
    <t>https://www.city.yokohama.lg.jp/kurashi/sumai-kurashi/gomi-recycle/ongen/pamphlet/wakedashi.files/0295_20240904.pdf</t>
  </si>
  <si>
    <t>Yokohama city. 横浜市一般廃棄物処理基本計画 2023-2030[Yokohama City Basic Plan for Municipal Slid Waste Managementl 2023-2030], 2024.</t>
  </si>
  <si>
    <t>https://www.city.yokohama.lg.jp/city-info/yokohamashi/org/shigen/sonota/hoshin/plan-2030/plan-2030.html</t>
  </si>
  <si>
    <t>Yokohama city. 横浜市廃棄物等の減量化、資源化及び適正処理等に関する条例[Ordinance on the reduction, recycling and proper disposal of waste, etc. of the City of Yokohama.], 1992</t>
  </si>
  <si>
    <t>https://cgi.city.yokohama.lg.jp/somu/reiki/reiki_honbun/g202RG00000771.html</t>
  </si>
  <si>
    <t>Yokohama city. 維持管理と環境調査[Maintenance and environmental assessment],2024.Yokohama city.横浜の環境調査[Environment in Yokohama],2024.</t>
  </si>
  <si>
    <t>page60-65@017</t>
  </si>
  <si>
    <t>https://www.city.yokohama.lg.jp/kurashi/sumai-kurashi/gomi-recycle/shokai/saishu/ijikanri.htmlhttps://www.city.yokohama.lg.jp/kurashi/machizukuri-kankyo/kankyohozen/emp/nenji/empreport2024.files/0054_20241224.pdf</t>
  </si>
  <si>
    <t>found information for landfill site</t>
  </si>
  <si>
    <t>Yokohama city. 資源循環局[resoruce circulation beaureau],2024.</t>
  </si>
  <si>
    <t>https://www.city.yokohama.lg.jp/city-info/yokohamashi/org/shigen/sosiki-gyomu/gyomu.html</t>
  </si>
  <si>
    <t>Yokohama city. 鶴見工場工場概要[Tsurumi plant Outline],2024.Yokohama city. 旭工場工場概要[Asahi plant Outline],2021Yokohama city. 金沢工場工場概要[Kanazawa plant Outline],2021Yokohama city. 都築工場工場概要[Tsuzuki plant Outline],2024.Yokohama city. 旭工場[asahi plant],2015</t>
  </si>
  <si>
    <t>https://www.city.yokohama.lg.jp/kurashi/sumai-kurashi/gomi-recycle/shokai/shokyaku/kojo-tsur/tsurukougaiyou.htmlhttps://www.city.yokohama.lg.jp/kurashi/sumai-kurashi/gomi-recycle/shokai/shokyaku/kojo-as/gaiyou.htmlhttps://www.city.yokohama.lg.jp/kurashi/sumai-kurashi/gomi-recycle/shokai/shokyaku/kojo-ka/01gaiyou.htmlhttps://www.city.yokohama.lg.jp/kurashi/sumai-kurashi/gomi-recycle/shokai/shokyaku/kojo-tsuz/gaiyou.htmlhttps://www.city.yokohama.lg.jp/lang/overseas/wm/20191004154249907.files/0073_20180920.pdf</t>
  </si>
  <si>
    <t>1200 t/d+360t/d+1200 t/d+400*3 t/24h=3960 t/d, Construction cost; 51.8(tsurumi)+62.6(kanazawa)+28.7(tsuduki)+27.3(asahi) billion JPY, no information of asahi factory, Assumption of yokohama city for incineration life is 40 years based on page 16 at https://www.city.yokohama.lg.jp/city-info/yokohamashi/org/shigen/sonota/hoshin/kobetsukeikaku.files/0005_20230828.pdf</t>
  </si>
  <si>
    <t>Yokohama city.横浜の環境調査[Environment in Yokohama],2024.</t>
  </si>
  <si>
    <t>page60-65</t>
  </si>
  <si>
    <t>https://www.city.yokohama.lg.jp/kurashi/machizukuri-kankyo/kankyohozen/emp/nenji/empreport2024.files/0054_20241224.pdf</t>
  </si>
  <si>
    <t>Yokohama clean authority. 缶・びん・ペットボトルのリサイクル推進事業施設概要[Can, bottle and plastic bottle recycling promotion project Facility overview],na.MOEJ. 一般廃棄物処理実態調査令和4年度, 統計表一覧, 令和４年度調査結果, 処理状況各都道府県別データ神奈川県集計結果（ごみ処理経費） [MSW treatment status survey 2022 List of statistical tables, Results of the 2022 survey, Disposal status Data by Kanagawa preferctrue (Cost)], 2024.</t>
  </si>
  <si>
    <t>https://www.shigenkousha.or.jp/recycle/https://www.env.go.jp/recycle/waste_tech/ippan/r4/data/shori/city/14/04.xlsxhttps://www.env.go.jp/recycle/waste_tech/ippan/r4/data/shori/city/14/01.xlsx</t>
  </si>
  <si>
    <t>Construction Plus Asia. “Singapore-Cambodia Joint Venture Awarded a Contract for Phnom Penh Urban Waste Management.” Construction Plus Asia, February 4, 2021. Accessed November 15, 2024. https://www.constructionplusasia.com/sg/singapore-cambodia-joint-venture-awarded-a-contract-for-phnom-penh-urban-waste-management/.</t>
  </si>
  <si>
    <t>https://www.constructionplusasia.com/sg/singapore-cambodia-joint-venture-awarded-a-contract-for-phnom-penh-urban-waste-management/</t>
  </si>
  <si>
    <t>The joint venture will be responsible for the collection and transportation of solid waste from five sub-zones in Zone 1 of Phnom Penh City to a transfer station, and ultimately to the regional landfill for Phnom Penh and its surrounding provinces.</t>
  </si>
  <si>
    <t>Google Maps. 2024. Accessed 19 March 2025.</t>
  </si>
  <si>
    <t>https://www.google.com/maps/@11.534724,104.9180834,14476m/data=!3m1!1e3?entry=ttuandg_ep=EgoyMDI0MTIxMS4wIKXMDSoASAFQAw%3D%3D</t>
  </si>
  <si>
    <t>From Phnom Penh Waste Management and Landfill to Phnom Penh City Center, estimated by Google Map</t>
  </si>
  <si>
    <t>Phnom Penh Capital Administration. Phnom Penh Waste Management Strategy and Action Plan 2018–2035. Phnom Penh: Phnom Penh Capital Administration, 2018.</t>
  </si>
  <si>
    <t>Page 17 Table 3</t>
  </si>
  <si>
    <t>https://www.iges.or.jp/en/pub/phnom-penh-waste-management-strategy-and/en</t>
  </si>
  <si>
    <t>Phnom Penh Capital Administration. Phnom Penh Waste Management Strategy and Action Plan 2018–2035. Phnom Penh: Phnom Penh Capital Administration, 2018. Accessed November 15, 2024. https://www.iges.or.jp/en/pub/phnom-penh-waste-management-strategy-and/en.</t>
  </si>
  <si>
    <t>Page 20</t>
  </si>
  <si>
    <t>In 2015, approximately 117,530 tonnes/year of MSW was illegally disposed of in such manner, 117530/1031909.5*83.3%(collection rate)=9.49%</t>
  </si>
  <si>
    <t>Waste transported to landfill in 2016 was 717435 tonnes/year, 717435/1031909.5*83.3%(collection rate)=57.91%</t>
  </si>
  <si>
    <t>Recycling rate at household level 5% + Recycling rate during collection time 2.3%*83.3%(collection rate) =6.92%</t>
  </si>
  <si>
    <t>Page 116</t>
  </si>
  <si>
    <t>2 million USD</t>
  </si>
  <si>
    <t>Page 34</t>
  </si>
  <si>
    <t>Phnom Penh Capital Administration (PPCA)</t>
  </si>
  <si>
    <t>Page 36</t>
  </si>
  <si>
    <t>Department of Environment</t>
  </si>
  <si>
    <t>Page 15</t>
  </si>
  <si>
    <t>Instruction Plan on Waste Separation Promotion in Phnom Penh Municipality, No. 08</t>
  </si>
  <si>
    <t>Waste Storage, Cleansing, Waste Discharge and Penalties on Improper Waste Disposal in Phnom Penh Municipality</t>
  </si>
  <si>
    <t>Page 17 Table 3, page 115</t>
  </si>
  <si>
    <t>Waste transported to landfill in 2016 was 717435 tonnes/year, 717435/1031909.5*83.3%(collection rate)=57.91%Accroding to Ran YAGASA, Premakumara Jagath DICKELLA GAMARALALAGE, Rajeev Kumar SINGH, Kazunobu ONOGAWA, Janya SANG-ARUN, Yoshiaki TOTOKI, Mao Kol Mardi, et al. “Phnom Penh Waste Management Strategy and Action Plan 2018-2035.” IGES. 2018. https://www.iges.or.jp/en/pub/phnom-penh-waste-management-strategy-and/en.,Total waste generation in 2016 was 1031909.5 tons=(Waste transported to landfill in 2016/Average city-wide reported collection rate/100)/(100-Recycling rate – at household level-Recycling rate – during collection time)/10057.91%*1031909.5 tons</t>
  </si>
  <si>
    <t>Sahmakum Teang Tnaut. Urban Governance: Waste Management in Phnom Penh. Phnom Penh: Sahmakum Teang Tnaut, 2019. Accessed November 15, 2024. https://teangtnaut.org/wp-content/uploads/2019/01/20190129_STT_Final_Annual_Report_English_version-compressed.</t>
  </si>
  <si>
    <t>https://teangtnaut.org/wp-content/uploads/2019/01/20190129_STT_Final_Annual_Report_English_version-compressed.pdf</t>
  </si>
  <si>
    <t>https://data.opendevelopmentcambodia.net/km/dataset/c440b55b-3bb0-4dee-b6ac-3f7ff7c5327e/resource/a298ec61-6d9a-4ad6-9bb8-3b258ef66804/download/urban_governance_waste_management_in_phnom_penh.pdf</t>
  </si>
  <si>
    <t>Page 118 RESULTS AND DISCUSSION</t>
  </si>
  <si>
    <t>https://www.gjesm.net/article_29396_b46bd41c609b275b62816fb35d7e2217.pdf</t>
  </si>
  <si>
    <t>United Nations Environment Programme. State of Waste Management in Phnom Penh, Cambodia. Nairobi: UNEP, 2018. Accessed November 15, 2024. https://www.unep.org/ietc/resources/report/state-waste-management-phnom-penh-cambodia.</t>
  </si>
  <si>
    <t>https://www.unep.org/ietc/resources/report/state-waste-management-phnom-penh-cambodia</t>
  </si>
  <si>
    <t>100%-83.3%(collection rate)=16.7%</t>
  </si>
  <si>
    <t>United Nations Environment Programme. State of Waste Management in Phnom Penh, Cambodia. Nairobi: UNEP, 2018. Accessed November 15, 2024. https://www.unep.org/ietc/resources/report/state-waste-management-phnom-penh-cambodia. Phnom Penh Capital Administration. Phnom Penh Waste Management Strategy and Action Plan 2018–2035. Phnom Penh: Phnom Penh Capital Administration, 2018. Accessed November 15, 2024. https://www.iges.or.jp/en/pub/phnom-penh-waste-management-strategy-and/en.</t>
  </si>
  <si>
    <t>Page 11 [UNEP, 2015]; Page 17 Table 3 [PCPA, 2016]</t>
  </si>
  <si>
    <t>https://www.unep.org/ietc/resources/report/state-waste-management-phnom-penh-cambodia. https://www.iges.or.jp/en/pub/phnom-penh-waste-management-strategy-and/en.</t>
  </si>
  <si>
    <t>Yim Mongtoeun, Takeshi Fujiwara, Spoann Vin. Household Solid Waste Generation and Socioeconomic Factors in the Capital City of CAMBODIA. Int J Environ Sci Nat Res. 2019; 20(1): 556029. DOI:10.19080/IJESNR.2019.20.556029</t>
  </si>
  <si>
    <t>https://juniperpublishers.com/ijesnr/IJESNR.MS.ID.556029.php</t>
  </si>
  <si>
    <t>Asia Development Bank. 2014. "Solid Waste Management in the Pacific: Kiribati Country Snapshot. Asia Development Bank (ADB)</t>
  </si>
  <si>
    <t>p. 1</t>
  </si>
  <si>
    <t>https://www.adb.org/sites/default/files/publication/42671/solid-waste-management-kiribati.pdf</t>
  </si>
  <si>
    <t>Estimated from daily handled waste at the two municipalities in South Tarawa which makes up 38% of waste and scaled up to get tota waste. This is for Betio Town Council (2.5 tons of general rubbish daily) and TeInainano Urban Council (3.6 tons of general rubbish daily) which were added together to get 6.1 daily tonnes, this was scaled up based on this being 38% of collected waste to 16.1 daily tonnes (5859 tonnes annually).</t>
  </si>
  <si>
    <t>26% of waste disposed of 'on-site' and 35% is illegally dumped into the sea/lagoon.</t>
  </si>
  <si>
    <t>p. 4</t>
  </si>
  <si>
    <t>BTC Charges levied on private permanent households. Around 25% of billed properties pay the charge.</t>
  </si>
  <si>
    <t>BTC charge on large commercial establishments.</t>
  </si>
  <si>
    <t>BTC annual budget is $110,160 while TUC budget is around $192,780.</t>
  </si>
  <si>
    <t>Charges are based on size of business.</t>
  </si>
  <si>
    <t>p. 3</t>
  </si>
  <si>
    <t>Ministry of Envirionment, Lands and Agriculture Developments. 2024. "Chemical and Waste Management Unit." MELAB. Government of Kiribati.</t>
  </si>
  <si>
    <t>https://www.melad.gov.ki/index.php?option=com_quixandview=pageandid=47andItemid=383</t>
  </si>
  <si>
    <t>Ministry of Environment, Land and Agriculture Developments</t>
  </si>
  <si>
    <t>Chemical and Waste Management Unit</t>
  </si>
  <si>
    <t>Ministry of Environment, Lands and Agricultural Development. 2020. "Aobitin Tararuan the Otabwanin." Newsletter: Nei Akoako.</t>
  </si>
  <si>
    <t>p.2</t>
  </si>
  <si>
    <t>https://www.melad.gov.ki/images/ecdnewsletters/ECD_Newsletter_-2020__Issue_no2_JulyFINAL.pdf</t>
  </si>
  <si>
    <t>Kaoki Maange in Uabu, Betio is the MRF</t>
  </si>
  <si>
    <t>Remaining capacity instead of installed capacity. The councils that operate the landfills in South Tarawa do not charge tipping fees for solid waste that enters the landfill.</t>
  </si>
  <si>
    <t>Korean Environment Corporation 전국 폐기물 발생 및 처리현황(2022년)National Waste Generation and Disposal Status (2022),2022.</t>
  </si>
  <si>
    <t>sheet 3-가-1).</t>
  </si>
  <si>
    <t>https://www.recycling-info.or.kr/rrs/stat/envStatList.do?menuNo=M13020201</t>
  </si>
  <si>
    <t>Trucks weighed at facility</t>
  </si>
  <si>
    <t>Assumed as "Trucks weighed"; The annual volume of waste in the jurisdiction that is disposed of in a landfill multiplied by the proportion of each waste type.</t>
  </si>
  <si>
    <t>sheet 2-가-1)2-가-2)</t>
  </si>
  <si>
    <t>The annual volume of waste in the zone multiplied by the percentage of the waste stream by waste type</t>
  </si>
  <si>
    <t>Korean Environment Corporation,  2022년 전국 폐기물 발생 및 처리현황[National waste generation and disposal in 2022],2023</t>
  </si>
  <si>
    <t>sheet 2-가-1)2-가-2)@001, page 6-7@전국폐기물발생및처리현황(요약)@014</t>
  </si>
  <si>
    <t>https://www.recycling-info.or.kr/rrs/stat/envStatList.do?menuNo=M13020201https://www.recycling-info.or.kr/rrs/stat/envStatDetail.do;jsessionid=a75lI0NDmq8Z6xvhAAfPh5KctY1zI1sgH2IIpAloTSVl4Ah2nY6Gg6BwP5faf4wS.RCIS-WAS_servlet_engine1?bbsId=BBSMSTR_000000000002andnttId=1417ands_nttSj=KEC006</t>
  </si>
  <si>
    <t>Korean Environment Corporation,  2022년전국폐기물발생및처리현황[National waste generation and disposal in 2022],2023</t>
  </si>
  <si>
    <t>sheet 1-나. (시군구) 생활폐기물관리구역현황</t>
  </si>
  <si>
    <t>Total minus self-processing</t>
  </si>
  <si>
    <t>Korean Environment Corporation,  2022년전국폐기물발생및처리현황[National waste generation and disposal in 2022],2023 Korean Environment Corporation, 2022년전국폐기물발생및처리현황(요약본),2023</t>
  </si>
  <si>
    <t>sheet 2-가-1)2-가-2)@001, page 5@014</t>
  </si>
  <si>
    <t>https://www.recycling-info.or.kr/rrs/stat/envStatList.do?menuNo=M13020201https://www.recycling-info.or.kr/cmm/fms/FileDownload.do?atchFileId=FILE_000000000179062andfileSn=2andbbsId=BBSMSTR_000000000002</t>
  </si>
  <si>
    <t>see the definition of household waste and waste from business facilitiees@page 5 폐기물분류 @014</t>
  </si>
  <si>
    <t>household 2-가-1)+office(business equipment)2-가-2)</t>
  </si>
  <si>
    <t>household 2-가-1)+office(business equipment)2-가-2)waste food in mixed waste + food waste segregation+cooking oil</t>
  </si>
  <si>
    <t>household+office(business equipment)waste, glass in mixed waste +separated waste glass bins</t>
  </si>
  <si>
    <t>household+office(business equipment)waste, scrapmetal + metal cans</t>
  </si>
  <si>
    <t>household+office(business equipment)waste, waste paper</t>
  </si>
  <si>
    <t>household+office(business equipment)waste, Waste synthetic resins, agricultural waste</t>
  </si>
  <si>
    <t>household+office(business equipment)waste, leather is not identified</t>
  </si>
  <si>
    <t>household+office(business equipment)waste. Waste(lung) fibers and waste clothing</t>
  </si>
  <si>
    <t>household+office(business equipment)waste. lighting waste, Waste batteries, Waste electrical and electronic products</t>
  </si>
  <si>
    <t>Assumed as "Trucks weighed" Recycling: the annual volume of waste in the jurisdiction delivered to recycling facilities multiplied by the proportion of each type of waste received.</t>
  </si>
  <si>
    <t>household+office(business equipment)recycling, scrapmetal + metal cans</t>
  </si>
  <si>
    <t>household+office(business equipment)recycling, glass in mixed waste +separated waste glass bins</t>
  </si>
  <si>
    <t>household+office(business equipment)recycling, waste food in mixed waste + food waste segregation+cooking oil</t>
  </si>
  <si>
    <t>household+office(business equipment)recycling,waste paper</t>
  </si>
  <si>
    <t>household+office(business equipment)recycling, Waste synthetic resins, agricultural waste</t>
  </si>
  <si>
    <t>household+office(business equipment)recycling, lung/waste fiber, textile waste</t>
  </si>
  <si>
    <t>household+office(business equipment)recycling, lighting waste, Waste batteries, Waste electrical and electronic products</t>
  </si>
  <si>
    <t>household+office(business equipment)recycling,</t>
  </si>
  <si>
    <t>Assumed as "Trucks weighed";  the annual volume of waste in the jurisdiction delivered to recycling facilities multiplied by the proportion of each type of waste received.</t>
  </si>
  <si>
    <t>Food recycling is assumed as composting here</t>
  </si>
  <si>
    <t>All recycling activities included except composting</t>
  </si>
  <si>
    <t>Assumed as "Trucks weighed"; Annual volume of waste in the jurisdiction delivered to incinerators multiplied by the proportion of each type of waste delivered.</t>
  </si>
  <si>
    <t>Incineration</t>
  </si>
  <si>
    <t>Assumed as "Trucks weighed"; Other: Jurisdictions where the waste has been taken to an intermediate disposal facility</t>
  </si>
  <si>
    <t>Others</t>
  </si>
  <si>
    <t>volume based fee system</t>
  </si>
  <si>
    <t>Korean Environment Corporation.  2권 쓰레기 종량제 현황(요약본_240701수정)[Volume 2 Current status of pay-as-you-throw waste (240701 revised)].2023</t>
  </si>
  <si>
    <t>page 31</t>
  </si>
  <si>
    <t>https://www.recycling-info.or.kr/rrs/stat/envStatDetail.do;jsessionid=1aGM1Y45Aw35a6K5yot4fTvoh1rEkqDzHpyyWg6SLxS4WYWEnSpo1pgPsIvIU1CU.RCIS-WAS_servlet_engine1?bbsId=BBSMSTR_000000000002andnttId=1414ands_nttSj=KEC008</t>
  </si>
  <si>
    <t>Volume based fee system</t>
  </si>
  <si>
    <t>Seoul Metropolitan Government Climate and Environment Headquarters Resource Circulation Division.제2차 서울특별시 자원순환시행계획 :2023~2027 [2nd Seoul Metropolitan City Resource Recycling Implementation Plan: 2023~2027], 2023.</t>
  </si>
  <si>
    <t>https://lib.seoul.go.kr/search/detail/CATCRZ000001648969</t>
  </si>
  <si>
    <t>2nd Seoul Metropolitan City Resource Recycling Implementation Plan: 2023~2027 제2차 서울특별시 자원순환시행계획 :2023~2027</t>
  </si>
  <si>
    <t>Seoul Metropolitan Government Ordinance No. 9392, 서울특별시 폐기물 관리 조례 [No. 9392, Seoul Metropolitan City Waste Management Ordinance.] 2024</t>
  </si>
  <si>
    <t>https://law.go.kr/LSW/ordinInfoP.do?ordinId=2000294</t>
  </si>
  <si>
    <t>Seoul Waste Management Ordinance 서울특별시 폐기물 관리 조례</t>
  </si>
  <si>
    <t>Seoul Metropolitan Government 서울의 폐기물 관리[Waste Management in Seoul], Accessed March 2025.</t>
  </si>
  <si>
    <t>https://rrf.seoul.go.kr/content/acwaa111.do</t>
  </si>
  <si>
    <t>Seoul Metropolitan Government  Environmental Policy Division, Resource Recovery Facility Division, Living Environment Division, and the 25 autonomous districts' Cleaning Administration Division, Cleaning Resource Division, Resource Recovery Facility Division, Clean City Division, and Cleaning Division under the Climate and Environment Headquarters under the First Vice Mayor for Administration.</t>
  </si>
  <si>
    <t>https://rrf.seoul.go.kr/content/ecena511.do</t>
  </si>
  <si>
    <t>청소행정기구</t>
  </si>
  <si>
    <t>the size of the house and the amount of property tax, and fee for plastic bags</t>
  </si>
  <si>
    <t>Seoul Metropolitan Government. 2015. "Autonomous District Garbage Volume-based fee bag price."</t>
  </si>
  <si>
    <t>https://news.seoul.go.kr/env/archives/25884</t>
  </si>
  <si>
    <t>The size of the house and the amount of property tax, and fee for plastic bags</t>
  </si>
  <si>
    <t>Seoul Metropolitan Government. 수도권매립지[capital area landfill]. 2025.</t>
  </si>
  <si>
    <t>https://news.seoul.go.kr/env/archives/22002</t>
  </si>
  <si>
    <t>Landfill capacity (10,000 tons) 22,800, total of No.1 Landfill+No.2 Landfill+Landfill No.3 (3-1)+No.4 Landfilllife: No.1 Landfill (8years)+No.2 Landfill(18 years)cost total of No.1 Landfill (construction cost: 84.5 billion won)+No.2 Landfill(Construction cost 337.4 billion won)+Landfill No.3 (3-1)(Construction cost 136.5 billion won)  note: landfill site is not located in Seoul but in surrounding metropolitan area, used for Seoulthe referenced web page is last updated on 1/31/2025 as of 04/02/2025</t>
  </si>
  <si>
    <t>Seoul Metropolitan Government.강남자원회수시설시설개요[Gangnam Resource Recovery Facility Overview]n.dSeoul Metropolitan Government.노원자원회수시설시설개요[Noxious Resource Recovery Facility Facility Overview]. Accessed March 2025. Seoul Metropolitan Government.마포자원회수시설시설개요[Mapo Resource Recovery Facility Facility Overview]n.d Seoul Metropolitan Government.양천자원회수시설시설개요[Yangcheon Resource Recovery Facility Facility Overview]. Accessed 2025.</t>
  </si>
  <si>
    <t>Seoul Metropolitan Government.강남자원회수시설시설개요[Gangnam Resource Recovery Facility Overview]n.dSeoul Metropolitan Government.노원자원회수시설시설개요[Noxious Resource Recovery Facility Facility Overview]n.dSeoul Metropolitan Government.마포자원회수시설시설개요[Mapo Resource Recovery Facility Facility Overview]n.d Seoul Metropolitan Government.양천자원회수시설시설개요[Yangcheon Resource Recovery Facility Facility Overview]n.d 지방자치단체폐기물처리시설현황_소각시설(Municipal waste disposal facilities_Incinerators)Korean Environment Corporation,  2022년전국폐기물발생및처리현황[National waste generation and disposal in 2022],2023</t>
  </si>
  <si>
    <t>naincineration amount: sheet 2-가-1)2-가-2)@001,</t>
  </si>
  <si>
    <t>https://rrf.seoul.go.kr/content/bcreb220.dohttps://rrf.seoul.go.kr/content/bcrec231.dohttps://rrf.seoul.go.kr/content/bcred240.dohttps://rrf.seoul.go.kr/content/bcree251.dohttps://stat.me.go.kr/portal/stat/easyStatPage.do  https://www.recycling-info.or.kr/rrs/stat/envStatList.do?menuNo=M13020201</t>
  </si>
  <si>
    <t>Capacity: 900 tons/day+800 tons/day+750 tons/day+400 tons/day=2850 tons/day=1040250tons/yearexpenses:101,080 million won+74,279 million won+166,547 million won+31,815 million won=373721million wonOperational cost: 연간유지관리비(annual maintenance fee) at 지방자치단체폐기물처리시설현황_소각시설(Municipal waste disposal facilities_Incinerators) from https://stat.me.go.kr/portal/stat/easyStatPage.do  divided by amount for incineration (throughput in 2022)</t>
  </si>
  <si>
    <t>World Bank. 2023. Kiribati Waste Characterization and Situation Analysis Report. Analysis of Waste Generation and Disposal Data and a Review of the Current Waste Management Systems in Kiribati.</t>
  </si>
  <si>
    <t>p. 55</t>
  </si>
  <si>
    <t>Includes glass bottles: 0.85%, other glass: 0.32%</t>
  </si>
  <si>
    <t>Includes other metal: 5.08%, aluminium cans: 0.07%, other aluminium: 0.07%, steel cans: 0.79%</t>
  </si>
  <si>
    <t>Includes batteries: 0.02%, used oil: 0.47%, white goods: 0.14%, tyres: 0.06%, construction: 5.7%</t>
  </si>
  <si>
    <t>Aleluia, João, and Shomi Kim. Solid Waste Management in Vientiane, Lao P.D.R: Situation Assessment and Opportunities for Waste-to-Resource. Seoul: Global Green Growth Institute, 2018. Accessed November 15, 2024. https://gggi.org/wp-content/uploads/2018/09/Solid-Waste-Management-in-Vientiane-Lao-P.D.R_Publication-3.pdf.‌</t>
  </si>
  <si>
    <t>Page 8 Figure1.3</t>
  </si>
  <si>
    <t>https://gggi.org/wp-content/uploads/2018/09/Solid-Waste-Management-in-Vientiane-Lao-P.D.R_Publication-3.pdf</t>
  </si>
  <si>
    <t>Individual households are charged 5 USD/month for a weekly collection service.</t>
  </si>
  <si>
    <t>Vientiane City Office for Management and Service (VCOMS)</t>
  </si>
  <si>
    <t>Regional Resource Centre for Asia and the Pacific. Capacity Mapping for Monitoring and Assessment of Plastic Pollution in the Lower Mekong. Bangkok: Asian Institute of Technology, 2020. Accessed November 15, 2024. http://www.rrcap.ait.ac.th/Publications/CapMapPlasticPollution.pdf.‌</t>
  </si>
  <si>
    <t>Page 22</t>
  </si>
  <si>
    <t>https://www.knowwaste.net/Documents/CapMapPlasticPollution.pdf</t>
  </si>
  <si>
    <t>No precise figures exist on waste collection coverage, but it is estimated that 30-50% of the waste generated in the city is collected by VCOMS or any of the eight private collection companies contracted by VCOMS.</t>
  </si>
  <si>
    <t>100%-50% (Proportion of municipal solid waste generated that is collected)</t>
  </si>
  <si>
    <t>World Bank. Get CLEAN and GREEN—Solid and Plastic Waste Management in Lao PDR: Findings and Actions for Change. Washington, DC: World Bank, 2022. Accessed November 15, 2024. https://documents.worldbank.org/en/publication/documents-reports/documentdetail/099100002182296296/p17101101230c40bc096bf0a757bd16eb65.</t>
  </si>
  <si>
    <t>https://documents1.worldbank.org/curated/en/099100002182296296/pdf/P17101101230c40bc096bf0a757bd16eb65.pdf</t>
  </si>
  <si>
    <t>In Vientiane municipality, only 27 percent of households have a contract with a service provider.</t>
  </si>
  <si>
    <t>In 2015, Vientiane produced 214,905 tons of waste but only 40 to 60 percent of this waste found its way into the landfill.</t>
  </si>
  <si>
    <t>Page 11 Table 2</t>
  </si>
  <si>
    <t>10-year Roadmap for Solid Waste Management Vision and Strategy 2030</t>
  </si>
  <si>
    <t>Page 12 Table 3</t>
  </si>
  <si>
    <t>Majuro Atoll Waste Company (MAWC). 2021. "Solid Waste Management Plan for Majuro. 2019 - 2028. (Action Plan: 2019-2023)" https://rmi-data.sprep.org/system/files/RMI-Solid-Waste-Management-Majuro-2019-2023.pdf</t>
  </si>
  <si>
    <t>p.29</t>
  </si>
  <si>
    <t>https://pacwasteplus.org/wp-content/uploads/2022/02/RMI-Waste-Audit-Report_FINAL-1.pdf</t>
  </si>
  <si>
    <t>Non-stratified samples obtained at point of generation and data extrapolated</t>
  </si>
  <si>
    <t>Household waste only, estimated at 0.7kg per capita per day.</t>
  </si>
  <si>
    <t>p. 8</t>
  </si>
  <si>
    <t>https://www.sprep.org/sites/default/files/documents/publications/RMI-Solid-Waste-Management-Majuro-2019-2023.pdf</t>
  </si>
  <si>
    <t>Waste composition of landfill.</t>
  </si>
  <si>
    <t>p. 5</t>
  </si>
  <si>
    <t>Includes reused material (8.4%) and recycled (0.4%) which is primarily aluminium cans.</t>
  </si>
  <si>
    <t>Calculation: 100% - (% MSW sent to dumpsite/landfill + % MSW sent for recycling)</t>
  </si>
  <si>
    <t>Secretariat of the Pacific Regional Environment Programme (SPREP). “Waste Audit Report Republic of the Marshall Islands,” 2021. https://pacwasteplus.org/wp-content/uploads/2022/02/RMI-Waste-Audit-Report_FINAL-1.pdf.</t>
  </si>
  <si>
    <t>P.30, Table 12: Waste composition for households identified as part of the sort and weigh of samples for MajuroP.37, Table 17: Waste composition for commercials identified as part of the sort and weigh of samples collected for MajuroP.58, Table 21: Waste composition for households identified as part of the sort and weigh of samples for EbeyeP.65, Table 27: Waste composition for commercials identified as part of the sort and weigh of samples collected for Ebeye</t>
  </si>
  <si>
    <t>Tipping fee is $0 for household waste. Commercial fees are on average $6.83 depending on the quantity, type of waste and time delivered (i.e., during or after business hours).</t>
  </si>
  <si>
    <t>Service provided by Majuro Atoll Waste Company (government-owned enterprise).</t>
  </si>
  <si>
    <t>Majuro Atoll Waste Company</t>
  </si>
  <si>
    <t>Page 23</t>
  </si>
  <si>
    <t>133 households interviewed and an average was taken for those with access to waste collection services.</t>
  </si>
  <si>
    <t>Secretariat of the Pacific Regional Environment Programme (SPREP). 2021 “Waste Audit Report Republic of the Marshall Islands,” https://pacwasteplus.org/wp-content/uploads/2022/02/RMI-Waste-Audit-Report_FINAL-1.pdf.</t>
  </si>
  <si>
    <t>133 households were interviewed and an average was taken for those with access to waste collection services.</t>
  </si>
  <si>
    <t>Majuro Landfill</t>
  </si>
  <si>
    <t>Household waste is collected free of charge, with the cost covered by the government.</t>
  </si>
  <si>
    <t>$24/month for a two cubic yard bin</t>
  </si>
  <si>
    <t>No fees</t>
  </si>
  <si>
    <t>Two cubid yard bin: $24/monthFour cubic yard bin: $48/month (minimum two pick ups)</t>
  </si>
  <si>
    <t>Two cubic yard bin: $24/month.Four cubic yard bin: $48/month (minimum two pick ups)</t>
  </si>
  <si>
    <t>Cho Tun Aung. “Solid Waste Management in Yangon City.” Presented at the Tokyo Forum 2018, Tokyo, May 20, 2018. Accessed November 15, 2024. https://www.kankyo1.metro.tokyo.lg.jp/archive/policy_others/international/tokyoforum2018post.files/Yangon-p.pdf.</t>
  </si>
  <si>
    <t>https://www.kankyo1.metro.tokyo.lg.jp/archive/policy_others/international/tokyoforum2018post.files/Yangon-p.pdf</t>
  </si>
  <si>
    <t>Overall Weighted Average Composition of MSW as Delivered to the FDS Analyzed by YCDC-PCCD and ADB (2017)</t>
  </si>
  <si>
    <t>Calculated as 100% - sum of all other fractions.</t>
  </si>
  <si>
    <t>Dickella Gamaralalage, Premakumara Jagath, and Kazunobu Onogawa. Digging Through: An Inside Look at Municipal Waste Management in Myanmar. Hayama: Institute for Global Environmental Strategies, 2020. Accessed November 15, 2024. https://www.iges.or.jp/en/pub/digging-through-municipal-waste-management-myanmar/en.</t>
  </si>
  <si>
    <t>Page 48 8.1</t>
  </si>
  <si>
    <t>https://www.iges.or.jp/jp/pub/digging-through-municipal-waste-management-myanmar/en</t>
  </si>
  <si>
    <t>Based on MSW generation rate of 1500t/d or 0.95kg/cap/d for a population of 1,580,907.</t>
  </si>
  <si>
    <t>587t/d sent to controlled landfill out ouf 1500t/d waste generated.</t>
  </si>
  <si>
    <t>587t/d sent to sanitary landfill out ouf 1500t/d waste generated.</t>
  </si>
  <si>
    <t>204t/d recycled out ouf 1500t/d waste generated.</t>
  </si>
  <si>
    <t>122t/d uncollected out ouf 1500t/d waste generated.</t>
  </si>
  <si>
    <t>After the Mayor started his own Facebook page for citizen feedback, Facebook became a primary tool for participatory governance and government accountability.</t>
  </si>
  <si>
    <t>Page 25 Figure 5</t>
  </si>
  <si>
    <t>Yangon dump only. Refers to 0.6kg/cap/d generation rate in Yangon for a population of 5,331,800.</t>
  </si>
  <si>
    <t>100%-25%-25%</t>
  </si>
  <si>
    <t>Environmental Conservation Department, Ministry of Natural Resources and Environmental Conservation. National Waste Management Strategy and Master Plan for Myanmar (2018–2030). Nay Pyi Taw: Government of Myanmar, 2018. Accessed November 15, 2024. https://www.iges.or.jp/en/publication_documents/pub/policysubmission/en/10850/Final-Myanmar_WMSAM_0829.pdf.‌</t>
  </si>
  <si>
    <t>https://www.iges.or.jp/en/publication_documents/pub/policysubmission/en/10850/Final-Myanmar_WMSAM_0829.pdf</t>
  </si>
  <si>
    <t>Mandalay City Development Committee. Waste Management Strategy and Action Plan for Mandalay City (2017–2030). Mandalay: Mandalay City Development Committee, 2017. Accessed November 15, 2024. https://www.unep.org/ietc/resources/policy-and-strategy/waste-management-strategy-and-action-plan-mandalay-city-2017-2030.</t>
  </si>
  <si>
    <t>Page 8 Figure 4</t>
  </si>
  <si>
    <t>https://www.unep.org/ietc/resources/policy-and-strategy/waste-management-strategy-and-action-plan-mandalay-city-2017-2030</t>
  </si>
  <si>
    <t>Over 2000 workers were employed for conducting waste management services including waste collection and disposal activities in 2015.</t>
  </si>
  <si>
    <t>320 Million, public cleansing tax</t>
  </si>
  <si>
    <t>4,946 Million</t>
  </si>
  <si>
    <t>Page 13</t>
  </si>
  <si>
    <t>The new system assigns specific fee brackets based on housing construction type and number of stories, accounting for a degree of equity in service costs while also serving as a proxy for anticipated waste generation.</t>
  </si>
  <si>
    <t>With monthly fee brackets that correspond directly to estimated daily tonnage for food establishments. Only hotels pay a flat, annual fee based upon the number of rooms, while private medical facilities pay a monthly flat rate for the collection of medical waste, and private hospitals pay on a per bed basis.</t>
  </si>
  <si>
    <t>Cleansing Department of the MCDC</t>
  </si>
  <si>
    <t>Inspection Department</t>
  </si>
  <si>
    <t>Page 33</t>
  </si>
  <si>
    <t>Menikpura, Nirmala. “Present Situation of Solid Waste Management in Yangon City.” Presentation at the 1st Meeting of Low-carbon Myanmar Working Group, Tokyo, July 31, 2013. Accessed November 15, 2024. https://www.iges.or.jp/en/publication_documents/pub/presentation/en/3616/Waste_management_in_Yangon-30_July.pdf.‌</t>
  </si>
  <si>
    <t>https://www.iges.or.jp/en/publication_documents/pub/presentation/en/3616/Waste_management_in_Yangon-30_July.pdf.‌</t>
  </si>
  <si>
    <t>Pollution Control and Cleansing Department (PCCD)</t>
  </si>
  <si>
    <t>UN-Habitat. End-Term Project Evaluation: The Urgent Improvement of Solid Waste Management in Yangon City. Nairobi: UN-Habitat, 2023. Accessed November 15, 2024. https://unhabitat.org/sites/default/files/2024/02/evaluation_report_yangon_solide_waste_management_final.pdf.‌</t>
  </si>
  <si>
    <t>https://unhabitat.org/sites/default/files/2024/02/evaluation_report_yangon_solide_waste_management_final.pdf</t>
  </si>
  <si>
    <t>UNEP (United Nations Environment Programme). 2016. “Ulaanbaatar Waste Management Improvement Strategy and Action Plan 2017-2030.” IETC (International Environmental Technology Centre). AIT (Asian Institute of Technology). https://www.knowwaste.net/Documents/UlaanbaatarWMStrategy2017.pdf.</t>
  </si>
  <si>
    <t>P.6</t>
  </si>
  <si>
    <t>https://www.knowwaste.net/Documents/UlaanbaatarWMStrategy2017.pdf</t>
  </si>
  <si>
    <t>Generation figure very high compared to population - generation figure potentially also including industrial waste (see https://montsame.mn/mn/read/305176 suggesting that 1.3 million tonnes of domestic and industrial waste generated)</t>
  </si>
  <si>
    <t>P.7, Figure 4</t>
  </si>
  <si>
    <t>Average annual waste composition in Ulaanbaatar</t>
  </si>
  <si>
    <t>Average annual waste composition in Ulaanbaatar. Chemical and medical waste</t>
  </si>
  <si>
    <t>Average annual waste composition in Ulaanbaatar. 31% Ash (coming from heating sources in the winter) and 2% other</t>
  </si>
  <si>
    <t>P.10</t>
  </si>
  <si>
    <t>The informal sector is also involved in the collection of recyclables at centralized landfill sites.  There are around 200 waste pickers, most of whom live at dump sites.</t>
  </si>
  <si>
    <t>Revenue from waste service tax</t>
  </si>
  <si>
    <t>Average taken of MNT 2,500 from households living in apartments and MNT 1,000 from ger households.</t>
  </si>
  <si>
    <t>Average taken of  MNT 5,000-25,000 collected from private businesses and institutions,</t>
  </si>
  <si>
    <t>Trash bins of 450-litre capacity each are located in apartment blocks, gers, and near schools and kindergartens.</t>
  </si>
  <si>
    <t>P.12</t>
  </si>
  <si>
    <t>On 12 May 2017, the Mongolian Parliament passed the Law on Waste (2017), which superseded the previous Law on Waste (2012). The new law on waste management includes ordinary waste and hazardous waste (liquid and gaseous wastes and emissions), with the exception of radioactive waste.</t>
  </si>
  <si>
    <t>P.14</t>
  </si>
  <si>
    <t>https://www.knowwaste.net/Documents/UlaanbaatarWMStrategy2017.pdf.</t>
  </si>
  <si>
    <t>Waste collection and transport services are provided by TUKs (tohijilt uilchilgeenii kompani), who are appointed to each zone. They are also responsible for cleaning public spaces such as roads and parks.</t>
  </si>
  <si>
    <t>In Ulaanbaatar, the Landscaping and Waste Management Department (previously known as City Waste Management Department) under the Public Services Department, directly manages the collection and disposal of solid waste. This department operates waste landfill sites, collects and transports waste in public places by contracting the state-owned enterprise, Ulaanbaatar Tuk, for these services.</t>
  </si>
  <si>
    <t>Waste management at the city level is the responsibility of the municipal government and the Mayor’s Office, in particular.</t>
  </si>
  <si>
    <t>P.16, Firgure 7</t>
  </si>
  <si>
    <t>Financing mechanisms for solid waste in Ulaanbaatar are composed of the waste fees equalling MNT 5,000-25,000 collected from private businesses and institutions, MNT 2,500 from households living in apartments and MNT 1,000 from ger households.42</t>
  </si>
  <si>
    <t>19 companies (out of which 7 are private companies) collect waste in the city.</t>
  </si>
  <si>
    <t>local government-owned City Development Department was founded. This Department has the fundamental responsibility and duties to provide Ulaanbaatar with waste management services; landfill wastes in designated areas; support running of waste sorting and recycling services;</t>
  </si>
  <si>
    <t>ah</t>
  </si>
  <si>
    <t xml:space="preserve">Department of Finance. (2022). The Fiscal Year 2022 Annual Report. Commonwealth of the Northern Mariana Islands. </t>
  </si>
  <si>
    <t>https://www.finance.gov.mp/division-forms/sof/reports/2022-annual-report.pdf</t>
  </si>
  <si>
    <t>Google, 2024, Google Maps "Saipan Centre to Marpi Landfill", https://maps.app.goo.gl/MsNqKPMK7mg3SjCx7 Accessed November 2024</t>
  </si>
  <si>
    <t>N/A (One page)</t>
  </si>
  <si>
    <t>https://maps.app.goo.gl/MsNqKPMK7mg3SjCx7</t>
  </si>
  <si>
    <t>Office of Planning and Development, 2023, CNMI Recycling Survey Results</t>
  </si>
  <si>
    <t>p.8, Question 11</t>
  </si>
  <si>
    <t>https://opd.gov.mp/library/etc/sw-plan-docs/a12-cnmi-recycling-survey-results.pdf</t>
  </si>
  <si>
    <t>43.88% of individuals answering the survey said they have curbside collection - note that this includes respondents from several CNMI Islands, not just Saipan. Evidence shows residents can pay private firms to collect their curbside waste, and those who choose not to must bring it to the recycling centres or landfill themselves. Therefore, "other" was selected.</t>
  </si>
  <si>
    <t>p.13, Question 19</t>
  </si>
  <si>
    <t>It is assumed that, due to waste collection being provided by private firms, that households are invoiced directly by the private firm.</t>
  </si>
  <si>
    <t>There appears to be no contractual arrangement between waste collection services and the government of Saipan</t>
  </si>
  <si>
    <t>Individual households contract waste collection services if they want them and can afford them.</t>
  </si>
  <si>
    <t>Office of Planning and Development, 2023, CNMI Recycling Survey Results.</t>
  </si>
  <si>
    <t>page 13, Question 19</t>
  </si>
  <si>
    <t>Office of Planning and Development, 2023, Comprehensive Intergrated Solid Waste Management Plan for the Commonwealth oof the Northern Mariana Islands, in coordination with the Department of Public Works, the Offices of the Mayors or Tinian, Rota, Saipan, and the Northern Islands, the Bureau of Environmental and Coastal Quality, and the US Evironmental Protection Agency.</t>
  </si>
  <si>
    <t>p.26, Table 5</t>
  </si>
  <si>
    <t>https://opd.gov.mp/assets/ciswm-plan-as-of-10-5-1.pdf</t>
  </si>
  <si>
    <t>From the source: "Scaled data at the Lower Base Transfer Station and scaled data at the Marpi Landfill in addition to the scaled data from brokers/processors handling recyclables from the Lower Base Transfer Station constitute the foundation for most solid waste data.  Data from broker/processors is captured from invoices (which include original bills of lading).  The scales at Lower Base and Marpi have had recent (2023) malfunctions, consequently data in this fiscal year will be calculated from both scaled data and volume estimates taken at the scale houses and then converted to tons." Additionally, in 2017 the Marine Debris Program of the Office of Response and Restoration at the National Oceanic and Atmospheric Administration (NOAA) states that there is a lot of littering and illegal dumping on Saipan due to barriers for people engaging in organised waste management. Therefore the figure provided is likely lower than the actual solid waste generation. (See https://marinedebris.noaa.gov/removal/reducing-marine-debris-saipan-through-culture-recycling#:~:text=Littering%20and%20illegal%20dumping%20of,to%20illegal%20dumping%20and%20littering.)</t>
  </si>
  <si>
    <t>p.37 Chart 1</t>
  </si>
  <si>
    <t>The chart shows data from waste characterization studies conducted in the CNMI 2023 by Gershman, Brickner and Bratton Inc. However, this original source could not be found (it appears to be missing from the attachments). The figure for "organics" is used for food waste; it may also contain other organic matter such as garden waste.</t>
  </si>
  <si>
    <t>The chart shows data from waste characterization studies conducted in the CNMI 2023 by Gershman, Brickner and Bratton Inc. However, this original source could not be found (it appears to be missing from the attachments). The figure for glass is not included in the chart, but has been calculated using all other figures.</t>
  </si>
  <si>
    <t>The chart shows data from waste characterization studies conducted in the CNMI 2023 by Gershman, Brickner and Bratton Inc. However, this original source could not be found (it appears to be missing from the attachments).</t>
  </si>
  <si>
    <t>p.26</t>
  </si>
  <si>
    <t>Figure calculated from report that 32,205 tonnes of MSW was generated in 2022; 775 tonnes of which was diverted for recycling.</t>
  </si>
  <si>
    <t>Budget for Saipan Solid Waste Divisions. Figure includes USD$2,765,224 for contract-related encumbrances. These figures do not include USD$6.8 million in financial assurance required for Marpi Landfill Cell 1.</t>
  </si>
  <si>
    <t>p.63</t>
  </si>
  <si>
    <t>USD is the currency used in this country.</t>
  </si>
  <si>
    <t>p. 20</t>
  </si>
  <si>
    <t>The Commonwealth of the Northern Mariana Islands (CNMI) Planning and Development Advisory Council (PDAC) is the guiding and decisionmaking body for all of Office for Planning and Development’s projects and initiatives. Its membership comprises of representatives from the CNMI’s government offices that oversee areas of interest such as critical CNMI infrastructure, economic development, the environment, and the tourism industry, among others.</t>
  </si>
  <si>
    <t>The Commonwealth of the Northern Mariana Islands (CNMI) Inter-Island Solid Waste Management Taskforce (ISWMT) oversees the permitting, planning, implementation, and regulation of the CNMI’s critical solid waste infrastructure investments and initiatives. Its members include representatives from the Bureau of Environmental and Coastal Quality, DPW, EPA, the Offices of the Mayors of the Northern Islands, Saipan, Tinian, and Rota, and the Office of Planning and Development.</t>
  </si>
  <si>
    <t>The source shows that Saipan collects data on MSW collections.</t>
  </si>
  <si>
    <t>Chapter E is a five-year ISWM action plan which includes considerations relating to social impacts (See X., XI., XII, XIII.)</t>
  </si>
  <si>
    <t>Chapter E is a five-year ISWM action plan which includes considerations to the environment and impacts (see XV. And Attachments)</t>
  </si>
  <si>
    <t>Chapter E is a five-year ISWM action plan</t>
  </si>
  <si>
    <t>Office of Planning and Development, 2024, OPD News and Events: https://opd.gov.mp/news.php</t>
  </si>
  <si>
    <t>Various</t>
  </si>
  <si>
    <t>https://opd.gov.mp/news.php</t>
  </si>
  <si>
    <t>The news on the OPD website details various actions that have taken place in relation to the solid waste management plan.</t>
  </si>
  <si>
    <t>The Commonwealth Law Revision Commission, 2019, TITLE 155: DEPARTMENT OF PUBLIC WORKS: SUBCHAPTER 155-30.1 SOLID WASTE COLLECTION AND DISPOSAL REGULATIONS</t>
  </si>
  <si>
    <t>Entire document</t>
  </si>
  <si>
    <t>https://cnmilaw.org/pdf/admincode/T155/T155-30.1.pdf</t>
  </si>
  <si>
    <t>Karuppannan, Subramaniam. Malaysia Solid Waste Management: A Focus on Kuala Lumpur City Hall (JICA 2016). Accessed November 15, 2024. https://www.academia.edu/27560898/Malaysia_Solid_Waste_Management_A_Focus_on_Kuala_Lumpur_City_Hall_JICA_2016_.</t>
  </si>
  <si>
    <t>https://www.academia.edu/27560898/Malaysia_Solid_Waste_Management_A_Focus_on_Kuala_Lumpur_City_Hall_JICA_2016_</t>
  </si>
  <si>
    <t>Solid Waste and Public Cleansing Act 2007</t>
  </si>
  <si>
    <t>Environmental division city cleansing control unit</t>
  </si>
  <si>
    <t>Auckand Council. 2023. "Auckland Waste Assessment 2023".</t>
  </si>
  <si>
    <t>Page 53 (Table 11 and text), Table 13, Page 61, Page 62.</t>
  </si>
  <si>
    <t>https://www.aucklandcouncil.govt.nz/plans-projects-policies-reports-bylaws/our-plans-strategies/topic-based-plans-strategies/environmental-plans-strategies/docswastemanagementplan/waste-assessment-2023.pdf</t>
  </si>
  <si>
    <t>Calculation; Total waste generated = ((238,394t waste from household residual collection) + (107,075t collected from household separate recycling) + (50,000t residual waste from private waste collections) + (880t waste collected from separate inorganic collections) + (9,005t collected via Resource Recovery Network) + (Waste collected from multi-unit dwellings(MUDs))); where Waste collected from MUDs = (0.19*1,695,200*(130/1000)) = 41,871t; where MUDs account for 19% of dwellings=19% of population, for population of 1,695,200, and per capita waste generation of 130kg/yr.Note that this excludes commercial waste.</t>
  </si>
  <si>
    <t>Page 49: Table 11; Page 58: Table 13</t>
  </si>
  <si>
    <t>Calculation; 131,593t organic waste/(238,394t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</si>
  <si>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Calculation; (5,006t residual glass + 35,009t glass in recycling)/(238,394t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</si>
  <si>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Calculation; (5,483t ferrous metal in residual + 3,099t non-ferrous metal in residual + 3,090t steel cans in recycling + 1,195t Al cans in recycling)/(238,394t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</si>
  <si>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Calculation; (16,688t residual paper and cardboard + 44,775t paper and cardboard in recycling)/(238,394t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</si>
  <si>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Calculation; (25,985t residual plastic + 4,719t plastic in recycling)/(238,394t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</si>
  <si>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Calculation; 954t rubber/(238,394t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</si>
  <si>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Calculation; 3,814t timber/(238,394t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</si>
  <si>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Calculation; 8582t textile waste/(238,394t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</si>
  <si>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Calculation; 3,338t hazardous waste/(238,394t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</si>
  <si>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Calculation; 28,607t sanitary waste/(238,394t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</si>
  <si>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Calculation; (5,245t residual rubble + 18,287t contamination in recycling)/(238,394t residual waste + 107,075t waste separately collected for recycling).Refers to household waste from kerbside residual and separate collections for recycling only. Excludes commercial waste, and other household waste sources such as multi-unit dwellings (MUDs), inorganic refuse or waste taken directly to a disposal facility, council collection of street litter, illegal dumping, and public litter bins.</t>
  </si>
  <si>
    <t>Table 13</t>
  </si>
  <si>
    <t>Calculation; (1,195 t aluminium cans + 3,090 t steel cans) out of 107,075 t recyclables separately collected. This excludes data from 9,005t recyclables collected via Resource Recovery Network (RRNs).</t>
  </si>
  <si>
    <t>Calculation; 35,009 t of glass out of 107,075 t recyclables separately collected. This excludes data from 9,005t recyclables collected via Resource Recovery Network (RRNs).</t>
  </si>
  <si>
    <t>Calculation; 44,775 t paper/cardboard out of 107,075 t recyclables separately collected. This excludes data from 9,005t recyclables collected via Resource Recovery Network (RRNs).</t>
  </si>
  <si>
    <t>Calculation; 4719 t plastics (including HDPE, PET, PP, Mixed plastic) out of 107,075 t recyclables separately collected. This excludes data from 9,005t recyclables collected via Resource Recovery Network (RRNs).</t>
  </si>
  <si>
    <t>Refers to contamination (18,287 t out of 107,075 t of recyclables separately collected.) This excludes data from 9,005t recyclables collected via Resource Recovery Network (RRNs).</t>
  </si>
  <si>
    <t>Page 53, Table 11, Table 14</t>
  </si>
  <si>
    <t>Calculation; (238,294t residual waste collected kerbside + 50,000t residual waste collected by private companies + (1,983t residual + 22t hazardous) waste collected via Resource Recovery Network)/ Total 447,225t waste generated. Waste sent to Class-1 landfill.</t>
  </si>
  <si>
    <t>Table 14</t>
  </si>
  <si>
    <t>Calculation; 2261t organics/447,225t waste generated. Refers to organic waste collected via Resource Recovery Network only. Other organic waste treatment unknown.</t>
  </si>
  <si>
    <t>Table 13, Figure 13, Table 14</t>
  </si>
  <si>
    <t>Calculation; (107,075t waste separately collected for recycling + 880t waste collected via Inorganic collections for landfill diversion + (1,620t reusable + 3,120t recyclable) waste collected via Resource Recovery Network)/ Total 447,225t waste generated.</t>
  </si>
  <si>
    <t>Page 53, Table 11, Table 13, Table 14, Figure 13</t>
  </si>
  <si>
    <t>Calculation; 100% - (% sent to landfill +  % sent to compost + % sent for recycling).</t>
  </si>
  <si>
    <t>Page 83</t>
  </si>
  <si>
    <t>Page 79</t>
  </si>
  <si>
    <t>Page 78</t>
  </si>
  <si>
    <t>Waste Solutions Department of the Auckland Council Group, working with Community Facility Services.</t>
  </si>
  <si>
    <t>Auckland Council's enforcement team.</t>
  </si>
  <si>
    <t>Page 63</t>
  </si>
  <si>
    <t>Waste Licensing System.</t>
  </si>
  <si>
    <t>Page 24, 28 / Table 1</t>
  </si>
  <si>
    <t>Auckland Plan 2050, 2021 Infrastructure Strategy (part of Long Term Plan 2021-2031)</t>
  </si>
  <si>
    <t>Page 31</t>
  </si>
  <si>
    <t>Page 24</t>
  </si>
  <si>
    <t>Waste Management and Minimisation Bylaw 2019</t>
  </si>
  <si>
    <t>Page 48 / Table 9;Page 91 / Table 24</t>
  </si>
  <si>
    <t>Community Facilities manage public bins and public recycling bins. Street Cleaning managed by Auckland Transport. Beach cleaning by Wastercare Harbour Clean-up Trust.</t>
  </si>
  <si>
    <t>Auckland Council owns Waitākare Refuse Transfer Stations (RTS) and transfer facilities on Waiheke and Aotea Islands, jointly owns East Tamai RTS with Waste Disposal Services, and remaining 11 RTS are privately owned.</t>
  </si>
  <si>
    <t>Some Refuse Transfer Stations (RTS) operate their own landfills.</t>
  </si>
  <si>
    <t>Baines, J., Buckenham, B. 2000. Host Communities: siting and effects of facilities. An analysis of host community experience of the Redvale Landfill (Auckland Region).</t>
  </si>
  <si>
    <t>http://www.tba.co.nz/pdf_papers/FS08_Redvale.pdf</t>
  </si>
  <si>
    <t>Redvale landfill (25km north of city).</t>
  </si>
  <si>
    <t>Councils of Wellington Region. 2023. Wellington Region Waste Assessment.</t>
  </si>
  <si>
    <t>Table 22, Table 25, Table 26, Table 27</t>
  </si>
  <si>
    <t>https://swdc.govt.nz/wp-content/uploads/Wellington-Region-Waste-Assessment-2023-1.pdf</t>
  </si>
  <si>
    <t>Calculation; (228,226t general waste sent to Class-1 landfill (excluding special waste, cleanfill) + 20,375t waste separately collected for recycling + 8,328t waste collected via drop-off centres + 37,311t commercially collected recyclable waste). Data for Wellington region.</t>
  </si>
  <si>
    <t>Table 22, Table 26</t>
  </si>
  <si>
    <t>Calculation; 66,811t organic waste/(228,226t residual waste + 20,375t waste separately collected for recycling).Refers to general waste sent to Class-1 landfill (excluding special waste, cleanfill) and separate collections for recycling only. Data for Wellington region.</t>
  </si>
  <si>
    <t>Calculation; (7,067t residual glass + 8,269t glass bottles and jars in recycling)/(228,226t residual waste + 20,375t waste separately collected for recycling).Refers to general waste sent to Class-1 landfill (excluding special waste, cleanfill) and separate collections for recycling only. Data for Wellington region.</t>
  </si>
  <si>
    <t>Calculation; 6,674t residual ferrous metal /(228,226t residual waste + 20,375t waste separately collected for recycling).Refers to general waste sent to Class-1 landfill (excluding special waste, cleanfill) and separate collections for recycling only. Data for Wellington region.</t>
  </si>
  <si>
    <t>Calculation; (18,875t residual paper + 7,778t mixed paper in recycling)/(228,226t residual waste + 20,375t waste separately collected for recycling).Refers to general waste sent to Class-1 landfill (excluding special waste, cleanfill) and separate collections for recycling only. Data for Wellington region.</t>
  </si>
  <si>
    <t>Calculation; (22,616t residual plastic + 2,735t plastic in recycling)/(228,226t residual waste + 20,375t waste separately collected for recycling). Plastic in recycling includes aluminium and steel cans as reported together.Refers to general waste sent to Class-1 landfill (excluding special waste, cleanfill) and separate collections for recycling only. Data for Wellington region.</t>
  </si>
  <si>
    <t>Calculation; 2,858t residual rubber/(228,226t residual waste + 20,375t waste separately collected for recycling).Refers to general waste sent to Class-1 landfill (excluding special waste, cleanfill) and separate collections for recycling only. Data for Wellington region.</t>
  </si>
  <si>
    <t>Calculation; 39,374t residual timber/(228,226t residual waste + 20,375t waste separately collected for recycling).Refers to general waste sent to Class-1 landfill (excluding special waste, cleanfill) and separate collections for recycling only. Data for Wellington region.</t>
  </si>
  <si>
    <t>Calculation; 14,721 residual textile waste/(228,226t residual waste + 20,375t waste separately collected for recycling).Refers to general waste sent to Class-1 landfill (excluding special waste, cleanfill) and separate collections for recycling only. Data for Wellington region.</t>
  </si>
  <si>
    <t>Calculation; 7,384t potentially hazardous waste/(228,226t residual waste + 20,375t waste separately collected for recycling).Refers to general waste sent to Class-1 landfill (excluding special waste, cleanfill) and separate collections for recycling only. Data for Wellington region.</t>
  </si>
  <si>
    <t>Calculation; 11,518t sanitary waste/(228,226t residual waste + 20,375t waste separately collected for recycling).Refers to general waste sent to Class-1 landfill (excluding special waste, cleanfill) and separate collections for recycling only. Data for Wellington region.</t>
  </si>
  <si>
    <t>Calculation; (29,777t rubble in residual waste + 1,592t contamination in recycling)/(228,226t residual waste + 20,375t waste separately collected for recycling).Refers to general waste sent to Class-1 landfill (excluding special waste, cleanfill) and separate collections for recycling only. Data for Wellington region.</t>
  </si>
  <si>
    <t>Table 26</t>
  </si>
  <si>
    <t>Excludes 8,328t of recyclable material collected via drop-off centres.</t>
  </si>
  <si>
    <t>Calculation; (228,226t general waste sent to Class-1 landfill (excluding special waste, cleanfill) out of 294,240t waste generated in Wellington region.</t>
  </si>
  <si>
    <t>Calculation; (20,375t waste separately collected for recycling + 8,328t recyclable material collected via drop-off centres + 37,311t commercially collected recyclable waste) out of 294,240t waste generated in Wellington region.</t>
  </si>
  <si>
    <t>Our Auckland. 2020. "Auckland household waste volumes up during lockdown." 19 May 2020.</t>
  </si>
  <si>
    <t>https://ourauckland.aucklandcouncil.govt.nz/news/2020/05/auckland-household-waste-volumes-up-during-lockdown/</t>
  </si>
  <si>
    <t>The Councils of Wellington Region (2024) Wellington Region Waste Management and Minimisation Plan 2023-2029.</t>
  </si>
  <si>
    <t>https://wellington.govt.nz/-/media/your-council/plans-policies-and-bylaws/plans-and-policies/a-to-z/wastemgmt/files/waste-plan-2023-2029.pdf?la=enandhash=983AA9BD827B709512991713C8ABD3DA4FF20A4B</t>
  </si>
  <si>
    <t>Wellington City Council provides kerbside collection services.</t>
  </si>
  <si>
    <t>Wellington Council manages Southern Landfill and Wellington's closed landfills.</t>
  </si>
  <si>
    <t>URS. 2013. Resource Consent Application for the Stage 4 Extension of the Southern Landfill, Wellington - Report: Southern Landfill Ecological Assessment.</t>
  </si>
  <si>
    <t>https://www.gw.govt.nz/assets/Documents/2022/03/Vol-2D-Southern-Landfill-Ecology-Report-secured-R.pdf</t>
  </si>
  <si>
    <t>Southern Landfill.</t>
  </si>
  <si>
    <t>Wellington City Council.</t>
  </si>
  <si>
    <t>Wellington City Council. 2020. Solid Waste Management and Minimisation Bylaw 2020</t>
  </si>
  <si>
    <t>https://wellington.govt.nz/your-council/plans-policies-and-bylaws/bylaws/solid-waste-bylaw-2020</t>
  </si>
  <si>
    <t>Wellington City Council. 2023. He anamata para kore mō Pōneke: A zero waste future for Wellington. Zero Waste Strategy.</t>
  </si>
  <si>
    <t>https://wellington.govt.nz/-/media/your-council/plans-policies-and-bylaws/plans-and-policies/a-to-z/zerowaste/files/zero-waste-strategy.pdf</t>
  </si>
  <si>
    <t>Wellington City Council. 2023. Wellington Region Waste Management &amp; Minimisation Plan 2023- 2029.</t>
  </si>
  <si>
    <t>Page 59</t>
  </si>
  <si>
    <t>Wellington Waste Management and Minimisation Plan 2023-2029 (regional); Wellington City Action Plan (local)</t>
  </si>
  <si>
    <t>Cebu City Government. Cebu City 10-Year Solid Waste Management Plan. Cebu City, Philippines: Cebu City Government, 2021. Accessed November 15, 2024.</t>
  </si>
  <si>
    <t>Page 57 Table 13</t>
  </si>
  <si>
    <t>Cebu City Solid Waste Management Board (CCSWMB)</t>
  </si>
  <si>
    <t>City Environmental Sanitation and Enforcement Team (CESET), Barangay Environmental Officers (BEOs)</t>
  </si>
  <si>
    <t>Environmental Management Bureau. National Solid Waste Management Status Report (2008–2018). Quezon City: Department of Environment and Natural Resources, 2019. Accessed November 15, 2024. https://emb.gov.ph/wp-content/uploads/2019/08/National-Solid-Waste-Management-Status-Report-2008-2018.pdf.</t>
  </si>
  <si>
    <t>Page 3 Figure 1c</t>
  </si>
  <si>
    <t>https://emb.gov.ph/wp-content/uploads/2019/08/National-Solid-Waste-Management-Status-Report-2008-2018.pdf</t>
  </si>
  <si>
    <t>National Solid Waste Management Commission. “10-Year Solid Waste Management Plan City of Manila (2015–2024).” Accessed November 15, 2024. https://www.foi.gov.ph/requests/10-year-solid-waste-management-plan-city-of-manila-2015-2024/.</t>
  </si>
  <si>
    <t>https://www.foi.gov.ph/requests/10-year-solid-waste-management-plan-city-of-manila-2015-2024/</t>
  </si>
  <si>
    <t>10-Year Solid Waste Management Plan City of Manila (2015-2024)</t>
  </si>
  <si>
    <t>United Nations Environment Programme. Planning and Implementation of Integrated Solid Waste Management Strategies at Local Level: The Case of CEBU City. Osaka: UNEP International Environmental Technology Centre, 2017. Accessed November 15, 2024. https://www.unep.org/ietc/resources/report/planning-and-implementation-integrated-solid-waste-management-strategies-local-0.</t>
  </si>
  <si>
    <t>Page 3 Figure 4</t>
  </si>
  <si>
    <t>https://www.unep.org/ietc/ja/node/119?%2Fresources%2Freport%2Fplanning-and-implementation-integrated-solid-waste-management-strategies-local=</t>
  </si>
  <si>
    <t>World Bank. An Assessment of Municipal Solid Waste Plans, Collection, Recycling and Disposal of Metro Manila. Washington, DC: World Bank, 2022. Accessed November 15, 2024. https://documents1.worldbank.org/curated/en/099125007222250938/pdf/P170994059e8e308c0a3ec02e0c4f57778b.pdf.</t>
  </si>
  <si>
    <t>https://documents1.worldbank.org/curated/en/099125007222250938/pdf/P170994059e8e308c0a3ec02e0c4f57778b.pdf</t>
  </si>
  <si>
    <t>The RA 9003 requirement</t>
  </si>
  <si>
    <t>World Bank. An Assessment of Municipal Solid Waste Plans, Collection, Recycling and Disposal of Metro Manila. Washington, DC: World Bank, 2022. Accessed November 15, 2024. https://documents1.worldbank.org/curated/en/099125007222250938/pdf/P170994059e8e308c0a3ec02e0c4f57778b.pdf.‌</t>
  </si>
  <si>
    <t>Page 28 Table 3</t>
  </si>
  <si>
    <t>100%-43%-18%-13%</t>
  </si>
  <si>
    <t>Page 43</t>
  </si>
  <si>
    <t>Page 43-44</t>
  </si>
  <si>
    <t>The equivalent weight in tons of 33,033 m3 of collected waste using the WACS density of 174 kg/m3 is about 5,747 tons. This is the daily amount deposited at the three sanitary landfills. This corresponds to about 60 percent of the projected 9,498 tpd projection for 2020.</t>
  </si>
  <si>
    <t>The City or Municipal Solid Waste Management Board and the Barangay Solid Waste Management Committee</t>
  </si>
  <si>
    <t>J-PRISM. 2013. Koror State Solid Waste Management - Training Material</t>
  </si>
  <si>
    <t>https://www.sprep.org/attachments/j-prism/events/2013/Nov/3._Material_for_Koror_State_Solid_Waste_Management.pdf</t>
  </si>
  <si>
    <t>Page 5, 11</t>
  </si>
  <si>
    <t>Kerb-side collection for residual waste; citizens drop-off recyclables and garden waste at Waste Segregation Stations</t>
  </si>
  <si>
    <t>Koror State Solid Waste Management Office</t>
  </si>
  <si>
    <t>Enforcement Quality Protection Board</t>
  </si>
  <si>
    <t>Koror State Solid Waste Management Plan</t>
  </si>
  <si>
    <t>Beverage Container Recycling Regulations</t>
  </si>
  <si>
    <t>Pacific Community. 2021. Palau Ridge to Reef Island Diagnostic Analysis Technical Report</t>
  </si>
  <si>
    <t>https://www.pacific-r2r.org/sites/default/files/2021-09/Palau_IDA_Report_0.pdf</t>
  </si>
  <si>
    <t>SPREP. 2017. National Solid Waste Management Strategy - The Roadmap towards a Clean and Safe Palau 2017 to 2026.</t>
  </si>
  <si>
    <t>https://www.sprep.org/attachments/VirLib/Palau/palau-national-solid-waste-management-strategy.pdf</t>
  </si>
  <si>
    <t>Refers to vegetable/putrescible. Data for Koror state.</t>
  </si>
  <si>
    <t>Refers to glass/ceramics.  Data for Koror state.</t>
  </si>
  <si>
    <t>Data for Koror state.</t>
  </si>
  <si>
    <t>Data refers to average value in Koror state.</t>
  </si>
  <si>
    <t>Refers to garden waste, wood. Data for Koror state.</t>
  </si>
  <si>
    <t>Includes cooking oil (5%), bones, eggshell, fish bones, sea shell (9%), miscellaneous (13%). Data for Koror state.</t>
  </si>
  <si>
    <t>Estimated; 100% - 2% waste composted (collected from separate collections). 27.05t/d waste landfilled at M-Dock disposal site, all the waste generated that is collected is disposed of at landfill.</t>
  </si>
  <si>
    <t>Koror State Recycling Center receives 0.48t/d waste consisting of green waste, cardboard, kitchen waste.</t>
  </si>
  <si>
    <t>Koror State Government - Solid Waste Management Office</t>
  </si>
  <si>
    <t>Division of Solid Waste Management, Bureau of Public Works operates and maintains M-Dock disposal site.</t>
  </si>
  <si>
    <t>Divison of Solid Waste Management</t>
  </si>
  <si>
    <t>UNEP. 2019. Palau - Waste Audit Report: Analysis of waste generation, recycling and disposal data collected in November 2019.</t>
  </si>
  <si>
    <t>Page 64</t>
  </si>
  <si>
    <t>https://palau-data.sprep.org/system/files/UNEP%20Palau%20Report%20FINAL%20APWC%5B1%5D%20copy.pdf</t>
  </si>
  <si>
    <t>Households do not pay collection fees.</t>
  </si>
  <si>
    <t>Charges are paid to private waste collectors</t>
  </si>
  <si>
    <t>United States' Compact of Free Association</t>
  </si>
  <si>
    <t>Asian Development Bank (ADB) (2014) Solid Waste Management in the Pacific - Papua New Guniea Country Snapshot.</t>
  </si>
  <si>
    <t>https://www.adb.org/sites/default/files/publication/42664/solid-waste-management-png.pdf</t>
  </si>
  <si>
    <t>Asian Development Bank (ADB). 2014. Solid Waste Management in the Pacific - Papua New Guniea Country Snapshot.</t>
  </si>
  <si>
    <t>PGK 10.4 million</t>
  </si>
  <si>
    <t>Containers places outside households, wheelie bins provided are to selected communities in the city.</t>
  </si>
  <si>
    <t>National Capital District Comission . 2017. NCD Waste Management Plan 2016-2025</t>
  </si>
  <si>
    <t>https://ncdc.gov.pg/admin/uploads/file/SWMP%20Final-Press.pdf</t>
  </si>
  <si>
    <t>National Capital District Comission. 2017. NCD Waste Management Plan 2016-2025</t>
  </si>
  <si>
    <t>Waste Management Division of the National Capital District Commission (NCDC)</t>
  </si>
  <si>
    <t>Secondary collection does not exist (no transfer stations)</t>
  </si>
  <si>
    <t>No transfer stations</t>
  </si>
  <si>
    <t>Pacific Private Sector Development Initiative. 2015. Case studies in Private Sector Participation: Solid Waste Management.</t>
  </si>
  <si>
    <t>https://www.sprep.org/attachments/VirLib/Regional/solid_waste_management_web.pdf</t>
  </si>
  <si>
    <t>Public Private Partnership (Service Contract). Three contracts for waste collection (domestic, commercial, medical), i.e. zones based on type of waste rather than geography.</t>
  </si>
  <si>
    <t>NCDC pays contractors monthly.</t>
  </si>
  <si>
    <t>Page 2-3</t>
  </si>
  <si>
    <t>Flat management fee + payment against volume of waste managed paid to private contractor for OandM.</t>
  </si>
  <si>
    <t>SPREP. 2020. State of Environment and Conservation in the Pacific Islands: 2020 Regional Report. Straza TRA (author) Wheatley, A., Anderson, P., Callebaut, J., Reupena, L. (eds). Apia, Samoa: Secretariat of the Pacific Regional Environment Programme.</t>
  </si>
  <si>
    <t>Page 123/ Table 29.1</t>
  </si>
  <si>
    <t>https://library.sprep.org/sites/default/files/2021-03/SOE-conservation-pacific-regional-report.pdf</t>
  </si>
  <si>
    <t>SPREP. 2022. Solid Waste Management Country Profile - Papua New Guinea</t>
  </si>
  <si>
    <t>https://library.sprep.org/sites/default/files/2022-08/0722_Jprism_C-profile05_PNG_fix.pdf</t>
  </si>
  <si>
    <t>Estimated; 320t/d</t>
  </si>
  <si>
    <t>Page 2/ Figure 1</t>
  </si>
  <si>
    <t>On-the-ground observation (includes surveys and census)</t>
  </si>
  <si>
    <t>Survey - non-stratified sample</t>
  </si>
  <si>
    <t>One-third of 300 waste pickers are children.</t>
  </si>
  <si>
    <t>Includes PGK 4,333,735 from waste collection fees and PGK 1,333,735 from tipping fees</t>
  </si>
  <si>
    <t>PGK 175.80 quarterly fee</t>
  </si>
  <si>
    <t>PGK 281.25 quarterly fee</t>
  </si>
  <si>
    <t>Monthly rate determined by size of container and frequency of collection</t>
  </si>
  <si>
    <t>Direct invoice generated by Revenue Division to collect fees quarterly</t>
  </si>
  <si>
    <t>Page 1/Table 1</t>
  </si>
  <si>
    <t>Bylaws on MSW management in line with Organic Law on Porvincial and Local-Level Governments and strategic development plans</t>
  </si>
  <si>
    <t>Page 2/ Table 2</t>
  </si>
  <si>
    <t>Tipping fees at Baruni Landfill = 81.65 PGK per load.</t>
  </si>
  <si>
    <t>PGK 10,987,976, equals 67% of NCDC's total waste management budget</t>
  </si>
  <si>
    <t>PGK 2,970,177, equals 18% of NCDC's total waste management budget</t>
  </si>
  <si>
    <t>SPREP. 2023. Papua New Guinea National Waste Audit Analysis Report</t>
  </si>
  <si>
    <t>https://library.sprep.org/sites/default/files/2023-09/PNG-National-Waste-Audit-Analysis.pdf</t>
  </si>
  <si>
    <t>National Waste Audit Anaysis conducted.</t>
  </si>
  <si>
    <t>Page 27</t>
  </si>
  <si>
    <t>Asian Development Bank (ADB). 2014. “Solid Waste Management in the Pacific: Solomon Islands Country Snapshot.” https://www.adb.org/sites/default/files/publication/42662/solid-waste-management-solomon-islands.pdf.</t>
  </si>
  <si>
    <t>https://www.adb.org/sites/default/files/publication/42662/solid-waste-management-solomon-islands.pdf</t>
  </si>
  <si>
    <t>USD dollar currency All is earmarked to pay the collection contractors</t>
  </si>
  <si>
    <t>All properties within Honiara City are subject to an annual property tax based on the value of land or property on it, which should then be used in part to support SWM.</t>
  </si>
  <si>
    <t>Asian Development Bank (ADB). 2022. “Preparing the Honiara Sustainable Solid Waste Management Project (Project Readiness Financing).” Text. Solomon Islands. 2022. https://www.adb.org/projects/55198-001/main.</t>
  </si>
  <si>
    <t>https://www.adb.org/projects/55198-001/main#project-pds</t>
  </si>
  <si>
    <t>No plan currently exists, but a Honiara Sustainable Solid Waste Management Plan is being prepared.</t>
  </si>
  <si>
    <t>Honiara City Council (HCC). 2024. “Honiara City Ordinances.” Honiara City Council (blog). https://honiaracitycouncil.com/index.php/the-honiara-city-council/council-ordinances-2/honiara-city-ordinances/.Asian Development Bank (ADB). 2014. “Solid Waste Management in the Pacific: Solomon Islands Country Snapshot.” https://www.adb.org/sites/default/files/publication/42662/solid-waste-management-solomon-islands.pdf.</t>
  </si>
  <si>
    <t>https://honiaracitycouncil.com/index.php/the-honiara-city-council/council-ordinances-2/honiara-city-ordinances/https://www.adb.org/sites/default/files/publication/42662/solid-waste-management-solomon-islands.pdf</t>
  </si>
  <si>
    <t>The Honiara City Council (Litter) Bill 2009 outlines the duty of each business houses or individuals, who must provide litter receptacles (rubbish bins) for the properties for waste collection.In brief, the Litter Ordinance sets out:What every resident must do to follow the law;What the penalties are if they don’t follow the law; andHow Council Officers can enforce the Law.There is also the Honiara City Act 1999 and the Honiara Refuse Disposal By-Law 1995</t>
  </si>
  <si>
    <t>Distance calculated on Google Maps</t>
  </si>
  <si>
    <t>Honiara City Council (HCC). n.d. “Using the Land Fill (Dumpsite).” Honiara City Council (blog). Accessed October 10, 2024. https://honiaracitycouncil.com/index.php/health-and-environment/waste-2/using-the-land-fill-dumpsite/.</t>
  </si>
  <si>
    <t>http://hcc.bugotu.com/index.php/health-and-environment/waste-2/using-the-land-fill-dumpsite/</t>
  </si>
  <si>
    <t>Ranadi Landfill</t>
  </si>
  <si>
    <t>Honiara City Council (HCC). n.d. “Using the Land Fill (Dumpsite).” Honiara City Council (blog). Accessed October 10, 2024. https://honiaracitycouncil.com/index.php/health-and-environment/waste-2/using-the-land-fill-dumpsite/.MRA Consulting Group. 2023. “Waste Audit Report Solomon Islands.” 2023. https://pacwasteplus.org/wp-content/uploads/2023/06/MRA-FINAL-Solomon-Waste-Audit-Report.pdf.</t>
  </si>
  <si>
    <t>N/APage 10</t>
  </si>
  <si>
    <t>http://hcc.bugotu.com/index.php/health-and-environment/waste-2/using-the-land-fill-dumpsite/https://pacwasteplus.org/wp-content/uploads/2023/06/MRA-FINAL-Solomon-Waste-Audit-Report.pdf</t>
  </si>
  <si>
    <t>The Honiara City Council manages the Ranadi Landfill. A Landfill Management Unit within the HCC Works Division includes permanent staff that manage and operate the site.</t>
  </si>
  <si>
    <t>Survey - stratified sample</t>
  </si>
  <si>
    <t>Japanese Technical Cooperation Project for Promotion of Regional Initiative on Solid Waste Management in Pacific Island Countries (J-PRISM). 2014. “Report of Waste Picker Survey at Ranadi Landfill.” https://pacific-data.sprep.org/resource/waste-picker-survey-report.</t>
  </si>
  <si>
    <t>https://pacific-data.sprep.org/resource/waste-picker-survey-report</t>
  </si>
  <si>
    <t>Waste pickers operate at disposal sites. No official data on the amount of waste pickers found.</t>
  </si>
  <si>
    <t>Under 19 = 9+5Ages 0-9 = 9 Ages 10-19 = 5</t>
  </si>
  <si>
    <t>% of informal waste workers operating in city</t>
  </si>
  <si>
    <t>MRA Consulting Group. 2023. “Waste Audit Report Solomon Islands.” 2023. https://pacwasteplus.org/wp-content/uploads/2023/06/MRA-FINAL-Solomon-Waste-Audit-Report.pdf.</t>
  </si>
  <si>
    <t>Page 16. Table 8: Waste disposal rate for Solomon Islands (Cefas, 2019).Page 17. Table 10. Honiara commercial disposal rate</t>
  </si>
  <si>
    <t>https://pacwasteplus.org/wp-content/uploads/2023/06/MRA-FINAL-Solomon-Waste-Audit-Report.pdf</t>
  </si>
  <si>
    <t>Average household waste disposal in Honiara (g/person/day) = 310= (310*82485*365)/1,000,000 = 9333 tonnes per year Honiara commercial disposal rate = 5.09 tonnes per day= 5.09*365 = 1858Total MSW = 9333+1858 = 11191Says 'disposal rates' but means disposed from homes and businesses</t>
  </si>
  <si>
    <t>40 Domestic waste samples were collected household by household to determine the waste generation and disposal rate per household. In addition to the household samples, 31 commercial samples were assessed.</t>
  </si>
  <si>
    <t>Page 19. Figure 9: Household waste composition by region.</t>
  </si>
  <si>
    <t>Household waste composition-Organic</t>
  </si>
  <si>
    <t>Household waste composition</t>
  </si>
  <si>
    <t>Household waste composition. This is unusually high.</t>
  </si>
  <si>
    <t>Page 10</t>
  </si>
  <si>
    <t>The Cefas audit (2019) estimated that the collection service covers between 42-60% of the urban area 51% used as an average</t>
  </si>
  <si>
    <t>56% of 39 households surveyed during the Cefas (2019) project.</t>
  </si>
  <si>
    <t>Comparative data from JICA (2011) and the Cefas (2019) audit shows that only 37 to 45% of waste generated is being captured through the waste management systems in urban areas. 41% taken as an average</t>
  </si>
  <si>
    <t>Assumed all collected MSW goes to landfill.The same source states that there is some recycling that occurs in Honiara but the exact quantity is not specified. Ranadi in the past has been an uncontrolled dumpsite but it underwent rehabilitation around 2014. The level of current control of the Ranadi landfill site is unknown.</t>
  </si>
  <si>
    <t>Mixture of door-to-door services and central collection points are used, with residents supplying their own metal drums, plastics bins, or wooden platforms for storing waste.</t>
  </si>
  <si>
    <t>Waste collection, policies and monitoring are managed by the HCC Environment Division and Works Division.</t>
  </si>
  <si>
    <t>Waste collection activities are undertaken by both the HCC Works Division staff and private collection contractors.</t>
  </si>
  <si>
    <t>Municipal Governments – responsible for providing household waste collection and management of landfill sites. There are only two town councils in the Solomon Islands; Honiara City Council (HCC) and Gizo Town Council.</t>
  </si>
  <si>
    <t>Matters of waste management and pollution are the responsibility of provincial governments, although limited financing and resources means each is still largely dependent on the national government.</t>
  </si>
  <si>
    <t>There are several small-scale, private recycling operations in the Solomon Islands. Most operate in the vicinity of Honiara, relying on access to international shipping routes to export recycled material to foreign markets. Hence the profits made from recycling in the Solomon Islands are largely dependent on international shipping rates and commodity prices.</t>
  </si>
  <si>
    <t>Page 2, 10</t>
  </si>
  <si>
    <t>Matters of waste management and pollution are the responsibility of provincial governments, although limited financing and resources means each is still largely dependent on the national government. Landfills in the Solomon Islands are managed locally by the works division of the town council or provincial government.</t>
  </si>
  <si>
    <t>MRA Consulting Group. 2023. “Waste Audit Report Solomon Islands.” 2023. https://pacwasteplus.org/wp-content/uploads/2023/06/MRA-FINAL-Solomon-Waste-Audit-Report.pdf.Asian Development Bank (ADB). 2014. “Solid Waste Management in the Pacific: Solomon Islands Country Snapshot.” https://www.adb.org/sites/default/files/publication/42662/solid-waste-management-solomon-islands.pdf.</t>
  </si>
  <si>
    <t>Page 10Page 4</t>
  </si>
  <si>
    <t>https://pacwasteplus.org/wp-content/uploads/2023/06/MRA-FINAL-Solomon-Waste-Audit-Report.pdfhttps://www.adb.org/sites/default/files/publication/42662/solid-waste-management-solomon-islands.pdf</t>
  </si>
  <si>
    <t>Residents in Honiara do not pay a direct fee of waste collection. All properties within Honiara City are subject to an annual property tax based on the value of land or property on it, which should then be used in part to support SWM.</t>
  </si>
  <si>
    <t>‌Asian Institute of Technology. Policy and Regulations – Bangkok Metropolitan Area. Bangkok: Asian Institute of Technology, 2009. Accessed November 15, 2024. https://knowwaste.net/Documents/WP_3_P_PolicyAndRegulations_Bangkok.pdf.</t>
  </si>
  <si>
    <t>https://knowwaste.net/Documents/WP_3_P_PolicyAndRegulations_Bangkok.pdf</t>
  </si>
  <si>
    <t>Bangkok Metropolitan Administration. Solid Waste Management in Bangkok. Bangkok: Bangkok Metropolitan Administration, 2019. Accessed November 15, 2024. https://www.jesc.or.jp/Portals/0/center/training/10thasia3r/8.10thasia3r_bangkok.pdf.</t>
  </si>
  <si>
    <t>https://www.jesc.or.jp/Portals/0/center/training/10thasia3r/8.10thasia3r_bangkok.pdf</t>
  </si>
  <si>
    <t>Charoensuthipan, Penchan. “Waste Collection Fee to Increase Next Year.” Bangkok Post, November 11, 2023. Accessed November 15, 2024. https://www.bangkokpost.com/thailand/general/2682731/waste-collection-fee-to-increase-next-year.</t>
  </si>
  <si>
    <t>https://www.bangkokpost.com/thailand/general/2682731/waste-collection-fee-to-increase-next-year</t>
  </si>
  <si>
    <t>20 baht per month</t>
  </si>
  <si>
    <t>Table 1</t>
  </si>
  <si>
    <t>https://iopscience.iop.org/article/10.1088/1755-1315/291/1/012010</t>
  </si>
  <si>
    <t>Pollution Control Department, Thailand. “ระบบสารสนเทศด้านการจัดการขยะมูลฝอยของชุมชน” [Community Solid Waste Management Information System]. Accessed November 15, 2024. https://thaimsw.pcd.go.th/index.php.</t>
  </si>
  <si>
    <t>https://thaimsw.pcd.go.th/index.php</t>
  </si>
  <si>
    <t>Pollution Control Department, Thailand. “รายงานสถานการณ์ขยะมูลฝอยของกรุงเทพมหานคร ปี 2566 [Solid Waste Situation Report of Bangkok, 2023].” Accessed November 15, 2024. https://thaimsw.pcd.go.th/report_province.php?year=2566andprovince=1.</t>
  </si>
  <si>
    <t>https://thaimsw.pcd.go.th/report_province.php?year=2566andprovince=1</t>
  </si>
  <si>
    <t>Pollution Control Department, Thailand. “รายงานสถานการณ์ขยะมูลฝอยของกรุงเทพมหานคร ปี 2566” [Solid Waste Situation Report of Bangkok, 2023]. Accessed November 15, 2024. https://thaimsw.pcd.go.th/report_province.php?year=2566andprovince=1.</t>
  </si>
  <si>
    <t>United Nations Economic and Social Commission for Asia and the Pacific. Closing the Loop: Regional Policy Guide. Bangkok: United Nations, 2019. Accessed November 15, 2024. https://www.unescap.org/resources/closing-loop-regional-policy-guide.</t>
  </si>
  <si>
    <t>https://www.unescap.org/resources/closing-loop-regional-policy-guide</t>
  </si>
  <si>
    <t>Bangkok Metropolitan Administration</t>
  </si>
  <si>
    <t>Asian Development Bank. Solid Waste Management in Timor-Leste: A Rapid Assessment. Manila: Asian Development Bank, 2014. Accessed September 10, 2024. https://www.adb.org/sites/default/files/publication/42661/solid-waste-management-timor-leste.pdf.</t>
  </si>
  <si>
    <t>https://www.adb.org/sites/default/files/publication/42661/solid-waste-management-timor-leste.pdf</t>
  </si>
  <si>
    <t>Dili District Administration (DDA) under the Ministry of State Administration is responsible for solid waste collection services in Dili.</t>
  </si>
  <si>
    <t>4</t>
  </si>
  <si>
    <t>In the absence of any cost recovery systems, SWM is funded entirely through government budget transfers.</t>
  </si>
  <si>
    <t>Generally, the annual budget for provision of waste management services is between $700,000 and $800,000, including salaries, fuel, equipment, and maintenance. This forms a small fraction of the total budget of the Ministry of State Administration. However, budgets for solid waste collection and disposal in Dili are generally inadequate.</t>
  </si>
  <si>
    <t>GHD, Report for Asian Development Bank – TA-8750 TIM: Preparing the Urban Services Improvement Sector Project, 2015</t>
  </si>
  <si>
    <t>32</t>
  </si>
  <si>
    <t>https://events.development.asia/system/files/materials/2015/12/201512-adb-preparing-dili-urban-services-improvement-sector-project-technical-assistance-8750.pdf</t>
  </si>
  <si>
    <t>25</t>
  </si>
  <si>
    <t>Green waste</t>
  </si>
  <si>
    <t>Remainder</t>
  </si>
  <si>
    <t>29</t>
  </si>
  <si>
    <t>"It is estimated that some 90% of the total Dili area is presently serviced with waste disposal facilities,"</t>
  </si>
  <si>
    <t>265000/294000</t>
  </si>
  <si>
    <t>126 tonnes per day in landfill /190 tonnes generated per day</t>
  </si>
  <si>
    <t>Calculated as 100% - 66.3% landfilled.</t>
  </si>
  <si>
    <t>8</t>
  </si>
  <si>
    <t>"Approximately 300 community dumping pits are located throughout the city"…." there are on average approximately 115 vehicle movements a day to and from the Tibar dumping site. "</t>
  </si>
  <si>
    <t>9</t>
  </si>
  <si>
    <t>"The Tibar dumping site is approximately 16 km from the centre of Dili. "</t>
  </si>
  <si>
    <t>SPREP, 2024, "Waste Audit Report Timor Leste October 2021". https://library.sprep.org/content/waste-audit-report-timor-leste</t>
  </si>
  <si>
    <t>13</t>
  </si>
  <si>
    <t>https://library.sprep.org/content/waste-audit-report-timor-leste</t>
  </si>
  <si>
    <t>Asian Development Bank (ADB). 2014. Solid Waste Management in the Pacific - Tonga Country Snapshot.</t>
  </si>
  <si>
    <t>https://www.adb.org/sites/default/files/publication/42660/solid-waste-management-tonga.pdf</t>
  </si>
  <si>
    <t>The island of Tongatapu, which the city of Nuku'alofa is the primary population centre, generates about 10,000 tons of household MSW each year.</t>
  </si>
  <si>
    <t>JICA and J-Prism. 2012. Vava'u Development Plan-Waste Management. SPREP Library.</t>
  </si>
  <si>
    <t>page 1-2: table 2</t>
  </si>
  <si>
    <t>https://www.sprep.org/attachments/j-prism/Waste%20Characterization%20Report/Tonga/Development%20Plan_SWM%20(1).pdf#:~:text=The%20Solid%20Waste%20Management%20Plan%20for%20Vava%E2%80%99u%20is,is%20consistent%20with%20Vava%E2%80%99u%20solid%20waste%20management%20priorities.</t>
  </si>
  <si>
    <t>Statistics are for the second largest town in Vava'u, Neiafu. Calculated as 7 tons of waste generated each day.</t>
  </si>
  <si>
    <t>page 2: figure 2</t>
  </si>
  <si>
    <t>Includes waste recycled by Gio Recycling (4.4%) and waste sent to disposal site (28.1%)</t>
  </si>
  <si>
    <t>The Kalaka open dump receives 27.4% of the waste from Neiafu Town.</t>
  </si>
  <si>
    <t>4.4% of waste from Neiafu Town is recycled by Gio Recycling and 0.7% is recycled at the final disposal site.</t>
  </si>
  <si>
    <t>Includes waste that is burned, buried or dumped in the bush (53.8% of MSW), waste composted by households (1.5% of MSW), and waste fed to pigs or dogs (12.3%).</t>
  </si>
  <si>
    <t>page 10: table 6</t>
  </si>
  <si>
    <t>The household waste fee in the town of Neiafu is 20 TOP per year. This equals to 19,000 TOP accrued annually from 950 households.</t>
  </si>
  <si>
    <t>page 5</t>
  </si>
  <si>
    <t>The Vava'u Solid Waste Management Steering Committee</t>
  </si>
  <si>
    <t>page 8</t>
  </si>
  <si>
    <t>Calculated as the total budget allocated to manage the Kalaka open dumpsite in 2014/15 (5,000 TOP) divided by 27.4% of the total waste generated for the year 2011 (2555 tons), which accounts for the material sent to the site.</t>
  </si>
  <si>
    <t>page 7</t>
  </si>
  <si>
    <t>Calculated as the total cost required to collect waste (14,592.54 TOP) divided by the total waste generated in 2011 (2555 tons).</t>
  </si>
  <si>
    <t>Jprism II. 2022. Solid Waste Management Country Profile: Tonga. SPREP PROE Virtual Library.</t>
  </si>
  <si>
    <t>https://library.sprep.org/sites/default/files/2022-08/0722_Jprism_C-profile03_Tonga_fix.pdf</t>
  </si>
  <si>
    <t>The company Waste Authority Limited (WAL) was assigned to establish, improve, maintain, operate and manage the collection and disposal of all waste in accordance with laws.</t>
  </si>
  <si>
    <t>WAL was established in 2006 to manage the waste on the island (19 year contract length but ongoing).</t>
  </si>
  <si>
    <t>WAL is a public-owned enterprise that is united under a single board of directors as part of the utilities group in Tonga.</t>
  </si>
  <si>
    <t>WAL collects household waste once a week, excluding weekends and public holidays. WAL and private companies on other islands also collect commercial and industrial waste on request from businesses at a charge.</t>
  </si>
  <si>
    <t>One private recycling company collects recyclable material and exports materials to either New Zealand, India or South Korea depending on the material type.</t>
  </si>
  <si>
    <t>WAL was established in 2006 to manage the waste on the island of Nuku'alofa and expanded to manage waste in Vava'u in 2018 (7 year ongoing contract).</t>
  </si>
  <si>
    <t>J-prism II. 2022. Solid Waste Management Country Profile: Tonga. SPREP PROE Virtual Library.</t>
  </si>
  <si>
    <t>https://library.sprep.org/content/jprism-ii-solid-waste-management-country-profile-tonga</t>
  </si>
  <si>
    <t>The Tapuhia landfill is located about 11 km from the capital city of Nuku'alofa and was originally the site of a quarry.</t>
  </si>
  <si>
    <t>The rates for waste collection and disposal fees is set by the Waste Authority Limited (WAL), the primary waste authority. The fee was calculated by annualising 15 TOP per month and the currency is in Tongan Pa'anga (TOP).</t>
  </si>
  <si>
    <t>The rates for waste collection and disposal fees is set by the Waste Authority Limited (WAL), the primary waste authority. Businesses are charged based on the size of the company; small businesses pay 64 TOP per month and large businesses pay between 200-800 TOP per month. The value was calculated by adding 64 to the median paid by large businesses, 500, and dividing by 2 to receive an average price paid per month by businesses. This value was then annualised. The currency is in Tongan Pa'anga (TOP).</t>
  </si>
  <si>
    <t>page 3</t>
  </si>
  <si>
    <t>The waste collection fees have been collected alongside electricity fees since 2016.</t>
  </si>
  <si>
    <t>Laws and regulations for waste management in Nuku'alofa include national laws such as the Waste Management Act 2005, Environment Management Act 2010, Biosafety Act 2010 and the Waste Management (Plastic Levy) Regulations 2013.</t>
  </si>
  <si>
    <t>The total revenue that the Waste Authority Limited (WAL) receive from household and business fees, the plastic levy, septage and other streams is 2,176,173 TOP. 53% of revenue is from household fees. The value was calculated as cost per ton by dividing by the total MSW value (10,950 tons). The currency is in Tongan Pa'anga (TOP).</t>
  </si>
  <si>
    <t>World Bank. 2023. Tonga Waste Characterization and Situation Analysis Report. Analysis of Waste Generation and Disposal Data and a Review of the Current Waste Management Systems in Tonga.</t>
  </si>
  <si>
    <t>Page 58, figure 31</t>
  </si>
  <si>
    <t>Difference from 100%. Waste composition is given as a horizontal bar graph, hence smaller fractions are unknown.</t>
  </si>
  <si>
    <t>page 28: table 5</t>
  </si>
  <si>
    <t>The household waste fee is 15 TOP/month.</t>
  </si>
  <si>
    <t>Asian Development Bank (ADB). 2014. Solid Waste Management in the Pacific-Tuvalu Country Snapshot.</t>
  </si>
  <si>
    <t>page 4</t>
  </si>
  <si>
    <t>https://www.adb.org/sites/default/files/publication/42659/solid-waste-management-tuvalu.pdf</t>
  </si>
  <si>
    <t>AUD 40</t>
  </si>
  <si>
    <t>Calculated as the average rate if commercial rates charged which range from 110 to 310 AUD (Australian dollar). The currency is given in AUD (Australian dollar).</t>
  </si>
  <si>
    <t>AUD 275,000</t>
  </si>
  <si>
    <t>The Funafuti Kaupule oversee all aspects of waste management including cleansing.</t>
  </si>
  <si>
    <t>Under the Falekaupule (Local Government) Act of 1997, the Funafuti Kaupule has the primary responsibility for providing solid waste collection services to households and businesses.</t>
  </si>
  <si>
    <t>European Union (EU) and the Secretariat of the Pacific Regional Environment Programme (SPREP). 2016. Tuvalu Integrated Waste Policy and Action Plan: Towards Cleaner and Healthier Islands 2017-2026.</t>
  </si>
  <si>
    <t>page 9</t>
  </si>
  <si>
    <t>https://tuvalu-data.sprep.org/system/files/Tuvalu%20Integrated%20Waste%20Policy%20%26%20Action%20Plan.pdf</t>
  </si>
  <si>
    <t>page 8-9</t>
  </si>
  <si>
    <t>The Kaupule are a local government unit that is on each island in Tuvalu to manage waste in their service areas. The Kaupule sit under the Department of Rural Development which is within the Ministry of Home Affairs and Rural Development. The Solid Waste Agency of Tuvalu (SWAT) fill-in for the Kaupule in instances that the Kaupule is not able to collect and dispose of waste in a certain area.</t>
  </si>
  <si>
    <t>All departments that handle and dispose of waste in Tuvalu fall under either the Ministry of Home Affairs and Rural Development directly or under the Department of Rural Development.</t>
  </si>
  <si>
    <t>The waste system is the same across all of Tuvalu; with the Kaupule or SWAT as the primary waste collectors and disposers.</t>
  </si>
  <si>
    <t>The waste system is the same across all of Tuvalu; with the Kaupule or SWAT as the primary waste collectors and disposers and the primary funder being the Ministry of Home Affairs and Rural Development.</t>
  </si>
  <si>
    <t>Recycling operations are undertaken by a sole private recycler that is licensed and contracted by SWAT.</t>
  </si>
  <si>
    <t>European Union (EU), Secretariat of the Pacific Regional Environment Programme (SPREP) and PacWastePlus. 2023. Tuvalu National Waste Audit Analysis Report.</t>
  </si>
  <si>
    <t>page 19</t>
  </si>
  <si>
    <t>https://library.sprep.org/sites/default/files/2023-09/Tuvalu-National-Waste-Audit-Analysis.pdf</t>
  </si>
  <si>
    <t>General waste, green waste, bulky and hazardous waste, and nappies all have their own dedicated collection services on Funafuti island.</t>
  </si>
  <si>
    <t>page 16</t>
  </si>
  <si>
    <t>34.79% of Funafuti green waste is collected with 72 tonnes used for composting. The source calculated this value as a product of green waste collected (206 tonnes) divided by a rate of 56.8 kg/capita/year with a population of 11,000 inhabitants.</t>
  </si>
  <si>
    <t>The composition of other collected waste is not known.</t>
  </si>
  <si>
    <t>The National Environmental Management Strategies (NEMS) 2022-2026 implements solid waste management as one of its key priorities and is held as the standards for all of Tuvalu.</t>
  </si>
  <si>
    <t>Pacific region Infrastructure Facility (PRIF). 2018. Tuvalu Country Profile.</t>
  </si>
  <si>
    <t>page 99</t>
  </si>
  <si>
    <t>https://www.theprif.org/sites/theprif.org/files/documents/tuvalu.pdf</t>
  </si>
  <si>
    <t>Household waste is stored in 120 litre and 80 litre waste bins for weekly collection by the Funafuti Kaupule.</t>
  </si>
  <si>
    <t>Pacific Region Infrastructure Facility (PRIF). 2019. Tuvalu-Waste Audit Report Including analysis of waste generation and disposal data collected in September 2019.</t>
  </si>
  <si>
    <t>page 64: table 27</t>
  </si>
  <si>
    <t>https://tuvalu-data.sprep.org/system/files/Tuvalu%20Waste%20Audit%20Report_2019_Final%20v1.1.pdf</t>
  </si>
  <si>
    <t>Total waste generated in 2019, equal to 3000 kg per day, by multiplying 3000 kg by 365 days.</t>
  </si>
  <si>
    <t>page 64-65: table 27</t>
  </si>
  <si>
    <t>Calculated as the total for all organic material provided in the Tuvalu Waste Data Report in 2019 (349 tons) divided by the total waste generated in 2019 (1223 tons).</t>
  </si>
  <si>
    <t>The sum of glass bottles (31.5 tons) and glass other (50 tons) divided by the total waste generated in 2019 (1223 tons).</t>
  </si>
  <si>
    <t>The sum of aluminium cans (8.2 tons), steel cans (52.5 tons) and other metal (93.5 tons) divided by the total waste generated in 2019 (1223 tons).</t>
  </si>
  <si>
    <t>The total for paper and cardboard (122 tons) divided by the total waste generated in 2019 (1223 tons).</t>
  </si>
  <si>
    <t>The sum of PET bottles (35.7 tons), HDPE bottles (8.3 tons), other plastic (96.8 tons), single-use plastic bags (23.4 tons) and other single-use plastic (6 tons) divided by the total waste generated in 2019 (1223 tons).</t>
  </si>
  <si>
    <t>The total for tyres (12.6 tons) divided by the total waste generated in 2019 (1223 tons).</t>
  </si>
  <si>
    <t>The total for E-waste (21.9 tons) divided by the total waste generated in 2019 (1223 tons).</t>
  </si>
  <si>
    <t>The sum of used lead-acid batteries (23.6 tons), other batteries (1 ton), hazardous (2.8 tons) and used oil (20 tons) divided by the total waste generated in 2019 (1223 tons).</t>
  </si>
  <si>
    <t>The total for hygiene (44.7 tons) divided by the total waste generated in 2019 (1223 tons).</t>
  </si>
  <si>
    <t>The sum of fishing (0.1 tons), end-of-life vehicles (98 tons), EOL renewable equipment (5 tons), white goods (13.8 tons) and other (101.8 tons) divided by the total waste generated in 2019 (1223 tons).</t>
  </si>
  <si>
    <t>Secretariat of the Pacific Regional Environment Programme (SPREP) and PacWastePlus. 2023. Tuvalu National Waste Audit Analysis Report.</t>
  </si>
  <si>
    <t>Calculated as (100% - 34.79%) where 34.79% is the % of MSW composted</t>
  </si>
  <si>
    <t>GIZ (Deutsche Gesellschaft für Internationale Zusammenarbeit). Vietnam Country Profile. 2018. Accessed November 15, 2024. https://www.giz.de/de/downloads/giz2018_Vietnam-Country-Profile_web.pdf.‌</t>
  </si>
  <si>
    <t>https://www.giz.de/de/downloads/giz2018_Vietnam-Country-Profile_web.pdf</t>
  </si>
  <si>
    <t>The People’s Committee (PCCs) or Municipal People’s Committee, the Department of Natural Resources and Environment (DONRE), the Department of Construction (DOC), the Urban Environment Company (URENCO) or (CITENCO)</t>
  </si>
  <si>
    <t>Marie Lan, Nguyen Leroy, Chi Vuong, and Cong. Solid Waste Typology and Management in Hanoi. 2016, accessed November 15, 2024, https://umr-selmet.cirad.fr/content/download/4052/29638/version/3/file/IMV_REPORT_WASTETYPOLOGY_HANOI.pdf.‌</t>
  </si>
  <si>
    <t>https://umr-selmet.cirad.fr/content/download/4052/29638/version/3/file/IMV_REPORT_WASTETYPOLOGY_HANOI.pdf</t>
  </si>
  <si>
    <t>Garbage from households is collected every day. Citizens often gather waste in plastic bags and drop them at public collection points or pour them directly into public waste bins or waste handcarts at scheduled time (generally from 17h to 19h). Waste in handcarts is transported by collection workers of sanitation operators or self-organized community teams at communal level (for some rural communes) to temporary local gathering points. Afterwards, it is loaded into garbage trucks and then moved to disposal sites.</t>
  </si>
  <si>
    <t>The Office of Environmental Police</t>
  </si>
  <si>
    <t>Hanoi Master Plan for Solid Waste Disposal to 2030</t>
  </si>
  <si>
    <t>Table 4</t>
  </si>
  <si>
    <t>https://www.mdpi.com/2673-4834/2/4/62</t>
  </si>
  <si>
    <t>Ministry of Natural Resources and Environment of Vietnam. State of National Environment—Household Waste Management; Ministry of Natural Resources and Environment of Vietnam: Ha Noi, Vietnam, 2020.</t>
  </si>
  <si>
    <t>https://www.apn-gcr.org/bulletin/article/challenges-and-opportunities-to-approach-zero-waste-for-municipal-solid-waste-management-in-ho-chi-minh-city/</t>
  </si>
  <si>
    <t>In 2017, the total waste generated was about8,845 tonnes/day. 8845*365</t>
  </si>
  <si>
    <t>Composition of municipal solid waste generated from households</t>
  </si>
  <si>
    <t>Composition of municipal solid waste generated from households. Nonferrous metal 2.7% + ferrous metal 2.8%</t>
  </si>
  <si>
    <t>Composition of municipal solid waste generated from households. Rubber 2.0% + leather 0.6%</t>
  </si>
  <si>
    <t>Collection rate of MSW in HCMC achieved 100% in inner city areas and 95% in suburban areas; average value has been taken.</t>
  </si>
  <si>
    <t>Page 16</t>
  </si>
  <si>
    <t>Urban environmental protection and waste management in the HCMC</t>
  </si>
  <si>
    <t>https://www.mdpi.com/2071-1050/9/2/286</t>
  </si>
  <si>
    <t>The People’s Committee and departments under the People’s Committee</t>
  </si>
  <si>
    <t xml:space="preserve">Van Den Berg,Katelijn; Duong,Thuy Cam. Solid and industrial hazardous waste management assessment : options and actions areas (English). Washington, D.C. : World Bank Group. </t>
  </si>
  <si>
    <t>Page 45 Table 2-8</t>
  </si>
  <si>
    <t>http://documents.worldbank.org/curated/en/352371563196189492</t>
  </si>
  <si>
    <t>Asian Development bank (ADB). 2014. Solid Waste Management in the Pacific - Vanuatu Country Snapshot</t>
  </si>
  <si>
    <t>https://www.adb.org/sites/default/files/publication/42658/solid-waste-management-vanuatu.pdf</t>
  </si>
  <si>
    <t>Waste generation rate of 75t/d</t>
  </si>
  <si>
    <t>VUV 7500 payment every 6 months</t>
  </si>
  <si>
    <t>Except hotels which are billed as multiple units</t>
  </si>
  <si>
    <t>USD 30 per ton - average tipping fee at Bouffa dumpsite for commercial and self-haul trucks</t>
  </si>
  <si>
    <t>City Climate Finance Gap Fund. 2023. Analysis of the Potential for a Waste-to-Biogas Pilot Project in the Central market in Port Vila, Vanuatu.</t>
  </si>
  <si>
    <t>https://www.citygapfund.org/sites/default/files/2023-09/factsheet-port-vila-vanuatu.pdf</t>
  </si>
  <si>
    <t>kWh per year</t>
  </si>
  <si>
    <t>EUR 220,800 approximate investment cost for 531.5T yearly organic waste from Central market in Port Vila (converted to USD/t). 89,739 kWh potential net electricity produced per year from 50% biogas recovered.</t>
  </si>
  <si>
    <t>JPRISM. 2022. Solid Waste Management Profile - Vanuatu</t>
  </si>
  <si>
    <t>https://library.sprep.org/sites/default/files/2022-08/0722_Jprism_C-profile04_Vanuatu_fix.pdf</t>
  </si>
  <si>
    <t>Total revenue VUV 31 million - includes prepaid bags (VUV 19 million), waste disposal fees (VUV 10 million), fines and others (VUV 2 million).</t>
  </si>
  <si>
    <t>Port Vila City Council. 2020. Port Vila City Council and Shefa province Solid Waste Management Plan 2021-2030</t>
  </si>
  <si>
    <t>Page 10/ Figure 2-1</t>
  </si>
  <si>
    <t>https://environment.gov.vu/images/Waste.Management/7_PVCC_Solid_Waste_Management_Plan_2021-2030.pdf</t>
  </si>
  <si>
    <t>Includes aluminium cans (3%), ferrous metals (4%), and non-ferrous metals (1%)</t>
  </si>
  <si>
    <t>Includes soft plastic (10%) and hard plastics/PET bottles (9%)</t>
  </si>
  <si>
    <t>Refers to grass/leaves/wood</t>
  </si>
  <si>
    <t>Includes Assorted (1%) and Other combustible materials (13%)</t>
  </si>
  <si>
    <t>Page 14/ Figure 2-5</t>
  </si>
  <si>
    <t>As per ADB (2014), PVUA collects 60% while private companies collect 10% of MSW generated</t>
  </si>
  <si>
    <t>Refers to unmanaged waste, dumped illegally.</t>
  </si>
  <si>
    <t>Refers to self-disposal of waste including methods like open burning.</t>
  </si>
  <si>
    <t>Page 28</t>
  </si>
  <si>
    <t>Bouffa dumpsite</t>
  </si>
  <si>
    <t>Page 17, Page 32</t>
  </si>
  <si>
    <t>PVCC Landfill Management Unit, PVCC Waste Collection Unit exist but no specialised division for waste management in PVCC</t>
  </si>
  <si>
    <t>Page 16-17</t>
  </si>
  <si>
    <t>Port Vila City Council is responsible for enforcement.</t>
  </si>
  <si>
    <t>Waste Amount and Composition Survey (WACS) conducted in in 2017</t>
  </si>
  <si>
    <t>Solid Waste management Plan of Port Vila City Council 2021-2030</t>
  </si>
  <si>
    <t>SWM By-laws in Port Vila City Council</t>
  </si>
  <si>
    <t>Cleaning Staff is hired by council and supported by community volunteers</t>
  </si>
  <si>
    <t>13 private waste operators are registered.</t>
  </si>
  <si>
    <t>PVCC collects 35.5% and private agencies collect 41.6% of discharged waste.</t>
  </si>
  <si>
    <t>Port Vila City Council and Shefa province share resources for SWM</t>
  </si>
  <si>
    <t>Page 18</t>
  </si>
  <si>
    <t>Port Vila Municipal Council owns the land, Port Vila City Council performs operations.</t>
  </si>
  <si>
    <t>Port Vila City Council and Shefa province share management of Bouffa landfill.</t>
  </si>
  <si>
    <t>Funds collected from yellow garbage bag fee and gate fee</t>
  </si>
  <si>
    <t>SPREP. 2023. Vanuatu National Waste Aduti Analysis Report. August 2023</t>
  </si>
  <si>
    <t>Page 25</t>
  </si>
  <si>
    <t>https://library.sprep.org/sites/default/files/2023-09/Vanuatu-National-Waste-Audit-Analysis.pdf</t>
  </si>
  <si>
    <t>Asian Development Bank (ADB). 2014. “Solid Waste Management in the Pacific: Samoa Country Snapshot.” https://www.adb.org/sites/default/files/publication/42663/solid-waste-management-samoa.pdf.World Bank Group. 2021. “Samoa Waste Audit Report 2021.” 2021. https://www.greenpolicyplatform.org/sites/default/files/downloads/best-practices/Samoa-Waste-Audit-Report-2021.pdf.</t>
  </si>
  <si>
    <t>Page 3Page 30</t>
  </si>
  <si>
    <t>https://www.adb.org/sites/default/files/publication/42663/solid-waste-management-samoa.pdfhttps://www.greenpolicyplatform.org/sites/default/files/downloads/best-practices/Samoa-Waste-Audit-Report-2021.pdf</t>
  </si>
  <si>
    <t>Ministry of Natural Resources and Environment.The Ministry of Natural Resources and Environment (MNRE) is responsible for ongoing data collection, monitoring, and compliance.</t>
  </si>
  <si>
    <t>Stratified samples obtained at point of generation and data extrapolated</t>
  </si>
  <si>
    <t>201 household samples collected and sorted 47 commercial samples collected and sorted The sampling plan was designed to ensure that the samples were collected from at least one outer island and spread between low-, medium-, and high-income households on both islands.</t>
  </si>
  <si>
    <t>World Bank Group. 2021. “Samoa Waste Audit Report 2021.” 2021. https://www.greenpolicyplatform.org/sites/default/files/downloads/best-practices/Samoa-Waste-Audit-Report-2021.pdf.</t>
  </si>
  <si>
    <t>Page 52 - 53. Figure 20: Composition of household waste by weight.</t>
  </si>
  <si>
    <t>https://www.greenpolicyplatform.org/sites/default/files/downloads/best-practices/Samoa-Waste-Audit-Report-2021.pdf</t>
  </si>
  <si>
    <t>Household waste from Apia. The figure only displays % shard of 4% and above.Organics (food, garden, timber) = 24%Glass -  Roughly 3% (estimate from graph) Glass bottles - % not stated Other glass (fines, jars) - % not statedMetals - Roughly 11%: 8% + another 3% for other aluminium and metal ferrous (estimate from graph) Aluminium cans - 4% Aluminium other - % not stated Steel cans - 4% Metal ferrous other - % not stated Paper and Cardboard = 23%Plastics - 23% + another 2% for other plastics categories where their %'s weren't stated (estimate from graph) PET = 4% LDPE = 6% PP = 7% Flexibles and film (6%) PVC - % not stated Plastic bags single use - % not stated HDPE - % not stated PS/EPS - % not stated Other plastic - % not stated Plastic bags reusable - % not statedTextiles = 5%Diapers and hygiene products = 9%</t>
  </si>
  <si>
    <t>Page 30. Table 9: solid waste management indicators</t>
  </si>
  <si>
    <t>Based on a survey conducted in 2017 Collection coverage for Upolu by track.</t>
  </si>
  <si>
    <t>Based on a survey conducted in 2017 Collected coverage for household in Upolu by amount.</t>
  </si>
  <si>
    <t>Page 49. Table 17. Avergae waste generation, disposal, and household numbers in Samoa.</t>
  </si>
  <si>
    <t>This is for total waste, not just MSW, and it was modelled using GDP  Average waste disposal at landfill (waste from all sources) = 217 grams/person/day=217/336</t>
  </si>
  <si>
    <t>100% - landfilled waste (Average waste disposal at landfill (waste from all sources) = 217 grams/person/day =&gt; 217/336 Total waste, not just MSW. Source also states that the ratio of unmanaged waste in Upolu, based on a survey in 2017 (Page 30) is 58%1% of waste is burned (Page 54, Figure 21)</t>
  </si>
  <si>
    <t>Page 35</t>
  </si>
  <si>
    <t>Tafiagata Landfill</t>
  </si>
  <si>
    <t>Ministry of Natural Resources and Environment (MNRE) solid waste budget for 2017 - 3262997 million</t>
  </si>
  <si>
    <t>Ministry of Natural Resources and Environment (MNRE) solid waste budget for 2017</t>
  </si>
  <si>
    <t>Page 81</t>
  </si>
  <si>
    <t>Door-to-door at set collection points</t>
  </si>
  <si>
    <t>Page 44</t>
  </si>
  <si>
    <t>Interviews were conducted with households and commercial operators to assess self-reported waste disposal behaviour. Interviews also sought to understand what happens to uncollected waste, why certain waste is disposed using municipal waste collections, and the reason for these behaviours.</t>
  </si>
  <si>
    <t>Village local government system based on tradition structures. The village fono  manages local community affairs by making rules and laws including public health/village hygiene. IN Samoa waste collection and disposal is the joint responsibility of the national and village governments.</t>
  </si>
  <si>
    <t>Page 33. Table 10: Collection and maintenance costs (Source MNRE, 2019)</t>
  </si>
  <si>
    <t>Cost of Tafaigata landfill maintenance = 299805 SAT/year (2019)</t>
  </si>
  <si>
    <t>Page 33. Table 10: Collection and maintainance costs</t>
  </si>
  <si>
    <t>The government also pays approximately SAT 4 million every year to private contractors to manage both collection and disposal services (Sagapolutele, 2020), which are paid on a monthly basis (ADB, 2017).[39]</t>
  </si>
  <si>
    <t>In Samoa waste collection and disposal is the joint responsibility of the national and village governments.</t>
  </si>
  <si>
    <t>Page 13, 34, 35</t>
  </si>
  <si>
    <t>In Samoa waste collection and disposal is the joint responsibility of the national and village governments. SWM is managed by the Ministry of Natural Resources and the Environment (MNRE) with the revenue covered by tax, grants, and other sources from the national government. The MNRE’s solid waste budget for 2017 was SAT 3,262,997 million, which funds landfill operations, maintenance works and cleaning of public areas.Village fonos do not have a budget but raise funds when required. The national government is increasingly assuming responsibility for the provision of infrastructural services</t>
  </si>
  <si>
    <t>Page 18, 21, 35</t>
  </si>
  <si>
    <t>Six private companies that provide collection services to Samoa, subcontracted by the government or by commercial businesses: Blue Bird Transport Co. Ltd Jaffa Sanitary System Ltd Apia Lua Co. Ltd Tama ole Mau LA painters Jed’s Star LtdThe Taula Beverage Company Ltd also collects from the public by driving trucks throughout the main islands of Upolu and Savai’i to pick up empty bottles and make payments directly to consumers</t>
  </si>
  <si>
    <t>In Samoa waste collection and disposal is the joint responsibility of the national and village governments. SWM is managed by the Ministry of Natural Resources and the Environment (MNRE) with the revenue covered by tax, grants, and other sources from the national government. The MNRE’s solid waste budget for 2017 was SAT 3,262,997 million, which funds landfill operations, maintenance works and cleaning of public areas. Village fonos do not have a budget but raise funds when required. The national government is increasingly assuming responsibility for the provision of infrastructural services</t>
  </si>
  <si>
    <t>Page 21, 34</t>
  </si>
  <si>
    <t>Government leases land to recycling companies at a very low annual rate within the waste disposal site.The government also pays approximately SAT 4 million every year to private contractors to manage both collection and disposal services (Sagapolutele, 2020), which are paid on a monthly basis (ADB, 2017).[39]</t>
  </si>
  <si>
    <t>Page 24, 20</t>
  </si>
  <si>
    <t>Pacific Recyclers is Samoa’s largest commercial-scale private recycler with regular operations.Waste-pickers and recyclers operate without direct involvement or assistance from the governmentLand is leased to six recycling companies, four of which have facilities on-site (Tafaigata Landfill )</t>
  </si>
  <si>
    <t>Page 24, 13</t>
  </si>
  <si>
    <t>Pacific Recyclers is Samoa’s largest commercial-scale private recycler with regular operations.Waste-pickers and recyclers operate without direct involvement or assistance from the governmentIn Samoa waste collection and disposal is the joint responsibility of the national and village governments.</t>
  </si>
  <si>
    <t>Page 34, 35</t>
  </si>
  <si>
    <t>World Bank Group. 2021. “Samoa Waste Audit Report 2021.” 2021. https://www.greenpolicyplatform.org/sites/default/files/downloads/best-practices/Samoa-Waste-Audit-Report-2021.pdf.Samoa Bureau of Statistics (SBS). 2022. “Census 2021 Final Report.” 2022. https://sbs.gov.ws/documents/census/2021/Census-2021-Final-Report_221122_051222.pdf.</t>
  </si>
  <si>
    <t>Page 49. Table 17. Avergae waste generation, disposal, and household numbers in Samoa.Page 10</t>
  </si>
  <si>
    <t>https://www.greenpolicyplatform.org/sites/default/files/downloads/best-practices/Samoa-Waste-Audit-Report-2021.pdfhttps://sbs.gov.ws/documents/census/2021/Census-2021-Final-Report_221122_051222.pdf</t>
  </si>
  <si>
    <t>The total waste generated (as opposed to just the household waste) was found to be closely related to GDP per capita and was modeled by the following equation: Total waste kg  / person • day = 0.0001 GDP per capita (US$)+0.51</t>
  </si>
  <si>
    <t>A model of waste generation rates was constructed based on the household and commercial data collectedUpolu waste generation from all sources (not just MSW) = 336 grams/person/day (modelled using GDP) Population from last census (2021) = 124408= (124408*336*365)/1000000</t>
  </si>
  <si>
    <t>Bashkia Tirane, BMF, EBRD, 2018, Green City Action Plan of Tirana, https://www.ebrdgreencities.com/assets/Uploads/PDF/Tirana-GCAP.pdf (accessed November 2024)</t>
  </si>
  <si>
    <t>p.191 A2.2 (Pressure Indicators Table)</t>
  </si>
  <si>
    <t>https://www.ebrdgreencities.com/assets/Uploads/PDF/Tirana-GCAP.pdf</t>
  </si>
  <si>
    <t>Calculated from 243 kg/year/capita (2018) multiplied by 860,000 population size (208,980 metric tonnes per annum)</t>
  </si>
  <si>
    <t>p110, 7.1 (1)</t>
  </si>
  <si>
    <t>Euronews Albania, 2024, Municipalities fail with waste management, public health at risk: report, https://euronews.al/en/municipalities-fail-with-waste-management-public-health-at-risk-report/, Accessed December 2024</t>
  </si>
  <si>
    <t>https://euronews.al/en/municipalities-fail-with-waste-management-public-health-at-risk-report/</t>
  </si>
  <si>
    <t>European Environment Agency. 2001. "Municipal waste management in Western Balkan countries — Country profile"</t>
  </si>
  <si>
    <t>https://www.eea.europa.eu/themes/waste/waste-management/municipal-waste-management-country/albania-municipal-waste-factsheet-2021</t>
  </si>
  <si>
    <t>Google Maps</t>
  </si>
  <si>
    <t>Google Maps, 2024, Tirana to Sharres Landfill, https://maps.app.goo.gl/LJF42MWAYiefmWBq6, accessed November 2024</t>
  </si>
  <si>
    <t>https://maps.app.goo.gl/LJF42MWAYiefmWBq6</t>
  </si>
  <si>
    <t>Google Maps, 2024, Vlore City to Sherishte Landfill, https://maps.app.goo.gl/DUC23CB4EbWCDaiH8, Accessed December 2024</t>
  </si>
  <si>
    <t>https://maps.app.goo.gl/DUC23CB4EbWCDaiH8</t>
  </si>
  <si>
    <t>The route was calculated on Google maps, from Vlore city to Sherishte landfill, owned by MIM Vlora (the site is called "MIM Vlore" on Google Maps).</t>
  </si>
  <si>
    <t>Instagram. N.d. "@eco_tirana".</t>
  </si>
  <si>
    <t>Many examples; most recent is a video posted on 8th October 2024.</t>
  </si>
  <si>
    <t>https://www.instagram.com/eco_tirana/?hl=en</t>
  </si>
  <si>
    <t>KfW Entwicklungsbank, IU, COWI and FLAG. 2022. "Sector Study for Investment Demand for Integrated Solid Waste Management (ISWM) in Albania"</t>
  </si>
  <si>
    <t>page 105</t>
  </si>
  <si>
    <t>https://infrastruktura.gov.al/wp-content/uploads/2018/09/ISWM-Albania-Final-Sector-Study-Report-20180808-1.pdf</t>
  </si>
  <si>
    <t>Municipality of Tirana. (2017). MTBP Report 2017–2019 [Budget Report]. (Bashkia Tiranë. (2017). Relacioni i PBA 2017–2019)</t>
  </si>
  <si>
    <t>https://tirana.al/uploads/2017/03/Relacioni-i-PBA-2017-2019-.pdf</t>
  </si>
  <si>
    <t>Republic of Albania, The National Council of the Territory. 2020. "National Sectoral Plan for Solid Waste Management. Sectoral Strategy".</t>
  </si>
  <si>
    <t>p.297</t>
  </si>
  <si>
    <t>https://www.infrastruktura.gov.al/wp-content/uploads/2020/07/PLANI-KOMBETAR-SEKTORIAL-PER-MENAXHIMIN-E-MBETJEVE-TE-NGURTA.pdf</t>
  </si>
  <si>
    <t>Assumed to be 2017 as other data in this table is for 2017.</t>
  </si>
  <si>
    <t>A union of operators called "Eco Tirana" jointly owned by Tirana Municipality</t>
  </si>
  <si>
    <t>Sarachi and Lagioia. 2024. "T he importance of waste management:Some observations on Albania". ECONOMICUS No. 23, ISSUE 1 pp56-69</t>
  </si>
  <si>
    <t>p.65</t>
  </si>
  <si>
    <t>https://uet.edu.al/economicus/wp-content/uploads/2024/06/Anisa-SARACI-Giovanni-LAGIOIA-The-importance-of-waste-management-Some-observations-on-Albania.pdf</t>
  </si>
  <si>
    <t>EcoTirana has many social media pages (e.g. https://www.instagram.com/eco_tirana/?hl=en ), which demonstrate various street cleaning activities. EcoTirana is jointly owned by AGSM Albania Holding (49%) and the Municipality of Tirana (51%)</t>
  </si>
  <si>
    <t>Vlore, B. 2023. "Plani Vendor I Menaxhimit te Integruar te Mbetjeve".</t>
  </si>
  <si>
    <t>https://konsultimivendor.al/wp-content/uploads/2023/04/PVMIM-Vlore-30.03.2023.pdf</t>
  </si>
  <si>
    <t>EBRD. 2017. "Yerevan Green City Action Plan"</t>
  </si>
  <si>
    <t>p 98</t>
  </si>
  <si>
    <t>https://www.ebrdgreencities.com/assets/Uploads/PDF/Yerevan-GCAP.pdf</t>
  </si>
  <si>
    <t>Google Maps, 2024, Yerevan City to Nurabashen Rubbish Centre, https://maps.app.goo.gl/SoLfxAtPEwa3GtyVA, Accessed December 2024</t>
  </si>
  <si>
    <t>https://maps.app.goo.gl/SoLfxAtPEwa3GtyVA</t>
  </si>
  <si>
    <t>Government of the Republic of Armenia. 2021. "Waste Management System Strategy". Appendix No.1 of the decision N 464 - L of April</t>
  </si>
  <si>
    <t>Paragraph 34. (p. 14)</t>
  </si>
  <si>
    <t>https://api.mtad.am/api/file/download/page/5666</t>
  </si>
  <si>
    <t>Instagram. N.d. "@sanitekarmenia".</t>
  </si>
  <si>
    <t>https://www.instagram.com/sanitekarmenia/</t>
  </si>
  <si>
    <t>LL Bolagen. 2020. "The Republic of Armenia Waste Quantity and Composition Study".  Yerevan: AUA Acopian Center for the Environment and AUA Manoogian-Simone Research Fund, American University of Armenia.</t>
  </si>
  <si>
    <t>p 126 "Appendix 4"</t>
  </si>
  <si>
    <t>https://ace.aua.am/files/2020/08/WQCS-Report-Eng.pdf</t>
  </si>
  <si>
    <t>"Organic - Kitchen waste"</t>
  </si>
  <si>
    <t>Everything under "Glass"</t>
  </si>
  <si>
    <t>Everything under "Metals"</t>
  </si>
  <si>
    <t>Everything under "Paper and cardboard"</t>
  </si>
  <si>
    <t>Everything under "Plastics"</t>
  </si>
  <si>
    <t>"Other - wood"</t>
  </si>
  <si>
    <t>"Organic - Garden Waste"</t>
  </si>
  <si>
    <t>"Other - textiles"</t>
  </si>
  <si>
    <t>"Mixed weee"</t>
  </si>
  <si>
    <t>"Hazardous - all hazardous waste"</t>
  </si>
  <si>
    <t>"Other - diapers, sanitary napkins etc."</t>
  </si>
  <si>
    <t>"Organic - other biodegradable", "Other inorganic - all other inorganics" and "Other not applicable elsewhere", plus 0.01% (the total figures in Appendix 4 come to 99.99%).</t>
  </si>
  <si>
    <t>Sample size of 50 bins of approx. 1100L collected across 5 districts with high-rise buildings and chutes.</t>
  </si>
  <si>
    <t>p. 33 Figure 15</t>
  </si>
  <si>
    <t>p. 21 Figure 6</t>
  </si>
  <si>
    <t>United Nations Statistics Division. 2024. "Municipal waste treatment at city level in selected cities"</t>
  </si>
  <si>
    <t>Second tab; "Data"</t>
  </si>
  <si>
    <t>https://unstats.un.org/unsd/envstats/Questionnaires/2022/Tables/Municipal%20waste%20treatment%20at%20city%20level%20in%20selected%20cities.xlsx</t>
  </si>
  <si>
    <t>It says "Municipal waste collected", assumed either weighed at transfer station or point of treatment</t>
  </si>
  <si>
    <t>As 100% of area receives waste collections, MSW collection composition is used here as proxy for MSW generation composition.</t>
  </si>
  <si>
    <t>World Bank, 2024, Armenia SWM Sector Assessment and Reform Plan, Hrazden Municipal Waste Management Analysis</t>
  </si>
  <si>
    <t>p.12</t>
  </si>
  <si>
    <t>https://openknowledge.worldbank.org/server/api/core/bitstreams/af62ccbc-efea-4c25-8f80-2593b2280822/content</t>
  </si>
  <si>
    <t>Source states the waste generation rate for Vanadzor is 274 kg/cap/year; multiplied by 77,100 population of Vanadzor, this is a total waste generation of 21,125,400kgs = 21,125.4t/p/a</t>
  </si>
  <si>
    <t>City  of  Vienna  –  MA  48  –  waste  management,  street  cleaning  and  vehicle  fleet. “Annual Report 2023,” 2024. https://www.digital.wienbibliothek.at/urn/urn:nbn:at:AT-WBR-1383280.</t>
  </si>
  <si>
    <t>P.8</t>
  </si>
  <si>
    <t>https://www.digital.wienbibliothek.at/urn/urn:nbn:at:AT-WBR-1383280</t>
  </si>
  <si>
    <t>Including: garbage dumpers, Drivers, Street sweepers, Environmental workers, Tow trucks, Administrators, Workshop staff, Cleaning staff</t>
  </si>
  <si>
    <t>P.9</t>
  </si>
  <si>
    <t>Landfill gas - electricity generation (2,543 MWh) and waste heat (455 MWh)</t>
  </si>
  <si>
    <t>P.22</t>
  </si>
  <si>
    <t>The 48ers Manage waste in Vienna, including street cleaning.</t>
  </si>
  <si>
    <t>City of Vienna. “Waste Management,” 2024. https://www.wien.gv.at/english/environment-leisure/waste/.</t>
  </si>
  <si>
    <t>https://www.wien.gv.at/english/environment-leisure/waste/</t>
  </si>
  <si>
    <t>Egle, Lukas, Christian Rolland, Johanna Leutgöb, and Elmar Schwarzlmüller. “Appendix 1 ‘Current State of Vienna’s Waste Management,’” 2018. https://www.wien.gv.at/umwelt/ma48/service/pdf/awp-avp-19-24-anhang1.pdf.</t>
  </si>
  <si>
    <t>P.76 and P.78</t>
  </si>
  <si>
    <t>https://www.wien.gv.at/umwelt/ma48/service/pdf/awp-avp-19-24-anhang1.pdf</t>
  </si>
  <si>
    <t>Combining residual and recycling tonnages to get MSW composition. Sum of food in the residual waste (172,460t) and separately collected organic waste (64,400t) divided by sum of total residual waste (506,315t) and total separately collected waste (219,100t)</t>
  </si>
  <si>
    <t>Combining residual and recycling tonnages to get MSW composition. Sum of clear glass and coloured glass  in the residual waste (18268 + 10445 = 28,713t) and separately collected glass waste (28,400t) divided by sum of total residual waste (506,315t) and total separately collected waste (219,100t)</t>
  </si>
  <si>
    <t>Combining residual and recycling tonnages to get MSW composition. Sum of metal in the residual waste (15,554t) and separately collected metal waste (3,000t) divided by sum of total residual waste (506,315t) and total separately collected waste (219,100t)</t>
  </si>
  <si>
    <t>Combining residual and recycling tonnages to get MSW composition. Sum of paper and cardboard in the residual waste (94,455t) and separately collected paper waste (118,400t) divided by sum of total residual waste (506,315t) and total separately collected waste (219,100t)</t>
  </si>
  <si>
    <t>Combining residual and recycling tonnages to get MSW composition. Sum of plastic moldings, plastic films and other plastics in the residual waste (21083+10718+16123 = 47,924t) and separately collected plastic waste (4,900t) divided by sum of total residual waste (506,315t) and total separately collected waste (219,100t)</t>
  </si>
  <si>
    <t>Combining residual and recycling tonnages to get MSW composition. Sum of rubber and leather in the residual waste (188+801 = 989t) divided by sum of total residual waste (506,315t) and total separately collected waste (219,100t)</t>
  </si>
  <si>
    <t>Combining residual and recycling tonnages to get MSW composition. Wood in the residual waste (11,739t) divided by sum of total residual waste (506,315t) and total separately collected waste (219,100t)</t>
  </si>
  <si>
    <t>Combining residual and recycling tonnages to get MSW composition. Sum of garden, tree and shrub pruning and garden, other waste in the residual waste (1653+16992 = 18,645t) divided by sum of total residual waste (506,315t) and total separately collected waste (219,100t)</t>
  </si>
  <si>
    <t>Combining residual and recycling tonnages to get MSW composition. Textiles in the residual waste (15,205t) divided by sum of total residual waste (506,315t) and total separately collected waste (219,100t)</t>
  </si>
  <si>
    <t>Combining residual and recycling tonnages to get MSW composition. Hazardous waste in the residual waste (2,538t) divided by sum of total residual waste (506,315t) and total separately collected waste (219,100t)</t>
  </si>
  <si>
    <t>Combining residual and recycling tonnages to get MSW composition. Diapers in the residual waste (17,006t) divided by sum of total residual waste (506,315t) and total separately collected waste (219,100t)</t>
  </si>
  <si>
    <t>Combining residual and recycling tonnages to get MSW composition. Sum of composites (21,910t), shoes (2,857t), "mineralisches" (32,998t), "EAG" (5,593t), "McDonald" (1,900t), other fastfood (119t), packaging with contents (4,216t), dog poop (885t) and residues (10,609t) in the residual waste (81,087t) divided by sum of total residual waste (506,315t) and total separately collected waste (219,100t)</t>
  </si>
  <si>
    <t>P.117-118</t>
  </si>
  <si>
    <t>63,353t landfilled at the Rautenweg landfill site which has both water and methane capture systems.</t>
  </si>
  <si>
    <t>21,600t anaerobically treated.</t>
  </si>
  <si>
    <t>103,200t composted. Around  41,000  tons  of  compost  of  the  highest  quality  level  A+  were  obtained  from  this.</t>
  </si>
  <si>
    <t>224,846t recycled.</t>
  </si>
  <si>
    <t>763,325t thermally recycled.</t>
  </si>
  <si>
    <t>Egle, Lukas, Christian Rolland, Johanna Leutgöb, and Elmar Schwarzlmüller. “Viennese Waste Management Plan and Viennese Waste Prevention Program,” 2018.</t>
  </si>
  <si>
    <t>https://www.digital.wienbibliothek.at/wbrup/download/pdf/3906022?originalFilename=true</t>
  </si>
  <si>
    <t>P.37, Table 8</t>
  </si>
  <si>
    <t>Total capacity of combustion residue treatment plants.</t>
  </si>
  <si>
    <t>Federal Ministry for Climate Protection, Environment, Energy, Mobility, Innovation and Technology. “The Inventory of Waste Management in Austria,” 2024. https://www.bmk.gv.at/dam/jcr:7119f610-1180-4337-8837-f5c45e73b4b5/BAWP_Statusbericht_2024.pdf.</t>
  </si>
  <si>
    <t>Page 97, Table 53</t>
  </si>
  <si>
    <t>https://www.bmk.gv.at/dam/jcr:7119f610-1180-4337-8837-f5c45e73b4b5/BAWP_Statusbericht_2024.pdf</t>
  </si>
  <si>
    <t>Page 69, Table 36</t>
  </si>
  <si>
    <t>Page 57, Table 31</t>
  </si>
  <si>
    <t>Sum of the capacity of the Thermal treatment plants for municipal waste 2022 that are in Vienna</t>
  </si>
  <si>
    <t>Federal Ministry for Climate Protection, Environment, Energy, Mobility, Innovation and Technology. “The Inventory of Waste Management in Austria,” 2024. https://www.bmk.gv.at/dam/jcr:7119f610-1180-4337-8837-f5c45e73b4b5/BAWP_Statusbericht_2024.pdf.
City  of  Vienna  –  MA  48  –  waste  management,  street  cleaning  and  vehicle  fleet. “Annual Report 2023,” 2024. https://www.digital.wienbibliothek.at/urn/urn:nbn:at:AT-WBR-1383280.</t>
  </si>
  <si>
    <t>P. 67, Table 35
P.9</t>
  </si>
  <si>
    <t>https://www.bmk.gv.at/dam/jcr:7119f610-1180-4337-8837-f5c45e73b4b5/BAWP_Statusbericht_2024.pdf
https://www.digital.wienbibliothek.at/urn/urn:nbn:at:AT-WBR-1383280</t>
  </si>
  <si>
    <t>Energy  production  biogas  plant - 3,142 MWh through biogas, 4,197 MWh through heat</t>
  </si>
  <si>
    <t>MA48. “Waste Collection,” 2023. https://www.wien.gv.at/umwelt/ma48/service/publikationen/pdf/infoblatt-sammlung-en.pdf.</t>
  </si>
  <si>
    <t>https://www.wien.gv.at/umwelt/ma48/service/publikationen/pdf/infoblatt-sammlung-en.pdf</t>
  </si>
  <si>
    <t>All properties located within the city are included in the public waste collection system.</t>
  </si>
  <si>
    <t>35,000t of glass.</t>
  </si>
  <si>
    <t>70,000t of organic waste.</t>
  </si>
  <si>
    <t>100,000t waste paper.</t>
  </si>
  <si>
    <t>Sum of plastic bottles, beverage cartons and cans: 12,000t.</t>
  </si>
  <si>
    <t>MA48. “WasteWatcher,” 2023. https://www.wien.gv.at/umwelt/ma48/service/publikationen/pdf/infoblatt-wastewatcher-en.pdf.</t>
  </si>
  <si>
    <t>https://www.wien.gv.at/umwelt/ma48/service/publikationen/pdf/infoblatt-wastewatcher-en.pdf</t>
  </si>
  <si>
    <t>Stadt Vien. “Household Waste Fees - Tariff Overview,” 2023. https://www.wien.gv.at/umwelt/ma48/tarife/hausmuell.html.</t>
  </si>
  <si>
    <t>https://www.wien.gv.at/umwelt/ma48/tarife/hausmuell.html</t>
  </si>
  <si>
    <t>Cost in euros for 52 collections in a year for a 110 or 120L bin.</t>
  </si>
  <si>
    <t>Fee per number of collections and size of bin</t>
  </si>
  <si>
    <t>Stadt Vien. “Location Rinter,” 2024. https://www.wien.gv.at/umwelt/ma48/entsorgung/abfallbehandlungsanlagen/aba/.</t>
  </si>
  <si>
    <t>https://www.wien.gv.at/umwelt/ma48/entsorgung/abfallbehandlungsanlagen/aba/
https://www.google.com/maps/dir/Wien+Mitte+The+Mall,+Landstra%C3%9Fer+Hauptstra%C3%9Fe+1B,+1030+Wien,+Austria/Mistplatz+Rinterzelt+Percostra%C3%9Fe,+Percostra%C3%9Fe+4,+1220+Wien,+Austria/@48.2274973,16.405032,12.75z/data=!4m15!4m14!1m5!1m1!1s0x476d077363ad8d21:0xa65f1109ea241fd!2m2!1d16.3852459!2d48.2069471!1m5!1m1!1s0x476d040706afee19:0xa12ff6e3196b4df2!2m2!1d16.4679853!2d48.2658987!3e0!5i1?entry=ttuandg_ep=EgoyMDI0MDkxNi4wIKXMDSoASAFQAw%3D%3D</t>
  </si>
  <si>
    <t>Distance between the Rinter site (Austria's largest waste treatment plant) and the city centre on Google Maps.</t>
  </si>
  <si>
    <t>Stadt Vien. “Monitoring-Bericht,” 2022. https://www.wien.gv.at/umwelt/ma48/service/pdf/avp-awp-monitoringbericht-2019-2022.pdf.</t>
  </si>
  <si>
    <t>https://www.wien.gv.at/umwelt/ma48/service/pdf/avp-awp-monitoringbericht-2019-2022.pdf</t>
  </si>
  <si>
    <t>Vienna State Parliament. “Provincial Law Consolidates Vienna: Entire Legal Provision for the Vienna Waste Management Act, Version of 19.09.2024,” 2010. https://www.ris.bka.gv.at/GeltendeFassung.wxe?Abfrage=LrWandGesetzesnummer=20000141andShowPrintPreview=True.</t>
  </si>
  <si>
    <t>https://www.ris.bka.gv.at/GeltendeFassung.wxe?Abfrage=LrWandGesetzesnummer=20000141</t>
  </si>
  <si>
    <t>Islamic Development Bank (IsDB). 2020. “Waste to Energy - Averting Enviornmental Damage in Azerbaijan.” https://beta.isdb.org/sites/default/files/media/documents/2020-06/Success_Lflt_Azerbaijan_EN.pdf.</t>
  </si>
  <si>
    <t>P.3</t>
  </si>
  <si>
    <t>https://beta.isdb.org/sites/default/files/media/documents/2020-06/Success_Lflt_Azerbaijan_EN.pdf</t>
  </si>
  <si>
    <t>80% of Baku's municipal waste is thermally treated, amounting to about 400,000t per year</t>
  </si>
  <si>
    <t>Calculated assuming that waste not incinerated is uncollected.</t>
  </si>
  <si>
    <t>MUSTAFAYEV, ISLAM. 2020. “Waste Report for Azerbaijan.” United Nations Development Programme Azerbaijan  “EU4Climate” Project. https://eu4climate.eu/wp-content/uploads/download-manager-files/Waste%20report%20for%20Azerbaijan.pdf.</t>
  </si>
  <si>
    <t>https://eu4climate.eu/wp-content/uploads/download-manager-files/Waste%20report%20for%20Azerbaijan.pdf</t>
  </si>
  <si>
    <t>World Bank. 2021. Azerbaijan—ARP II Solid Waste Management Project. Independent Evaluation Group, Project Performance Assessment Report 162952. Washington, DC: World Bank.</t>
  </si>
  <si>
    <t>https://documents1.worldbank.org/curated/en/873271633364626952/pdf/Azerbaijan-ARP-II-Integrated-Solid-Waste-Management-Project.pdf</t>
  </si>
  <si>
    <t>There are currently no waste transfer facilities in Greater Baku.</t>
  </si>
  <si>
    <t>Trucks regularly collect waste doing several collection trips; however, then they dispose of waste in their districts (usually former stone quarries or oil-polluted or former industrial sites), instead of traveling 70 kilometers to discharge at the sanitary landfill.</t>
  </si>
  <si>
    <t>The Baku City Executive Authority collected waste fees of $4,711,294 from 1,013,200 residential subscribers (population, not number of households) and 24,600 other customers in 2018. Baku City’s population was 2,262,600 in 2018, and 44.8 percent of fee collection was achieved by the Baku Executive Authority.</t>
  </si>
  <si>
    <t>P.50</t>
  </si>
  <si>
    <t>The rights and responsibilities of the EP in SWM are regulated according to the Regulation on Regional and City Executive Powers. Baku City EP is implementing its waste management responsibilities through the DHCS.</t>
  </si>
  <si>
    <t>P.48</t>
  </si>
  <si>
    <t>Municipalities were created by law in 1999 and started to operate in 2000 with elected mayors and city councils. The actual transfer of responsibilities and financing has been lagging, however. The municipalities do not yet have adequate authorization under the Law on Industrial and Domestic Wastes or the capacity to participate significantly in the solid waste sector.</t>
  </si>
  <si>
    <t>P.10
P.45</t>
  </si>
  <si>
    <t>page 50</t>
  </si>
  <si>
    <t>P.11</t>
  </si>
  <si>
    <t>Ministry of Ecology and Natural Resources (MENR) are responsible for Control, Monitoring and Enforcing for Collection and Transport, Disposal and Treatment and Recycling and Recovery.</t>
  </si>
  <si>
    <t>page 11</t>
  </si>
  <si>
    <t>Tamiz Shahar JSC has evolved into a professional public enterprise running the sanitary landfill and complex treatment facilities.</t>
  </si>
  <si>
    <t>brussel-energie. 2022. “Brussels-Energy in Figures.” 2022. https://www.bru-energie.be/fr/bruxelles-energie-en-chiffres.</t>
  </si>
  <si>
    <t>https://www.bru-energie.be/fr/bruxelles-energie-en-chiffres</t>
  </si>
  <si>
    <t>Bruxelles Environment. 2019. “CADRE POLITIQUE ET LÉGISLATIF, ACTEURS ET INFRASTRUCTURES DE LA GESTION DES RESSOURCES ET DES DÉCHETS [POLITICAL AND LEGISLATIVE FRAMEWORK, ACTORS AND INFRASTRUCTURE FOR RESOURCE MANAGEMENT AND WASTE].” https://document.environnement.brussels/opac_css/elecfile/Dechets_57.</t>
  </si>
  <si>
    <t>P.4</t>
  </si>
  <si>
    <t>https://document.environnement.brussels/opac_css/elecfile/Dechets_57</t>
  </si>
  <si>
    <t>Bruxelles Environment. 2020. “RAPPORT SUR L’ÉTAT DE L’ENVIRONNEMENT 2015-2018 [STATUS REPORT OF THE ENVIRONMENT 2015-2018].” https://document.environnement.brussels/opac_css/elecfile/REE_ed2020_fr.</t>
  </si>
  <si>
    <t>P.19</t>
  </si>
  <si>
    <t>https://document.environnement.brussels/opac_css/elecfile/REE_ed2020_fr</t>
  </si>
  <si>
    <t>Generation of MSW is an approximation taken from the graph. It is above 450,000t but actual figure not provided - it is under 500,000t. Household waste 322,000t per year.</t>
  </si>
  <si>
    <t>Volume of household waste collected via selective sorting in 2017.</t>
  </si>
  <si>
    <t>Bruxelles Environnement. 2024. “PLAN DE GESTION DES RESSOURCES  ET DÉCHETS (PGRD) [MANAGEMENT PLAN RESOURCES AND WASTE].” https://environnement.brussels/media/15935/download?inline.</t>
  </si>
  <si>
    <t>https://environnement.brussels/media/15935/download?inline</t>
  </si>
  <si>
    <t>In May 2023, an evaluation process of the Resource and Waste Management Plan made it possible to analyse the concrete results after 5 years of implementation of the plan, to consult and collect the opinion of Brussels stakeholders in order to draw up a series of recommendations to serve as a basis for the development of the future Brussels plan for the prevention and management of resources and waste. Pending its adoption, the objectives of the RDMP remain in force and the DRMP is the waste prevention and management plan in force in the Brussels-Capital Region.</t>
  </si>
  <si>
    <t>Bruxelles La Ville de Stad. 2024. “Déchets [Rubbish].” 2024. https://www.bruxelles.be/dechets.</t>
  </si>
  <si>
    <t>https://www.bruxelles.be/dechets</t>
  </si>
  <si>
    <t>City of Liège. 2024. “Illegal Dumping.” 2024. https://www.liege.be/fr/vie-communale/services-communaux/environnement/abc-de-lenvironnement/depots-clandestins.</t>
  </si>
  <si>
    <t>https://www.liege.be/fr/vie-communale/services-communaux/environnement/abc-de-lenvironnement/depots-clandestins</t>
  </si>
  <si>
    <t>City of Liège. n.d. “Find Your Collection Day.” Accessed February 10, 2024. https://www.liege.be/fr/vie-communale/services-communaux/proprete/collectes-des-dechets/rechercher-votre-jour-de-collecte.</t>
  </si>
  <si>
    <t>https://www.liege.be/fr/vie-communale/services-communaux/proprete/collectes-des-dechets/rechercher-votre-jour-de-collecte</t>
  </si>
  <si>
    <t>City of Liège. n.d. “New Developments in Waste Collection since 1 July 2023.” Accessed January 10, 2024. https://www.liege.be/fr/vie-communale/services-communaux/proprete/actualites/du-nouveau-dans-la-collecte-des-dechets-des-le-1er-juillet-2023.</t>
  </si>
  <si>
    <t>https://www.liege.be/fr/vie-communale/services-communaux/proprete/actualites/du-nouveau-dans-la-collecte-des-dechets-des-le-1er-juillet-2023</t>
  </si>
  <si>
    <t>Since 1 July 2023, a new collection contract has been awarded for a period of 5 years to the temporary association "Liège-Collectes", composed of the companies Renewi, Deveux and Veolia.</t>
  </si>
  <si>
    <t>City of Liège. n.d. “Waste Collections.” Accessed January 10, 2024. https://www.liege.be/fr/vie-communale/services-communaux/proprete/collectes-des-dechets.</t>
  </si>
  <si>
    <t>https://www.liege.be/fr/vie-communale/services-communaux/proprete/collectes-des-dechets</t>
  </si>
  <si>
    <t>City of Liège. n.d. “Your Obligations.” Accessed February 10, 2024. https://www.liege.be/fr/vie-communale/services-communaux/proprete/reglements/vos-obligations.</t>
  </si>
  <si>
    <t>https://www.liege.be/fr/vie-communale/services-communaux/proprete/reglements/vos-obligations</t>
  </si>
  <si>
    <t>environnement.brussels. 2021. “Municipal Waste.” https://environnement.brussels/media/14546/download?inline?inline.</t>
  </si>
  <si>
    <t>https://environnement.brussels/media/14546/download?inline?inline</t>
  </si>
  <si>
    <t>Using the proportions for treatment of waste in Brussels Region. Calculated tonnage landfilled (1,389t) divided by total MSW in Brussels Region (672,283t).  Treatment data for Brussels City not found.</t>
  </si>
  <si>
    <t>Using the proportions for treatment of waste in Brussels Region. Calculated from sum of recycled (234,241t) and reused (3,818t) divided by total MSW in Brussels Region (672,283t).  Treatment data for Brussels City not found.</t>
  </si>
  <si>
    <t>Using the proportions for treatment of waste in Brussels Region. Calculated from sum of waste incinerated with energy recovery (431,924t) and incinerated without energy recovery (982t) divided by total MSW in Brussels Region (672,283t).  Treatment data for Brussels City not found.</t>
  </si>
  <si>
    <t>Using the proportions for treatment of waste in Brussels Region. Calculated other recovery (78t) divided by total MSW in Brussels Region (672,283t).  Treatment data for Brussels City not found.</t>
  </si>
  <si>
    <t>environnement.brussels. 2024. “Municipal Waste.” 2024. https://environnement.brussels/citoyen/outils-et-donnees/etat-des-lieux-de-lenvironnement/dechets-municipaux.</t>
  </si>
  <si>
    <t>https://environnement.brussels/citoyen/outils-et-donnees/etat-des-lieux-de-lenvironnement/dechets-municipaux</t>
  </si>
  <si>
    <t>Bruxelles Propreté collects some 69% of all municipal waste in Brussels every year. The remaining 31% is collected by private operators.</t>
  </si>
  <si>
    <t>environnement.brussels. 2024. “Obligations and Authorisations.” 2024. https://environnement.brussels/pro/reglementation/obligations-et-autorisations.</t>
  </si>
  <si>
    <t>https://environnement.brussels/pro/reglementation/obligations-et-autorisations</t>
  </si>
  <si>
    <t>environnement.brussels. 2024. “The Resource and Waste Management Plan (RMMP).” 2024. https://environnement.brussels/pro/nos-actions/plans-et-politiques-regionales/le-plan-de-gestion-des-ressources-et-dechets-pgrd.</t>
  </si>
  <si>
    <t>https://environnement.brussels/pro/nos-actions/plans-et-politiques-regionales/le-plan-de-gestion-des-ressources-et-dechets-pgrd</t>
  </si>
  <si>
    <t>Google Maps. 2024. “Brussels to Brussel-Energie.” https://www.bing.com/search?q=incin%C3%A9rateur+de+la+ville+de+Bruxellesandqs=nandform=QBREandsp=-1andlq=0andpq=incin%C3%A9rateur+de+la+ville+de+bruxellesandsc=7-37andsk=andcvid=B665802A83A04675813C3543F1589247andghsh=0andghacc=0andghpl=.</t>
  </si>
  <si>
    <t>https://www.bing.com/search?q=incin%C3%A9rateur+de+la+ville+de+Bruxellesandqs=nandform=QBREandsp=-1andlq=0andpq=incin%C3%A9rateur+de+la+ville+de+bruxellesandsc=7-37andsk=andcvid=B665802A83A04675813C3543F1589247andghsh=0andghacc=0andghpl=</t>
  </si>
  <si>
    <t>Distance from Brussels city centre to Brussel-energie.</t>
  </si>
  <si>
    <t>Wallonie, and Iweps. 2023. “Les Chiffres-Clés de La Wallonie.” https://www.iweps.be/wp-content/uploads/2023/10/CC2023_web_compressed.pdf.</t>
  </si>
  <si>
    <t>P.12 and P.228</t>
  </si>
  <si>
    <t>https://www.iweps.be/wp-content/uploads/2023/10/CC2023_web_compressed.pdf</t>
  </si>
  <si>
    <t>Approximation. Calculated from the 520kg per person per year MSW generation (in Wallonia) and the population of Liège city being 195,346.</t>
  </si>
  <si>
    <t>Bureau Veritas. 2020. “Burgas Peer Review Waste Management and Separate Waste Collection in a Circular Economy.” 2020. https://projects2014-2020.interregeurope.eu/fileadmin/user_upload/plp_uploads/Peer_reviews/2020_12_02_Burgas__Circular_Economy/Burgas_peer_review_waste_management_and_separate_waste_collection_in_a_circular_economy.pdf.</t>
  </si>
  <si>
    <t>https://projects2014-2020.interregeurope.eu/fileadmin/user_upload/plp_uploads/Peer_reviews/2020_12_02_Burgas__Circular_Economy/Burgas_peer_review_waste_management_and_separate_waste_collection_in_a_circular_economy.pdf</t>
  </si>
  <si>
    <t>A regional waste management system</t>
  </si>
  <si>
    <t>Bureau Veritas. 2020. “Burgas Peer Review Waste Management and Separate Waste Collection in a Circular Economy.” https://projects2014-2020.interregeurope.eu/fileadmin/user_upload/plp_uploads/Peer_reviews/2020_12_02_Burgas__Circular_Economy/Burgas_peer_review_waste_management_and_separate_waste_collection_in_a_circular_economy.pdf.</t>
  </si>
  <si>
    <t>Regional landfill was built in 2015 with a capacity of 400,000 tons</t>
  </si>
  <si>
    <t>Municipality of Burgas. 2022. “Program for Waste Management on the Territory of the Municipality of Burgas 2021 - 2028.” https://www.burgas.bg/uploads/posts/2022/puo-burgas-2021-2028.pdf.</t>
  </si>
  <si>
    <t>Page 19</t>
  </si>
  <si>
    <t>https://www.burgas.bg/bg/programi/proekt-na-programa-za-upravlenie-na-otpadatsite-na-obshtina-burgas-2021-2028-g</t>
  </si>
  <si>
    <t>determined by morphological analysis in 2019</t>
  </si>
  <si>
    <t>Page 20. Fig. III-3. Composition of the household waste generated in the Municipality of Burgas, determines by morphologival analysis in 2019</t>
  </si>
  <si>
    <t>Household waste only
Please note this is for the municipality of Burgas, within which the City of Burgas (along with 12 other settlements including one other city).</t>
  </si>
  <si>
    <t>Household waste only
Please note this is for the municipality of Burgas, within which the City of Burgas (along with 12 other settlements including one other city).
Categorised as textile and leather</t>
  </si>
  <si>
    <t>Household waste only
Please note this is for the municipality of Burgas, within which the City of Burgas (along with 12 other settlements including one other city).
other (4.90%), fine fraction &lt;4cm (23.72%), Aggregates &gt;4 cm (7.54%) + whatever was left (the figure in the report does not add up to 100%)</t>
  </si>
  <si>
    <t>Page 18 -19</t>
  </si>
  <si>
    <t>Please note this is for the municipality of Burgas, within which the City of Burgas (along with 12 other settlements including one other city).</t>
  </si>
  <si>
    <t>Page 18.</t>
  </si>
  <si>
    <t>2020 - 46772 tonnes of landfilled household waste (Page 18) 
Please note this is for the municipality of Burgas, within which the City of Burgas (along with 12 other settlements including one other city).</t>
  </si>
  <si>
    <t>Municipal waste recycling rate remains low at ~34%
Please note this is for the municipality of Burgas, within which the City of Burgas (along with 12 other settlements including one other city).</t>
  </si>
  <si>
    <t>Page 30</t>
  </si>
  <si>
    <t>19.5 million BGN 
Please note this is for the municipality of Burgas, within which the City of Burgas (along with 12 other settlements including one other city).
The average cost of 1 inhabitant per 1 ton of waste generated in Burgas is 114 by 2020</t>
  </si>
  <si>
    <t>Page 21</t>
  </si>
  <si>
    <t>In the next five years, the EC is expected to do additional studies and is possible introduction of new even more ambitious legislative requirements regarding food waste, textile waste and construction waste</t>
  </si>
  <si>
    <t>Sofia Municipality. 2022. “Report for the Implementation of the Action Plan for the Waste Management Program in the Capital Municipality 2015 -2020." https://www.sofia.bg/green-sofia-strategy-02.</t>
  </si>
  <si>
    <t>https://www.sofia.bg/documents/d/guest/otcet2022-puo</t>
  </si>
  <si>
    <t>This is a report for 2022 on implementation of the Action Plan to the Waste Management program of Sofia Municipality 2015-2020.</t>
  </si>
  <si>
    <t>Sofia Municipality. 2023. “Programa Za Upravlenie Na Otpad Cite Na so 2021-2028 (Program for Waste Management of the Capital Municipality 2021-2028)." https://www.sofia.bg/documents/d/guest/programa-za-upravlenie-na-otpad-cite-na-so-2021-2028.</t>
  </si>
  <si>
    <t>Page 15. Figure 3 - Quantities  of  total  waste  collected  from  the  organized  garbage  collection  systems,  mixed  household  waste,  received  at  mbt  "Sadinata"  and  deposited  household  waste  in  the  Metropolitan  Municipality.</t>
  </si>
  <si>
    <t>https://www.sofia.bg/green-sofia-strategy-02</t>
  </si>
  <si>
    <t>Generated household waste 
Please note this is the MSW generated in the Metropolitan Municipality and not just the city of Sofia alone.</t>
  </si>
  <si>
    <t>Page 16. Figure 4 Composition of household waste, according to morphological analysis datat, 2019</t>
  </si>
  <si>
    <t>Morphological composition of household waste 
Please note this is the MSW generated in the Metropolitan Municipality and not just the city of Sofia alone.</t>
  </si>
  <si>
    <t>Morphological composition of household waste 
Please note this is the MSW generated in the Metropolitan Municipality and not just the city of Sofia alone. 
Other, fine fraction, inert</t>
  </si>
  <si>
    <t>Page 37</t>
  </si>
  <si>
    <t>All waste is collected, 84% (525,909 t) of which is collected by municipality and the rest consists of recyclables collected from commercial, informal sector.</t>
  </si>
  <si>
    <t>Page 17. Figure 5. Quantities of seperatly collected packaging waste from the system for the separate collection of packaging waste, 2018-2020 tonnes</t>
  </si>
  <si>
    <t>3856.198+4002.58+1578.186+61.417+6736.02</t>
  </si>
  <si>
    <t>61.417 tonnes</t>
  </si>
  <si>
    <t>4002.58 tonnes</t>
  </si>
  <si>
    <t>3856.198 tonnes</t>
  </si>
  <si>
    <t>1578.186 tonnes</t>
  </si>
  <si>
    <t>Mixed packaging 6736.02 tonnes</t>
  </si>
  <si>
    <t>Page 15. Figure 3 Quantities of totla waste collected from the organized garbage collection systmes, mixed household waste, received at mbt "Sadinata" and deposited household waste in the Metropolitan Municipality.</t>
  </si>
  <si>
    <t>Household only ; Landfilled = 59,766/MSW generated (~10%)</t>
  </si>
  <si>
    <t>Household only
Calculated as (3856.198+4002.58+1578.186+61.417+6736.02)/ MSW generated
The total recycling rate in Sofia is 65% (page 18) which includes both recycling (3%) and mechanical-biological treatment (62%)</t>
  </si>
  <si>
    <t>Household only
mbt = 390,321.MSW generated (~62%)
The total recycling rate in Sofia is 65% (page 18) which includes both recycling (3%) and mechanical-biological treatment (62%)</t>
  </si>
  <si>
    <t>Unaccounted for = 100% - mbt – recycling – landfill - uncollected = 9.7%</t>
  </si>
  <si>
    <t>Page 30 and Page 39</t>
  </si>
  <si>
    <t>The amount of household waste is the leading basis for determining the amount of the household waste fee (Art.67, Para 4 of the MDT) 
'Polluter Pays' principle - Page 39: in the Metropolitan Municipality there are several approached for determining the household waste fee, in depending on the type of property. 
-For non-residential properties -  according to the amount of household waste (type and number of containers, and the frequency of collection), by direct negotiation, Proportionally in per thousand based on the reported value of the properties.
- For residential properties - proportionally in per thousand based on the property's tax assessment</t>
  </si>
  <si>
    <t>The  municipality  of  Sofia  has  the  obligation  to  publish  on  the  websites  of  the  municipality  and  the  regional  administrations  the  location  of  the  sites  for  handing  over  separately  collected  waste,  what  kind  of  waste,  under  what  conditions  can  be  left  at  these  sites,  etc.  ZUO  (Art.  19,  Para.  3) ,  item  13)  provides  that  the  mayors  of  the  municipalities  provide  wider  information  to  the  population  regarding  the  implementation  of  the  activities  within  the  scope  of  Art.  19,  paragraph  3,  items  1-12,  14  and  15,  as  well  as  information  on  preventing  waste  generation</t>
  </si>
  <si>
    <t>A biological  treatment facility has been built, including an installation for composting green waste with a capacity of 24,000 tons/year</t>
  </si>
  <si>
    <t>Page 15. Figure 3 Quantities of total waste collected from the organized garbage collection systems, mixed household waste, received at mbt "Sadinata" and deposited household waste in the Metropolitan Municipality.</t>
  </si>
  <si>
    <t>Sofia Municipality. 2023. “Programa Za Upravlenie Na Otpad Cite Na so 2021-2028 (Program for Waste Management of the Capital Municipality 2021-2028)." https://www.sofia.bg/documents/d/guest/programa-za-upravlenie-na-otpad-cite-na-so-2021-2028.
Sofia Municipality. n.d. “Дирекция Управление на отпадъците и контролни дейности - Администрация на Столичната община - Портал на Столичната Община.” Администрация на Столичната община. Accessed September 20, 2024. https://www.sofia.bg/web/mayor-of-sofia/waste-management-directorate.</t>
  </si>
  <si>
    <t>https://www.sofia.bg/green-sofia-strategy-02
https://www.sofia.bg/web/mayor-of-sofia/waste-management-directorate</t>
  </si>
  <si>
    <t>Waste is managed by the municipality.</t>
  </si>
  <si>
    <t>https://www.sofia.bg/green-sofia-strategy-02
https://www.sofia.bg/web/mayor-of-sofia/waste-management-directorate</t>
  </si>
  <si>
    <t>The main purpose of the Waste Management Plan is to provide a practical tool for the Metropolitan Municipality for planning …
Sofia Municipality Administration - Waste Management and Control Activities Directorate: Includes lots of functions to do with waste management within the City.</t>
  </si>
  <si>
    <t>Sofia Municipality. n.d. “Дирекция Управление на отпадъците и контролни дейности - Администрация на Столичната община - Портал на Столичната Община.” Администрация на Столичната община. Accessed September 20, 2024. https://www.sofia.bg/web/mayor-of-sofia/waste-management-directorate.</t>
  </si>
  <si>
    <t>https://www.sofia.bg/web/mayor-of-sofia/waste-management-directorate</t>
  </si>
  <si>
    <t>STOLIČEN MUNICIPAL COUNCIL. N.d.  “НАРЕДБА За Управление На Отпадъците и Поддържане и Опазване На Чистотата На Територията На Столична Община.” Accessed September 9, 2024. https://sofia.obshtini.bg/doc/2614874.</t>
  </si>
  <si>
    <t>https://sofia-obshtini-bg.translate.goog/doc/2614874?_x_tr_sl=bsand_x_tr_tl=enand_x_tr_hl=en-USand_x_tr_pto=wappand_x_tr_hist=true</t>
  </si>
  <si>
    <t>ORDER on waste management and maintaining and preserving the cleanliness of the territory of the Capital Municipality.</t>
  </si>
  <si>
    <t>Bosnia and Herzegovina, Canton Sarajevo Assembly. 2015. "Decision on the reconstruction of the Canton Sarajevo Waste Management Plan for the Period 2015-2020" ["ODLUKU O DONOSENJU PLANA UPRAVLJANJA OTPADAM KANTONA SARAJEVO ZA PERIOD 2015-2020 GODINA"]. July 21.</t>
  </si>
  <si>
    <t>https://mkipgo.ks.gov.ba/sites/mkipgo.ks.gov.ba/files/2022-05/plan_upravljanja_otpadom_kantona_sarajevo_za_period_2015-2020.godina.pdf</t>
  </si>
  <si>
    <t>During 2005, 2007 and 2008 an analysis of the strucutre of municipal waste that is disposed of was carried out at City landfill  Smiljeviÿi - it is assumed that the composition given in source is an average over these three years.</t>
  </si>
  <si>
    <t>Biodegradable kitchen and garden waste = 15% of MSW disposed of at the Smiljeviÿi  landfill. (Page 30)
Paper and Cardboard = 17% of MSW disposed of at Smiljeviÿi  landfill. (Page 30)
Glass = 2.4% of MSW disposed of at the Smiljeviÿi  landfill. (Page 30)
Metals tonnages estimated to be negligible (Page 32)
PET, soft and hard plastic = 14% of MSW disposed of at the Smiljeviÿi  landfill. (Page 30) 
Textiles = 14,723 tons a year of waste textiles and clothing = 14723/MSW generated = 7.3% (Page 35)
weee = 3,700 tonnes of weee waste a year = 3700/MSW generated = 1.8% (Page 34)
Other = 100% minus all of the above and includes waste oils, waste batteries and accumulators, scrap tires, sludge from waste water, construction and demolition material, junk vehicles, bulky waste, waste containing asbestos, medical and veterinary institutions, Waste  polychlorinated  biphenyls  (PCB)  and  polychlorinated  terphenyls  (PCT)
During 2005, 2007 and 2008 an analysis of the structure of municipal waste that is disposed of was carried out at City landfill  Smiljeviÿi - it is assumed that the compositions given in source is an average over these three years (apart from metal which states it's from 2013).</t>
  </si>
  <si>
    <t>Pages 30 - 36</t>
  </si>
  <si>
    <t>Page 40</t>
  </si>
  <si>
    <t>Source states amount collected as amount produced.</t>
  </si>
  <si>
    <t>A measure of the plan was to establishment of 5 transfer stations for the temporary reception of waste oils</t>
  </si>
  <si>
    <t>Google Maps was used to calculate the distance between the centre of Sarajevo and the Regional Landfill Smiljevici.</t>
  </si>
  <si>
    <t>Regional Landfill Smiljevici</t>
  </si>
  <si>
    <t>The City of Sarajevo</t>
  </si>
  <si>
    <t>Page 36,39, 42</t>
  </si>
  <si>
    <t>Type of contractual arrangement is unknown but there are operators who have licnsence to manage medical and animal waste. 
KJKP  RAD  is  the  only  company  that  collects,  transports  and  disposes  of  municipal  waste  from  residents  and  legal  entities  in  the  Sarajevo  Canton.  Municipal  waste  is  collected  from  all  nine  municipalities  of  the  Canton.
Companies  dealing  with  the  collection  of  waste  oil  and  oily  waste  from  the  Sarajevo  Canton  are  DELTA  PETROL  Kakanj,  KEMIS  BH  Lukavac,  VALBIH  Konjic  and  MULALIÿ  Gradiška.
There  are  registered  companies  that  deal  with  the  disposal  and  export  of  batteries  according  to  the  provisions  of  the  Basel  Convention  (CandG  Sarajevo,  CIBOS  Sarajevo),  as  well  as  companies  that  have  a  permit  for  the  collection  of  waste  batteries  issued  by  MPUGZO  KS.</t>
  </si>
  <si>
    <t>Page 48 - 49</t>
  </si>
  <si>
    <t xml:space="preserve">KJKP  RAD  is  the  only  company  that  collects,  transports  and  disposes  of  municipal  waste  from  residents  and  legal  entities  in  the  Sarajevo  Canton.  Municipal  waste  is  collected  from  all  nine  municipalities  of  the  Canton. KJKP RAD  is  also  the  owner  of  most  of  the  infrastructure  for  waste  management.
For  certain  special  categories  of  waste  and  waste  from  business  and  industrial  plants,  there  is  no  adequate  and  environmentally  acceptable  method  of  collection  and  treatment  in  the  area  of  KS.  It  is  necessary  to  stimulate  the  economic  sector  in  this  area  (private  operators  for  the  management  of  certain  categories  of  waste)
</t>
  </si>
  <si>
    <t>Page 36, 42</t>
  </si>
  <si>
    <t>Type of contractual arrangement is unknown but there are operators who have licnsence to manage medical and animal waste. 
KJKP  RAD  is  the  only  company  that  collects,  transports  and  disposes  of  municipal  waste  from  residents  and  legal  entities  in  the  Sarajevo  Canton.  Municipal  waste  is  collected  from  all  nine  municipalities  of  the  Canton. KJKP RAD  is  also  the  owner  of  most  of  the  infrastructure  for  waste  management.
Companies  dealing  with  the  collection  of  waste  oil  and  oily  waste  from  the  Sarajevo  Canton  are  DELTA  PETROL  Kakanj,  KEMIS  BH  Lukavac,  VALBIH  Konjic  and  MULALIÿ  Gradiška.
There  are  registered  companies  that  deal  with  the  disposal  and  export  of  batteries  according  to  the  provisions  of  the  Basel  Convention  (CandG  Sarajevo,  CIBOS  Sarajevo),  as  well  as  companies  that  have  a  permit  for  the  collection  of  waste  batteries  issued  by  MPUGZO  KS.</t>
  </si>
  <si>
    <t>Bosnia and Herzegovina, Ministry of Spatial Deviation. n.d. "Draft Waste Management Strategy in the Republic of Srpska for the period 2016-2025. NACR." [MINISTARSTVO ZA PROSTORNO UREÄENJE, GRAÄEVINARSTVO I EKOLOGIJU. n.d."Nacrt Strategije upravljanja otpadom u Republici Srpskoj za period 2016. â€“2025. godine NACR."] http://www.vladars.net/sr-SP-Cyrl/Vlada/Ministarstva/mgr/Documents/ÐÐ°Ñ†Ñ€Ñ‚%20ÑÑ‚Ñ€Ð°Ñ‚ÐµÐ³Ð¸Ñ˜Ðµ%20ÑƒÐ¿Ñ€Ð°Ð²Ñ™Ð°ÑšÐ°%20Ð¾Ñ‚Ð¿Ð°Ð´Ð¾Ð¼%20Ñƒ%20Ð ÐµÐ¿ÑƒÐ±Ð»Ð¸Ñ†Ð¸%20Ð¡Ñ€Ð¿ÑÐºÐ¾Ñ˜_436912698.pdf.</t>
  </si>
  <si>
    <t>https://www.vladars.net/sr-SP-Cyrl/Vlada/Ministarstva/mgr/Documents/%D0%9D%D0%B0%D1%86%D1%80%D1%82%20%D1%81%D1%82%D1%80%D0%B0%D1%82%D0%B5%D0%B3%D0%B8%D1%98%D0%B5%20%D1%83%D0%BF%D1%80%D0%B0%D0%B2%D1%99%D0%B0%D1%9A%D0%B0%20%D0%BE%D1%82%D0%BF%D0%B0%D0%B4%D0%BE%D0%BC%20%D1%83%20%D0%A0%D0%B5%D0%BF%D1%83%D0%B1%D0%BB%D0%B8%D1%86%D0%B8%20%D0%A1%D1%80%D0%BF%D1%81%D0%BA%D0%BE%D1%98_497086335.pdf</t>
  </si>
  <si>
    <t>City of Banja Luka, Federal Ministry Republic of Austria, European Bank, and Atkins. 2020. “Green City Action Plan for Banja Luka." https://docslib.org/doc/6696298/banja-luka-city-action-plan</t>
  </si>
  <si>
    <t>https://docslib.org/doc/6696298/banja-luka-city-action-plan</t>
  </si>
  <si>
    <t>The share of population with weekly municipal waste collection is 100% (but issue of illegal dumping still occurs)</t>
  </si>
  <si>
    <t>Page 78 + 84</t>
  </si>
  <si>
    <t>Less than 2% of waste is recycled.</t>
  </si>
  <si>
    <t>Google maps used to calcualte the distance between Banja Luka city centre and  Ramići’s landfill (Banja Luka regional landfill)</t>
  </si>
  <si>
    <t>Page 84</t>
  </si>
  <si>
    <t>Banja Luka currently relies on a single-stream collection system for MSW and almost 100% of collected waste is disposed of in Ramići’s landfill.</t>
  </si>
  <si>
    <t>Page 26</t>
  </si>
  <si>
    <t>Page 82</t>
  </si>
  <si>
    <t>The Law on Waste Management of Republika Srpska enforces strategic planning of solid waste management system at local level.</t>
  </si>
  <si>
    <t>Page 6, 114</t>
  </si>
  <si>
    <t xml:space="preserve">City level public utility companies - City solid waste management utility "Čistoća" JSC Banja Luka 
The regional solid waste management utility/ Public Company "DEP-OT" Ltd Banja Luka]
</t>
  </si>
  <si>
    <t xml:space="preserve">
Regional Landfill “DEP-OT”, City of Banja Luka,
City level public utility 
</t>
  </si>
  <si>
    <t>Institute for Development Planning of the Sarajevo. 2020. Development Strategy of Sarajevo Canton 2021–2027 – Strategic Platform (Final Version). Sarajevo Canton</t>
  </si>
  <si>
    <t>Page 256</t>
  </si>
  <si>
    <t>https://zpr.ks.gov.ba/sites/zpr.ks.gov.ba/files/2024-11/strategija_razvoja_ks_2021-2027._strateska_platforma_finalna_verzija.pdf</t>
  </si>
  <si>
    <t>Nedžad, Pazina, Mahmutović Omer, Sejfo Papić, and Velić Safet. 2019. “THE SIGNIFICANCE OF GARBAGE DUMP ‘SMILJEVIĆI’ IN ECOLOGICAL HEALTH ZDRAVSTVENO-EKOLOŠKI ZNAČAJ DEPONIJE „SMILJEVIĆI“.” https://www.quality.unze.ba/zbornici/QUALITY%202019/055-Q19-054.pdf#:~:text=The%20municipal%20waste%20landfill%20%22Smiljevi%C4%87i%22,%20built%20in%20the.</t>
  </si>
  <si>
    <t>Page 340</t>
  </si>
  <si>
    <t>https://www.quality.unze.ba/zbornici/QUALITY%202019/055-Q19-054.pdf#:~:text=The%20municipal%20waste%20landfill%20%22Smiljevi%C4%87i%22,%20built%20in%20the</t>
  </si>
  <si>
    <t xml:space="preserve">All the waste that is collected in the Canton of Sarajevo are placed on the city dump in Smiljevici. 
</t>
  </si>
  <si>
    <t>Google Maps. 2024. “Hrodna, Hrodna Region, Belarus to Kpup ‘Grodnenskiy Zavod Po Utilizatsii I Mekhanicheskoy Sortirovke Otkhodov’, Подлабенский с/с, 33, Район д, Pod’yatly, Belarus.” https://www.google.com/maps/dir/Hrodna,+Belarus/Kpup+%22Grodnenskiy+Zavod+Po+Utilizatsii+I+Mekhanicheskoy+Sortirovke+Otkhodov%22,+%D0%9F%D0%BE%D0%B4%D0%BB%D0%B0%D0%B1%D0%B5%D0%BD%D1%81%D0%BA%D0%B8%D0%B9+%D1%81%2F%D1%81,+33,+%D1%80%D0%B0%D0%B9%D0%BE%D0%BD+%D0%B4,+Pod'yatly,+Belarus/@53.6579744,23.7623656,12z/data=!4m15!4m14!1m5!1m1!1s0x46dfd64beac55d1d:0xf013fd26569718c0!2m2!1d23.8222673!2d53.6687634!1m5!1m1!1s0x46e07a008bc7c205:0x8236d4f536bb56a3!2m2!1d23.6475962!2d53.663433!3e0!5i1?entry=ttuandg_ep=EgoyMDI0MDkyMy4wIKXMDSoASAFQAw%3D%3D.</t>
  </si>
  <si>
    <t>https://www.google.com/maps/dir/Hrodna,+Belarus/Kpup+%22Grodnenskiy+Zavod+Po+Utilizatsii+I+Mekhanicheskoy+Sortirovke+Otkhodov%22,+%D0%9F%D0%BE%D0%B4%D0%BB%D0%B0%D0%B1%D0%B5%D0%BD%D1%81%D0%BA%D0%B8%D0%B9+%D1%81%2F%D1%81,+33,+%D1%80%D0%B0%D0%B9%D0%BE%D0%BD+%D0%B4,+Pod'yatly,+Belarus/@53.6579744,23.7623656,12z/data=!4m15!4m14!1m5!1m1!1s0x46dfd64beac55d1d:0xf013fd26569718c0!2m2!1d23.8222673!2d53.6687634!1m5!1m1!1s0x46e07a008bc7c205:0x8236d4f536bb56a3!2m2!1d23.6475962!2d53.663433!3e0!5i1?entry=ttuandg_ep=EgoyMDI0MDkyMy4wIKXMDSoASAFQAw%3D%3D</t>
  </si>
  <si>
    <t>Shortest distance from Hrodna (Grodno City) to "Kpup "Grodnenskiy Zavod Po Utilizatsii I Mekhanicheskoy Sortirovke Otkhodov", Подлабенский с/с, 33, район д, Pod'yatly, Belarus"</t>
  </si>
  <si>
    <t>Google Maps. 2024. “Minsk, Minsk Region, Belarus to Палігон Трасцянецкі, Minsk, Minskaja Voblasć, Belarus.” https://www.google.com/maps/dir/Minsk,+Belarus/%D0%9F%D0%B0%D0%BB%D1%96%D0%B3%D0%BE%D0%BD+%D0%A2%D1%80%D0%B0%D1%81%D1%86%D1%8F%D0%BD%D0%B5%D1%86%D0%BA%D1%96,+Minsk,+Minskaja+voblas%C4%87,+Belarus/@53.8801883,27.5787462,12z/data=!3m1!4b1!4m14!4m13!1m5!1m1!1s0x46dbcfd35b1e6ad3:0xb61b853ddb570d9!2m2!1d27.558972!2d53.9006011!1m5!1m1!1s0x46dbcd424cd4d7ed:0x47037dc7e737f734!2m2!1d27.7509631!2d53.8467483!3e0?entry=ttuandg_ep=EgoyMDI0MDkyMy4wIKXMDSoASAFQAw%3D%3D.</t>
  </si>
  <si>
    <t>https://www.google.com/maps/dir/Minsk,+Belarus/%D0%9F%D0%B0%D0%BB%D1%96%D0%B3%D0%BE%D0%BD+%D0%A2%D1%80%D0%B0%D1%81%D1%86%D1%8F%D0%BD%D0%B5%D1%86%D0%BA%D1%96,+Minsk,+Minskaja+voblas%C4%87,+Belarus/@53.8844381,27.585956,12z/data=!4m14!4m13!1m5!1m1!1s0x46dbcfd35b1e6ad3:0xb61b853ddb570d9!2m2!1d27.558972!2d53.9006011!1m5!1m1!1s0x46dbcd424cd4d7ed:0x47037dc7e737f734!2m2!1d27.7509631!2d53.8467483!3e0?entry=ttuandg_ep=EgoyMDI0MDkyMy4wIKXMDSoASAFQAw%3D%3D</t>
  </si>
  <si>
    <t>Greenpeace Russia, and Center for Environmental Solutions. 2019. “Минск. Как в Городе Внедряют Раздельный Сбор Отходов [Minsk. How Separate Waste Collection Is Being Introduced in the City].” https://ecoidea.me/ru/media/4047.</t>
  </si>
  <si>
    <t>https://ecoidea.me/ru/media/4047</t>
  </si>
  <si>
    <t>Amount of household garbage per year per city dweller is 313kg. Multiplied by the population and divided by 1000 to get tonnes.</t>
  </si>
  <si>
    <t>No breakdown for mixed waste. Sum of total may not add up exactly due to ranges given for materials. Organic waste 38-42% - average (40%) used.</t>
  </si>
  <si>
    <t>No breakdown for mixed waste. Sum of total may not add up exactly due to ranges given for materials. Glass 6-7% - average (6.5%) used.</t>
  </si>
  <si>
    <t>No breakdown for mixed waste. Sum of total may not add up exactly due to ranges given for materials. Metal 0.5-1% - average (0.75%) used.</t>
  </si>
  <si>
    <t>No breakdown for mixed waste. Sum of total may not add up exactly due to ranges given for materials. Waste paper 9-10% - average (9.5%) used.</t>
  </si>
  <si>
    <t>No breakdown for mixed waste. Sum of total may not add up exactly due to ranges given for materials. Polymers 10-12% - average (11%) used.</t>
  </si>
  <si>
    <t>No breakdown for mixed waste. Sum of total may not add up exactly due to ranges given for materials. Wood, stones, construction waste 5.5-7% - average (6.25%) used.</t>
  </si>
  <si>
    <t>No breakdown for mixed waste. Sum of total may not add up exactly due to ranges given for materials.Textiles 1-1.5% - average (1.25%) used.</t>
  </si>
  <si>
    <t>No breakdown for mixed waste. Sum of total may not add up exactly due to ranges given for materials.Hazardous waste 1%</t>
  </si>
  <si>
    <t>No breakdown for mixed waste. Sum of total may not add up exactly due to ranges given for materials.
Mixed waste 20-27% - average (23.5%) used.
Tires 1.2-1.9% - average (1.55%) used.
Dropout rate 2-3% - average (2.5%) used.
Other 1%</t>
  </si>
  <si>
    <t>P.27</t>
  </si>
  <si>
    <t>Sum of 
Glass 41,200t
Paper/cardboard 114,700t
Polymer waste 12,600t
Worn tires 8000t</t>
  </si>
  <si>
    <t>Glass 41,200t</t>
  </si>
  <si>
    <t>Paper/cardboard 114,700t</t>
  </si>
  <si>
    <t>Polymer waste 12,600t</t>
  </si>
  <si>
    <t>Worn tires 8000t</t>
  </si>
  <si>
    <t>P.16</t>
  </si>
  <si>
    <t>The graph shows the amount of waste from containers for secondary raw materials (blue line) and the amount of waste that can actually be recycled (20-40%, green line). The rest is sent to the landfill for burial (yellow line).</t>
  </si>
  <si>
    <t>P.3-5</t>
  </si>
  <si>
    <t>In total, 39 organizations are registered in Minsk that carry out separate collection, removal and sorting of MSW, including:
"Spetskommunavtotrans", "REMONDIS Minsk",
"Ekologiya Goroda" — collection and removal of separately collected waste paper, glass, plastic from
containers in the adjacent territories;
"Belgips-Eco" — collection of waste paper and cardboard;
"Ekores" — sorting of separately collected MSW, collection of MSW at collection points, disposal of MSW;
"Belvtorresursy", "Minskkoopvtorresursy" — collection of MSW at collection points;
"BelVTI" — collection of used batteries, mercury-containing lamps, collection and processing of waste electronic and electrical
equipment.</t>
  </si>
  <si>
    <t>The Minsk City Committee for Natural Resources and Environmental Protection 
and the Minsk City Housing Management State Organization are involved in 
the capital of Belarus.</t>
  </si>
  <si>
    <t>Johansson, Karoline. 2020. “Municipal Solid Waste Management in Minsk.” Lund University. https://lup.lub.lu.se/luur/download?func=downloadFileandrecordOId=9022660andfileOId=9022664.</t>
  </si>
  <si>
    <t>P.26</t>
  </si>
  <si>
    <t>https://lup.lub.lu.se/luur/download?func=downloadFileandrecordOId=9022660andfileOId=9022664</t>
  </si>
  <si>
    <t>Minsk City Executive Committee and Operator of Secondary Material Resources deal with the organisation of MSW management</t>
  </si>
  <si>
    <t>Republic of Belarus. 1992. “LAW OF THE REPUBLIC OF BELARUS November 26, 1992 № 1982-XII.” https://pravo.by/document/?guid=3871andp0=V19201982.</t>
  </si>
  <si>
    <t>https://pravo.by/document/?guid=3871andp0=V19201982</t>
  </si>
  <si>
    <t>United Nations Economic Commission for Europe (UNECE). 2022. “Smart Sustainable Cities Profile - Grodno, Belarus.” https://unece.org/sites/default/files/2023-01/ECE%20HBP%20216_SSCP%20Grodno_E.pdf.</t>
  </si>
  <si>
    <t>https://unece.org/sites/default/files/2023-01/ECE%20HBP%20216_SSCP%20Grodno_E.pdf</t>
  </si>
  <si>
    <t>100 per cent of the drainage and stormwater system is monitored by ICTs, and all households are served by solid waste collection.</t>
  </si>
  <si>
    <t>P.18</t>
  </si>
  <si>
    <t>Potentially all waste, not just MSW. From the source: the evaluation highlighted that no waste is burned in open areas, incinerated, or disposed of in open dumps. 95.7 per cent of waste is disposed of into landfills, and only 4.3 per cent of solid waste is recycled.</t>
  </si>
  <si>
    <t>World Bank. 2018. “Implementation Completion and Results Report IBRD-79320; TF-96993 on a Loan in the Amount of US$42.506 Million to the Republic of Belarus for an Integrated Solid Waste Management Project.” https://documents1.worldbank.org/curated/en/883651529710165228/pdf/ICR00002756-1-06192018.pdf?_gl=1*1bfe8ft*_gcl_au*MTg0OTQ5NTkzNS4xNzI2NzU3NzMz.</t>
  </si>
  <si>
    <t>https://documents1.worldbank.org/curated/en/883651529710165228/pdf/ICR00002756-1-06192018.pdf?_gl=1*1bfe8ft*_gcl_au*MTg0OTQ5NTkzNS4xNzI2NzU3NzMz</t>
  </si>
  <si>
    <t>Гродненский городской исполнительный комитет [Grodno City Executive Commitee]. 2024. “Инспекция Природных Ресурсов и Охраны Окружающей Среды [Inspection of Natural Resources and Environmental Protection].” 2024. http://grodno.gov.by/main.aspx?guid=3341.</t>
  </si>
  <si>
    <t>http://grodno.gov.by/main.aspx?guid=3341</t>
  </si>
  <si>
    <t>The Grodno City and District Inspectorate of Natural Resources and Environmental Protection controls the industrial enterprises of the city on the rational use of water resources; protection of atmospheric air from pollutants from stationary and mobile sources; production waste management; construction of facilities in accordance with environmental requirements; Restoring order on the ground.</t>
  </si>
  <si>
    <t>Departement. Stadt Zürich. Accessed October 16, 2024. https://www.stadt-zuerich.ch/ted/de/index/departement.html</t>
  </si>
  <si>
    <t>https://www.stadt-zuerich.ch/ted/de/index/departement.html</t>
  </si>
  <si>
    <t>Waste management in Zurich is handled by the Tiefbau- und Entsorgungsdepartement (Civil Engineering and Disposal Department) (TED). They take care of the cleanliness of the city, and provide information on waste prevention and circular economy on their webpage.</t>
  </si>
  <si>
    <t>City of Bern. "Entsorgung + Recycling Stadt Bern (ERB)." Accessed October 8, 2024. https://www.bern.ch/politik-und-verwaltung/stadtverwaltung/tvs/entsorgung-recycling-stadt-bern-erb.</t>
  </si>
  <si>
    <t>https://www.bern.ch/politik-und-verwaltung/stadtverwaltung/tvs/entsorgung-recycling-stadt-bern-erb</t>
  </si>
  <si>
    <t>"Disposal + Recycling of the City of Bern (ERB for short) collects municipal waste and disposes of it in a professional and environmentally friendly manner – through collection, in the disposal yards, in the ÖkoInfoMobil and at the collection points."</t>
  </si>
  <si>
    <t>City of Bern. (n.d.) Waste Ordinance VVEA</t>
  </si>
  <si>
    <t>https://www.bern.ch/politik-und-verwaltung/stadtverwaltung/tvs/entsorgung-recycling-stadt-bern-erb/ueber-uns/rechtliche-grundlagen/neue-abfallverordnung-vvea</t>
  </si>
  <si>
    <t>City of Zurich. 2024. “About the Department.” 2024. https://www.stadt-zuerich.ch/ted/de/index/departement.html.</t>
  </si>
  <si>
    <t xml:space="preserve">Waste management in Zurich is handled by the Tiefbau- und Entsorgungsdepartement (Civil Engineering and Disposal Department). Entsorgung + Recycling Zürich (ERZ) appears to be a branch of the municipality that collects waste.
</t>
  </si>
  <si>
    <t>City of Zurich. 2024. “Household waste collection.” 2024. https://www.stadt-zuerich.ch/ted/de/index/entsorgung_recycling/entsorgen/wo-wann-entsorgen/abfuhr_hauskehricht.html.</t>
  </si>
  <si>
    <t>https://www.stadt-zuerich.ch/ted/de/index/entsorgung_recycling/entsorgen/wo-wann-entsorgen/abfuhr_hauskehricht.html</t>
  </si>
  <si>
    <t>"Place your Züri sack container at the designated collection point before 7 a.m. on the day of collection and roll it back to the private location in the evening."</t>
  </si>
  <si>
    <t>The fee portion of the purchase price of the Züri-Sack will be transferred to the City of Zurich after the sale. The city uses it to finance the collection and recycling at the Hagenholz waste recycling plant.
Please note that the Hagenholz waste recycling plant permanently closed in July 2024</t>
  </si>
  <si>
    <t>City of Zurich. 2024. “Open Data Zurich.” 2024. https://data.stadt-zuerich.ch/dataset/erz_sr_kennzahlen.</t>
  </si>
  <si>
    <t>https://data.stadt-zuerich.ch/dataset/erz_sr_kennzahlen</t>
  </si>
  <si>
    <t>There is an Open Data Portal, but the data available on waste management is limited</t>
  </si>
  <si>
    <t>City of Zurich. 2024. “Removal of operational waste.” 2024. https://www.stadt-zuerich.ch/ted/de/index/entsorgung_recycling/entsorgen/wo-wann-entsorgen/abfuhr_betriebskehricht.html.</t>
  </si>
  <si>
    <t>https://www.stadt-zuerich.ch/ted/de/index/entsorgung_recycling/entsorgen/wo-wann-entsorgen/abfuhr_betriebskehricht.html</t>
  </si>
  <si>
    <t>Dispose of your company waste in a handy roll container from Entsorgung + Recycling Zürich (ERZ).
ERZ appears to be in charge of waste collection in Zurich. It looks like it is owned by the municipality.</t>
  </si>
  <si>
    <t>City of Zurich. 2024. “Waste and sewage fees.” 2024.</t>
  </si>
  <si>
    <t>https://www.stadt-zuerich.ch/de/umwelt-und-energie/entsorgung/gebuehren-und-gesetzliche-grundlagen/uebersicht-gebuehren.html</t>
  </si>
  <si>
    <t>22 Fr</t>
  </si>
  <si>
    <t>The blue Züri bag is available in retail stores for a fee. It is available with a volume of 10, 17, 35, 60 or 110 litres. 
CHF 0.37 (excl. VAT) per 10-litre bag
CHF 0.63 (excl. VAT) per 17-litre bag
CHF 1.30 (excl. VAT) per 35-litre bag
CHF 2.22 (excl. VAT) per 60-litre bag
CHF 4.07 (excl. VAT) per 110-litre bag
Property owners also pay annual basic fee of CHF 23.80 (incl. VAT) per residential unit.</t>
  </si>
  <si>
    <t xml:space="preserve">Conseil-exécutif du canton de Berne. 2017. "Plan sectoriel déchets du canton de Berne." Bern: Office des eaux et des déchets, 2017.https://www.bvd.be.ch/content/dam/bvd/dokumente/fr/awa/umwelt/abfall/plan-sectoriel-dechets-150dpi.pdf.
</t>
  </si>
  <si>
    <t>48</t>
  </si>
  <si>
    <t>https://www.bvd.be.ch/content/dam/bvd/dokumente/fr/awa/umwelt/abfall/plan-sectoriel-dechets-150dpi.pdf</t>
  </si>
  <si>
    <t>Biogenic waste. Data corresponds to the Canton of Bern.</t>
  </si>
  <si>
    <t>Data corresponds to the Canton of Bern.</t>
  </si>
  <si>
    <t>13.5% paper, 3.8% cardboard</t>
  </si>
  <si>
    <t>11% plastics, 2.2% plastic containers</t>
  </si>
  <si>
    <t>0.6% electronic devices, 0.1% batteries</t>
  </si>
  <si>
    <t>6.5% mineral waste (included construction-related waste), 1.8% organic natural products, 0.7% miscellaneous, 5.7% composite packaging, 0.2% special waste, 12.8% other composite materials. Remaining 0.9% unknown .</t>
  </si>
  <si>
    <t>Stadt Zurich. 2022. “Fact Sheet: Correct Disposal in Zurich.” https://www.stadt-zuerich.ch/content/dam/stzh/ted/Deutsch/erz/abfall/richtigentsorgen/ERZ_Richtig-entsorgen_in%20Z%c3%bcrich_Deutsch.pdf.</t>
  </si>
  <si>
    <t>https://www.stadt-zuerich.ch/content/dam/stzh/ted/Deutsch/erz/abfall/richtigentsorgen/ERZ_Richtig-entsorgen_in%20Z%c3%bcrich_Deutsch.pdf</t>
  </si>
  <si>
    <t>Stadt Zürich. 2024. “Circular Zürich, Umsetzungsagenda Kreislaufwirtschaft 2024–2026.” https://www.stadt-zuerich.ch/content/dam/stzh/gud/Deutsch/UGZ/ugz/umweltpolitik/dokumente/klw_umsetzungsagenda_2024-2026.pdf.</t>
  </si>
  <si>
    <t>https://www.stadt-zuerich.ch/content/dam/stzh/gud/Deutsch/UGZ/ugz/umweltpolitik/dokumente/klw_umsetzungsagenda_2024-2026.pdf</t>
  </si>
  <si>
    <t>There is a portfolio of measures within the Circular Zurich: Circular Economy Implementation Agenda 2024-2026, which includes measures on reducing food waste. Almost all of these measuring are at the implementation stage.</t>
  </si>
  <si>
    <t>Stadt Zürich. 2024. “Circular Zürich, Umsetzungsagenda Kreislaufwirtschaft 2024–2026.” https://www.stadt-zuerich.ch/content/dam/stzh/gud/Deutsch/UGZ/ugz/umweltpolitik/dokumente/klw_umsetzungsagenda_2024-2026.pdf.
Kanton Zurich. 2024. “Waste and Resource Management Action Plan 2024-2028.” https://www.zh.ch/content/dam/zhweb/bilder-dokumente/themen/umwelt-tiere/abfall-rohstoffe/abfallwirtschaft/publikationen/massnahmenplan_abfall_ressourcenwirtschaft_2024_2028.pdf.</t>
  </si>
  <si>
    <t>Page 10
N/A</t>
  </si>
  <si>
    <t>https://www.stadt-zuerich.ch/content/dam/stzh/gud/Deutsch/UGZ/ugz/umweltpolitik/dokumente/klw_umsetzungsagenda_2024-2026.pdf
https://www.zh.ch/content/dam/zhweb/bilder-dokumente/themen/umwelt-tiere/abfall-rohstoffe/abfallwirtschaft/publikationen/massnahmenplan_abfall_ressourcenwirtschaft_2024_2028.pdf</t>
  </si>
  <si>
    <t>Wyl, Benjamin von Wyl, Benjamin von Wyl (text), Eleni Kougionis (pictures), Benjamin von. 2022. “Busted! On Patrol with the Swiss ‘Rubbish Police.’” SWI Swissinfo.Ch (blog). July 22, 2022. https://www.swissinfo.ch/eng/society/getting-dirty-with-the-swiss-rubbish-police/47764994.</t>
  </si>
  <si>
    <t>https://www.swissinfo.ch/eng/society/getting-dirty-with-the-swiss-rubbish-police/47764994</t>
  </si>
  <si>
    <t>Department of Environment. (n.d.) Waste Management Strategy. Republic of Cyprus</t>
  </si>
  <si>
    <t>https://www.moa.gov.cy/moa/environment/environmentnew.nsf/page20_en/page20_en?OpenDocument</t>
  </si>
  <si>
    <t>Department of Environmental Protection. n.d. "Solid Waste Branch". Accessed 16 October 2024 at: https://cevrekorumadairesi.org/kati-atik-subesi</t>
  </si>
  <si>
    <t>https://cevrekorumadairesi.org/kati-atik-subesi</t>
  </si>
  <si>
    <t>The Solid Waste Branch of the Nicosia Department of Environmental Protection</t>
  </si>
  <si>
    <t>Nicosia Sanitation Service. n.d. "Sanitation Service". Accessed 17 October, 2024 at: https://www.nicosia.org.cy/en-gb/municipality/services/public-health/cleanliness/</t>
  </si>
  <si>
    <t>https://www.nicosia.org.cy/en-gb/municipality/services/public-health/cleanliness/</t>
  </si>
  <si>
    <t>The Municipality is responsible for the collection, deposition and processing of waste under the Municipalities Law.</t>
  </si>
  <si>
    <t>The Municipality is responsible for the collection, deposition and processing of waste under the Municipalities Law including the management and operation of the Kotsiatis landfill.</t>
  </si>
  <si>
    <t>Savva, P.G., Costa, C., Charalambides, A.G. 2011. "A Complete Techno-Economical Assessment for the Conversion of the Kotsiatis Landfill in Cyprus into a Waste to Energy Plant". Accessed on 17 October, 2024 at: https://ktisis.cut.ac.cy/handle/20.500.14279/10855</t>
  </si>
  <si>
    <t>https://ktisis.cut.ac.cy/handle/20.500.14279/10855</t>
  </si>
  <si>
    <t>The largest landfill in Cyprus, Kotsiatis, is located 17 km from Nicosia.</t>
  </si>
  <si>
    <t>The Ministry of Agriculture (MOA). 2022. Municipal Waste Management Plan 2022-2028.</t>
  </si>
  <si>
    <t>page 22: table 5</t>
  </si>
  <si>
    <t>https://www.moa.gov.cy/moa/environment/environmentnew.nsf/page20_gr/C2CAECE079E9931DC2257EF200356E7A/$file/%CE%A3%CF%87%CE%AD%CE%B4%CE%B9%CE%BF%20%CE%94%CE%B9%CE%B1%CF%87%CE%B5%CE%AF%CF%81%CE%B9%CF%83%CE%B7%CF%82%20%CE%94%CE%B7%CE%BC%CE%BF%CF%84%CE%B9%CE%BA%CF%8E%CE%BD%20%CE%91%CF%80%CE%BF%CE%B2%CE%BB%CE%AE%CF%84%CF%89%CE%BD%20%202022-2028.pdf</t>
  </si>
  <si>
    <t>Nicosia's generated waste is estimated to make up 33% of the national tonnage in 2025.</t>
  </si>
  <si>
    <t>page 14: table 1</t>
  </si>
  <si>
    <t>Nicosia houses 4 of 10 anaerobic treatment units that as a whole have a capacity of 732,000 tonnes annually. The value was calculated as 40% of the total 732,000 tonne annual capacity.</t>
  </si>
  <si>
    <t>Nicosia houses 1 of 3 composting units that as a whole have a capacity of 35,000 tonnes annually. The value was calculated as 33.33% of the total 35,000 tonne annual capacity.</t>
  </si>
  <si>
    <t>Thinkz.ai. 2024. "Nicosia with Thinkz Leads the Way: Smart Solutions for Waste Management and Air Quality". Accessed 17 October, 2024 at: https://thinkz.ai/nicosia-leads-the-way-smart-solutions-for-waste-management-and-air-quality/</t>
  </si>
  <si>
    <t>https://thinkz.ai/nicosia-leads-the-way-smart-solutions-for-waste-management-and-air-quality/</t>
  </si>
  <si>
    <t>The Smart Nicosia project is placing smart sensors within waste bins to share live information on bin volumes to city operators and the public to improve the accuracy and reliability of the waste system.</t>
  </si>
  <si>
    <t>page 7: table 3</t>
  </si>
  <si>
    <t>Bing Maps. 2024. "Průmyslová, 108 00 Praha 10, Česko". Accessed on 23 October, 2024 at: https://www.bing.com/maps?q=ZEVO+incinerator+pragueandFORM=HDRSC7andcp=50.092353%7E14.478789andlvl=13.1.</t>
  </si>
  <si>
    <t>https://www.bing.com/maps?q=ZEVO+incinerator+pragueandFORM=HDRSC7andcp=50.092353%7E14.478789andlvl=13.1</t>
  </si>
  <si>
    <t>European Commission, Copenhagen Resource Institute, bipro. 2014. Capital factsheet on separate collection- Prague/Czech Republic.</t>
  </si>
  <si>
    <t>https://www.compostnetwork.info/download/report-separate-collection-schemes-28-capitals-eu-published/</t>
  </si>
  <si>
    <t>99% of households in Prague are covered by bring points and 1% of households are covered by a door-to-door collection system. There are 3,300 collection points in Prague.</t>
  </si>
  <si>
    <t>Calculated as percentage of total fraction of metal collected for separate recycling by divided by the total fraction of separately collected waste that is not construction or bulky waste (49.3%)</t>
  </si>
  <si>
    <t>Calculated as percentage of total fraction of glass collected for separate recycling by divided by the total fraction of separately collected waste that is not construction or bulky waste (49.3%)</t>
  </si>
  <si>
    <t>Calculated as percentage of total fraction of biowaste collected for separate recycling by divided by the total fraction of separately collected waste that is not construction or bulky waste (49.3%)</t>
  </si>
  <si>
    <t>Calculated as percentage of total fraction of paper and cardboard collected for separate recycling by divided by the total fraction of separately collected waste that is not construction or bulky waste (49.3%)</t>
  </si>
  <si>
    <t>Calculated as percentage of total fraction of plastic collected for separate recycling by divided by the total fraction of separately collected waste that is not construction or bulky waste (49.3%)</t>
  </si>
  <si>
    <t>No fee is charged directly to consumers for waste collection, however municipal taxes are charged at a rate of 111 euro (EUR) per household per year and cover waste collections among other amenities.</t>
  </si>
  <si>
    <t>The running costs for separate collection systems each year are 11,490,000 euro for bring points and 2,218,000 euro for civic amenities which are believed to include door-to-door waste services. The value is calculated as the cost in 2013 divided by the total tons collected in 2013 (400,900 t) and given in euro (EUR).</t>
  </si>
  <si>
    <t>JRK Czech Republic Ltd (JRK). 2023. Information on General Disposal of Municipal Waste in Karlovy Vary in 2023.</t>
  </si>
  <si>
    <t>https://mmkv.cz/sites/default/files/dokumenty/INFORMACE%20O%20OBECN%C3%8DM%20NAKL%C3%81D%C3%81N%C3%8D%20S%20KOMUN%C3%81LN%C3%8DMI%20ODPADY%20_2023.pdf</t>
  </si>
  <si>
    <t>The value is a total of all waste produced in the city, not only MSW.</t>
  </si>
  <si>
    <t>page 2: table 1</t>
  </si>
  <si>
    <t>Value is a sum of biodegradable waste from kitchens and canteens and other biodegradable waste.</t>
  </si>
  <si>
    <t>Value is a sum of copper, bronze, brass, lead, zinc, aluminium, iron and steel.</t>
  </si>
  <si>
    <t>Value is for wood not listed under the waste code 20 01 25.</t>
  </si>
  <si>
    <t>Value is a sum of packaging containing hazardous substances, oil filters and paints.</t>
  </si>
  <si>
    <t>Value is for all waste that is not accounted for in the above composition</t>
  </si>
  <si>
    <t>page 6</t>
  </si>
  <si>
    <t>The value is from SKO fees from all taxpayers and is given in Czech Koruna (CZK).</t>
  </si>
  <si>
    <t>The total revenue from waste management is 45,650,540 CZK. The value was calculated by dividing the total revenue by the total tons of waste generated in 2023 (15666.7 tons) and is given in Czech Koruna (CZK). The total expenditure on waste management in the city of Karlovy Vary is 99,601,228 CZK. The value was calculated by dividing the total operational costs by the total tons of waste generated in 2023 (15666.7 tons) to get cost per ton and given in Czech Koruna (CZK).</t>
  </si>
  <si>
    <t>Kalovy Vary City Municipality Waste Technical Department. n.d. "Waste-Technical Department-Collection yards, sorted waste, biowaste, take-back of electrical and electronic equipment, entrepreneurs and waste-Sorted waste:What do we sort and where?". Accessed on 23 October, 2024 at: https://mmkv.cz/cs/odpady-odbor-technicky.</t>
  </si>
  <si>
    <t>https://mmkv.cz/cs/odpady-odbor-technicky</t>
  </si>
  <si>
    <t>Sorted waste is collected in containers or can be brought to collection yards.</t>
  </si>
  <si>
    <t>Karlovarské radniční listy. 2024. "The Waste Fee Will not Increase in Karlovy Vary, but People Must Learn to Sort". Accessed on 16 October 2024 at: https://www.karlovyvary.cz/cs/poplatek-za-odpad-se-v-karlovych-varech-nezvysi-lide-se-vsak-musi-naucit-tridit</t>
  </si>
  <si>
    <t>https://www.karlovyvary.cz/cs/poplatek-za-odpad-se-v-karlovych-varech-nezvysi-lide-se-vsak-musi-naucit-tridit</t>
  </si>
  <si>
    <t>The waste fee in 2024 is 900 Czech Koruna (CZK) per year per inhabitant.</t>
  </si>
  <si>
    <t>Marius Pedersen A/S Company. n.d. "MP Karlovy Vary-Production Centres-The Karlovy Vary Recycling Centre". Accessed on 23 October, 2024 at: https://www.mariuspedersen.cz/en/services-in-your-town/mp-karlovy-vary/production-centres/139-the-karlovy-vary-recycling-centre.shtml.</t>
  </si>
  <si>
    <t>https://www.mariuspedersen.cz/en/services-in-your-town/mp-karlovy-vary/production-centres/139-the-karlovy-vary-recycling-centre.shtml</t>
  </si>
  <si>
    <t>Marius Pedersen A/S company operates a recycling centre in Karlovy Vary.</t>
  </si>
  <si>
    <t>Marius Pedersen A/S company operates a recycling centre in Karlovy Vary as a joint venture with municipal partners and commercial entities.</t>
  </si>
  <si>
    <t>Ministry of the Environment of the Czech Republic (MZP). 2015. Waste Management Plan for the Karlovy Vary Region.</t>
  </si>
  <si>
    <t>page 72</t>
  </si>
  <si>
    <t>https://www.kr-karlovarsky.cz/system/files/migrate/samosprava/dokumentykk/dokumenty/ODPADY_POH_KVK_analyticka_cast_26_10_2015.pdf</t>
  </si>
  <si>
    <t>The city of Karlovy Vary follows national laws and regulations including the Policy of Secondary Raw Materials and the national waste law banning the landfilling of recyclable waste beginning 2023.</t>
  </si>
  <si>
    <t>Portal of the Environment of the Capital City of Prague (POH). 2022. Performance Evaluation: Regional Plan Waste Management of the Capital City of Prague for the Year 2021.</t>
  </si>
  <si>
    <t>page 43: table 20</t>
  </si>
  <si>
    <t>https://praha.eu/documents/d/portalzp/vyhodnoceni_poh_kraje_hmp_za_rok_2021</t>
  </si>
  <si>
    <t>The value is for mixed municipal waste only</t>
  </si>
  <si>
    <t>No waste was landfilled in the territory of Prague in 2021.</t>
  </si>
  <si>
    <t>Calculated as the total tonnage of mixed municipal waste sent to be used as secondary materials in the territory of Prague (8,113 t) divided by the total amount of material disposed (338,010 t).</t>
  </si>
  <si>
    <t>Calculated as the total tonnage of mixed municipal waste sent to be used as energy (265,711 t) in the territory of Prague divided by the total amount of material disposed (338,010 t).</t>
  </si>
  <si>
    <t>Calculated as all waste unaccounted for from the source (64,186 t) divide by the total amount of material disposed (338, 010 t).</t>
  </si>
  <si>
    <t>The Department of Environmental Protection of the City of Prague</t>
  </si>
  <si>
    <t>Prague Services. 2014. Waste to Energy Plant ZEVO Malešice/Prague.</t>
  </si>
  <si>
    <t>cost/revenue: page 11 and capacity: page 29</t>
  </si>
  <si>
    <t>http://www.steo.cz/dokumenty/ODPADY2014/prezentace-odpady-2014-zevo-blaha.pdf</t>
  </si>
  <si>
    <t>The value for cost was calculated as the total operational cost from waste-to-energy in 2014 (465,000 CZK) divided by 97% of the total tons collected in 2013 (400,900 t * 0.97) to get cost per ton and is given in Czech Koruna (CZK).</t>
  </si>
  <si>
    <t>The City decided to build the ZEVO incineration plant as a replacement for the Vysočany incineration plant.</t>
  </si>
  <si>
    <t>Smart Prague. n.d. "Smart Waste Collection: Wastes". Accessed on 17 October 2024 at: https://smartprague.eu/projects/smart_wast_-collection/</t>
  </si>
  <si>
    <t>https://smartprague.eu/projects/smart_wast_-collection/</t>
  </si>
  <si>
    <t>Prague City Hall has invested in a network of bin sensors linked to an online application that can track the volume of containers. Since the start of the project, 7000 sensors have been installed.</t>
  </si>
  <si>
    <t>The Mayor.EU. 2022. "Karlovy Vary tests out a smart waste management system". Accessed on 17 October 2024 at: https://www.themayor.eu/en/a/view/karlovy-vary-tests-out-a-smart-waste-management-system-9878</t>
  </si>
  <si>
    <t>https://www.themayor.eu/en/a/view/karlovy-vary-tests-out-a-smart-waste-management-system-9878</t>
  </si>
  <si>
    <t>Karlovy Vary has implemented bin sensors that connects to a public online tracking system that monitors the volume of waste bins to reduce collection frequency and overflows.</t>
  </si>
  <si>
    <t>Berlin City, n.d. Environmental Portal-Improper waste disposal and waste storage on private property, https://www.berlin.de/umwelt/themen/abfall/artikel.114406.php, Accessed: 23 September 2024.</t>
  </si>
  <si>
    <t>https://www.berlin.de/umwelt/themen/abfall/artikel.114406.php</t>
  </si>
  <si>
    <t>The district environmental and nature conservation offices, or the corresponding public order offices</t>
  </si>
  <si>
    <t>Berliner Stadtreinigungsbetriebe (BSR). 2023. "BSR's fee model". Accessed on 24 September 2024 at https://www.bsr.de/das-tarifmodell-der-bsr-22979.php.</t>
  </si>
  <si>
    <t>https://www.bsr.de/das-tarifmodell-der-bsr-22979.php</t>
  </si>
  <si>
    <t>Service fee for garbage collection using a 60 litre rolling bin is 31.38 euro per quarter.</t>
  </si>
  <si>
    <t>A flat rate of 8.68 euro is applied to each household per quarter.</t>
  </si>
  <si>
    <t>Berliner Stadtreinigungsbetriebe (BSR). 2023. Annual Reports of the Berlin City Cleaning Service: Equal pay for equal work.</t>
  </si>
  <si>
    <t>https://www.bsr.de/assets/downloads/BSR_GB_2023_GleicherLohnFuerGleicheArbeit.pdf</t>
  </si>
  <si>
    <t>Value is a sum of the number of women working in salary groups 15UE to 2UE.</t>
  </si>
  <si>
    <t>Berliner Stadtreinigungsbetriebe (BSR). 2023. Annual Reports of the Berlin City Cleaning Service: Report.</t>
  </si>
  <si>
    <t>https://www.bsr.de/assets/downloads/BSR_GB_2023_Lagebericht.pdf</t>
  </si>
  <si>
    <t>The state of Berlin has a company agreement with BSR from 2020 until 31 December of 2030.</t>
  </si>
  <si>
    <t>The state of Berlin has a company agreement with BSR from 2020 until 31 December, 2030.</t>
  </si>
  <si>
    <t>City Cleaning Hamburg, n.d. "Disposal of Household Waste-Procedure and Fees". Accessed 24 September 2024 at https://www.hamburg.com/publicservice/info/111100431/#:~:text=The%20disposal%20of%20waste%20from%20private%20households%20and%20other%20disposal.</t>
  </si>
  <si>
    <t>https://www.hamburg.com/publicservice/info/111100431/#:~:text=The%20disposal%20of%20waste%20from%20private%20households%20and%20other%20disposal</t>
  </si>
  <si>
    <t>The basic waste management fee is 7.22 euros per month, changed from 8.26 in 2024.</t>
  </si>
  <si>
    <t>The same method as household waste fee collection is used for businesses.</t>
  </si>
  <si>
    <t>City of Hamburg Authority for the Environment, Climate, Energy and Agriculture, 2023. Waste Mangement Plan Municipal Waste 2023.</t>
  </si>
  <si>
    <t>page 64: figure 7</t>
  </si>
  <si>
    <t>https://www.hamburg.de/resource/blob/159264/ab28920e7dba9c4f33cc0d9f0db0d15a/d-awp-siedlungsabfaelle-2023-data.pdf</t>
  </si>
  <si>
    <t>Value is for organic, compostable waste. The total organic waste composition is 41.3%.</t>
  </si>
  <si>
    <t>The value is for organic, not compostable waste. The total organic waste composition is 41.3%.</t>
  </si>
  <si>
    <t>Calculated as the total of other waste (31.3%) and Affiliates (5.1%)</t>
  </si>
  <si>
    <t>page 7: table 3 and page 8: table 4</t>
  </si>
  <si>
    <t>Calculated in multiple steps. Step 1: Calculated the total material recycled or composted (882,890 t) divided by the total quantity originating from households, businesses, street cleaning or slags (1,589,530 t), equal to 55.54% (table 3). The same was done for the amount sent to energetic recycling which equalled 44.46% (table 3). Step 2: Using weights from table 4 for total organic and green waste and dividing by the sum of material recycling/composting, 24.99% of the 55.54% of material sent to recycling or compost is organic waste. Step 3: Multiplying the total % organics in recycling (24.99%) by the total material recycling/composting (55.54%) will give total sent to compost, equal to 13.88%.</t>
  </si>
  <si>
    <t>Calculated in multiple steps. Step 1: Calculated the total material recycled or composted (882,890 t) divided by the total quantity originating from households, businesses, street cleaning or slags (1,589,530 t), equal to 55.54% (table 3). The same was done for the amount sent to energetic recycling which equalled 44.46% (table 3). Step 2: Using weights from table 4 for total organic and green waste and dividing by the sum of material recycling/composting, 24.99% of the 55.54% of material sent to recycling or compost is organic waste. Step 3: Multiplying the total % organics in recycling (24.99%) by the total material recycling/composting (55.54%) will give total sent to compost, equal to 13.88%. Step 4: Calculated the remaining % of material recycling/ composting without composting (13.88%) which equalled to 41.67%.</t>
  </si>
  <si>
    <t>Calculated the total material recycled or composted (882,890 t) divided by the total quantity originating from households, businesses, street cleaning or slags (1,589,530 t), equal to 55.54% (table 3). The same was done for the amount sent to energetic recycling (706,640 t) which equalled 44.46% (table 3).</t>
  </si>
  <si>
    <t>page 48</t>
  </si>
  <si>
    <t>p12: Recycling Centres operated by SRH: In addition, the SRH operates 12 recycling centres to which 
various types of waste can be delivered</t>
  </si>
  <si>
    <t>page 12</t>
  </si>
  <si>
    <t>4 of 5 streams (paper/card, packaging, organic waste, and general) are collected door-to-door but glass has to be taken to a 'bottle bank'.</t>
  </si>
  <si>
    <t>page 25</t>
  </si>
  <si>
    <t>Assessment of targets for 2025 and 2030 in section 4 "collection, recycling and disposal of waste"</t>
  </si>
  <si>
    <t>City of Hamburg Authority for the Environment, Climate, Energy and Agriculture, 2023. Waste statistics for municipal waste.</t>
  </si>
  <si>
    <t>https://www.hamburg.de/resource/blob/159930/09ec8887484fae195f064264b1852670/d-statistik-siedlungsabfall-2022-data.pdf</t>
  </si>
  <si>
    <t>Sum of the total waste from private households (797,684 Mg) and commercial municipal waste (629,575 Mg).</t>
  </si>
  <si>
    <t>Calculated as a sum of separately collected fractions for household (306,043 Mg) and commercial municipal waste (420,511 Mg).</t>
  </si>
  <si>
    <t>Calculated as the sum of metal from private households (14,607 Mg), Fe metals from commercial municipal waste (74,876 Mg) and Non-ferrous metals (4,849 Mg) divided by the total amount of recycled material (726,554 Mg).</t>
  </si>
  <si>
    <t>Calculated as the sum of glass from private households (27,269 Mg) and glass from commercial municipal waste (14,941 Mg) divided by the total amount of recycled material (726,554 Mg).</t>
  </si>
  <si>
    <t>Calculated as the sum of organic waste from private households (71,030 Mg) and organic waste from commercial municipal waste (23,185 Mg) divided by the total amount of recycled material (726,554 Mg).</t>
  </si>
  <si>
    <t>Calculated as the sum of green waste from private households (22,101 Mg) and green waste from commercial municipal waste (89,060 Mg) divided by the total amount of recycled material (726,554 Mg).</t>
  </si>
  <si>
    <t>Calculated as the sum of paper waste from private households (86,620 Mg) and paper waste from commercial municipal waste (91,659 Mg) divided by the total amount of recycled material (726,554 Mg).</t>
  </si>
  <si>
    <t>Calculated as the sum of plastic waste from private households (328 Mg) and plastic waste from commercial municipal waste (12,762 Mg) divided by the total amount of recycled material (726,554 Mg).</t>
  </si>
  <si>
    <t>Calculated as the sum of textile waste from private households (5,458 Mg) and textile waste from commercial municipal waste (2 Mg) divided by the total amount of recycled material (726,554 Mg).</t>
  </si>
  <si>
    <t>Calculated as the sum of electronic waste from private households (10,348 Mg) and electronic waste from commercial municipal waste (3,315 Mg) divided by the total amount of recycled material (726,554 Mg).</t>
  </si>
  <si>
    <t>Calculated as remaining sum from other values and assumed to include wood.</t>
  </si>
  <si>
    <t>Destatis-Statistisches Bundesamt, n.d. Genesis-Online: The database of the Federal Statistical Office, https://www-genesis.destatis.de/genesis/online?operation=previousandlevelindex=3andstep=1andtitel=Statistik+%28Tabellen%29andlevelid=1713204167814andlevelid=1713204086741#abreadcrumb, Accessed: 23 September 2024.</t>
  </si>
  <si>
    <t>https://www-genesis.destatis.de/genesis/online?operation=themesandlevelindex=0andlevelid=1727099794897andcode=32#abreadcrumb</t>
  </si>
  <si>
    <t>Government database, Genesis-Online reports city level data under individual states.</t>
  </si>
  <si>
    <t>The Government website reports city level data</t>
  </si>
  <si>
    <t>Google Maps, 2024. Berlin to BSR Müllheizkraftwerk Ruhleben, Freiheit 24 -25, 13597 Berlin, Germany, https://www.google.com/maps/dir/Berlin,+Allemagne/BSR+M%C3%BCllheizkraftwerk+Ruhleben,+Freiheit+24+-25,+13597+Berlin,+Allemagne/@52.5344832,13.2775143,13z/data=!3m2!4b1!5s0x47a856f060a70cc3:0x62f454c43f0d446d!4m14!4m13!1m5!1m1!1s0x47a84e373f035901:0x42120465b5e3b70!2m2!1d13.404954!2d52.5200066!1m5!1m1!1s0x47a856f060a70cc3:0xe7259f3dd6bf2f6e!2m2!1d13.2383107!2d52.5295078!3e0?entry=ttuandg_ep=EgoyMDI0MDkxOC4xIKXMDSoASAFQAw%3D%3D, Accessed: 23 September 2024.</t>
  </si>
  <si>
    <t>https://www.google.com/maps/dir/Berlin,+Allemagne/BSR+M%C3%BCllheizkraftwerk+Ruhleben,+Freiheit+24+-25,+13597+Berlin,+Allemagne/@52.5344832,13.2775143,13z/data=!3m2!4b1!5s0x47a856f060a70cc3:0x62f454c43f0d446d!4m14!4m13!1m5!1m1!1s0x47a84e373f035901:0x42120465b5e3b70!2m2!1d13.404954!2d52.5200066!1m5!1m1!1s0x47a856f060a70cc3:0xe7259f3dd6bf2f6e!2m2!1d13.2383107!2d52.5295078!3e0?entry=ttuandg_ep=EgoyMDI0MDkxOC4xIKXMDSoASAFQAw%3D%3D</t>
  </si>
  <si>
    <t>Google Maps, n.d. Hamburg to Waste recycling Borsigstraße GmbH, Borsigstraße 6, 22113 Hamburg, Germany. https://www.google.com/maps/dir/Hamburg,+Allemagne/Waste+recycling+Borsigstra%C3%9Fe+GmbH,+Borsigstra%C3%9Fe+6,+22113+Hamburg,+Allemagne/@53.5423051,10.014819,14z/data=!4m14!4m13!1m5!1m1!1s0x47b161837e1813b9:0x4263df27bd63aa0!2m2!1d9.9871703!2d53.5488282!1m5!1m1!1s0x47b18c33840de3eb:0xe4e9d18272165257!2m2!1d10.0740642!2d53.5331869!3e0?entry=ttuandg_ep=EgoyMDI0MDkxOC4xIKXMDSoASAFQAw%3D%3D, Accessed: 23 September 2024.</t>
  </si>
  <si>
    <t>https://www.google.com/maps/dir/Hamburg,+Allemagne/Waste+recycling+Borsigstra%C3%9Fe+GmbH,+Borsigstra%C3%9Fe+6,+22113+Hamburg,+Allemagne/@53.5413072,10.0113298,13z/data=!4m14!4m13!1m5!1m1!1s0x47b161837e1813b9:0x4263df27bd63aa0!2m2!1d9.9871703!2d53.5488282!1m5!1m1!1s0x47b18c33840de3eb:0xe4e9d18272165257!2m2!1d10.0740642!2d53.5331869!3e0?entry=ttuandg_ep=EgoyMDI0MDkxOC4xIKXMDSoASAFQAw%3D%3D</t>
  </si>
  <si>
    <t>Distance to primary EfW incinerator (Waste recycling Borsigstraße GmbH, Borsigstraße 6, 22113 Hamburg, Germany)</t>
  </si>
  <si>
    <t>Institute for Energy and Environmental Research Heidelberg (IFEU), 2023. Material flow, greenhouse gas and environmental balance for the year 2022 for the state of Berlin. Senate Department for Mobility, Transport, Climate Protection and Environment (SenMVKU), Circular Economy Department.</t>
  </si>
  <si>
    <t>page 74: figure 2.4</t>
  </si>
  <si>
    <t>https://www.berlin.de/sen/uvk/_assets/umwelt/kreislaufwirtschaft/abfallbehoerde/abfallbilanzen/stoffstrom_klimagas_umweltbilanz_2022.pdf?ts=1710413359</t>
  </si>
  <si>
    <t>The figure for material flow balance 2022 shows that 5,346,511 Mg of material is collected/input and 5,122,273 Mg of material are disposed/output, with a difference that accounts for mineral waste which is outside the scope of MSW.</t>
  </si>
  <si>
    <t>page 101</t>
  </si>
  <si>
    <t>page 108</t>
  </si>
  <si>
    <t>The Department for Mobility, transport, climate protection and the environment (MVKU) has a contractual agreement with Vattenfall to provide steam generated from thermal treating of waste for electricity and heat generation.</t>
  </si>
  <si>
    <t>Reason-Why Berlin, 2020. From throwaway society to zero waste role model? Berlin is developing a modern circular economy, https://reason-why.berlin/article/berlin-moves-toward-circular-economy/, Accessed: 23 September 2024.</t>
  </si>
  <si>
    <t>https://reason-why.berlin/article/berlin-moves-toward-circular-economy/</t>
  </si>
  <si>
    <t>Employees working across 400 waste disposal/zero waste companies</t>
  </si>
  <si>
    <t>Senate Department for Mobility, transport, climate protection and the environment (SenMVKU), 2022. Waste Balance Berlin 2021.</t>
  </si>
  <si>
    <t>page 14</t>
  </si>
  <si>
    <t>https://www.berlin.de/sen/uvk/_assets/umwelt/kreislaufwirtschaft/abfallbehoerde/abfallbilanzen/abfallbilanz_2021.pdf?ts=1710413357</t>
  </si>
  <si>
    <t>page 6: figure 1</t>
  </si>
  <si>
    <t>38% accounts for food waste combined with garden/yard waste so the values were evenly split.</t>
  </si>
  <si>
    <t>Labelled as e-waste</t>
  </si>
  <si>
    <t>Labelled as "problem waste"</t>
  </si>
  <si>
    <t>"sanitary papers/other organics"</t>
  </si>
  <si>
    <t>Other substances (9%) + Fine waste (5%) + compounds (6%)</t>
  </si>
  <si>
    <t>page 8: table 1</t>
  </si>
  <si>
    <t>The reported recycling rate for 2021 is 30.7% of collected waste.</t>
  </si>
  <si>
    <t>Calculated as 100% of 10,581 Mg of scrap metal recycled in 2021 out of the total 436,426 Mg of material recycled.</t>
  </si>
  <si>
    <t>Calculated as 97% of 69,172 Mg of glass recycled in 2021 out of the total 436,426 Mg of material recycled.</t>
  </si>
  <si>
    <t>Calculated as 85% of 126,104 Mg of organic waste recycled in 2021 out of the total 436,426 Mg of material recycled.</t>
  </si>
  <si>
    <t>Calculated as 62.5% of 13,256 Mg of green waste recycled in 2021 out of the total 436,426 Mg of material recycled.</t>
  </si>
  <si>
    <t>Calculated as 99% of 162,726 Mg of paper, cardboard and cardboard boxes recycled in 2021 out of the total 436,426 Mg of material recycled.</t>
  </si>
  <si>
    <t>Calculated as 87% of 766 Mg of old textiles recycled in 2021 out of the total 436,426 Mg of material recycled.</t>
  </si>
  <si>
    <t>Calculated as a sum of 2,053 Mg of E-waste/refrigeration devices, 1,782 Mg of E-bulkhead/screen devices and 1,208 of E-waste/small appliances/other recycled in 2021 out of the total 436,426 Mg of electronic material recycled.</t>
  </si>
  <si>
    <t>The value is for unaccounted recycled material that is assumed to be primarily plastics.</t>
  </si>
  <si>
    <t>Value is for waste for energy with the weight of water losses included</t>
  </si>
  <si>
    <t>Residual waste from households is collected in grey, BSR residual waste bins.</t>
  </si>
  <si>
    <t>Senate Department for the Environment, Transport and Climate Protection (SenMVKU), 2021. Waste Maangement Concept for Municipality and Construction Waste and Sewage Sludge: Planning Period 2020 to 2030-Zero Waste Strategy of the State of Berlin-.</t>
  </si>
  <si>
    <t>page 122</t>
  </si>
  <si>
    <t>https://www.berlin.de/sen/uvk/umwelt/kreislaufwirtschaft/strategien/abfallwirtschaftskonzepte/abfallwirtschaftskonzept-2020-bis-2030/</t>
  </si>
  <si>
    <t>There is 18,000 Mg capacity for the fermentation of organic waste and 69,000 Mg of capacity for composting.</t>
  </si>
  <si>
    <t>page 147</t>
  </si>
  <si>
    <t>The capacity for thermal waste treatment in Berlin is limited to annual throughput of a maximum 580,000 Mg, equal to the capacity of the waste-to-energy plant Ruhleben.</t>
  </si>
  <si>
    <t>page 121</t>
  </si>
  <si>
    <t>The value is for the approved capacities for waste recycling in the state of Berlin including fermentation plants, mechanical-physical processing plants, bulky waste processing plants and plastic recycling plants.</t>
  </si>
  <si>
    <t>Senate Department for the Environment, Transport and Climate Protection (SenMVKU), 2021. Waste Management Concept for Municipality and Construction Waste and Sewage Sludge: Planning Period 2020 to 2030-Zero Waste Strategy of the State of Berlin-.</t>
  </si>
  <si>
    <t>Senate Department for Mobility, Transport, Climate Protection and Environment (SenMVKU)</t>
  </si>
  <si>
    <t>Measures to avoid and reuse, implementing the "Clean Berlin" action programme, optimising and expanding waste collection and recycling, etc.</t>
  </si>
  <si>
    <t>page 148</t>
  </si>
  <si>
    <t>Take back obligations based on legal regulation pursuant to section 25 of the Closed Substance Cycle and Waste Management Act on non-profit and commercial collection within the meaning of Section 17 paragraph 2 Sentence 1 Nos. 3-4 of the Closed Substance Cycle and Waste Management Act.</t>
  </si>
  <si>
    <t>Stadtreinigung Hamburg (SRH). 2023. Annual Financial Statements 2022.</t>
  </si>
  <si>
    <t>page 20</t>
  </si>
  <si>
    <t>Stadtreinigung (SRH) is the main waste management company in Hamburg (page 36) and employ 3,414 people.</t>
  </si>
  <si>
    <t>page 27</t>
  </si>
  <si>
    <t>28.9% of employees at SRH are women</t>
  </si>
  <si>
    <t>page 35</t>
  </si>
  <si>
    <t>Total Sales revenue given in euro.</t>
  </si>
  <si>
    <t>Household waste fees given in euro.</t>
  </si>
  <si>
    <t>Calculated as total sales revenue (441404000 euro) minus household waste fees (255051000 euro).</t>
  </si>
  <si>
    <t>page 10</t>
  </si>
  <si>
    <t>Used the SRH 2022 results rather than the cities annual budget</t>
  </si>
  <si>
    <t>The income from electricity and heat generation in 2022  was 45,689,000 EUR. This value was divided by the product of the total MSW generated value given for 2022 (1,427,259 t) in https://www.hamburg.de/resource/blob/159930/09ec8887484fae195f064264b1852670/d-statistik-siedlungsabfall-2022-data.pdf multiplied by the amount of material sent to waste-to-energy in 2020 (44.5%) to get the total cost per ton. The proportion of material sent to waste-to-energy was estimated from values in https://www.hamburg.de/resource/blob/159264/ab28920e7dba9c4f33cc0d9f0db0d15a/d-awp-siedlungsabfaelle-2023-data.pdf (table 3). The final calculation was 45,689,000/ 1,427,259*0.445. The value is given in euro (EUR).</t>
  </si>
  <si>
    <t>The income from the sale of recycled products was  21,744,000 EUR in 2022. This revenue was divided by the product of the total MSW generated for 2022 (1,427,259 t) from https://www.hamburg.de/resource/blob/159930/09ec8887484fae195f064264b1852670/d-statistik-siedlungsabfall-2022-data.pdf multiplied by the amount of waste sent to be recycled in 2020 (41.7%), as estimated from https://www.hamburg.de/resource/blob/159264/ab28920e7dba9c4f33cc0d9f0db0d15a/d-awp-siedlungsabfaelle-2023-data.pdf. The final calculation was 21,744,000/(1,427,259*0.417). The total cost per ton is given in euro (EUR).</t>
  </si>
  <si>
    <t>Calculated as the sales revenue from household waste fees including 153.367 T€ for the container fees for residual and biowaste divided by the total MSW generated value given for 2022 in https://www.hamburg.de/resource/blob/159930/09ec8887484fae195f064264b1852670/d-statistik-siedlungsabfall-2022-data.pdf, (1,427,259 t) to get the total cost per ton.</t>
  </si>
  <si>
    <t>page 21</t>
  </si>
  <si>
    <t>Stadtreinigung Hamburg (SRH) is the primary waste collector in Hamburg.</t>
  </si>
  <si>
    <t>SRH hold contractual agreements for waste treatment with various facilities.</t>
  </si>
  <si>
    <t>Contractual agreements for waste treatment cost SRH 10.3 million euros in 2023. The cost is expected to change to 6 million euro in 2024 and 0.5 million euro in 2025.</t>
  </si>
  <si>
    <t>Stadtreinigung Hamburg (SRH). n.d. "Important Laws and Regulations". Accessed 24 September 2024 at https://www.stadtreinigung.hamburg/ueber-uns/gesetze-verordnungen/.</t>
  </si>
  <si>
    <t>https://www.stadtreinigung.hamburg/ueber-uns/gesetze-verordnungen/</t>
  </si>
  <si>
    <t>There are multiple regulations on solid waste management listed including the Electrical and Electronic Equipment Act, Hamburg Waste Management Act, Fees Act which implemented fees for street cleaning and the Law on the Establishment of the Hamburg City Cleaning Institute.</t>
  </si>
  <si>
    <t>The City of Hamburg. n.d. "Environment, Climate, Energy and Agriculture Authority Waste and Disposal- Waste Officers". Accessed 24 September 2024 at https://www.hamburg.com/publicservice/info/11927336/.</t>
  </si>
  <si>
    <t>https://www.hamburg.com/publicservice/info/11927336/</t>
  </si>
  <si>
    <t>Environment, Climate, Energy and Agriculture Authority</t>
  </si>
  <si>
    <t>Waste Officers enforce solid waste issues.</t>
  </si>
  <si>
    <t>Different specific EIA for waste</t>
  </si>
  <si>
    <t>Umweltvertraglichkeitsprufungen der Lander (UVP Verbund), n.d. EIAs-Category: Recycling and disposal of waste and other substances, State: Berlin, https://www.uvp-verbund.de/freitextsuche?rstart=0andcurrentSelectorPage=1andf=type:verwertungbeseitigungabfaellen;state:be;andlayer=zvandN=51.21andE=10.46andzoom=5, Accessed: 23 September 2024.</t>
  </si>
  <si>
    <t>https://www.uvp-verbund.de/freitextsuche?rstart=0andcurrentSelectorPage=1andf=type:verwertungbeseitigungabfaellen;state:be;andlayer=zvandN=51.21andE=10.46andzoom=5</t>
  </si>
  <si>
    <t>Arrangement of waste in waste in yard and waste room. Waste and Recycling. Waste and Recycling. Waste and the Environment. Citizen. Copenhagen Municipality. Accessed September 4, 2024.</t>
  </si>
  <si>
    <t>https://www.kk.dk/borger/affald-og-miljoe/affald-og-genbrug/indretning-af-affald-i-gaard-og-affaldsrum</t>
  </si>
  <si>
    <t>Buried waste solutions, mobile suction, central suction (waste chutes).</t>
  </si>
  <si>
    <t>Resource and Waste Management. Urban Development. Accessed September 4, 2024.</t>
  </si>
  <si>
    <t>https://urbandevelopmentcph.kk.dk/resource-waste-management</t>
  </si>
  <si>
    <t>Urban Development, City of Copenhagen</t>
  </si>
  <si>
    <t>Area for Waste and Resources, Climate and Urban Development, TMF. 2023. Regulations for household waste in Copenhagen.</t>
  </si>
  <si>
    <t>https://kk.sites.itera.dk/apps/kk_pub2/index.asp?mode=detaljeandid=2181</t>
  </si>
  <si>
    <t>Regulations for household waste in Copenhagen</t>
  </si>
  <si>
    <t>Copenhagen Municipality. 2019. Circular Copenhagen - Resource and Waste management Plan 2024.</t>
  </si>
  <si>
    <t>https://kk.sites.itera.dk/apps/kk_pub2/index.asp?mode=detaljeandid=1991</t>
  </si>
  <si>
    <t>Circular Copenhagen</t>
  </si>
  <si>
    <t>Taxes</t>
  </si>
  <si>
    <t>City of Copenhagen</t>
  </si>
  <si>
    <t>Household fee</t>
  </si>
  <si>
    <t>Edo, M. 2021. Waste-to-Energy and Social Acceptance: Copenhill Waste-to-Energy plant in Copenhagen. IEA Bioenergy.</t>
  </si>
  <si>
    <t>Page 6
Page 8-9</t>
  </si>
  <si>
    <t>https://www.ieabioenergy.com/wp-content/uploads/2021/03/T36_WtE-and-Social-Acceptance_Copnehhill-WtE-plant-in-Copenhagen.pdf</t>
  </si>
  <si>
    <t>Expected operational life of facility = 30 years.
Copenhill WtE plant total investment for construction = EUR 500 Million, per installed lifetime capacity of ((560,000 t/y)*(30 years)).
EUR 60/t gate fee of which 60% goes to government s tax.
Copenhill WtE plant supplied 1.363 GWh heat to apartments and 244 GWh electricity to households in 2020.</t>
  </si>
  <si>
    <t>Statistics Denmark. 2023. Accounts and budgets of municipalities. Statistics Denmark, Copenhagen</t>
  </si>
  <si>
    <t>https://www.dst.dk/en/Statistik/emner/oekonomi/offentlig-oekonomi/kommunernes-regnskaber-og-budgetter</t>
  </si>
  <si>
    <t>Waste in Progress. 2023. Food Waste  Management in Copenhagen</t>
  </si>
  <si>
    <t>https://www.wasteinprogress.net/wp-content/uploads/2023/03/COPENHAGUEN.pdf</t>
  </si>
  <si>
    <t>Includes paper (6%) and cardboard (7%)</t>
  </si>
  <si>
    <t>Refers to garden waste and wood.</t>
  </si>
  <si>
    <t>Refers to weee, batteries and hazardous waste.</t>
  </si>
  <si>
    <t>Refers to household waste only.</t>
  </si>
  <si>
    <t>DKK 900 million.</t>
  </si>
  <si>
    <t>Cómo Gestiono Los Restos Verdes? | Mancomunidad de La Comarca de Pamplona. Accessed September 12, 2024. https://www.mcp.es/residuos/como-gestiono-los-restos-verdes.</t>
  </si>
  <si>
    <t>https://www.mcp.es/residuos/como-gestiono-los-restos-verdes</t>
  </si>
  <si>
    <t>City of Madrid Open Budgets. 2025. Revenue and Expenditure at City of Madrid. City of Madrid</t>
  </si>
  <si>
    <t>https://presupuestosabiertos.madrid.es/en/resumen#year=2016</t>
  </si>
  <si>
    <t>City of Madrid. 2023. “Ciudad de Madrid Encuesta de Población Activa (INE) Primer Trimestre, 2024.". https://www.madrid.es/UnidadesDescentralizadas/UDCEstadistica/Nuevaweb/Publicaciones/Encuesta%20de%20Poblaci%C3%B3n%20Activa/2024/Boletin%20EPA_2024_1T.pdf.</t>
  </si>
  <si>
    <t>Table 9. Employed population, unemployed population and unemployment rate (16 years and older) by branch of activity according to sex. City of Madrid</t>
  </si>
  <si>
    <t>https://www.madrid.es/UnidadesDescentralizadas/UDCEstadistica/Nuevaweb/Publicaciones/Encuesta%20de%20Poblaci%C3%B3n%20Activa/2024/Boletin%20EPA_2024_1T.pdf</t>
  </si>
  <si>
    <t>Water supply, sanitation activities, waste management and decontamination</t>
  </si>
  <si>
    <t>Department of Environment and Land Use Planning. 2018. “Estrategia de  Gestión Sostenible  de Los Residuos  de La Comunidad de Madrid 2017/2024." https://www.comunidad.madrid/sites/default/files/doc/medio-ambiente/residuos_cm_tdc_interactiva_mod_2_1.pdf.</t>
  </si>
  <si>
    <t>Table 15: Generation and composition of domestic and commercial waste in the Community of Madrid by fractions (2016)
Page 133</t>
  </si>
  <si>
    <t>https://www.comunidad.madrid/sites/default/files/doc/medio-ambiente/residuos_cm_tdc_interactiva_mod_2_1.pdf</t>
  </si>
  <si>
    <t>Organic material = 18.82%
Glass = 5.78%
Metal = steel (0.46%) + Steel container (0.02%) + Aluminium (0.03%) + Aluminium container (0.00%) = 0.51%
Paper and cardboard = 14.85%
Plastic = plastic (2.05%) + garbage bag film (1.87%) + plastic container (0.32%) +  Industrial film (0.43%)  = 4.67%
Wood = Wood (2.73%) + Wood container (0.68%) = 3.41%
Yard and garden material = Garden debris and pruning (13.61%) + Celluloses (5.7%) = 19.31%
Textiles = 7.82%
weee = 1.10%
Other = light packaging (10.08%) + Multi-material (2.61%) +  Unclassifiable material (6.25%) + Others (1.47%) + remains of minor works (3.33%) = 23.74%</t>
  </si>
  <si>
    <t>Page 114/115</t>
  </si>
  <si>
    <t>page 64</t>
  </si>
  <si>
    <t>total budget planned for the Strategy for the period 2017-2024</t>
  </si>
  <si>
    <t>Department of Environment and Land Use Planning</t>
  </si>
  <si>
    <t>Strategy sustainable waste management of the community of Madrid</t>
  </si>
  <si>
    <t>Page 106. Table1. Domestic waste management regulations</t>
  </si>
  <si>
    <t>Page 108</t>
  </si>
  <si>
    <t>The  collection  service  can  be  provided  directly  by  Local  Entities  with  their  own  resources,  through  indirect  public  service  management,  through  private,  mixed  companies  or  a  combination  of  all  these  systems.</t>
  </si>
  <si>
    <t>Page 141</t>
  </si>
  <si>
    <t>The  collection  of  domestic  waste  is  a  municipal  responsibility,  carried  out  in  the  Community  of  Madrid  through  a  system  of  four  fractions:  paper/cardboard,  light  packaging  (metal,  plastic,  cartons),  glass  and  mixed  collection.</t>
  </si>
  <si>
    <t>Page 155</t>
  </si>
  <si>
    <t>Currently,  between  20  -  25%  of  waste  is  not  publicly  managed  and  is  managed  by  private  initiative  outside  of  the  large  treatment  centres  that  the  Associations  and  City  Councils  have.</t>
  </si>
  <si>
    <t>Madrid City Council. 2023. “Residuos sólidos - Ayuntamiento de Madrid.” Accessed September 12, 2024. https://www.madrid.es/portales/munimadrid/es/Inicio/El-Ayuntamiento/Estadistica/Areas-de-informacion-estadistica/Territorio-climatologia-y-medio-ambiente/Medio-ambiente/Residuos-solidos/?vgnextfmt=defaultandvgnextoid=3d82730083889510VgnVCM2000001f4a900aRCRDandvgnextchannel=bb5cfbc78432a210VgnVCM1000000b205a0aRCRD.</t>
  </si>
  <si>
    <t>Annual urban waste generation production (Mt) of the city of Madrid by origin and type of waste.</t>
  </si>
  <si>
    <t>https://www.madrid.es/portales/munimadrid/es/Inicio/El-Ayuntamiento/Estadistica/Areas-de-informacion-estadistica/Territorio-climatologia-y-medio-ambiente/Medio-ambiente/Residuos-solidos/?vgnextfmt=defaultandvgnextoid=3d82730083889510VgnVCM2000001f4a900aRCRDandvgnextchannel=bb5cfbc78432a210VgnVCM1000000b205a0aRCRD</t>
  </si>
  <si>
    <t>Evolution of recovered recyclable materials, compost produced and rejections from separation processes (Mt)</t>
  </si>
  <si>
    <t>Total selective collection 
(and additional 67897 tonnes is recovered for recycling)</t>
  </si>
  <si>
    <t>Calculate as( =63183/amount of material collected for recycling). Additional 223 tonnes is recovered</t>
  </si>
  <si>
    <t>Calculated as (=79165/amount of material collected for recycling).  Additional 10,858 is recovered</t>
  </si>
  <si>
    <t>Madrid City Council Website has waste Statistics.</t>
  </si>
  <si>
    <t>Madrid City Council. 2023. Environmental Police Station of the Municipal Police of Madrid. https://www.madrid.es/portales/munimadrid/es/Inicio/Seguridad-y-emergencias/Direcciones-y-telefonos/Comisaria-de-Medio-Ambiente-de-Policia-Municipal-de-Madrid/?vgnextoid=5cb88490355aa110VgnVCM2000000c205a0aRCRDandvgnextchannel=67e1bb21278fe410VgnVCM1000000b205a0aRCRD</t>
  </si>
  <si>
    <t>https://www.madrid.es/portales/munimadrid/es/Inicio/Seguridad-y-emergencias/Direcciones-y-telefonos/Comisaria-de-Medio-Ambiente-de-Policia-Municipal-de-Madrid/?vgnextoid=5cb88490355aa110VgnVCM2000000c205a0aRCRDandvgnextchannel=67e1bb21278fe410VgnVCM1000000b205a0aRCRD</t>
  </si>
  <si>
    <t>The Urban Heritage Protection Section of the Municipal Police of Madrid attached to the Environment and Urban Planning Police Station</t>
  </si>
  <si>
    <t>MCP (Mancomunidad Comarca de Pamplona). 2019.“Presupuestos 2019 Aprobación Definitiva CAST." https://recursos-prod.mcp.es/transparencia/transparencia-economica-financiera/Presupuestos_2019_aprobacio%CC%81n_definitiva_CAST.pdf.</t>
  </si>
  <si>
    <t>Page 264</t>
  </si>
  <si>
    <t>https://recursos-prod.mcp.es/transparencia/transparencia-economica-financiera/Presupuestos_2019_aprobacio%CC%81n_definitiva_CAST.pdf</t>
  </si>
  <si>
    <t>Page 254</t>
  </si>
  <si>
    <t>MCP (Mancomunidad Comarca de Pamplona). 2019.“Presupuestos 2019 Aprobación Definitiva CAST." https://recursos-prod.mcp.es/transparencia/transparencia-economica-financiera/Presupuestos_2019_aprobacio%CC%81n_definitiva_CAST.pdf.
MCP (Mancomunidad Comarca de Pamplona). 2024.“Cómo Se Recogen | Mancomunidad de La Comarca de Pamplona.” Accessed September 12, 2024. https://www.mcp.es/residuos/gestion-de-residuos/como-se-recogen.
MCP (Mancomunidad Comarca de Pamplona). 2024.“¿Cómo Gestiono Los Restos Verdes? | Mancomunidad de La Comarca de Pamplona.” Accessed September 12, 2024. https://www.mcp.es/residuos/como-gestiono-los-restos-verdes.</t>
  </si>
  <si>
    <t xml:space="preserve">Page 254 (ESP_PMLA_012)
N/A for ESP_PMLA_006 and 003
</t>
  </si>
  <si>
    <t>https://recursos-prod.mcp.es/transparencia/transparencia-economica-financiera/Presupuestos_2019_aprobacio%CC%81n_definitiva_CAST.pdf
https://www.mcp.es/residuos/gestion-de-residuos/como-se-recogen
https://www.mcp.es/residuos/como-gestiono-los-restos-verdes</t>
  </si>
  <si>
    <t>MCP (Mancomunidad Comarca de Pamplona). 2024. “Cómo Se Recogen | Mancomunidad de La Comarca de Pamplona.” Accessed September 12, 2024. https://www.mcp.es/residuos/gestion-de-residuos/como-se-recogen.</t>
  </si>
  <si>
    <t>https://www.mcp.es/residuos/gestion-de-residuos/como-se-recogen</t>
  </si>
  <si>
    <t>The Association also provides two door-to-door collection services (glass and cardboard)</t>
  </si>
  <si>
    <t>MCP (Mancomunidad Comarca de Pamplona). 2024. “Composición de Residuos | Mancomunidad de La Comarca de Pamplona.” Accessed September 12, 2024. https://www.mcp.es/residuos/gestion-de-residuos/composicion-de-residuos.</t>
  </si>
  <si>
    <t>https://www.mcp.es/residuos/gestion-de-residuos/composicion-de-residuos</t>
  </si>
  <si>
    <t>Organic materials = 34.6%
Glass = 9.8%
Metals = 2.6%
Paper and cardboard = 14.9%
Wood = 2.7%
Home pruning = 6.6%
Textiles = 3.7%
Hygiene products = 3.5%
Other = Other products (9.0%) + bulky waste (1.9%) +Bricks (1.4%)</t>
  </si>
  <si>
    <t>MCP (Mancomunidad Comarca de Pamplona). 2024. “El Bolseo Desciende Un 30% de Media En La Comarca de Pamplona Desde El Comienzo Del Patrullaje Conjunto de Policía Municipal y MCP.” Accessed September 12, 2024. https://www.mcp.es/residuos/noticias/el-bolseo-desciende-un-30-de-media-en-la-comarca-de-pamplona-desde-el-comienzo.</t>
  </si>
  <si>
    <t>https://www.mcp.es/residuos/noticias/el-bolseo-desciende-un-30-de-media-en-la-comarca-de-pamplona-desde-el-comienzo</t>
  </si>
  <si>
    <t>The Mancomunidad de la Comarca de Pamplona has verified a notable reduction in bagging in the region after the first month since the launch on May 6 of the joint patrol system for the control and sanction of non-compliance with the waste ordinance</t>
  </si>
  <si>
    <t>MCP (Mancomunidad Comarca de Pamplona). 2024. “Ordinance Regulating Non-Tax Public Property Benefits for the Provision of Urban Waste Management Services." https://sedeelectronica.mcp.es/sites/default/files/tablonanuncios/ordenanza_pppnt_ru_2024_2023-emord-001_cast.pdf.</t>
  </si>
  <si>
    <t>https://sedeelectronica.mcp.es/sites/default/files/tablonanuncios/ordenanza_pppnt_ru_2024_2023-emord-001_cast.pdf</t>
  </si>
  <si>
    <t>MCP (Mancomunidad Comarca de Pamplona). 2024. “Ordinance Regulating Non-Tax Public Property Benefits for the Provision of Urban Waste Management Services." https://sedeelectronica.mcp.es/sites/default/files/tablonanuncios/ordenanza_pppnt_ru_2024_2023-emord-001_cast.pdf.
MCP (Mancomunidad Comarca de Pamplona). 2019.“Presupuestos 2019 Aprobación Definitiva CAST." https://recursos-prod.mcp.es/transparencia/transparencia-economica-financiera/Presupuestos_2019_aprobacio%CC%81n_definitiva_CAST.pdf.</t>
  </si>
  <si>
    <t>Page 2
Page 265</t>
  </si>
  <si>
    <t>Variable fee - , the basis on which the fee is determined is constituted, in general, by the sum of 
the value of the real estate</t>
  </si>
  <si>
    <t>MCP (Mancomunidad Comarca de Pamplona). 2024. “Producción de Residuos | Mancomunidad de La Comarca de Pamplona.” Accessed September 12, 2024. https://www.mcp.es/residuos/gestion-de-residuos/produccion-de-residuos.</t>
  </si>
  <si>
    <t>https://www.mcp.es/residuos/gestion-de-residuos/produccion-de-residuos</t>
  </si>
  <si>
    <t>The Mancomunidad de la Comarca de Pamplona recorded a production of 145,128 tonnes of waste during 2022</t>
  </si>
  <si>
    <t>MCP (Mancomunidad Comarca de Pamplona). 2024. “Recuperación Por Producto | Mancomunidad de La Comarca de Pamplona.” Accessed September 12, 2024. https://www.mcp.es/residuos/gestion-de-residuos/recuperacion-por-producto.</t>
  </si>
  <si>
    <t>Recovery by Product 
Treatment</t>
  </si>
  <si>
    <t>https://www.mcp.es/residuos/gestion-de-residuos/recuperacion-por-producto</t>
  </si>
  <si>
    <t>Recovery by product. Sum of the recovered tonnage of paper and cardboard, glass, plastics, wood, metal and Bricks
'=18032+16099+14487+6993+4297+2442+1472+744
Organics and pruning tonnages have been left out, this is because the controlled dumping of organic matter and non-recyclable waste occurs at the Góngora Waste Treatment Centre - i.e., organics are not recycled.</t>
  </si>
  <si>
    <t>Recovery by Product</t>
  </si>
  <si>
    <t>Metal tonnage = 1472
=1472/41474 = 4%
Glass tonnage = 14487
=14487/41474 = 35%
Paper and cardboard tonnage = 18032
=18032/41474 = 43%
Plastic tonnage = 4297
=4297/41474 = 10%
Other = (Wood tonnage (2442) + bricks tonnage (744))/41474 = 8%</t>
  </si>
  <si>
    <t>Calculated as 100% minus the percent recovered for recycling.
Controlled dumping of organic matter and non-recyclable waste occurs at the Góngora Waste Treatment Centre with gas captured from landfill cells and used for energy. Landfill cells are "waterproofed and have protection measures that ensure the least environmental impact. Once filled, they are sealed pending revegetation".</t>
  </si>
  <si>
    <t>Recovery by product. Sum of the recovered tonnage of paper and cardboard, organics, glass, pruning, plastics, wood, metal and Bricks divided by total MSW generated. 
'=(18032+14487+4297+2442+1472+744)/MSW Generated
Even though organics are recovered, they are dumped along with non-recyclables</t>
  </si>
  <si>
    <t>MCP (Mancomunidad Comarca de Pamplona). 2024. “Residuos | Mancomunidad de La Comarca de Pamplona.” Accessed September 12, 2024. https://www.mcp.es/residuos/servicios.</t>
  </si>
  <si>
    <t>https://www.mcp.es/residuos/servicios</t>
  </si>
  <si>
    <t>MCP (Mancomunidad Comarca de Pamplona). 2024.“Cómo Se Recogen | Mancomunidad de La Comarca de Pamplona.” Accessed September 12, 2024. https://www.mcp.es/residuos/gestion-de-residuos/como-se-recogen.
MCP (Mancomunidad Comarca de Pamplona). 2024.“¿Cómo Gestiono Los Restos Verdes? | Mancomunidad de La Comarca de Pamplona.” Accessed September 12, 2024. https://www.mcp.es/residuos/como-gestiono-los-restos-verdes.</t>
  </si>
  <si>
    <t xml:space="preserve">
https://www.mcp.es/residuos/gestion-de-residuos/como-se-recogen
https://www.mcp.es/residuos/como-gestiono-los-restos-verdes</t>
  </si>
  <si>
    <t>Navarra Government. 2016. “Plan De Residuos De Navarra 2017-2027 (Navarra Waste Plan 2017-2027)." https://gobiernoabierto.navarra.es/sites/default/files/3295_plan_pigrn_anexo.pdf.</t>
  </si>
  <si>
    <t>https://gobiernoabierto.navarra.es/sites/default/files/3295_plan_pigrn_anexo.pdf</t>
  </si>
  <si>
    <t>Department of Rural Development, Environment and Local Administration</t>
  </si>
  <si>
    <t xml:space="preserve">Navarra, Department of Rural Development. 2016. "Waste Plan of Navarre 2017-2027." Environment and Local Administration. [Gobierno de Navarra, Departamento de Desarrollo Rural, Medio Ambiente y AdministraciÃ³n Local. 2016. "Plan de Residuos de Navarra 2017-2027."] December 14.
</t>
  </si>
  <si>
    <t>Table 8.1 Income. Budget. Page 1 of 4</t>
  </si>
  <si>
    <t>Collection and treatment fees</t>
  </si>
  <si>
    <t xml:space="preserve">Navarra, Department of Rural Development. 2016. "Waste Plan of Navarre 2017-2027." Environment and Local Administration. [Gobierno de Navarra, Departamento de Desarrollo Rural, Medio Ambiente y Administracin Local. 2016. "Plan de Residuos de Navarra 2017-2027."] December 14.
</t>
  </si>
  <si>
    <t>Page 15 of 93 (74)</t>
  </si>
  <si>
    <t>6 mobile and 2 fixed.</t>
  </si>
  <si>
    <t>Google Maps used to calculate the distance between Pamplona city centre and CTRU</t>
  </si>
  <si>
    <t>https://www.mcp.es/servicios/centro-de-tratamiento</t>
  </si>
  <si>
    <t>Centro de Tratamiento de Residuos Urbanos de Góngora (CTRU), Carretera Tajonar s/n. 31192, Góngora, Navarra, Spain</t>
  </si>
  <si>
    <t>Waste Management. 2024. Tartu Linn. September 30, 2024.</t>
  </si>
  <si>
    <t>https://tartu.ee/en/waste-management#where-should-you-take-waste-</t>
  </si>
  <si>
    <t>Packaging must be taken to separate recycling bins, paperandcardboard streams have separate curbside collection, hazardous, e-waste, construction waste, and old tyres are dropped off at waste tations, biowaste must be taken to transfer station.</t>
  </si>
  <si>
    <t>Environmental Service of Tartu City Gvernment</t>
  </si>
  <si>
    <t>Waste is collected and transported by a waste transport operator that the City of Tartu has chosen by way of a competition.</t>
  </si>
  <si>
    <t>Environmental Service of Tartu City Government organises waste management at municipal level.</t>
  </si>
  <si>
    <t>Google Maps. 2019. “Google Maps.” Google Maps. 2019. https://www.google.com/maps/place/Iru+Power+Plant/@59.443619.</t>
  </si>
  <si>
    <t>N/A.</t>
  </si>
  <si>
    <t>https://www.google.com/maps/place/Iru+Power+Plant/@59.443619</t>
  </si>
  <si>
    <t>Iru Power Plant (incinerator) located 12.7km away from City Council.</t>
  </si>
  <si>
    <t>Rueda Raya, S., Tolentino-Zondervan, F., van Winden, W., and van Hemert, P. 2024. CURE+ Baseline study: City of Tartu, Estonia.</t>
  </si>
  <si>
    <t>https://research.hva.nl/files/48264589/Tartu_Cure-document-template_Final.pdf</t>
  </si>
  <si>
    <t>Tallinn City Council. 2021. Tallinn city budget for 2022 to exceed a billion euros</t>
  </si>
  <si>
    <t>https://www.tallinn.ee/en/news/tallinn-city-budget-2022-exceed-billion-euros</t>
  </si>
  <si>
    <t>Tallinn City Council. 2022. "Tallinna jäätmekava" ("Tallinn Waste Plan 2022-2026"). Regulation No. 5 of 05.05.2022 - Appendix.</t>
  </si>
  <si>
    <t>https://www.riigiteataja.ee/aktilisa/4170/5202/2007/Tallinna_jaatmekava_2022-2026.pdf</t>
  </si>
  <si>
    <t>Out of 2,164,997 tonnes of total waste generated in 2019.</t>
  </si>
  <si>
    <t>Refers to bio-waste (64430t)</t>
  </si>
  <si>
    <t>21,680t generated.</t>
  </si>
  <si>
    <t>6,537t generated.</t>
  </si>
  <si>
    <t>60,137t generated.</t>
  </si>
  <si>
    <t>35,355t generated.</t>
  </si>
  <si>
    <t>3,427t generated.</t>
  </si>
  <si>
    <t>7,964t generated.</t>
  </si>
  <si>
    <t>Includes electronic waste (1.4%; 3,365t generated) and batteries and accumulators (0.03%; 60t generated)</t>
  </si>
  <si>
    <t>399t generated.</t>
  </si>
  <si>
    <t>Includes bulk waste (2.5%; 5,762t generated), other flammable material (9.0%; 21,073t generated), other non-combustible material (1.7%; 4,032t generated).</t>
  </si>
  <si>
    <t>Unclear if data refers to municipal or only household waste due to lack of accuracy in translation.</t>
  </si>
  <si>
    <t>Table 11</t>
  </si>
  <si>
    <t>Refers to non-packaging metal only. Packaging (code 15) is separately collected.</t>
  </si>
  <si>
    <t>Refers to non-packaging glass only. Packaging (code 15) is separately collected.</t>
  </si>
  <si>
    <t>Refers to separately collected wood.</t>
  </si>
  <si>
    <t>Refers to non-packaging paper only. Packaging (code 15) is separately collected.</t>
  </si>
  <si>
    <t>Refers to non-packaging plastic only. Packaging (code 15) is separately collected.</t>
  </si>
  <si>
    <t>Includes batteries and accumulators (0.06%) and electronic scrap (1.69%).</t>
  </si>
  <si>
    <t>Includes Separately collected Packaging (code15) = 59.49%, bulky waste (5.01%), other combustible material (0.62%).</t>
  </si>
  <si>
    <t>Page 35/ Figure 14</t>
  </si>
  <si>
    <t>Refers to incineration including rdf.</t>
  </si>
  <si>
    <t>Calculated as 100% - % waste collected.</t>
  </si>
  <si>
    <t>Adjustment to make sum 100%. Error from source: sum = 99.90%.</t>
  </si>
  <si>
    <t>Page 68</t>
  </si>
  <si>
    <t>Separate collection of mixed household waste, bio-waste, paper/cardboard and bulky waste included in waste transport. Large waste removal service can be ordered from the waste hauler. Residential properties have a container for paper/cardboard, and a container for biodegradable waste, exception in old town area where organised waste transportation exists. On property that is not intended for residential use, paper/cardboard and bio-waste are handed over as part of organised waste transport based on the amount of generated waste.</t>
  </si>
  <si>
    <t>Page 72</t>
  </si>
  <si>
    <t>Municipalities do not have decision-making rights in Estonia. There is no central financing mechanism, and no possibility to organise waste collection in the entire territory on the basis of uniform price and quality area.</t>
  </si>
  <si>
    <t>Page 95</t>
  </si>
  <si>
    <t>Tallinn City Council makes regulations for waste management in the city.</t>
  </si>
  <si>
    <t>Tallinn Strategy Centre, Tallinn Municipal Police Office.</t>
  </si>
  <si>
    <t>Page 14 and 97</t>
  </si>
  <si>
    <t>Law on 'Establishment of Register of Waste Holders in Tallinn established Register of Waste Holders in Tallinn. Information related to collection and waste stations is available on Tallinna Jäätmekeskus website.</t>
  </si>
  <si>
    <t>Page 47</t>
  </si>
  <si>
    <t>Pärnamäe composting site has handling capacity of at least 10,000 tons</t>
  </si>
  <si>
    <t>Enefit Green AS's Iru Electric Power Plant.</t>
  </si>
  <si>
    <t>Refers to EUR 85,000 investment from OECD Circular Economy Program and EUR 4,059 on Interwaste project (Interregional Environmental Integration of Waste Management in European Heritage Cities). Calculation: ((85,000 + 4,059)/234,221 t MSW generated).</t>
  </si>
  <si>
    <t>Refers to Pääsküla landfill monitoring costs. Calculation: (EUR 292,761/ 8603t waste sent to sanitary landfill) = 34.03 EUR/t. where 3.67% of MSW generated (234,221 t) is sent to sanitary landfill.</t>
  </si>
  <si>
    <t>Page 69</t>
  </si>
  <si>
    <t xml:space="preserve">Company selected by the municipality as a result of the tender will provide waste transport services, including concluding contracts and billing directly with waste owners.
</t>
  </si>
  <si>
    <t>Page 69-70</t>
  </si>
  <si>
    <t>AS Tallinna Jäätmete Taaskasutuskeskus (AS TJT), Eesti Keskkonnateenused AS and Tallinna Jäätmekeskus provide waste transport services in different zones of Tallinn.</t>
  </si>
  <si>
    <t>Page 70</t>
  </si>
  <si>
    <t>Municipalities do not have decision-making rights in Estonia, hence municipality itself cannot collect waste management fee from residents. There is no central financing mechansm. Waste transportation companies collect fees from waste owners.</t>
  </si>
  <si>
    <t>Budget allocated to waste center (organised waste transport).</t>
  </si>
  <si>
    <t>Different zones in Tallinn are serviced by different places of disposal: Paljassaare waste station (North Tallinn), Pärnamäe waste station (Pirita), Pääsküla waste station (Nõmme), Rahumäe waste station (Nõmme).</t>
  </si>
  <si>
    <t>Helsinki Region Waste Management Key Figures. Helsinki Region Environmental Services Authority (HSY). Accessed September 16, 2024. https://www.hsy.fi/en/environmental-information/circular-economy/waste-statistics/waste-management-key-figures/.</t>
  </si>
  <si>
    <t>https://www.hsy.fi/en/environmental-information/circular-economy/waste-statistics/waste-management-key-figures/</t>
  </si>
  <si>
    <t>Waste collection for properties was 40% of total expenditure (which was 90 million EUR). This amounts to 36 million EUR for 733,000t MSW generated.</t>
  </si>
  <si>
    <t>Jätehuolto (Waste Management). Riihimäki.fi. Accessed September 16, 2024. https://www.riihimaki.fi/en/asu-ja-rakenna/asuminen/jatehuolto/.</t>
  </si>
  <si>
    <t>https://www.riihimaki.fi/en/asu-ja-rakenna/asuminen/jatehuolto/</t>
  </si>
  <si>
    <t>Responsible for the official duties of waste management Waste board Kolmenkierto. The Jätelautkunta is a joint municipal waste management authority that acts as a joint board of 13 municipalities. The Waste Board performs the official tasks of organizing waste management in accordance with the Waste Act and jointly agreed upon by the cooperatives.</t>
  </si>
  <si>
    <t>Jätepalvelut Kiinteistöille (Waste Services for Properties). Helsinki Region Environmental Services Authority (HSY). Accessed September 16, 2024. https://www.hsy.fi/en/waste-and-recycling/jatepalvelut-kiinteistoille/.</t>
  </si>
  <si>
    <t>https://www.hsy.fi/en/waste-and-recycling/jatepalvelut-kiinteistoille/</t>
  </si>
  <si>
    <t>The waste management regulations for the Helsinki metropolitan area and Kirkkonummi apply to all residents of Helsinki, Espoo, Kauniainen, Vantaa and Kirkkonummi, as well as other operators within the scope of the waste management organised by HSY. </t>
  </si>
  <si>
    <t>Kiertokapula – Invoicing of Waste Container Emptying. Kiertokapula Oy. Accessed September 16, 2024. https://kiertokapula.fi/en/waste-management-for-properties/invoicing-of-waste-container-emptying/.</t>
  </si>
  <si>
    <t>https://kiertokapula.fi/en/waste-management-for-properties/invoicing-of-waste-container-emptying/</t>
  </si>
  <si>
    <t>Invoices are typically sent every three months, though residents can choose a different billing interval (monthly, quarterly, or every six months). The billing includes charges for the emptying of waste containers based on the container size and frequency of service​</t>
  </si>
  <si>
    <t>Kiertokapula – Price List. Kiertokapula Oy. Accessed September 16, 2024. https://kiertokapula.fi/en/hinnasto/#kotitaloudet.</t>
  </si>
  <si>
    <t>https://kiertokapula.fi/en/hinnasto/#kotitaloudet</t>
  </si>
  <si>
    <t>Municipal waste 200.80 EUR / tonne + weighing fee</t>
  </si>
  <si>
    <t>Kiertokapula – Waste Management in Your Municipality: Riihimäki. Kiertokapula Oy. Accessed September 16, 2024. https://kiertokapula.fi/en/waste-management-for-properties/waste-management-in-your-municipality/riihimaki/.</t>
  </si>
  <si>
    <t>https://kiertokapula.fi/en/waste-management-for-properties/waste-management-in-your-municipality/riihimaki/</t>
  </si>
  <si>
    <t>The main waste disposal site for Riihimäki is the Karanoja waste treatment facility located in Hämeenlinna. The distance from Riihimäki to Karanoja is approximately 24 kilometers. This facility handles various types of waste, including municipal solid waste, biowaste, and recyclables​</t>
  </si>
  <si>
    <t>The contractual arrangement for solid waste services involves a public-private partnership where the city delegates the waste collection and management responsibilities to Kiertokapula Oy, a regional waste management company.</t>
  </si>
  <si>
    <t>Circwaste. 2024. "Household waste and biowaste." https://www.materiaalitkiertoon.fi/en-US/Monitoring/Household_waste</t>
  </si>
  <si>
    <t>Figure 1</t>
  </si>
  <si>
    <t>https://www.materiaalitkiertoon.fi/en-US/Monitoring/Household_waste</t>
  </si>
  <si>
    <t>303kg per person household waste only.</t>
  </si>
  <si>
    <t>129kg recycled waste per person in 2021, calculated using 2021 population.</t>
  </si>
  <si>
    <t xml:space="preserve">City of Oulu (Municipal Waste Authority). (n.d.). Hailuoto, Ii, Kempele, Lumijoki, Oulu and Pudasjärvi Waste Management Regulations. </t>
  </si>
  <si>
    <t>https://www.ouka.fi/jatehuolto/hailuodon-iin-kempeleen-lumijoen-oulun-ja-pudasjarven-jatehuoltomaaraykset</t>
  </si>
  <si>
    <t xml:space="preserve">City of Riihimäki (Finland). (n.d.). Waste Dispoal – Waste Disposal Regulations </t>
  </si>
  <si>
    <t>Jääskä, Janne. Techno-Economic Evaluation of Centralized and Decentralized Waste Separation Solutions to Increase MSW Recycling Rates in the Operational Area of Oulu Waste Management Ltd. Oulu: University of Oulu, 2016. Accessed September 10, 2024. https://oulurepo.oulu.fi/bitstream/handle/10024/7404/nbnfioulu-201609072693.pdf?sequence=1andisAllowed=y.</t>
  </si>
  <si>
    <t>https://oulurepo.oulu.fi/bitstream/handle/10024/7404/nbnfioulu-201609072693.pdf?sequence=1andisAllowed=y</t>
  </si>
  <si>
    <t>The value was estimated by using the total received MSW in 2015, dividing it with the amount of inhabitants living in the area of operations and then multiplying the number with the amount of people living in a certain municipality. "By far the biggest producer of MSW is the city of Oulu with 76 341 tonnes"</t>
  </si>
  <si>
    <t>23</t>
  </si>
  <si>
    <t>The remaining waste was directed towards incineration at a rate of 78% and the rest 5% to landfill.</t>
  </si>
  <si>
    <t>37</t>
  </si>
  <si>
    <t>"The goal of Oulu Waste Management is to reach a recycling rate of 20% by the year 2020 for waste under its jurisdiction (MSW) and a rate of 35% by the year 2030 from the current 17% of recovered materials"</t>
  </si>
  <si>
    <t>28</t>
  </si>
  <si>
    <t>21</t>
  </si>
  <si>
    <t>The official duties of waste management are the responsibility of the regional waste management division under the Oulu Urban Environmental Committee. </t>
  </si>
  <si>
    <t>Oulu Waste Management is owned by the city of Oulu and is responsible for providing waste management services for the municipalities in its operational area as required in the Waste Act 646/2011</t>
  </si>
  <si>
    <t>Janne, K. 2016. "Oulu Waste Management Area Combustible Waste Composition Study."</t>
  </si>
  <si>
    <t>p. 21</t>
  </si>
  <si>
    <t>https://kivo.fi/wp-content/uploads/Oulu_2016.pdf</t>
  </si>
  <si>
    <t>Residual waste fraction</t>
  </si>
  <si>
    <t>Kiertokaari. "Hinnasto." Kiertokaari Oy. Accessed September 10, 2024. https://kiertokaari.fi/hinnat/hinnasto/.</t>
  </si>
  <si>
    <t>https://kiertokaari.fi/hinnat/hinnasto/</t>
  </si>
  <si>
    <t>The distance of 10 kilometers between Oulu city center and the Rusko Waste Management Centre is an approximate distance calculated using Google maps.</t>
  </si>
  <si>
    <t>Nordic Council of Ministers. 2024. "Waste incineration in the Nordic countries."</t>
  </si>
  <si>
    <t>Table 3</t>
  </si>
  <si>
    <t>https://pub.norden.org/temanord2024-524/1-current-status-of-the-waste-incineration-sector-in-the-nordics.html</t>
  </si>
  <si>
    <t>Oulun Jätehuolto. "Waste Management." Accessed October 4, 2024. https://www.ouka.fi/en/waste-management.</t>
  </si>
  <si>
    <t>https://www.ouka.fi/en/waste-management</t>
  </si>
  <si>
    <t>“A waste collection point must be appointed on every property for the waste generated on the property” </t>
  </si>
  <si>
    <t>Piippo, S, Liimatainen. Green Settlement – Environmental Partnership in Oulu Region: Project Summary. 2014. http://nortech.oulu.fi/GREENSETTLE_files/Sari.pdf.</t>
  </si>
  <si>
    <t>6</t>
  </si>
  <si>
    <t>http://nortech.oulu.fi/GREENSETTLE_files/Sari.pdf</t>
  </si>
  <si>
    <t>Oulu Waste Management is a public-service company of the city of Oulu  responsible for waste treatment, coordination of waste transport and waste education and supplementary services for both to private customers and companies.</t>
  </si>
  <si>
    <t>Waste Statistics." Helsinki Region Environmental Services Authority (HSY). Accessed September 16, 2024. https://www.hsy.fi/en/environmental-information/circular-economy/waste-statistics/#:~:text=Amount%20of%20waste,is%20582%20kg%20per%20capita.</t>
  </si>
  <si>
    <t>https://www.hsy.fi/en/environmental-information/circular-economy/waste-statistics/#:~:text=Amount%20of%20waste,is%20582%20kg%20per%20capita.</t>
  </si>
  <si>
    <t>The Helsinki Metropolitan region and Kirkkonummi generated 733 000 tonnes of municipal solid waste (MSW) in the year 2022. This is 582 kg per capita. </t>
  </si>
  <si>
    <t>Biowaste</t>
  </si>
  <si>
    <t>Carton 7%, Paper 4%</t>
  </si>
  <si>
    <t>https://www.hsy.fi/en/environmental-information/circular-economy/waste-statistics/#:~:text=Amount%20of%20waste,is%20582%20kg%20per%20capita</t>
  </si>
  <si>
    <t>Includes mixed waste, 1%. The remaining was subtracted from above total.</t>
  </si>
  <si>
    <t>Of the household waste generated in the Helsinki Metropolitan region and Kirkkonummi, 46 % in recycled. The rest is incinerated with energy recovery</t>
  </si>
  <si>
    <t>Angers Loire Metropole Waste Environment Department, 2022. Annual Report 2022: On the price and management of public service prevention and management of household and similar waste.</t>
  </si>
  <si>
    <t>page 74</t>
  </si>
  <si>
    <t>https://www.angersloiremetropole.fr/fileadmin/user_upload/rapport_dechets_2022.pdf</t>
  </si>
  <si>
    <t>Figures are given in the currency of euros (EUR).</t>
  </si>
  <si>
    <t>page 77</t>
  </si>
  <si>
    <t>Street cleansing is conducted by individual authorities within the city.</t>
  </si>
  <si>
    <t>The service is run by SUEZ</t>
  </si>
  <si>
    <t>The contract with Suez will run from 2020 to 2032</t>
  </si>
  <si>
    <t>Value given in local currency of Euros (EUR)</t>
  </si>
  <si>
    <t>Page 65</t>
  </si>
  <si>
    <t>The service is run by BRANGEON</t>
  </si>
  <si>
    <t>this service is run by SAVED</t>
  </si>
  <si>
    <t>Angers Loire Metropole Waste Environment Department. 2022. Annual Report 2022: On the price and management of public service prevention and management of household and similar waste.</t>
  </si>
  <si>
    <t>page 15</t>
  </si>
  <si>
    <t>page 46</t>
  </si>
  <si>
    <t>76% of the population of Angers Loire Metropole is collected by the authority or A Tout Metier for narrow roads (30% of surface area) and 24% of the population is collected by the private service provider Suez (70% of surface area).</t>
  </si>
  <si>
    <t>page 15 and page 62</t>
  </si>
  <si>
    <t>Calculated as the sum of separate recycling collection (p 15, 15,674 + 11,073 tons) and HWRC recycling materials from page 62 (30,013 tons).</t>
  </si>
  <si>
    <t>page 67 and 62</t>
  </si>
  <si>
    <t>Calculated as the total metal (p62, 1,658 t and p67, 773 t) divided by the sum of separate recycling collection (p 15, 15,674 + 11,073 t) and HWRC recycling materials (p62, 30,013 t)</t>
  </si>
  <si>
    <t>Calaulcated as the total glass from kerbside collection (p56, 11,073 t) + HWRCs (p62, 109 t) divided by separate recycling collections (p15, 15,674 + 11,073 t) and HWRC recycling materials (p62, 30,013 t).</t>
  </si>
  <si>
    <t>page 62</t>
  </si>
  <si>
    <t>Calculated as the total green waste sent to HWRCs only (p62, 15,438 t) divided by separate recycling collections (p15, 15,674 + 11,073 t) and HWRC recycling materials (p62, 30,013 t).</t>
  </si>
  <si>
    <t>page 56 and 62</t>
  </si>
  <si>
    <t>Calculated as paper and cardboard collected from kerbside collection (p56, 15,674 t)  + HWRCs (p62, 1,517 + 602 t) divided by separate recycling collections (p15, 15,674 + 11,073 t) and HWRC recycling materials (p62, 30,013 t).</t>
  </si>
  <si>
    <t>page 67</t>
  </si>
  <si>
    <t>Calculated as plastic from HWRCs only (p67, 2,246 t) divided by separate recycling collections (p15, 15,674 + 11,073 t) and HWRC recycling materials (p62, 30,013 t).</t>
  </si>
  <si>
    <t>page 49</t>
  </si>
  <si>
    <t>Calculated as textiles collected from drop off points (p49, 1,083 t) divided by separate recycling collections (p15, 15,674 + 11,073 t) and HWRC recycling materials (p62, 30,013 t).</t>
  </si>
  <si>
    <t>Calculated as electronic waste collected from HWRCs only (p62, 1,909 t) divided by separate recycling collections (p15, 15,674 + 11,073 t) and HWRC recycling materials (p62, 30,013 t).</t>
  </si>
  <si>
    <t>Calculated as all other materials collected for recycling in HWRCs: wood, furniture, etc. by using equaltion 1-sum of all other percentages.</t>
  </si>
  <si>
    <t>Trucks counted at facility and weights estimated</t>
  </si>
  <si>
    <t>page 66 and 71</t>
  </si>
  <si>
    <t>Value calculated as a sum of non-hazardous (8340 tonnes) and inert waste (26458 tonnes) on page 71, multiplied by the total tonnage from kerbside residual collections at transfer stations in 2022 (52038 tonnes) on page 66, and then divided by the total generated waste (144321 tonnes).</t>
  </si>
  <si>
    <t>page 71</t>
  </si>
  <si>
    <t>Calculated as the total of organic material sent to composting (15438 tonnes) on page 71, divided by the total generated waste (144321 tonnes).</t>
  </si>
  <si>
    <t>page 67, 69, and 71</t>
  </si>
  <si>
    <t>Calculated as the sum of materials from packaging centres on page 67 (fibrous= 8513 T, plastics= 2246 T and metals= 773 T) and the total of glass recycling on page 69 (11392 T) and the total of recycled material on page 71 (14050 T), divided by the total generated waste (144321 T).</t>
  </si>
  <si>
    <t>Calculated as the total kerbside waste from transfer stations (57926 T) multiplied by total percent incinerated on page 71 (93%), divided by the total waste generated (144321 T).</t>
  </si>
  <si>
    <t>2 for households and 1 for glass=11129 tons to stations total</t>
  </si>
  <si>
    <t>page 76</t>
  </si>
  <si>
    <t>Calculated as the sum of revenue from TEOM and royalties from business services.</t>
  </si>
  <si>
    <t>Revenue from the Angers Loire Metropole comes mainly from the Household Waste Removal Tax (TEOM). Value is given in euros.</t>
  </si>
  <si>
    <t>Calculated as the cost per inhabitant (100 euros) multiplied by average number of inhabitants per household in Angers (1.9).</t>
  </si>
  <si>
    <t>Calculated as the sum of royalty and revenues from recycling centres (11669 euro), selling products (807013 euros), OM services for household waste collections (46925 euros) and sale of bins for household services (19019 euros).</t>
  </si>
  <si>
    <t>page 29</t>
  </si>
  <si>
    <t>The formal sector primarily conducts kerbside collections and also utilise HWRCs to obtain material from residents.</t>
  </si>
  <si>
    <t>Waste tax (TEOM) is calculated on the basis of the property value.</t>
  </si>
  <si>
    <t>page 78</t>
  </si>
  <si>
    <t>Calculated per quantity for HWRCs and per hours for services, such as skip hires.</t>
  </si>
  <si>
    <t>The management of access to recycling centres is overseen by the Waste Department.</t>
  </si>
  <si>
    <t>The Waste Department oversees waste collections, container logistics and waste prevention.</t>
  </si>
  <si>
    <t>page 22</t>
  </si>
  <si>
    <t>There is a database updated daily that monitors complaints and user requests from residents regarding waste systems.</t>
  </si>
  <si>
    <t>page 23</t>
  </si>
  <si>
    <t>https://www.angers.fr/uploads/tx_pdfbox/1122133289_ville_angers_radd_2022_interactif.pdf</t>
  </si>
  <si>
    <t>An assessment on the professional risk of waste workers was conducted in 2021 with a follow-up campaign to garner public awareness of proper safety protocols when approaching waste collection vehicles.</t>
  </si>
  <si>
    <t>Bing Maps. 2024. "Paris to UIOM Ivry Paris". Accessed 23 September 2024 at https://www.bing.com/maps?q=UIOM+Ivry+ParisandFORM=HDRSC7andcp=48.839651%7E2.369229andlvl=13.9.</t>
  </si>
  <si>
    <t>https://www.bing.com/maps?q=UIOM+Ivry+ParisandFORM=HDRSC7andcp=48.839641%7E2.369249andlvl=13.9</t>
  </si>
  <si>
    <t>The Ivry Paris Incinerator run by Suez to Paris City Centre</t>
  </si>
  <si>
    <t>City of Anger Loire Metropole. 2023. "Steop incivility and illegal dumping of waste in the streets". Accesed on 24 September 2024 at https://web.archive.org/web/20240223205652/https://www.angers.fr/actualites-sorties/59804-stop-aux-incivilites-et-aux-depots-sauvages-de-dechets-dans-les-rues/index.html.</t>
  </si>
  <si>
    <t>https://www.angers.fr/actualites-sorties/59804-stop-aux-incivilites-et-aux-depots-sauvages-de-dechets-dans-les-rues/index.html</t>
  </si>
  <si>
    <t>Calculated to include 300 tonnes of fly-tipping produced every year (about 1% of waste generated).</t>
  </si>
  <si>
    <t>City of Angers Loire Metropole. 2023. Angers Loire Metropole- Waste Annex Budget- BP- 2024. SGC Angers.</t>
  </si>
  <si>
    <t>https://web.archive.org/web/20240816043318/https://www.angersloiremetropole.fr/fileadmin/user_upload/maquette_-_bp_2024_-_ba_dechets.pdf</t>
  </si>
  <si>
    <t>8.5% of total 2024 budget is for waste, equal to an investment of 12,575,100 euro.</t>
  </si>
  <si>
    <t>City of Paris' Department of Cleanliness and Water and the Department of Expertise and Strategy. 2020. Annual Report 2020: On the price and quality of the public service for the prevention and management of household and similar waste in Paris.</t>
  </si>
  <si>
    <t>https://cdn.paris.fr/paris/2021/12/10/682a383f2dc741d7735b8bced8dcd81e.pdf</t>
  </si>
  <si>
    <t>Material is collected from each area of Paris</t>
  </si>
  <si>
    <t>page 52</t>
  </si>
  <si>
    <t>Sum of the revenue from taxes and fees to households (597080090 EUR) and businesses</t>
  </si>
  <si>
    <t>Sum of the prizes and participations received (135000 euro) and other operating income (17365342 euro).</t>
  </si>
  <si>
    <t>Waste tax (TEOM) is calculated on the basis of the property value</t>
  </si>
  <si>
    <t>page 51</t>
  </si>
  <si>
    <t>City of Paris, 2022. Annual Report 2022 of the price and quality of public waste prevention and management services in Paris and the Assessment of the local programme for the prevention of household and similar waste.</t>
  </si>
  <si>
    <t>page 34</t>
  </si>
  <si>
    <t>https://cdn.paris.fr/paris/2023/12/20/rpqs-dechets-2022-7KDs.pdf</t>
  </si>
  <si>
    <t>Syctom collects and sorts household waste prior to treatment and disposal by SUEZ.</t>
  </si>
  <si>
    <t>Services are provided from both the municipality and Syctom on a 50-50 ratio.</t>
  </si>
  <si>
    <t>City of Paris, 2023. Cleanliness: how the City of Paris maintains public spaces, https://www.paris.fr/pages/la-proprete-239#:~:text=Comment%20se%20d%C3%A9roule%20le%20nettoiement%20de%20la%20voie%20publique,-Emilie%20Chaix%20%2F%20Villeandtext=Le%20Service%20technique%20de%20la,nettoiement%20de%20la%20voie%20publique, Accessed: 20 September 2024.</t>
  </si>
  <si>
    <t>https://www.paris.fr/pages/la-proprete-239#:~:text=Comment%20se%20d%C3%A9roule%20le%20nettoiement%20de%20la%20voie%20publique,-Emilie%20Chaix%20%2F%20Villeandtext=Le%20Service%20technique%20de%20la,nettoiement%20de%20la%20voie%20publique.</t>
  </si>
  <si>
    <t>City of Paris, 2023. Solidarity, housing, ecological transition: Paris' main investments in 2024, https://www.paris.fr/pages/solidarite-logement-transition-ecologique-les-principaux-investissements-de-paris-en-2024-25741#:~:text=de%20l%27air%E2%80%A6-,des%20investissements%20accrus%20en%202024,millions%20suppl%C3%A9mentaires%20qu%27en%202023, Accessed: 20 September 2024.</t>
  </si>
  <si>
    <t>https://www.paris.fr/pages/solidarite-logement-transition-ecologique-les-principaux-investissements-de-paris-en-2024-25741#:~:text=de%20l%27air%E2%80%A6-,des%20investissements%20accrus%20en%202024,millions%20suppl%C3%A9mentaires%20qu%27en%202023.</t>
  </si>
  <si>
    <t>Value is given in Euro.</t>
  </si>
  <si>
    <t>City of Paris. 2008. Fixing of the quarterly amount of the fee collected by the City of Paris for the removal of non-household waste.</t>
  </si>
  <si>
    <t>page 1-2</t>
  </si>
  <si>
    <t>https://cdn.paris.fr/paris/2023/03/01/230126-arrete_pour_la_hausse_de_5___de_la_rdnm_2008_dpe_073-qDxZ.pdf</t>
  </si>
  <si>
    <t>Calculated as the 140,70 euro fixed fee plus the quarterly rate for a bin that varies depending on size (taken the price for a 660L bin), then annualised by multiplying by 4.</t>
  </si>
  <si>
    <t>Fees are applicable for large businesses</t>
  </si>
  <si>
    <t>City of Paris. 2022. Annual Report 2022 of the price and quality of public waste prevention and management services in Paris and the Assessment of the local programme for the prevention of household and similar waste.</t>
  </si>
  <si>
    <t>page 13</t>
  </si>
  <si>
    <t>Value is for the total volume of waste collected</t>
  </si>
  <si>
    <t>Calculated as a sum of paper (11.5%) and cartons (7.7%)</t>
  </si>
  <si>
    <t>Calculated as the sum of collected household recyclabl materials: biowaste (2,823 T), composite materials (96,621 T) and glass packaging (75,865 T).</t>
  </si>
  <si>
    <t>page 13 and 19</t>
  </si>
  <si>
    <t>Calculated as the proportion of steel and aluminium packaging (2.3%) that is collected during composite material collections (96,621 T) and divided by the total amount of recyclables collected (175,309 T).</t>
  </si>
  <si>
    <t>Calculated as the proportion of glass packaging (75,865 T) that is collected during composite material collections (96,621 T) and divided by the total amount of recyclables collected (175,309 T).</t>
  </si>
  <si>
    <t>Calculated as the proportion of biowaste (2,823 T) that is collected during composite material collections (96,621 T) and divided by the total amount of recyclables collected (175,309 T).</t>
  </si>
  <si>
    <t>Calculated as the proportion of carton packaging (36.4%) and papers/newspapers/magazines (19.4%) that is collected during composite material collections (96,621 T) and divided by the total amount of recyclables collected (175,309 T).</t>
  </si>
  <si>
    <t>Calculated as the proportion of plastic packaging (9.9%) that is collected during composite material collections (96,621 T) and divided by the total amount of recyclables collected (175,309 T).</t>
  </si>
  <si>
    <t>Calculated as the material that is not accounted for in other formal collection rounds. This material is believed to be mostly mis-sorted waste.</t>
  </si>
  <si>
    <t>page 33-35</t>
  </si>
  <si>
    <t>The Department of Cleanliness and Water</t>
  </si>
  <si>
    <t>The Plan of Prevention of Waste</t>
  </si>
  <si>
    <t>A measured reduction of waste from 2006 to 2010 from the implementation of The Plan of Prevention of Waste</t>
  </si>
  <si>
    <t>Extender Producer Responsibility (EPR) schemes are in place</t>
  </si>
  <si>
    <t>Google Maps. n.d. "Angers to SAVED (Société Anjou Valorisation Energie Dechetes)", Accessed 20 September 2024 at https://www.google.com/maps/dir/Angers,+France/SAVED+-+Soci%C3%A9t%C3%A9+Anjou+Valorisation+Energie+D%C3%A9chets,+996+route+de+la+Salamandre,+49490+Lasse,+France/@47.5086623,-0.4378913,11z/data=!3m1!4b1!4m14!4m13!1m5!1m1!1s0x480878da00e58e9d:0x40d37521e0d9c30!2m2!1d-0.5518257!2d47.4711616!1m5!1m1!1s0x47e2af1ba04d75b5:0xedb227a520174fef!2m2!1d0.0104377!2d47.5143502!3e0?entry=ttuandg_ep=EgoyMDI0MDkxNi4wIKXMDSoASAFQAw%3D%3D.</t>
  </si>
  <si>
    <t>https://www.google.com/maps/dir/Angers,+France/SAVED+-+Soci%C3%A9t%C3%A9+Anjou+Valorisation+Energie+D%C3%A9chets,+996+route+de+la+Salamandre,+49490+Lasse,+France/@47.5084308,-0.4375466,11z/data=!3m1!4b1!4m14!4m13!1m5!1m1!1s0x480878da00e58e9d:0x40d37521e0d9c30!2m2!1d-0.5518257!2d47.4711616!1m5!1m1!1s0x47e2af1ba04d75b5:0xedb227a520174fef!2m2!1d0.0104377!2d47.5143502!3e0?entry=ttu</t>
  </si>
  <si>
    <t>Main disposal point is the incineration plan in Lasse (p66 of waste management plan)</t>
  </si>
  <si>
    <t>Suez Group, n.d. SUEZ operates Ivry Paris XII waste treatment and recovery centre, https://www.suez.com/en/our-offering/success-stories/our-references/suez-operates-ivry-paris-xiii-waste-treatment-and-recovery-centre, Accessed: 20 September 2024.</t>
  </si>
  <si>
    <t>https://www.suez.com/en/our-offering/success-stories/our-references/suez-operates-ivry-paris-xiii-waste-treatment-and-recovery-centre</t>
  </si>
  <si>
    <t>The Contract with SUEZ is from 2011 to 2034 to treat and recover household waste that is sorted and collected in 11 districts and 14 municipalities by Syctom.</t>
  </si>
  <si>
    <t>Syctom. 2018. Constitutive Deeds and Statutory Arrangements. The Metropolitan Agency for Waste Management.</t>
  </si>
  <si>
    <t>https://www.syctom-paris.fr/fileadmin/mediatheque/documentation/doc/Statuts-syctom.pdf</t>
  </si>
  <si>
    <t>Syctom. n.d. "Environmental data". Accessed 20 September 2024 at https://www.syctom-paris.fr/le-syctom-acteur-public-du-traitement-et-de-la-valorisation-des-dechets/data-syctom-paris/donnees-environnementales.html.</t>
  </si>
  <si>
    <t>https://www.syctom-paris.fr/le-syctom-acteur-public-du-traitement-et-de-la-valorisation-des-dechets/data-syctom-paris/donnees-environnementales.html</t>
  </si>
  <si>
    <t>Syctom has a system that tracks the impacts of all waste treatment facilities in the City of Paris.</t>
  </si>
  <si>
    <t>Live environmental waste data on Syctom platform</t>
  </si>
  <si>
    <t>The City of Paris, 2023. Primitive Budget Exercise 2024.</t>
  </si>
  <si>
    <t>page 74 (operational) and page 83 (vehicle capital costs)</t>
  </si>
  <si>
    <t>https://cdn.paris.fr/paris/2024/02/20/1-bp-2024-rapport-budget-vote-WxDD.pdf</t>
  </si>
  <si>
    <t>Revenue has been calculated using the total fees collected for waste services in 2020 from: https://cdn.paris.fr/paris/2021/12/10/682a383f2dc741d7735b8bced8dcd81e.pdf, page 52 (597080090 EUR from households+ 17500342 EUR from businesses) divided by the total MSW for 2022 from: https://cdn.paris.fr/paris/2023/12/20/rpqs-dechets-2022-7KDs.pdf (1038973 t). Figures are given in the currency of euros (EUR).</t>
  </si>
  <si>
    <t>The City of Paris. 2023. Primitive Budget Exercise 2024.</t>
  </si>
  <si>
    <t>page 79</t>
  </si>
  <si>
    <t>Expenditure dedicated to the collection and recovery of waste and urban cleanliness</t>
  </si>
  <si>
    <t xml:space="preserve">Page 7 </t>
  </si>
  <si>
    <t>Transition Ecologique Observatoir (TEO) and City of Angers. 2023. Project Review Ecological Transition: Annual Report sustainable development 2021-2022. Transition Ecologique and City of Angers.</t>
  </si>
  <si>
    <t>https://www.angersloiremetropole.fr/fileadmin/user_upload/radd_2020-2021_vfinale.pdf</t>
  </si>
  <si>
    <t>The climate Energy Master Plan identifies needs to effectively plan renovations to operations and "massification".</t>
  </si>
  <si>
    <t>The Building Energy Plan is one regulatory text that came out of the Energy Master Plan.</t>
  </si>
  <si>
    <t>Three environmental regulation known as RE 2020 define the energy and environmental performance of new constructions.</t>
  </si>
  <si>
    <t>Transition Ecologique Observatoir (TEO) Pays de la Lore. 2021. Characterization of Residual Household Waste Flows (OMR) and Household Packaging Collected Separately (EMB) (Excluding glass and paper) in the Loire Country.</t>
  </si>
  <si>
    <t>https://teo-paysdelaloire.fr/wp-content/uploads/2023/09/Teo_carac_dma_synthese.pdf</t>
  </si>
  <si>
    <t>Calculated as the weighted average percent of food waste (OMR=56.3%) in household waste (OMR=64% of total waste) and separately collected recyclables (EMB=0%) (EMB=23% of total waste) divided by the total estimated tonnages that those percents represent (125,559 tons= 87% of total generated).</t>
  </si>
  <si>
    <t>Calculated as the average percent of glass waste in household waste (OMR=3.8%) (OMR=64% of total waste) and separately collected recyclables (EMB=0%) (EMB=23% of total waste) divided by the total estimated tonnages that those percents represent (125,559 tons= 87% of total generated).</t>
  </si>
  <si>
    <t>Calculated as the average percent of metal waste in household waste (OMR=2.4%)(OMB=64% of total waste) and separately collected recyclables (EMB=7.1% steel and 2% aluminium) (EMB=23% of total waste) divided by the total estimated tonnages that those percents represent (125,559 tons= 87% of total generated).</t>
  </si>
  <si>
    <t>Calculated as the average percent of paper and cardboard waste in household waste (OMR=6.5% paper and 4.7% cartons) (OMR=64% of total waste) and separately collected recyclables (EMB=31.2% cartons) (EMB=23% of total waste) divided by the total estimated tonnages that those percents represent (125,559 tons= 87% of total generated).</t>
  </si>
  <si>
    <t>Calculated as the average percent of plastic waste in household waste (OMR=14.1%) (OMB= 64% of total waste) and separately collected recyclables (EMB=22.4% plastic, 4.8% film and 5.2% rigid packaging) (EMB=23% of total waste) divided by the total estimated tonnages that those percents represent (125,559 tons= 87% of total generated).</t>
  </si>
  <si>
    <t>Calculated as the average percent of textile waste in household waste (OMR=2.8%) (OMR=64% of total waste) and separately collected recyclables (EMB=0%) (EMB=23% of total waste) divided by the total estimated tonnages that those percents represent (125,559 tons= 87% of total generated).</t>
  </si>
  <si>
    <t>Calculated as the average percent of household hazardous waste in household waste (OMR=1.1%) (OMR=64% of total waste) and separately collected recyclables (EMB=0%) (EMB=23% of total waste) divided by the total estimated tonnages that those percents represent (125,559 tons= 87% of total generated).</t>
  </si>
  <si>
    <t>Calculated as the average percent of hygiene waste in household waste (OMR=19.4%) (OMR=64% of total waste) and separately collected recyclables (EMB=0%) (EMB=23% of total waste) divided by the total estimated tonnages that those percents represent (125,559 tons= 87% of total generated).</t>
  </si>
  <si>
    <t>Calculated as the average percent of waste outside of other categories in household waste (OMR=2.3% composites, 4.6% incombustible and 4.8% fuels)(OMR=64% of total waste) and separately collected recyclables (EMB=23.2% refusal to sort) (EMB=23% of total waste) divided by the total estimated tonnages that those percents represent (125,559 tons= 87% of total generated).</t>
  </si>
  <si>
    <t>Local Authority Collected Waste Management, London - London Datastore. Accessed September 17, 2024. https://data.london.gov.uk/dataset/local-authority-collected-waste-management-london.
“WasteDataFlow Waste Management.” Accessed September 17, 2024. https://www.wastedataflow.org/.</t>
  </si>
  <si>
    <t>https://data.london.gov.uk/dataset/local-authority-collected-waste-management-london
https://www.wastedataflow.org/</t>
  </si>
  <si>
    <t>Report and Prevent Flytipping (Illegal Dumping). Accessed September 16, 2024. https://www.bristol.gov.uk/residents/streets-travel/report-a-street-issue/flytipping.
Bristol City Council (BCC). 2021. “Bristol City Docks Waste Management Plan 2021." https://www.bristol.gov.uk/files/documents/1180-bristol-city-docks-port-waste-management-plan/file.</t>
  </si>
  <si>
    <t>https://www.bristol.gov.uk/residents/streets-travel/report-a-street-issue/flytipping
https://www.bristol.gov.uk/files/documents/1180-bristol-city-docks-port-waste-management-plan/file</t>
  </si>
  <si>
    <t>WasteDataFlow Waste Management. Accessed September 17, 2024. https://www.wastedataflow.org/.</t>
  </si>
  <si>
    <t xml:space="preserve">
https://www.wastedataflow.org/</t>
  </si>
  <si>
    <t xml:space="preserve">016 - point of measurement is point of generation. Method of measure: The compositional analysis of black bag rubbished is based on a small sample of properties from different socio economic to be provide an indicative summary.  It can vary if dependant on the contents of the bins collected.
017 - point of measurement is point of transfer, treatment or disposal. Method of measurement: weighing at transfer or disposal site. 
</t>
  </si>
  <si>
    <t>Bristol City Council (BCC). 2022. “Waste and Recycling Information Report.” November 15, 2022. 
WasteDataFlow (WDF). 2019. "Bristol"</t>
  </si>
  <si>
    <t>Page 4. Figure 2: Household residual waste composition October / November 2019
WDF - Q10 (Household kerbside collection - recycling) and Q23 (Collected Household Waste: Regular collection)</t>
  </si>
  <si>
    <t>https://democracy.bristol.gov.uk/documents/s66931/Waste%20and%20Recycling%20Information%20Report.pdf
https://www.wastedataflow.org/</t>
  </si>
  <si>
    <t>Bristol City Council (BCC). 2022. “Waste Management." https://www.bristol.gov.uk/files/documents/4345-03-6-1-waste-management/file.</t>
  </si>
  <si>
    <t>https://www.bristol.gov.uk/files/documents/4345-03-6-1-waste-management/file
https://bristolwastecompany.co.uk/</t>
  </si>
  <si>
    <t>Bristol City Council has a statutory duty to collect domestic waste, which is undertaken by Bristol Waste (https://bristolwastecompany.co.uk/)</t>
  </si>
  <si>
    <t>Bristol City Council (BCC). 2022. “Waste Management." https://www.bristol.gov.uk/files/documents/4345-03-6-1-waste-management/file.
South Gloucestershire Council. 2019. “West of England Councils Sign 10-Year Contracts to Manage Residual Waste and Generate Power Locally.” Newsroom (blog). https://sites.southglos.gov.uk/newsroom/environment/west-of-england-councils-sign-10-year-contracts-to-manage-residual-waste-and-generate-power-locally/.</t>
  </si>
  <si>
    <t>https://bristolwastecompany.co.uk/
https://sites.southglos.gov.uk/newsroom/environment/west-of-england-councils-sign-10-year-contracts-to-manage-residual-waste-and-generate-power-locally/</t>
  </si>
  <si>
    <t>Municipal and intermunicipal 
Bristol City Council has a statutory duty to collect domestic waste, which is undertaken by Bristol Waste (https://bristolwastecompany.co.uk/)
As well as Bristol Waste Company, there is also the West of England  Waste Partnership where Councils in the West of England work together to better manage residual waste.</t>
  </si>
  <si>
    <t>Bristol City Council (BCC). 2024. “Where Your Recycling Goes.” Bristol City Council. 2024. https://www.bristol.gov.uk/residents/bins-and-recycling/what-goes-in-your-bins-and-boxes/where-your-recycling-goes.
Personal communication</t>
  </si>
  <si>
    <t>https://www.bristol.gov.uk/residents/bins-and-recycling/what-goes-in-your-bins-and-boxes/where-your-recycling-goes</t>
  </si>
  <si>
    <t>Bristol contract for some disposal via the West of England Waste Partnership, while arranging for other contracts independently. 
E.g., Car batteries are sent to Chester, Cardboard is sent to Sittingbourne in Kent, Food waste is sent to an Anaerobic Digestion Plant site in Avonmouth, Garden waste is sent to composting sites just outside Bristol, Glass bottles and jars are sent to Harlow in Essex, Paper is sent to Aylesford in Kent, Plastic packaging is sent to Corby in Northamptonshire, Steel tins and aerosols are sent to Port Talbot in South Wales, Tetra packs are sent to Sittingbourne in Kent. 
Residual waste that cannot be recycled is sent to a Mechanical Biological Treatment plant at Avonmouth which treats waste on behalf of the West of England Waste Partnership.</t>
  </si>
  <si>
    <t>Bristol Waste Company (BCC). 2023. “Bristol Waste Impact Report 2023." https://bristolwastecompany.co.uk/wp-content/uploads/2024/03/Impact-Report-Digital-Version-8pp-V1-Web-Ready-Single-Pages.pdf.</t>
  </si>
  <si>
    <t>https://bristolwastecompany.co.uk/wp-content/uploads/2024/03/Impact-Report-Digital-Version-8pp-V1-Web-Ready-Single-Pages.pdf</t>
  </si>
  <si>
    <t>Bristol Waste Company (BWC) “ABOUT.” Accessed September 16, 2024. https://bristolwastecompany.co.uk/about/.</t>
  </si>
  <si>
    <t>https://bristolwastecompany.co.uk/about/</t>
  </si>
  <si>
    <t>Bristol Waste Company employs over 800 people</t>
  </si>
  <si>
    <t>Bristol Waste Company (BWC). 2024. “ABOUT.” Bristol Waste Company. 2024. https://bristolwastecompany.co.uk/about/.</t>
  </si>
  <si>
    <t>https://bristolwastecompany.co.uk/about/#:~:text=Wholly-owned%20by%20Bristol%20City%20Council%2C,our%20profits%20go%20into%20local%20services.</t>
  </si>
  <si>
    <t>Bristol Waste Company is owned by Bristol City Council.</t>
  </si>
  <si>
    <t>Bristol Waste Company (BWC). 2024. “BWC Business Plan 2024-25." https://democracy.bristol.gov.uk/documents/s93786/APP%20C%20-%20BWC%20Business%20Plan%202024-25.pdf.</t>
  </si>
  <si>
    <t>Page 4 and 5</t>
  </si>
  <si>
    <t>https://democracy.bristol.gov.uk/documents/s93786/APP%20C%20-%20BWC%20Business%20Plan%202024-25.pdf</t>
  </si>
  <si>
    <t>% satisfaction for the services provided</t>
  </si>
  <si>
    <t>Page 4
Page 18 - Appendix B (Longer Term Timings Changes up to 2023)</t>
  </si>
  <si>
    <t>3 year business plan including a timeline of changes up to 2035</t>
  </si>
  <si>
    <t>Defra, WasteDataFlow. 2024. “Local Authority Collected Waste Statistics - Local Authority Data.” https://www.gov.uk/government/statistics/local-authority-collected-waste-management-annual-results.</t>
  </si>
  <si>
    <t>Table 2: Management of Local Authority Collected Waste, England, 2014-15 to 2022-23</t>
  </si>
  <si>
    <t>https://www.gov.uk/government/statistics/local-authority-collected-waste-management-annual-results.</t>
  </si>
  <si>
    <t>2824 tonnes landfilled</t>
  </si>
  <si>
    <t>99093 tonnes incinerated</t>
  </si>
  <si>
    <t>91463 recycled / composted 
Please note that the amount here differs from the amount stated for collected for recycling. This is likely due to a different calculation methods (e.g., certain waste excluded or rejects being accounted for) that we have not been able to replicate. The calculation method for the treatment data is unspecified.</t>
  </si>
  <si>
    <t>182 tonnes "Other"</t>
  </si>
  <si>
    <t>Department for Environment, Food &amp; Rural Affairs. 2024. “Local Authority Collected Waste Management - Annual Results 2022/23.” GOV.UK. 2024. https://www.gov.uk/government/statistics/local-authority-collected-waste-management-annual-results/local-authority-collected-waste-management-annual-results-202223.</t>
  </si>
  <si>
    <t>https://www.gov.uk/government/statistics/local-authority-collected-waste-management-annual-results/local-authority-collected-waste-management-annual-results-202223#england-and-the-regions-local-authority-collected-waste-destinations-table-5-and-figure-8</t>
  </si>
  <si>
    <t>Department for Environment, Food and Rural Affairs. 2024. “Local Authority Collected Waste Management - Annual Results 2022/23.” GOV.UK. 2024. https://www.gov.uk/government/statistics/local-authority-collected-waste-management-annual-results/local-authority-collected-waste-management-annual-results-202223.</t>
  </si>
  <si>
    <t>England and the Regions Local Authority Collected Waste Destinations (Table 5 and Figure 8)</t>
  </si>
  <si>
    <t>Household waste only for "London" region</t>
  </si>
  <si>
    <t>5,000 tonnes</t>
  </si>
  <si>
    <t>1,006,000 tonnes 
Recycling refers to the proportion of all local authority collected waste sent for recycling, composting, anaerobic digestion or reuse</t>
  </si>
  <si>
    <t>2,261,000 tonnes
Incineration includes incineration with energy recover/without energy recovery. This includes incinerator bottom ash (IBA) and metals from IBA.</t>
  </si>
  <si>
    <t>197,000 tonnes</t>
  </si>
  <si>
    <t>Greater London Authority. “London Environment Strategy,” May 2018. https://www.london.gov.uk/sites/default/files/london_environment_strategy_0.pdf.</t>
  </si>
  <si>
    <t>Chapter 7, Page 290</t>
  </si>
  <si>
    <t>https://www.london.gov.uk/sites/default/files/london_environment_strategy_0.pdf</t>
  </si>
  <si>
    <t>The London Waste and Recycling Board currently oversees a £20.4m fund from 2017-2020 to deliver against its objectives of reducing waste and increasing reuse and recycling. This is equal to about £5.1m per year.</t>
  </si>
  <si>
    <t>Chapter 7, Page 60</t>
  </si>
  <si>
    <t>Chapter 7, Page 288</t>
  </si>
  <si>
    <t>Chapter 7</t>
  </si>
  <si>
    <t>Individual London Boroughs are in charge of enforcing waste laws in their own areas.</t>
  </si>
  <si>
    <t>Chapter 7,Page 325</t>
  </si>
  <si>
    <t>Although waste to landfill has declined by 70 per cent since 2005, London still landfills around 1 million tonnes of waste each year costing around £100 million - Based on landfill costs of £102 per tonne including 2016 landfill tax rate of £84.40 per tonne. Source WRAP gate fees report 2016</t>
  </si>
  <si>
    <t xml:space="preserve">Greater London Authority. “London Environment Strategy,” May 2018. https://www.london.gov.uk/sites/default/files/london_environment_strategy_0.pdf.
ReLondon. “Estimates of London Household Waste Composition,” December 2023. https://documentcloud.adobe.com/spodintegration/index.html?locale=en-us.
</t>
  </si>
  <si>
    <t>https://www.london.gov.uk/sites/default/files/london_environment_strategy_0.pdf
https://relondon.gov.uk/latest/new-waste-composition-dataset-published-for-london</t>
  </si>
  <si>
    <t>Greater London Authority. 2016. The Greater London Authority Consolidated Budget and Component Budgets for 2016-17</t>
  </si>
  <si>
    <t>https://www.london.gov.uk/sites/default/files/2016-17finalmayorsbudget.pdf</t>
  </si>
  <si>
    <t>Greater London Authority. 2018. “London Environment Strategy." https://www.london.gov.uk/sites/default/files/london_environment_strategy_0.pdf.</t>
  </si>
  <si>
    <t>Chapter 7, Page 287</t>
  </si>
  <si>
    <t>Delivery is solely the responsibility of private waste companies and London’s waste authorities. There are 33 waste collection authorities (boroughs and the City of London), 12 authorities that are “unitary” waste authorities (combined collection and disposal), four statutory waste disposal authorities and one voluntary waste partnership.
North London Waste Authority (NLWA), for example, contracts Biffa Waste Services for their recycling services (collection and disposal) - https://www.nlwa.gov.uk/ourauthority/about-us
East London Waste Authority (ELWA) signed a 25 year contract in 2002 with Shanks PLC (now Renewi) to deliver their Integrated Waste Management Strategy - https://eastlondonwaste.gov.uk/east-london-waste-authority</t>
  </si>
  <si>
    <t>Delivery is solely the responsibility of private waste companies and London’s waste authorities. There are 33 waste collection authorities (boroughs and the City of London), 12 authorities that are “unitary” waste authorities (combined collection and disposal), four statutory waste disposal authorities and one voluntary waste partnership</t>
  </si>
  <si>
    <t>Chapter 7, Page 281, 290</t>
  </si>
  <si>
    <t>There are 33 boroughs (waste authorities) providing different waste and recycling collection services.  
London Waste and Recycling Board oversees a £20.4m fund between 2017 and 2020</t>
  </si>
  <si>
    <t>Delivery is solely the responsibility of private waste companies and London’s waste authorities. There are 33 waste collection authorities (boroughs and the City of London), 12 authorities that are “unitary” waste authorities (combined collection and disposal), four statutory waste disposal authorities and one voluntary waste partnership.
North London Waste Authority (NLWA), for example, contracts Biffa Waste Services for their recycling services (collection and disposal).</t>
  </si>
  <si>
    <t>Delivery is solely the responsibility of private waste companies and London’s waste authorities. There are 33 waste collection authorities (boroughs and the City of London), 12 authorities that are “unitary” waste authorities (combined collection and disposal), four statutory waste disposal authorities and one voluntary waste partnership
For example, waste from North London Waste Authority (NLWA)is handled through Wembley Waste Transfer Station and Hornsey Street Road Transfer Station.</t>
  </si>
  <si>
    <t>There are 33 waste collection authorities (boroughs and the City of London), 12 authorities that are “unitary” waste authorities (combined collection and disposal), four statutory waste disposal authorities and one voluntary waste partnership.
North London Waste Authority (NLWA), for example, contracts Biffa Waste Services for their recycling services (collection and disposal) - https://www.nlwa.gov.uk/ourauthority/about-us
East London Waste Authority (ELWA) signed a 25 year contract in 2002 with Shanks PLC (now Renewi) to deliver their Integrated Waste Management Strategy. Shanks has invested over £100 million in new and improved facilities,  - https://eastlondonwaste.gov.uk/east-london-waste-authority</t>
  </si>
  <si>
    <t>Personal communication</t>
  </si>
  <si>
    <t>Personal communication.</t>
  </si>
  <si>
    <t>Council tax</t>
  </si>
  <si>
    <t>ReLondon. “ReLondon Impact Report 2022-23.” ReLondon, 2023. https://relondon.gov.uk/impact.</t>
  </si>
  <si>
    <t>https://relondon.gov.uk/impact</t>
  </si>
  <si>
    <t>Impact report that includes social assessments of waste services</t>
  </si>
  <si>
    <t>ReLondon was established along with the London Waste and Recycling Board 16 years ago as a statuary body for London's local and regional government to come together to improve London's waste management.</t>
  </si>
  <si>
    <t>Collected a representatative sample of waste, sorting it into material types and weighing each one to produce an estimate of the overall composition of the mixed material stream</t>
  </si>
  <si>
    <t>ReLondon. 2023. “Estimates of London Household Waste Composition." https://documentcloud.adobe.com/spodintegration/index.html?locale=en-us.</t>
  </si>
  <si>
    <t>https://relondon.gov.uk/latest/new-waste-composition-dataset-published-for-london</t>
  </si>
  <si>
    <t>Household waste only
All other material (11%) + Food and drink cartons (1%) + fines (1%)</t>
  </si>
  <si>
    <t>WasteDataFlow. 2024. “WasteDataFlow.” https://www.wastedataflow.org/.</t>
  </si>
  <si>
    <t>WDF Calcs Tab, Q10 (Household kerbside collection - recycling) and Q8 (commercial, industrial and non-household collection - recycling) and Q14/16 (Civic Amenity Sites - recycling)</t>
  </si>
  <si>
    <t>https://www.wastedataflow.org/</t>
  </si>
  <si>
    <t xml:space="preserve">HH Kerbside recycling total (52,391t) + CandI total (15,117t) + Civic amenity recycling (16348t)= 83856t
Please note that the amount here differs from the amount stated for recycling treatment. This is likely due to a different calculation methods (e.g., certain waste excluded or rejects being accounted for) that we have not been able to replicate. The calculation method for the treatment data is unspecified.  
</t>
  </si>
  <si>
    <t>Cans (2,121)+ scrap metal (1,343t) / 83856</t>
  </si>
  <si>
    <t>Glass (12,463t) / 83856</t>
  </si>
  <si>
    <t>Food (16,441t) / 83856</t>
  </si>
  <si>
    <t>Garden (10,734t) / 83856</t>
  </si>
  <si>
    <t>Card (12,418t) + Paper (2,075t) / 83856</t>
  </si>
  <si>
    <t>Plastics (6020t) / 83856</t>
  </si>
  <si>
    <t>Includes soil, rubble, plasterboard, tyres, composite cartons, mattresses, books etc (6,217t) / 83856</t>
  </si>
  <si>
    <t>Black Sea CBC. 2023. 'Assessing the waste recycling capacity in Georgia'. https://blacksea-cbc.net/images/e-library/BSB1138_APRA_-_Assessment_of_the_waste_recycling_capacity_in_Georgia_EN.pdf</t>
  </si>
  <si>
    <t>https://blacksea-cbc.net/images/e-library/BSB1138_APRA_-_Assessment_of_the_waste_recycling_capacity_in_Georgia_EN.pdf</t>
  </si>
  <si>
    <t>City Council of Tbilisi. 2019. ‘Tbilisi Municipal Waste Management Plan’. Tbilisi, Georgia. http://tbsakrebulo.gov.ge/uploads/1/2019/44-60-2019.PDF.</t>
  </si>
  <si>
    <t>Page 11; Table 2.1</t>
  </si>
  <si>
    <t>http://tbsakrebulo.gov.ge/uploads/1/2019/44-60-2019.PDF</t>
  </si>
  <si>
    <t>Page 9; Section 2.1</t>
  </si>
  <si>
    <t>European Bank for Reconstruction and Development. 2017. ‘Georgia: Tbilisi Waste Management Project –  Feasibility Study’. Tbilisi / Vienna.</t>
  </si>
  <si>
    <t>https://www.google.com/url?sa=tandrct=jandq=andesrc=sandsource=webandcd=andcad=rjaanduact=8andved=2ahUKEwiNsJz1kc-IAxWMTkEAHbRRNpAQFnoECBMQAQandurl=https%3A%2F%2Fwww.ebrd.com%2Fdocuments%2Fprocurement%2Ftbilisi-solid-waste-feasibility-study.pdfandusg=AOvVaw0K9pOjJgwxpuQWVld3nBVGandopi=89978449</t>
  </si>
  <si>
    <t>PEFA. 2022. City of Tbilisi - Public Expenditure and Financial Accountability (PEFA) Performance Assessment Report. World Bank Group</t>
  </si>
  <si>
    <t>Page 24. Table 1.1</t>
  </si>
  <si>
    <t>https://www.pefa.org/sites/pefa/files/2023-04/GE-Tbilisi%20City-Nov22-PFMPR-SN-Public%20with%20PEFA%20Check.pdf</t>
  </si>
  <si>
    <t>TbilService Group. N.d. 'FAQ'. Tbilisi, Georgia. https://www.tbsg.ge/en/component/fsf/?view=faqandcatid=2</t>
  </si>
  <si>
    <t>https://www.tbsg.ge/en/component/fsf/?view=faqandcatid=2</t>
  </si>
  <si>
    <t>Fee for 2-person household. Calculated at a rate of 2.5GEL per person per month and capped at 120GEL/year.</t>
  </si>
  <si>
    <t>Fee per person is 2.5GEL per month or 30GEL per year.</t>
  </si>
  <si>
    <t>Fee is calculated as a coefficient of the floor area of the commercial property, which varies by type of commercial purpose.</t>
  </si>
  <si>
    <t>2020 September-October container study</t>
  </si>
  <si>
    <t>The World Bank. 2021. ‘GEORGIA - Solid Waste Sector: Assessment Report’. Washington. https://documents.worldbank.org/en/publication/documents-reports/documentdetail/535371622781111161/georgia-solid-waste-sector-assessment-report.</t>
  </si>
  <si>
    <t>Page 23; Table 2</t>
  </si>
  <si>
    <t>https://documents.worldbank.org/en/publication/documents-reports/documentdetail/535371622781111161/georgia-solid-waste-sector-assessment-report</t>
  </si>
  <si>
    <t>Includes all biowaste.</t>
  </si>
  <si>
    <t>Includes textiles and leather.</t>
  </si>
  <si>
    <t>Includes 'CandD' (1.16% and 'Rest' (16.%). 0.02% has been removed to account for rounding errors.</t>
  </si>
  <si>
    <t>Page 97</t>
  </si>
  <si>
    <t>Page 219; Annex 9</t>
  </si>
  <si>
    <t>Currency is GEL.</t>
  </si>
  <si>
    <t>Page 92</t>
  </si>
  <si>
    <t>Page 39; Figure 8</t>
  </si>
  <si>
    <t>Page 206; Annex 4</t>
  </si>
  <si>
    <t>Municipality of Athens. “Τοπικό Σχέδιο Διαχείρισης Αποβλήτων (ΤΣΔΑ) Δήμου Αθηναίων (Local Waste Management Plan (WMP) of the Municipality of Athens.,” June 2021. https://www.edsna.gr/wp-content/uploads/2022/01/4_%CE%A4%CE%A3%CE%94%CE%91-%CE%94%CE%97%CE%9C%CE%9F%CE%A5-%CE%91%CE%98%CE%97%CE%9D%CE%91%CE%99%CE%A9%CE%9D.pdf.</t>
  </si>
  <si>
    <t>Page 89 and 90</t>
  </si>
  <si>
    <t>https://www.edsna.gr/wp-content/uploads/2022/01/4_%CE%A4%CE%A3%CE%94%CE%91-%CE%94%CE%97%CE%9C%CE%9F%CE%A5-%CE%91%CE%98%CE%97%CE%9D%CE%91%CE%99%CE%A9%CE%9D.pdf</t>
  </si>
  <si>
    <t>Municipality of Athens. 2021. “Τοπικό Σχέδιο Διαχείρισης Αποβλήτων (ΤΣΔΑ) Δήμου Αθηναίων (Local Waste Management Plan (WMP) of the Municipality of Athens.,” June 2021. https://www.edsna.gr/wp-content/uploads/2022/01/4_%CE%A4%CE%A3%CE%94%CE%91-%CE%94%CE%97%CE%9C%CE%9F%CE%A5-%CE%91%CE%98%CE%97%CE%9D%CE%91%CE%99%CE%A9%CE%9D.pdf.</t>
  </si>
  <si>
    <t>Page 53. Table 20: MSW production in the Municipality of Athens (2015-2020)</t>
  </si>
  <si>
    <t>data based on analyses carried out by the NTUA in the Municipality (2017), as well as qualititative composition of household solid waste given in the new ESDA.</t>
  </si>
  <si>
    <t>Page 59. Table 24: Composition and quantities of Municipal waste for the Municipality of Athens (2020)</t>
  </si>
  <si>
    <t>Kitchen waste (40%) + Edible fats and oils (1%)</t>
  </si>
  <si>
    <t>Bulky waste (2.2%) + So (1.8%) - 'So' may be a translation error.</t>
  </si>
  <si>
    <t>Page 94. Table 38; Annual greenhouse gas emissions from total MSW processing in the Municipality (2020)</t>
  </si>
  <si>
    <t>Calculated as (paper recycling (396t) + glass recycling (590t)+ recycling blue bin (5,861t)+ bio-waste recycling (2,914t) + recycling / reuse of clothes (208t)) = 9969 tonnes / year</t>
  </si>
  <si>
    <t>Metal packaging from blue bin = 293.1 tonnes / year</t>
  </si>
  <si>
    <t>MSW Glass recycling (590 tonnes / year) + Glass packaging from blue bin (293.1 tonnes / year)</t>
  </si>
  <si>
    <t>MSW bio-waste recycling - 2914 tonnes / year</t>
  </si>
  <si>
    <t>MSW paper recycling (396 tonnes / year) + Paper packaging from blue bin (3809.7 tonnes / year)</t>
  </si>
  <si>
    <t>Plastic packaging from blue bin = 1465.3 tonnes/year</t>
  </si>
  <si>
    <t>MSW recycling / reuse of clothes - 208 tonnes / year</t>
  </si>
  <si>
    <t>Method of calculation = scales</t>
  </si>
  <si>
    <t>Page 54</t>
  </si>
  <si>
    <t>Mixed MSW to landfill, the sum of mixed MSW sent directly to the landfill (163,354t)and mixed MSW sent to the landfill through the SMA (6,503 t). 7838 tonnes of the waste from blue bins are diverted to the landfill. 
=163354+6503+7838/MSW generated</t>
  </si>
  <si>
    <t>Quantities of waste that end up at the EMAK facility 
=various MSW (122901) + green waste (895.5) + bio-waste (2018.9)</t>
  </si>
  <si>
    <t>The recyclable waste of the blue bins and other recyclable waste is taken to Koropi Wastewater
= Amount of blue bin waste that is pure recyclable (5861) + waste paper (395.9) + waste glass (590)</t>
  </si>
  <si>
    <t>Clothing and foot ware (208.4) + weee (92.9) are collected separately and sent for further processing to licensed units.</t>
  </si>
  <si>
    <t>Transfer Station in Schistos or the temporary Mobile Waste Transfer station in Elinoa</t>
  </si>
  <si>
    <t>Page 90</t>
  </si>
  <si>
    <t>38% of total operating costs of MSW management is attributed to Process and burial costs (Page 90) = approx. 45.6 Euro per tonne of MSW</t>
  </si>
  <si>
    <t>Total operating costs of MSW management (vehicle maintenance, vehicle safety, payroll, processing and burial costs, operation of garbage trucks) in the Municipality of Athens is approximately 120 euros / tonne of MSW</t>
  </si>
  <si>
    <t>Page 43 - 44</t>
  </si>
  <si>
    <t>The  Municipality  of  Athens  is  responsible  for  the  collection  of  the  contents  of  the  containers,  and  their  management  follows  what  was  presented  in  the  previous  sections.</t>
  </si>
  <si>
    <t>In  the  Municipality  of  Athens,  in  addition  to  the  collection  of  mixed  solid  waste,  a  series  of  actions  for  the  separate  collection  of  solid  waste  is  implemented  in  collaboration  with  alternative  management  systems  and  private  or  social  organizations. 
The  Municipality  of  Athens  is  responsible  for  the  collection  of  the  contents  of  the  submersible  bins.
The  Municipality  undertakes  the  collection  of  printed  paper  waste  and  the  Contractors  are  responsible  for  receiving,  transporting  and  disposing  of  it.
The  collection  of  clothes  as  well  as  articles  of  clothing,  carpets,  etc.  is  done  by  the  company  RECYCOM  through  the  development  of  special  collection  bins  in  the  Municipality  of  Athens. 
In  the  Municipality  of  Athens,  separate  collection  of  waste  electrical  and  electronic  equipment  (weee)  is  carried  out  in  collaboration  with  a  private  company.
+ other examples for different waste streams</t>
  </si>
  <si>
    <t>The municipality of Athens has entered into a cooperation agreement with the Hellenic Utilization Company - recycling SA</t>
  </si>
  <si>
    <t>In  the  Municipality  of  Athens,  in  addition  to  the  collection  of  mixed  solid  waste,  a  series  of  actions  for  the  separate  collection  of  solid  waste  is  implemented  in  collaboration  with  alternative  management  systems  and  private  or  social  organizations. 
e.g., A  separate  collection  of  glass  is  implemented  within  the  Municipality  of  Athens,  in  cooperation  with  the  Hellenic  Company  for  Recovery 
The  Municipality  undertakes  the  collection  of  printed  paper  waste  and  the  Contractors  are  responsible  for  receiving,  transporting  and  disposing  of  it.</t>
  </si>
  <si>
    <t>Municipality of Thessaloniki Municipal Council. “Εγκρίνει Κατά Πλειοψηφία Το Τοπικό Σχέδιο Αποκεντρωμένης Διαχείρισης Αποβλήτων Δήμου Θεσσαλονίκης.” Accessed September 9, 2024. https://thessaloniki.gr/wp-content/uploads/2016/12/topiko-sxedio-diaxeirisis-apovliton.pdf.</t>
  </si>
  <si>
    <t>Page 22, 23</t>
  </si>
  <si>
    <t>https://thessaloniki.gr/wp-content/uploads/2016/12/topiko-sxedio-diaxeirisis-apovliton.pdf</t>
  </si>
  <si>
    <t>The  packaging  waste  recycling  program  (blue  bin),  as  mentioned  above,  started  in  2011  in  collaboration  with  the  licensed  Collective  Alternative  Management  System  for  Packaging  Waste,  the  Hellenic  Recycling  Utilization  Company  S.A.  (EEAA  S.A.)  and  the  Recyclable  Packaging  Materials  are  taken  to  the  Sindos  Waste  Management  Centre.
Landfill under  the  supervision  and  monitoring  of  the  Regional  Association  of  Solid  Waste  Management  Agencies  (FoDSA)  of  the  Central  Macedonia  Region.</t>
  </si>
  <si>
    <t>Municipality of Thessaloniki Municipal Council. 2024. “Εγκρίνει Κατά Πλειοψηφία Το Τοπικό Σχέδιο Αποκεντρωμένης Διαχείρισης Αποβλήτων Δήμου Θεσσαλονίκης.” Accessed September 9, 2024. https://thessaloniki.gr/wp-content/uploads/2016/12/topiko-sxedio-diaxeirisis-apovliton.pdf.</t>
  </si>
  <si>
    <t>Page 27-28. Table 13. MSW produced based on percentage composition.</t>
  </si>
  <si>
    <t>Municipality of Thessaloniki.</t>
  </si>
  <si>
    <t>no MSW composition data available, for the purpose of this local plan the qualitative composition of the new waste management plan (ESDA) 2015 will be used</t>
  </si>
  <si>
    <t>Table 12: Percentage composition of MSW</t>
  </si>
  <si>
    <t>Organic fraction</t>
  </si>
  <si>
    <t xml:space="preserve">Note from source: Quantification of wood in MSW by G.  Tsobanoglou,  F.  Kreith  "Solid  Waste  Management  Manual,  2010
</t>
  </si>
  <si>
    <t xml:space="preserve">Note from source: Includes weee, FISandS, fabrics, tires, leather and other non-recoverable materials 
</t>
  </si>
  <si>
    <t>The amounts of recyclable packaging materials of the Municipaility of Thessaloniki that are taken to the Sindo Wastewater Treatement Plant</t>
  </si>
  <si>
    <t>Table 14. Aggregarte MSW Data of the municipality of Thessanloniki</t>
  </si>
  <si>
    <t>Separate collection rate 18.99%
=MSW generation*0.1899</t>
  </si>
  <si>
    <t>Page 29. Table 14. Aggregarte MSW Data of the municipality of Thessanloniki</t>
  </si>
  <si>
    <t xml:space="preserve">111392.99 tonnes of mixed MSW to Mavorachi landfill (2015)
(Mixed MSW (green bin) (105,815.99 t) + KDAU balance (5,577 t)
=111392.99 / MSW generated 
</t>
  </si>
  <si>
    <t>11,182.20 tonnes of Exploitable Recyclable Packaging Materials</t>
  </si>
  <si>
    <t>100% - landfill - recycling 
The disposal of weee (140.21 tonnes) and Bulky items (7913.5 tonnes).
=(140.21+7913.5) / MSW generated</t>
  </si>
  <si>
    <t>All mixed waste is transported by Municipality vehicles to the Pylaia Landfill and then to the Mavrorachis landfill. The  Mavrorachis  Landfill  is  located  northwest  of  the  city  of  Thessaloniki  and  51  km.</t>
  </si>
  <si>
    <t>Page 22 and Page 32</t>
  </si>
  <si>
    <t>The last approved Local Plan for Decentralizes Waste Management of the Municipality of Thessaloniki was in 2016</t>
  </si>
  <si>
    <t>The Municipality of Thessaloniki is responsible for the collection and transport of solid waste. 
The Municipality of Thessaloniki has developed two large collection networks to cover the main waste streams, mixed and packaging waste, which serve all households in the Municipality.</t>
  </si>
  <si>
    <t>All  mixed  waste  is  transported  by  Municipality  vehicles  to  the  Pylaia  landfill  and  then  to  the  Mavrorachis  landfill,  which  is  under  the  supervision  and  monitoring  of  the  Regional  Association  of  Solid  Waste  Management  Agencies  (FoDSA)  of  the  Central  Macedonia  Region. 
Also Private companies e.g., Hellenic Recycling Utilization Company are responsible for recycling.</t>
  </si>
  <si>
    <t xml:space="preserve">Municipality of Thessaloniki. (2024). Cleanliness Regulation of the Municipality of Thessaloniki . City of Thessaloniki. </t>
  </si>
  <si>
    <t>https://thessaloniki.gr/wp-content/uploads/2025/02/%CE%9A%CE%91%CE%9D%CE%9F%CE%9D%CE%99%CE%A3%CE%9C%CE%9F%CE%A3-%CE%9A%CE%91%CE%98%CE%91%CE%A1%CE%99%CE%9F%CE%A4%CE%97%CE%A4%CE%91%CE%A3-2024.pdf</t>
  </si>
  <si>
    <t>Δήμος Αθηναίων. “Τμήμα Οδοκαθαρισμού.” Accessed September 9, 2024. https://www.cityofathens.gr/who/tmima-odokatharismoy/.</t>
  </si>
  <si>
    <t>https://www.cityofathens.gr/who/tmima-odokatharismoy/</t>
  </si>
  <si>
    <t>The municipality of Athens has a Street cleaning department.</t>
  </si>
  <si>
    <t>Δήμος Αθηναίων. 2024. “Τμήμα Εναλλακτικής Διαχείρισης Αποβλήτων.” Accessed September 9, 2024. https://www.cityofathens.gr/who/tmima-enallaktikis-diacheirisis-apovliton/.</t>
  </si>
  <si>
    <t>https://www.cityofathens.gr/who/tmima-enallaktikis-diacheirisis-apovliton/</t>
  </si>
  <si>
    <t>Bing Maps, n.d., Jakusevec to Zagreb City, https://www.bing.com/maps?q=zagreb+waste+management+centerandFORM=HDRSC7andcp=45.785128%7E16.005977andlvl=13.4, Accessed 19 September 2024.</t>
  </si>
  <si>
    <t>https://www.bing.com/maps?q=zagreb+waste+management+centerandFORM=HDRSC7andcp=45.785128%7E16.005977andlvl=13.4</t>
  </si>
  <si>
    <t>The Jakusevec landfill, which has had two landslides and is being prepped for closure, is in the neighbourhood of Jakusevec just east of Zagreb city centre.</t>
  </si>
  <si>
    <t>Cistoca D.O.O Split, n.d., Services, https://cistoca-split.hr/usluge/usluge, Accessed: 19 September 2024.</t>
  </si>
  <si>
    <t>https://cistoca-split.hr/usluge/usluge</t>
  </si>
  <si>
    <t>Cistoca oversees the cleanliness of waste in public surfaces including the pavement, stairs and passages.</t>
  </si>
  <si>
    <t>Cistoca D.O.O Split oversee the collection and transportation of municipal waste from households, separately collects recycling and implements comprehensive waste management systems.</t>
  </si>
  <si>
    <t>Cistoca, 2024. Separately Collected Waste by Year: Total for all 5 Areas-Business Manager-City of Split.</t>
  </si>
  <si>
    <t>https://cistoca-split.hr/Portals/0/adam/Documents/uUNKkjYEIk2jPYKH4ZtxXg/Files/OTPAD%20PO%20GODINAMA-GRAFIKONI%2005.09.2024..pdf</t>
  </si>
  <si>
    <t>Calculated as total separately collected glass (43,707 tons) divided by total recyclable waste (1,430,328 tons).</t>
  </si>
  <si>
    <t>Calculated as total separately collected biowaste (388,758 tons) divided by total recyclable waste (1,430,328 tons).</t>
  </si>
  <si>
    <t>Calculated as total separately collected paper (354,744 tons) divided by total recyclable waste (1,430,328 tons).</t>
  </si>
  <si>
    <t>Calculated as total separately collected plastic (158,699 tons) divided by total recyclable waste (1,430,328 tons).</t>
  </si>
  <si>
    <t>Calculated as total separately collected apparel (12,257 tons) divided by total recyclable waste (1,430,328 tons).</t>
  </si>
  <si>
    <t>Calculated as a sum of total separately collected bulky waste (472,163 tons) and "other" (60,125 tons) divided by total recyclable waste (1,430,328 tons).</t>
  </si>
  <si>
    <t>Government of the Republic of Croatia, 2017. Waste Management Plan of the Republic of Croatia for the Period 2017-2022.</t>
  </si>
  <si>
    <t>page 11: table 2</t>
  </si>
  <si>
    <t>https://mingo.gov.hr/UserDocsImages/UPRAVA-ZA-PROCJENU-UTJECAJA-NA-OKOLIS-ODRZIVO-GOSPODARENJE-OTPADOM/Sektor%20za%20odr%C5%BEivo%20gospodarenje%20otpadom/Ostalo/management_plan_of_the_republic_of_croatia_for_the_period_2017-2022.pdf</t>
  </si>
  <si>
    <t>page 13: table 3</t>
  </si>
  <si>
    <t>Calculated as the total municipal waste landfilled in Split (214,331 tons) divided by total generated (246,396 tons). There were 15 active landfills in Split-Dalmatia in 2015 (Waste Management Plan of the Republic of Croatia for the Period 2017-2022, page 31: table 7).</t>
  </si>
  <si>
    <t>A total of 27,798 tons of municipal waste are sent directly to recovery.</t>
  </si>
  <si>
    <t>page 63</t>
  </si>
  <si>
    <t>Measures in place under Goal 1.4: Landfill less than 25% of municipal waste of the Waste Management Plan of the Republic of Croatia for the Period 2017-2022 include goals to construct facilities to sort and treat waste as well as landfill remediation strategies for the City of Split to be achieved by 2020.</t>
  </si>
  <si>
    <t>page 93</t>
  </si>
  <si>
    <t>Within the Croatian Waste Management Plan there are measures in place to reduce the landfilling of municipal waste created in Zagreb by 2020.</t>
  </si>
  <si>
    <t>Government of the Republic of Croatia, 2023. Waste Management Plan of the Republic of Croatia for the Period 2023-2028.</t>
  </si>
  <si>
    <t>page 130: table 34</t>
  </si>
  <si>
    <t>https://mingo.gov.hr/UserDocsImages/UPRAVA-ZA-PROCJENU-UTJECAJA-NA-OKOLIS-ODRZIVO-GOSPODARENJE-OTPADOM/Sektor%20za%20odr%C5%BEivo%20gospodarenje%20otpadom/PGO%20eng_web%2011_12_2023.pdf#:~:text=REPUBLIC%20OF%20CROATIA%20MINISTRY%20OF%20ECONOMY%20AND%20SUSTAINABLE%20DEVELOPMENT%20WASTE</t>
  </si>
  <si>
    <t>The capacity for existing biogas and composting plants was zero in 2023.</t>
  </si>
  <si>
    <t>page 126: table 32</t>
  </si>
  <si>
    <t>This value is for the capacity of recycling sorting facilities in 2023.</t>
  </si>
  <si>
    <t>https://mingo.gov.hr/UserDocsImages/UPRAVA-ZA-PROCJENU-UTJECAJA-NA-OKOLIS-ODRZIVO-GOSPODARENJE-OTPADOM/Sektor%20za%20odr%C5%BEivo%20gospodarenje%20otpadom/PGO%20eng_web%2011_12_2023.pdf#:~:text=Waste%20management%20activities%20in%20the%20period%20from%202016%20to%202020</t>
  </si>
  <si>
    <t>Calculated as Zagreb accounted for 6.4% of Croatia's waste generated (6,003,759 t) in 2020.</t>
  </si>
  <si>
    <t>operational: City of Zagreb Institutes of Public Finance, 2022. A Brief guide to a Proposal for the City of Zagreb 2022 Budget Revision.
capacity: Government of the Republic of Croatia, 2023. Waste Management Plan of the Republic of Croatia for the Period 2023-2028.</t>
  </si>
  <si>
    <t>operational: page 6
capacity: page 130: table 34</t>
  </si>
  <si>
    <t>operational: https://www.zagreb.hr/UserDocsImages/arhiva/financije/proracun%202022/Rebalans_proracuna_2022_eng_final.pdf</t>
  </si>
  <si>
    <t>operational: page 6
capacity: page 126: table 32</t>
  </si>
  <si>
    <t>Zagreb Waste Management Center (ZCGO). n.d. "Organization of waste management". Accessed on 24 September 2024 at https://www.zcgo.hr/gospodarenje-otpadom-zagreb-pregled/organizacija-gospodarenja-otpadom.</t>
  </si>
  <si>
    <t>https://www.zcgo.hr/gospodarenje-otpadom-zagreb-pregled/organizacija-gospodarenja-otpadom</t>
  </si>
  <si>
    <t>Privately owned companies may be involved in the transport, trading, recovery, disposal, export and import of waste.</t>
  </si>
  <si>
    <t>Publicly owned companies JP(R)S and LGUs perform treatment of a singular category of waste.</t>
  </si>
  <si>
    <t>Zagrebacki Holding and Cistoca, n.d., Services, https://www.cistoca.hr/services/1646, Accessed 19 September 2024.</t>
  </si>
  <si>
    <t>https://www.cistoca.hr/services/1646</t>
  </si>
  <si>
    <t>Zagreb Holdings Ltd. Is a city -owned company that oversees waste management in the city.</t>
  </si>
  <si>
    <t>Cistoca oversees the clean up of public areas including roads, sidewalks and stairwells</t>
  </si>
  <si>
    <t>Zagreb City Holding Ltd.'s subsidiary Cistoca operates and develops comprehensive waste management systems in Zagreb City, collects recycling and removes municipal waste from households, cleans public spaces and oversees public communications of waste services.</t>
  </si>
  <si>
    <t>Cistoca is a subsidiary of Zagreb City Holdings Ltd., a city enterprise that is 100% owned by the City of Zagreb.</t>
  </si>
  <si>
    <t>Local self-government units are responsible for providing the public service of municipal waste collection, establishing recycling yards and implementing measures to prevent waste disposal.</t>
  </si>
  <si>
    <t>A.K.S.D. Ltd. 2024. “Cégünkről [About Us].” 2024. https://www.aksd.hu/cegunkrol.</t>
  </si>
  <si>
    <t>https://www.aksd.hu/cegunkrol</t>
  </si>
  <si>
    <t>A.K.S.D. Kft., as a regional coordinator contributor, performs the waste collection, transportation and facility operation of the forty settlements belonging to its service area as a subcontractor of MOHU MOL Waste Management Zrt.</t>
  </si>
  <si>
    <t>Budapest Government. 2023. “Budapest Környezeti Állapotértékelése 2023 [Budapest Environmental Status Assessment 2023].” https://archiv.budapest.hu/Documents/BKAE/2023/26_BK%C3%81%C3%89-2023_II-6-Hullad%C3%A9k.pdf.</t>
  </si>
  <si>
    <t>P.321</t>
  </si>
  <si>
    <t>https://archiv.budapest.hu/Documents/BKAE/2023/26_BK%C3%81%C3%89-2023_II-6-Hullad%C3%A9k.pdf</t>
  </si>
  <si>
    <t>P.326</t>
  </si>
  <si>
    <t>Approximate values taken from graph - Biodegradable waste</t>
  </si>
  <si>
    <t>Approximate values taken from graph</t>
  </si>
  <si>
    <t>Approximate values taken from graph - includes:
Small waste (&lt;20mm)
Unclassified non-combustible waste
Unclassified combustible waste
Composites</t>
  </si>
  <si>
    <t>P.318</t>
  </si>
  <si>
    <t>From the source (translated): In Budapest, the proportion of apartments involved in regular waste collection is close to 100%.</t>
  </si>
  <si>
    <t>Waste selectively collected as part of the public service in 2022 approached 89,000 tons.</t>
  </si>
  <si>
    <t>P.323</t>
  </si>
  <si>
    <t>38% of all selectively collected waste was organic garden waste collected in garden city residential areas.</t>
  </si>
  <si>
    <t>Construction and demolition waste: 2%
Electronic and hazardous waste: 0.5%
Other: 0.5%</t>
  </si>
  <si>
    <t>P.330</t>
  </si>
  <si>
    <t>P.322</t>
  </si>
  <si>
    <t>P.327</t>
  </si>
  <si>
    <t>For  the  treatment  of  4-5  million  tons  of  waste  per  year  for  35  years MOHU  MOL  Hulladékmanagementzi  Zrt.  is  directly  responsible  for  the  relevant  concession.  In  order  to  fulfill  the  public  service  task  after  July  1,  2023,  MOL Nyrt.  (concessionaire  of  state  tasks)  and  Budapesti  Közmÿvek  jointly created  a  company .</t>
  </si>
  <si>
    <t>The  Mötv.  and  Ht.  According  to  the  February  2021  simultaneous  amendment,  from  July  1,  2023-  by  abolishing  the  municipal  waste  management  public  task at  the  same  time  -  a  centralized  state  waste  management  system  was  created. In  this  state  system,  the  state's  public  responsibility  for  waste  management  covers  the  sub-activity"  "waste  management  public  service"  "waste  management  institutional  subactivity"  6.  "  The  right  to  exercise  the  public  task  of  state  waste  management  has  been  transferred  by  the  state  to  the  MOL  group  member ,  the MOHU  MOL  to  Waste  Management  Zrt.</t>
  </si>
  <si>
    <t>For  the  treatment  of  4-5  million  tons  of  waste  per  year  for  35  years MOHU  MOL  Hulladékmanagementzi  Zrt.  is  directly  responsible  for  the  relevant  concession.  In  order  to  fulfill  the  public  service  task  after  July  1,  2023,  MOL Nyrt.  (concessionaire  of  state  tasks)  and  Budapesti  Közmÿvek  jointly created  a  company.</t>
  </si>
  <si>
    <t>Budapesti Közművek. 2024. “BKM BUDAPESTI KÖZMŰVEK NONPROFIT ZRT.” 2024. https://budapestikozmuvek.hu/bkm-nonprofit-zrt.</t>
  </si>
  <si>
    <t>https://budapestikozmuvek.hu/bkm-nonprofit-zrt</t>
  </si>
  <si>
    <t>In accordance with the decision of the owner Municipality of Budapest, as a result of three quarters of a year of preparatory work, the unified Budapest public utility company will start its operation with the merger of five companies (six service activities: waste management, horticulture, chimney sweeping, public cleaning, district heating, funeral)</t>
  </si>
  <si>
    <t>Debreden City. 2024. “The Field Patrol’s Role and Activities in Preventing Illegal Dumping.” 2024. https://www.debrecen.hu/en/local/news/the-field-patrols-role-and-activities-in-preventing-illegal-dumping.</t>
  </si>
  <si>
    <t>https://www.debrecen.hu/en/local/news/the-field-patrols-role-and-activities-in-preventing-illegal-dumping</t>
  </si>
  <si>
    <t>Debreden City. 2024. “The Waste Collection Has Started in Debrecen.” 2024. https://www.debrecen.hu/en/local/news/the-waste-collection-has-started-in-debrecen.</t>
  </si>
  <si>
    <t>https://www.debrecen.hu/en/local/news/the-waste-collection-has-started-in-debrecen</t>
  </si>
  <si>
    <t>European Environment Agency. 2016. “Country Fact Sheet - Municipal Waste Management, Hungary.” https://epanet.eea.europa.eu/Eionet/etcs/etc-ce/products/country-profiles-on-the-management-of-municipal-waste-1/hungary_msw_2016.pdf.</t>
  </si>
  <si>
    <t>https://epanet.eea.europa.eu/Eionet/etcs/etc-ce/products/country-profiles-on-the-management-of-municipal-waste-1/hungary_msw_2016.pdf</t>
  </si>
  <si>
    <t>"The Budapest MSW incinerator has an annual capacity of 420 000 tonnes and approximately 52 % of the waste generated in Budapest is incinerated. "</t>
  </si>
  <si>
    <t>FKF. 2024. “Hulladékgazdálkodási Közszolgáltatói Tevékenységgel Kapcsolatos Közzététel (Közérdekű Adatok) [Disclosure Related to Waste Management Public Service Activities (Data of Public Interest)].” 2024. https://www.fkf.hu/kozerdeku-adatok/hulladekgazdalkodasi-kozszolgaltatoi-tevekenyseggel-kapcsolatos-kozzetetel-kozerdeku-adatok.</t>
  </si>
  <si>
    <t>https://www.fkf.hu/kozerdeku-adatok/hulladekgazdalkodasi-kozszolgaltatoi-tevekenyseggel-kapcsolatos-kozzetetel-kozerdeku-adatok</t>
  </si>
  <si>
    <t>MOHU. 2023. “A Koncesszió [The Concession].” 2023. https://mohu.hu/rolunk/a-koncesszio?_gl=1*1j02ua5*_up*MQ..*_ga*MTEyNDM3MzU2OC4xNzI4NDY5OTQw*_ga_RH8BLRRD7P*MTcyODQ2OTkzOS4xLjEuMTcyODQ2OTk0OS4wLjAuMA..*_ga_9SRJWVD68C*MTcyODQ2OTkzOS4xLjEuMTcyODQ2OTk0OS4wLjAuMA..</t>
  </si>
  <si>
    <t>https://mohu.hu/rolunk/a-koncesszio?_gl=1*1j02ua5*_up*MQ..*_ga*MTEyNDM3MzU2OC4xNzI4NDY5OTQw*_ga_RH8BLRRD7P*MTcyODQ2OTkzOS4xLjEuMTcyODQ2OTk0OS4wLjAuMA..*_ga_9SRJWVD68C*MTcyODQ2OTkzOS4xLjEuMTcyODQ2OTk0OS4wLjAuMA..</t>
  </si>
  <si>
    <t>MOL has announced that its company responsible for the waste management concession will be called MOHU MOL Waste Management Zrt. The company was established because MOL won the 35-year waste concession in Hungary for the treatment of 4-5 million tons of waste per year.</t>
  </si>
  <si>
    <t>Zöld Kodex. 2023. “TELEPÜLÉSI KÖRNYEZETVÉDELMI PROGRAM 2023-2026 [URBAN ENVIRONMENTAL PROTECTION PROGRAM].” https://www.debrecen.hu/assets/media/file/hu/47437/dmjv_kvp.pdf.</t>
  </si>
  <si>
    <t>P.118</t>
  </si>
  <si>
    <t>https://www.debrecen.hu/assets/media/file/hu/47437/dmjv_kvp.pdf</t>
  </si>
  <si>
    <t>347.6kg/person</t>
  </si>
  <si>
    <t>P.121 and 122</t>
  </si>
  <si>
    <t>Combining residual waste composition and separately collected composition tonnages and dividing this by total MSW generated. 
MSW generation (64977.7t) minus separately collected waste (10975.6t) is residual waste (54002.1t)
Biodegradable waste in residual: 8.8% (8.8% of 54002.1 = 4752.2), 
4752.2 + separately collected organic waste (4193) divided by 64977.7 = 13.8%</t>
  </si>
  <si>
    <t>Sum of waste transported by separate collection from the population (5,715.2t), waste transported by separate collection from other bodies (13.3t) and waste collected separately in public areas (5,247.3t)</t>
  </si>
  <si>
    <t>P.121</t>
  </si>
  <si>
    <t>Separately collected metal waste: 206.3t</t>
  </si>
  <si>
    <t>Separately collected glass waste: 610t</t>
  </si>
  <si>
    <t>Separately collected organic waste: 4,192.7t</t>
  </si>
  <si>
    <t>Separately collected paper waste: 2,408.5t</t>
  </si>
  <si>
    <t>Separately collected plastic waste: 913t</t>
  </si>
  <si>
    <t>Hazardous waste: 103.6t
Other waste: 292.5t
Unusable waste left over after sorting: 2,249t</t>
  </si>
  <si>
    <t>P.119</t>
  </si>
  <si>
    <t>Waste landfilled: 60222.6t</t>
  </si>
  <si>
    <t>Waste composted: 4734.2t</t>
  </si>
  <si>
    <t>Total waste recycled (9254.8) take away waste composted (4734.2) equals 4520.6t.</t>
  </si>
  <si>
    <t>P.125</t>
  </si>
  <si>
    <t>Since 2017, the Debrecen Agglomeration Waste Management Association, together with the Government of Hungary, has gradually renewed the waste management system of the cities belonging to its management area, including the city of Debrecen, in the operation of the public utility, with HUF 6.6 billion.</t>
  </si>
  <si>
    <t>Douglas City Council. 2024. “Borough Wardens.” 2024. http://www.douglas.gov.im/index.php/services/wardens.</t>
  </si>
  <si>
    <t>http://www.douglas.gov.im/index.php/services/wardens</t>
  </si>
  <si>
    <t>From the source: "The highest priority of the team is to try to educate and prevent littering and dog fouling, but, unfortunately, we still need to enforce by way of Fixed Penalty Notices or prosecution."</t>
  </si>
  <si>
    <t>Douglas City Council. 2024. “Budget Estimates - Year Ending 31 March 2025.” http://www.douglas.gov.im/images/pdf/Budget2425/2024BudBook.pdf.</t>
  </si>
  <si>
    <t>http://www.douglas.gov.im/images/pdf/Budget2425/2024BudBook.pdf</t>
  </si>
  <si>
    <t>Budget only for street cleaning services</t>
  </si>
  <si>
    <t>Douglas City Council. 2024. “Kerbside Collection Service.” 2024. http://www.douglas.gov.im/index.php/services-hidden/item/278-kerbside-collection-service.</t>
  </si>
  <si>
    <t>http://www.douglas.gov.im/index.php/services-hidden/item/278-kerbside-collection-service</t>
  </si>
  <si>
    <t>Douglas City Council. 2024. “Waste Services.” 2024. http://www.douglas.gov.im/index.php/services/refuse.</t>
  </si>
  <si>
    <t>http://www.douglas.gov.im/index.php/services/refuse</t>
  </si>
  <si>
    <t>Waste Services is a function of the Environment and Regeneration department and is responsible for domestic and commercial refuse collection – including kerbside recycling collection – and general street cleaning throughout the Borough of Douglas.</t>
  </si>
  <si>
    <t>Google Maps. 2024. “Douglas City Council to Energy for Waste Plant.” https://www.google.com/maps/dir/Douglas+City+Council,+Douglas,+Isle+of+Man/4FRC%2BX25+Energy+for+Waste+Plant+(EWP)+-+SUEZ+Recycling+and+Recovery+Isle+of+Man+Ltd.,+Richmond+Hill,+Douglas,+Isle+of+Man+IM4+1JH,+Isle+of+Man/@54.1461366,-4.5140252,14.5z/data=!4m14!4m13!1m5!1m1!1s0x4863f48a201fb041:0x71bf7f9cd307bb98!2m2!1d-4.4806428!2d54.1487939!1m5!1m1!1s0x48638f21c3c9d7cd:0x564f60d68695af99!2m2!1d-4.529902!2d54.1423985!3e0?entry=ttuandg_ep=EgoyMDI0MTAwMi4xIKXMDSoASAFQAw%3D%3D.</t>
  </si>
  <si>
    <t>https://www.google.com/maps/dir/Douglas+City+Council,+Douglas,+Isle+of+Man/4FRC%2BX25+Energy+for+Waste+Plant+(EWP)+-+SUEZ+Recycling+and+Recovery+Isle+of+Man+Ltd.,+Richmond+Hill,+Douglas,+Isle+of+Man+IM4+1JH,+Isle+of+Man/@54.1461366,-4.5140252,14.5z/data=!4m14!4m13!1m5!1m1!1s0x4863f48a201fb041:0x71bf7f9cd307bb98!2m2!1d-4.4806428!2d54.1487939!1m5!1m1!1s0x48638f21c3c9d7cd:0x564f60d68695af99!2m2!1d-4.529902!2d54.1423985!3e0?entry=ttuandg_ep=EgoyMDI0MTAwMi4xIKXMDSoASAFQAw%3D%3D</t>
  </si>
  <si>
    <t>From Douglas City Council to Energy for Waste Plant (EWP) - SUEZ Recycling and Recovery Isle of Man Ltd., 4FRC+X25, Richmond Hill, Douglas, Isle of Man IM4 1JH, Isle of Man</t>
  </si>
  <si>
    <t>Isle of Man Government. 2018. “Waste Disposal Gate Fees: Energy from Waste Facility.” https://www.gov.im/media/1362141/web-version-efwplant-wpn-gate-fees.pdf.</t>
  </si>
  <si>
    <t>https://www.gov.im/media/1362141/web-version-efwplant-wpn-gate-fees.pdf</t>
  </si>
  <si>
    <t>Fees in GBP for domestic waste</t>
  </si>
  <si>
    <t>Recycle Now. 2024. “Recycling Douglas Borough Council.” 2024. https://www.recyclenow.im/.</t>
  </si>
  <si>
    <t>https://www.recyclenow.im/</t>
  </si>
  <si>
    <t>From the source: "The current recycling rate in the city is only 6%"</t>
  </si>
  <si>
    <t>Recycle Now. n.d. “Frequently Asked Questions.” Accessed August 10, 2024. http://www.douglas.gov.im/index.php?option=com_docmanandtask=doc_downloadandgid=786andItemid=.</t>
  </si>
  <si>
    <t>http://www.douglas.gov.im/index.php?option=com_docmanandtask=doc_downloadandgid=786andItemid=</t>
  </si>
  <si>
    <t>From the source:  By diverting material with a fi nancial value as well as an environmental value the Council doesn’t pay for the material to be incinerated at a cost of £95.66 (2021 charge) per tonne.</t>
  </si>
  <si>
    <t>The Department of Environment, Food and Agriculture. “2023 Isle of Man Waste Returns Report.” Isle of Man Government, 2023. https://www.gov.im/media/1383494/2023-isle-of-man-waste-returns-report_compressed.pdf#:~:text=In%202023%2C%20the%20island%20disposed%20of%20233%2C726%20tonnes,21%25%20sent%20to%20the%20Energy%20from%20Waste%20plant.</t>
  </si>
  <si>
    <t>p. 4 ewc chapter 20</t>
  </si>
  <si>
    <t>https://www.gov.im/media/1383494/2023-isle-of-man-waste-returns-report_compressed.pdf</t>
  </si>
  <si>
    <t>Assumed that the rest of the waste not recycled will be incinerated/landfilled/exported as per the MSW treatment for the whole of the Isle of Man.</t>
  </si>
  <si>
    <t>Dublin City Council. 2021. 'Adopted Budget 2022'. Dublin, Ireland. https://www.dublincity.ie/sites/default/files/2021-12/adopted-revenue-budget-2022.pdf</t>
  </si>
  <si>
    <t>https://www.dublincity.ie/sites/default/files/2021-12/adopted-revenue-budget-2022.pdf</t>
  </si>
  <si>
    <t>Includes expenditure for operational codes E01-E08.</t>
  </si>
  <si>
    <t>Page 50</t>
  </si>
  <si>
    <t>Currency is Euros.
Litter management + street cleansing (Expenditure - Income)</t>
  </si>
  <si>
    <t xml:space="preserve">Page 13 </t>
  </si>
  <si>
    <t>Dublin City Council. 2021. 'Litter Management Plan 2020-2022'. Dublin, Ireland. https://www.dublincity.ie/sites/default/files/2021-01/dublin-city-litter-management-plan-2020-2022.pdf</t>
  </si>
  <si>
    <t>https://www.dublincity.ie/sites/default/files/2021-01/dublin-city-litter-management-plan-2020-2022.pdf</t>
  </si>
  <si>
    <t>Dublin City Council. 2024. 'Street Sweeping'. Dublin, Ireland. https://www.dublincity.ie/residential/environment/waste-and-recycling/street-sweeping#:~:text=Dublin%20City%20Council%20provides%20street,often%20we%20clean%20each%20street.</t>
  </si>
  <si>
    <t>https://www.dublincity.ie/residential/environment/waste-and-recycling/street-sweeping#:~:text=Dublin%20City%20Council%20provides%20street,often%20we%20clean%20each%20street.</t>
  </si>
  <si>
    <t>Dublin City Council provides street cleaning services to all roads, footpaths, laneways and bridges within its administrative area using manual and mechanical sweeping methods. </t>
  </si>
  <si>
    <t>Dublin County Council. 2018. 'Waste Management Plan –Annual Report Update: Dublin City Council Environment SPC Report'. Dublin, Ireland. https://councilmeetings.dublincity.ie/mgConvert2PDF.aspx?ID=20486</t>
  </si>
  <si>
    <t>https://councilmeetings.dublincity.ie/mgConvert2PDF.aspx?ID=20486</t>
  </si>
  <si>
    <t>Dublin Local Authorities. 2012. 'Waste Management Plan for the Dublin Region: Annual Progress Report 2011'. Ireland. https://www.sdcc.ie/en/services/environment/recycling-and-waste/waste-management-plan/dublin-waste-annual-progress-report-2011.pdf</t>
  </si>
  <si>
    <t>https://www.sdcc.ie/en/services/environment/recycling-and-waste/waste-management-plan/dublin-waste-annual-progress-report-2011.pdf</t>
  </si>
  <si>
    <t>European Commission (EC). 2014. 'Capital factsheet on separate collection: Dublin/Ireland'.</t>
  </si>
  <si>
    <t>https://www.municipalwasteeurope.eu/sites/default/files/IE%20Dublin%20Capital%20factsheet.pdf</t>
  </si>
  <si>
    <t>Google. 2024. 'Google Maps - Dublin City Centre to Dublin Waste to Energy'. https://maps.app.goo.gl/EeMuHQu3nS16uzaz5</t>
  </si>
  <si>
    <t>https://maps.app.goo.gl/EeMuHQu3nS16uzaz5</t>
  </si>
  <si>
    <t>Money Guide Ireland. 2024. 'Cheapest Dublin Bin Collection Charges'. https://www.moneyguideireland.com/cheapest-dublin-bin-collection-charges.html</t>
  </si>
  <si>
    <t>https://www.moneyguideireland.com/cheapest-dublin-bin-collection-charges.html</t>
  </si>
  <si>
    <t>This is the median cost across all of the service providers in Dublin.</t>
  </si>
  <si>
    <t>Dublin City Council does not provide a domestic or commercial kerbside waste collection service, private companies overtake the waste collections and charge households directly.</t>
  </si>
  <si>
    <t>This value was calculated based on the total MSW generated per year divided by 365 (days in a year), and the population if it was provided in the UN dataset</t>
  </si>
  <si>
    <t>Frequently asked questions for non-domestic users. AMA. Accessed September 17, 2024.</t>
  </si>
  <si>
    <t>FAQs</t>
  </si>
  <si>
    <t>https://www.amaroma.it/tariffa-rifiuti/faq-abitazioni/</t>
  </si>
  <si>
    <t>Waste tax (Ta. Ri.) is calculcated based on floor area of property and number of occupants as per Capitoline Registry lists.</t>
  </si>
  <si>
    <t>https://www.amaroma.it/tariffa-rifiuti/faq-aziende/</t>
  </si>
  <si>
    <t>The Non-Domestic User Tax is calculated in relation to the surface area of ​​the premises and/or open areas, for whatever use they are used for, and to the rate applied to the category to which the activity carried out belongs.</t>
  </si>
  <si>
    <t>Who we are. The Company. AMA Roma. Accessed September 17, 2024.</t>
  </si>
  <si>
    <t>https://www.amaroma.it/azienda/58-ama-s-p-a.html</t>
  </si>
  <si>
    <t>AMA SpA</t>
  </si>
  <si>
    <t>Integrated services for 15 municipalities in Roma Capitale.</t>
  </si>
  <si>
    <t>Waste tax (Ta. Ri.) fully covers costs of street sweeping.</t>
  </si>
  <si>
    <t>Waste tax (Ta. Ri.) fully covers costs of collection.</t>
  </si>
  <si>
    <t>AMA SpA operates a plant for Refuse-Derived Fuel in Rocca Cencia, 2 plants for selection of multi-material deriving from separate waste collection in Rocca Cencia and Pomezia, a compost plant in Maccarese.</t>
  </si>
  <si>
    <t>Waste tax (Ta. Ri.) fully covers costs of treatment, and disposal of non-recyclable waste.</t>
  </si>
  <si>
    <t>ARPA Emilia-Romagna (ARPAE). 2023. 'Waste and waste collection systems 2022'. ARPAE.</t>
  </si>
  <si>
    <t>https://dati.arpae.it/dataset/rifiuti-urbani-per-comune/resource/97c4d91c-c222-41a0-9a17-dd628c18a64e?inner_span=True</t>
  </si>
  <si>
    <t>ARPA Lombardia. 2023. 'Report on Waste Production and Management in the Lombardy Region'. Milan, Italy. [ARPA Lombardia. 2023. 'Relazione Produzione e Gestione dei Rifiuti in Regione Lombardia'. Milano, Italia.] https://opencms10.cittametropolitana.mi.it/export/sites/default/ambiente/doc/rifiuti/Osservatorio_Rifiuti/Rifiuti_Urbani_2022.pdf</t>
  </si>
  <si>
    <t>Page 52</t>
  </si>
  <si>
    <t>https://www.catasto-rifiuti.isprambiente.it/index.php?pg=mDetComuneandaa=2022andregidb=03andnomereg=Lombardiaandprovidb=015andnomeprov=Milanoandregid=03015146andnomecom=Milanoandcerca=cercaandandp=1andwidth=1280andheight=720</t>
  </si>
  <si>
    <t>ARPA Lombardia. 2023. 'Urban Waste Production'. [ARPA Lombardia. 2023. 'Produzione rifiuti urbani'.] https://www.arpalombardia.it/indicatori/2022/rifiuti/produzione-rifiuti-urbani/#:~:text=La%20produzione%20totale%20dei%20rifiuti,0%25%20rispetto%20al%20dato%202020.</t>
  </si>
  <si>
    <t>"2022 DATI DM 26.05.16 Reg-Prov"</t>
  </si>
  <si>
    <t>https://www.arpalombardia.it/indicatori/2022/rifiuti/produzione-rifiuti-urbani/#:~:text=La%20produzione%20totale%20dei%20rifiuti,0%25%20rispetto%20al%20dato%202020.</t>
  </si>
  <si>
    <t>ARPAE. 2023. 'Municipal Waste 2022'. Villa Verruchio, Italy. [ARPAE. 2023. 'Rifiuti urbani Comuni 2022'. Villa Verruchio, Italia.] https://dati.arpae.it/dataset/rifiuti-urbani-per-comune/resource/b24aad97-3ea9-475e-b4e9-a430ba97dc7c</t>
  </si>
  <si>
    <t>https://dati.arpae.it/dataset/rifiuti-urbani-per-comune</t>
  </si>
  <si>
    <t>ARPAE. 2023. 'Waste management in Emilia-Romagna: Report 2023'. Villa Verruchio, Italy. [ARPAE. 2023. 'La gestione dei rifiutiin Emilia-Romagna'. Villa Verruchio, Italia.] https://www.arpae.it/it/notizie/la-gestione-dei-rifiuti-in-emilia-romagna</t>
  </si>
  <si>
    <t>Page 55</t>
  </si>
  <si>
    <t>https://www.arpae.it/it/notizie/la-gestione-dei-rifiuti-in-emilia-romagna</t>
  </si>
  <si>
    <t>Page 148; Table F</t>
  </si>
  <si>
    <t>Page 173; Figure B2</t>
  </si>
  <si>
    <t>Data is for the region of Parma, as more detailed data is unavilable.</t>
  </si>
  <si>
    <t>Page 56; Table 15</t>
  </si>
  <si>
    <t>https://www.arpae.it/it/temi-ambientali/rifiuti/report-rifiuti/report-regionali/report-rifiuti-2023.pdf/view</t>
  </si>
  <si>
    <t>Page 149; Table G</t>
  </si>
  <si>
    <t>Page 133</t>
  </si>
  <si>
    <t>Page 139</t>
  </si>
  <si>
    <t>There are multiple private waste treatment companies operating in Parma, including Iren Ambiente, Starplastick SRL and Ghirardi Socio Unico.</t>
  </si>
  <si>
    <t>ARPAE. 2023. 'Waste management in Emilia-Romagna: Report 2023'. Villa Verruchio, Italy. [ARPAE. 2023. 'La gestione dei rifiutiin Emilia-Romagna'. Villa Verruchio, Italia.] https://www.arpae.it/it/notizie/la-gestione-dei-rifiuti-in-emilia-romagna.</t>
  </si>
  <si>
    <t>page 182</t>
  </si>
  <si>
    <t>Collectors 2020. N.d. 'Milano (IT)'. https://www.collectors2020.eu/wcs-ppw/milano-it/</t>
  </si>
  <si>
    <t>https://www.collectors2020.eu/wcs-ppw/milano-it/</t>
  </si>
  <si>
    <t>Commissario Straordinario. 2022. Piano Di Gestione Dei Rifiuti Roma Capitale. (Extraordinary Government Commissioner. 2022. Rome Capital Waste Management Plan)</t>
  </si>
  <si>
    <t>https://www.comune.roma.it/web-resources/cms/documents/PIANO_GESTIONE_RIFIUTI_RC_04AGO22.pdf</t>
  </si>
  <si>
    <t>Page 105</t>
  </si>
  <si>
    <t>Page 100</t>
  </si>
  <si>
    <t>Page 94</t>
  </si>
  <si>
    <t>Dipartimento Rifiuti Roma Capitale (Waste Department of Rome Capital)</t>
  </si>
  <si>
    <t>Page 144</t>
  </si>
  <si>
    <t>Rome Capital Waste Management Plan 2022 - 2030</t>
  </si>
  <si>
    <t>Page 136</t>
  </si>
  <si>
    <t>Municipal Regulation for management of urban waste 2021</t>
  </si>
  <si>
    <t>Transfer stations are absent</t>
  </si>
  <si>
    <t>Google Maps. 2024. 'Milan, Metropolitan City of Milan, Italy to A2A (Termovalorizzatore Silla 2), Via Lucio Cornelio Silla, 249, 20153 Milano MI, Italy'.</t>
  </si>
  <si>
    <t>https://www.google.com/maps/dir/Milan,+Metropolitan+City+of+Milan,+Italy/A2A+(Termovalorizzatore+Silla+2),+Via+Lucio+Cornelio+Silla,+249,+20153+Milano+MI,+Italy/@45.4954427,9.1119157,12.75z/data=!4m14!4m13!1m5!1m1!1s0x4786c1493f1275e7:0x3cffcd13c6740e8d!2m2!1d9.1824027!2d45.468503!1m5!1m1!1s0x4786ea586caec0b1:0x7bc7d1e55aad27a9!2m2!1d9.072558!2d45.503347!3e0?entry=ttuandg_ep=EgoyMDI0MTAyMS4xIKXMDSoASAFQAw%3D%3D</t>
  </si>
  <si>
    <t>Google Maps. 2024. 'Parma, Province of Parma, Italy to Waste incinerator of Parma, Str. Nuova Naviglio, 43122 Parma PR, Italy'. https://www.google.co.uk/maps/dir/Parma,+Province+of+Parma,+Italy/Waste+incinerator+of+Parma,+Str.+Nuova+Naviglio,+43122+Parma+PR,+Italy/@44.820387,10.3298276,14z/data=!4m15!4m14!1m5!1m1!1s0x47806ae154d4c32f:0x3a137735c90369a!2m2!1d10.3279911!2d44.8014788!1m5!1m1!1s0x4780401074519d7b:0x706ea0c62125bfcd!2m2!1d10.355718!2d44.8381156!3e0!5i1?entry=ttuandg_ep=EgoyMDI0MTAyMi4wIKXMDSoASAFQAw%3D%3D</t>
  </si>
  <si>
    <t>https://www.google.co.uk/maps/dir/Parma,+Province+of+Parma,+Italy/Waste+incinerator+of+Parma,+Str.+Nuova+Naviglio,+43122+Parma+PR,+Italy/@44.820387,10.3298276,14z/data=!4m15!4m14!1m5!1m1!1s0x47806ae154d4c32f:0x3a137735c90369a!2m2!1d10.3279911!2d44.8014788!1m5!1m1!1s0x4780401074519d7b:0x706ea0c62125bfcd!2m2!1d10.355718!2d44.8381156!3e0!5i1?entry=ttuandg_ep=EgoyMDI0MTAyMi4wIKXMDSoASAFQAw%3D%3D</t>
  </si>
  <si>
    <t>Gruppo Iren. 2024. 'The TARI/TCP for your municipality'.</t>
  </si>
  <si>
    <t>https://www.gruppoiren.it/it/i-nostri-servizi/ambiente/tributi-e-tariffe/la-tari-tcp-per-il-tuo-comune.Parma.Parma.html</t>
  </si>
  <si>
    <t>Gruppo Iren is responsile for waste collection from households in Parma.</t>
  </si>
  <si>
    <t>ISPRA. 2024. 'Production and separate collection of the municipality'. [ISPRA. 2024. '
Ricerca produzione e raccolta differenziata del singolo comune'.] https://www.catasto-rifiuti.isprambiente.it/index.php?pg=mDetComuneandaa=2022andregidb=03andnomereg=Lombardiaandprovidb=015andnomeprov=Milanoandregid=03015146andnomecom=Milanoandcerca=cercaandandp=1</t>
  </si>
  <si>
    <t>Includes 'Reclaimed street cleaning' [4.2%], 'Waste from CandD' [1%], 'Other' [0.9%] and 'Mixed bulky items' [5.1%].</t>
  </si>
  <si>
    <t>ISPRA. 2024. 'Production and separate collection of the municipality'. [ISPRA. 2024. 'Ricerca produzione e raccolta differenziata del singolo comune'.] https://www.catasto-rifiuti.isprambiente.it/index.php?pg=mDetComuneandaa=2022andregidb=03andnomereg=Lombardiaandprovidb=015andnomeprov=Milanoandregid=03015146andnomecom=Milanoandcerca=cercaandandp=1</t>
  </si>
  <si>
    <t>All separately collected organic waste in Milan is treated through composting. This portion is equivalent to 139,210.97t out of the total 635,225.103t MSW generated.</t>
  </si>
  <si>
    <t>All separately collected dry recyclable waste in Milan is treated through mechanical recycling. This portion is equivalent to 255,365t out of the total 635,225.103t MSW generated.</t>
  </si>
  <si>
    <t>All mixed residual waste in Milan is treated through waste-to-energy (WtE). This portion is equivalent to 240,649t out of the total 635,225.103t MSW generated.</t>
  </si>
  <si>
    <t>Municipality of Milan. 2012. ' Regulation for the management of urban waste and the protection of environmental decorum and hygiene'. Milan, Italy. [Comune di Milano. 2012. 'Regolamento per la gestione dei rifiuti urbani e la tutela del decoro e dell'igiene ambientale'. Milano, Italia.] https://www.comune.milano.it/en/documents/20126/200622840/Regolamento+per+la+gestione+dei+rifiuti+urbani+e+la+tutela+del+decoro+e+dell%C2%B1igiene+ambientale.pdf/8bf6483f-f311-5af9-aa00-4cdc887e6c51?t=1551260270546</t>
  </si>
  <si>
    <t>https://www.comune.milano.it/en/documents/20126/200622840/Regolamento+per+la+gestione+dei+rifiuti+urbani+e+la+tutela+del+decoro+e+dell%C2%B1igiene+ambientale.pdf/8bf6483f-f311-5af9-aa00-4cdc887e6c51?t=1551260270546</t>
  </si>
  <si>
    <t>Municipality of Milan. 2024.  'Waste'. [Comune di Milano. 2024. 'Rifiuti'.] https://www.comune.milano.it/aree-tematiche/ambiente/rifiuti</t>
  </si>
  <si>
    <t>https://www.comune.milano.it/aree-tematiche/ambiente/rifiuti</t>
  </si>
  <si>
    <t>Municipality of Milan. 2024. 'ACCOMPANYING REPORT TO THE FINANCIAL PLAN 2024 - 2025'. [Comune di Milano. 2024. 'RELAZIONE DI ACCOMPAGNAMENTO AL PIANO FINANZIARIO 2024 - 2025 '.] https://www.comune.milano.it/documents/20126/452430423/Piano+Economico+Finanziario+Rifiuti+2024-2025+-+Deliberazione+27_2024.pdf/ceb6d0ee-7223-3a99-d8ef-1f58e004b944?t=1720092330461</t>
  </si>
  <si>
    <t>https://www.comune.milano.it/documents/20126/452430423/Piano+Economico+Finanziario+Rifiuti+2024-2025+-+Deliberazione+27_2024.pdf/ceb6d0ee-7223-3a99-d8ef-1f58e004b944?t=1720092330461</t>
  </si>
  <si>
    <t>Municipality of Milan. 2024. 'TARI MUNICIPAL TAX ON WASTE YEAR 2024'. [Comune di Milano. 2024. 'TARI TASSA COMUNALE SUI RIFIUTI ANNO 2024'.] https://www.comune.milano.it/en/documents/20126/452430407/Approvazione+tariffe+TARI+2024+-+Deliberazione+28_2024.pdf/6665e86a-40b0-78f9-6dbf-5d843fb50c89?t=1720092257485</t>
  </si>
  <si>
    <t>Page 22; Table 13</t>
  </si>
  <si>
    <t>https://www.comune.milano.it/en/documents/20126/452430407/Approvazione+tariffe+TARI+2024+-+Deliberazione+28_2024.pdf/6665e86a-40b0-78f9-6dbf-5d843fb50c89?t=1720092257485</t>
  </si>
  <si>
    <t>Fee is variable according to number of residents in the household and floor area of the property.</t>
  </si>
  <si>
    <t>Fee is variable according to the type of commercial activity and floor area of the property.</t>
  </si>
  <si>
    <t>Municipality of Milan. 2024. 'Waste Management'. Milan, Italy. https://www.comune.milano.it/en/aree-tematiche/ambiente/rifiuti#:~:text=The%20Municipality%20of%20Milan%20has,recycling%20collection%20of%20household%20waste</t>
  </si>
  <si>
    <t>https://www.comune.milano.it/en/aree-tematiche/ambiente/rifiuti#:~:text=The%20Municipality%20of%20Milan%20has,recycling%20collection%20of%20household%20waste</t>
  </si>
  <si>
    <t>Municipality of Milan. N.d.  'Tari how to pay'. [Comune di Milano. N.d. 'Tari come pagare'.] https://www.comune.milano.it/servizi/tari-come-pagare</t>
  </si>
  <si>
    <t>https://www.comune.milano.it/servizi/tari-come-pagare</t>
  </si>
  <si>
    <t>https://www.gruppoiren.it/content/dam/iren/documents/it/i-nostri-servizi/ambiente/info-tari/province/parma/parma/regolamenti-e-tariffe/I34027%20-%202024%20-%20Tariffe%20-%20Allegato%20-%20212.pdf?view=yes/</t>
  </si>
  <si>
    <t>Fee for a 3-person 100sq meter household.
Fees are charged on a variable rate according to the number of residents in a household plus a fixed rate according to the floor area of the household. E.g. For a family of 3 living in a 100sq meter apartment, the fee is calculated as 157.271EUR + (0.903EUR x 100).</t>
  </si>
  <si>
    <t>Municipality of Parma. 2024. 'WASTE TAX TARIFF PLAN (TARI)'. Parma, Italy. [Commune di Parma. 2024. 'PIANO TARIFFARIO TASSA SUI RIFIUTI (TARI)'. Parma, Italia.] https://www.gruppoiren.it/content/dam/iren/documents/it/i-nostri-servizi/ambiente/info-tari/province/parma/parma/regolamenti-e-tariffe/I34027%20-%202024%20-%20Tariffe%20-%20Allegato%20-%20212.pdf?view=yes/</t>
  </si>
  <si>
    <t>Fees are charged on a variable rate according to the type of commercial enterprise and the floor area of the property plus a fixed rate according to the floor area of the property. E.g. For a restaurant with a floor area of 200sq meter, the fee is calculated as (11.392EUR + 8.179EUR) x 200 = EUR3,914.2.</t>
  </si>
  <si>
    <t>National Institute for Environmental Protection and Research (ISPRA). 2024. 'MSW Production and Collection'. [Istituto Superiore per la Protezione e la Ricerca Ambientale (ISPRA). 2024. 'Produzione e raccolta RU'. ISPRA.] https://www.catasto-rifiuti.isprambiente.it/index.php?pg=detComuneandaa=2019andregid=08034027andnomereg=Emilia-Romagnaandregidb=08andprovidb=034andnomeprov=Parmaandnomecom=PARMAandp=2andwidth=1536andheight=864andadvice=si</t>
  </si>
  <si>
    <t>https://www.catasto-rifiuti.isprambiente.it/index.php?pg=detComuneandaa=2019andregid=08034027andnomereg=Emilia-Romagnaandregidb=08andprovidb=034andnomeprov=Parmaandnomecom=PARMAandp=2andwidth=1536andheight=864</t>
  </si>
  <si>
    <t>Abylkhani, Bexultan, Rustam Otarov, Berik Aiymbetov, Almira Yagofarova, Christos Venetis, Stavros Poulopoulos, Yerbol Sarbassov, Vassilis Inglezakis. 2018. "Astana city Municipal Solid Waste Characterization".</t>
  </si>
  <si>
    <t>http://uest.ntua.gr/naxos2018/proceedings/pdf/NAXOS2018_Abylkhani_etal.pdf</t>
  </si>
  <si>
    <t>Google Maps was used to measure distance from Ecopolygon Astana (landfill) to Astana City Centre.</t>
  </si>
  <si>
    <t>Bureau of National Statistics. “On the Management of Municipal Waste in the Republic of Kazakhstan (2023).” Agency for Strategic Planning and Reforms of the Republic of Kazakhstan, 2024. https://stat.gov.kz/en/industries/environment/stat-eco/.</t>
  </si>
  <si>
    <t>Tab 2</t>
  </si>
  <si>
    <t>https://stat.gov.kz/api/iblock/element/159288/file/en/</t>
  </si>
  <si>
    <t>Bureau of National Statistics. 2023. “On the Management of Municipal Waste in the Republic of Kazakhstan (2023).” Agency for Strategic Planning and Reforms of the Republic of Kazakhstan. https://stat.gov.kz/en/industries/environment/stat-eco/.</t>
  </si>
  <si>
    <t>It is not clear in the source which administrative boundary the MSW figure refers to. Assume for the Atyrau region.</t>
  </si>
  <si>
    <t>Tab 2_ and Tab 9</t>
  </si>
  <si>
    <t>Calculated percentages using tonnages provided in the tab 2_. (111,431t send to landfill, 289t sent to third parties (for recycling as stated in Tab 9_), 1,395t sent to other).</t>
  </si>
  <si>
    <t>Bureau of National Statistics. 2024. “On the Management of Municipal Waste in the Republic of Kazakhstan (2023).” Agency for Strategic Planning and Reforms of the Republic of Kazakhstan, 2024. https://stat.gov.kz/en/industries/environment/stat-eco/.</t>
  </si>
  <si>
    <t>Kaliyeva, Assem. 2019. "What to throw away? Perspectives on waste management in Nur-Sultan" MA Thesis., Nazarbayev University</t>
  </si>
  <si>
    <t>https://nur.nu.edu.kz/items/fc4ec29c-8798-4240-9e2f-ecda39045a69</t>
  </si>
  <si>
    <t>The source states LLP Clean City NC won a tender competition organised by the Akimat (government office for Astana) to provide collection services.</t>
  </si>
  <si>
    <t>Page 49, 50</t>
  </si>
  <si>
    <t>"Clean City NC LLP is a private company"</t>
  </si>
  <si>
    <t>The source states the Nur-Sultan landfill is considered as "a state enterprise with a right for commercial affairs". It was privatised in March 2018.</t>
  </si>
  <si>
    <t>The source states the Nur-Sultan landfill was privatised in March 2018.</t>
  </si>
  <si>
    <t>This is an average across multiple studies.</t>
  </si>
  <si>
    <t>Korea Environment Corporation, Korea Engineering Consultants, 2016/17. "KSP-WB Joint Consulting Project: Supporting Municipal Solid Waste Management Modernization in Atyrau City, Kazakhstan"
Corporation</t>
  </si>
  <si>
    <t>Page 31, Table III-5</t>
  </si>
  <si>
    <t>https://www.ksp.go.kr/english/pageView/publication-eng/574</t>
  </si>
  <si>
    <t>The source states the official landfill of Atyrau is located 5-6km from the city border.</t>
  </si>
  <si>
    <t>Waste collection and disposal services are carried out by the Limited Company (Ltd) Spetsavtobaza "which is owned 100% by the city"</t>
  </si>
  <si>
    <t>Mustafina, Vera. 2021. "Kazakhstan's experience in ensuring sustainable consumption and production patterns SDG 12"</t>
  </si>
  <si>
    <t>https://unece.org/sites/default/files/2021-03/3.1%20_Kazakhstan_Mustafina.pdf</t>
  </si>
  <si>
    <t>100% coverage of waste and disposal in large cities.</t>
  </si>
  <si>
    <t>COWI. 2014. Osh and Jalal-Abad Solid Waste management Environmental and Social Due Diligence. Environmental and Social Analysis for Osh.</t>
  </si>
  <si>
    <t>Page 77</t>
  </si>
  <si>
    <t>https://www.eib.org/attachments/registers/54495895.pdf</t>
  </si>
  <si>
    <t>All collected waste in Osh is sent to dumpsite, collection rate = 80%.</t>
  </si>
  <si>
    <t>Calculation; 100% - 80% waste collected = 20% waste uncollected.</t>
  </si>
  <si>
    <t>Osh city dumpsite.</t>
  </si>
  <si>
    <t>Osh city waste management company Osh-Tazalyk provides services within Osh city and adjacent residential areas.</t>
  </si>
  <si>
    <t>National Statistical Committee of The Kyrgyz Republic. 2023. Environment in the Kygryz Reublic 2018-2022.</t>
  </si>
  <si>
    <t>Page 51/ Table 6.10</t>
  </si>
  <si>
    <t>https://www.stat.gov.kg/media/publicationarchive/7f7311ad-2a82-40c7-847a-9a2fa171ccd4.pdf</t>
  </si>
  <si>
    <t>Page 57 / Table 7.9</t>
  </si>
  <si>
    <t>Page 53/ Table 6.13</t>
  </si>
  <si>
    <t>Page 111</t>
  </si>
  <si>
    <t>Page 112</t>
  </si>
  <si>
    <t>Municipal waste used for watse energy recovery in Vilnius. European Comission, January 1, 2018. Accessed September 4, 2024.</t>
  </si>
  <si>
    <t>https://ec.europa.eu/regional_policy/projects/projects-database/municipal-waste-used-for-energy-recovery-in-vilnius_en</t>
  </si>
  <si>
    <t>Budget for construction of the waste-to-energy plant is over EUR 147 million, of which around EUR 48.5 million is supplied through the EU’s Cohesion Fund. The rest of the financing comes from private investment, a commercial bank loan and a loan of some EUR 74 million from the European Investment Bank, guaranteed under the European Fund for Strategic Investments</t>
  </si>
  <si>
    <t>Regional Waste management Centre - Kaunas. WtERT. Accessed September 19, 2024.</t>
  </si>
  <si>
    <t>https://www.wtert.net/bestpractice/508/Region-Waste-Management-Center-Kaunas.html</t>
  </si>
  <si>
    <t>Calculation; 13,958.6 t waste landfilled at Kaunas Rgional Waste management Centre, where total MSW generated in 2018-2019 was 233,878 t.</t>
  </si>
  <si>
    <t>Calculation; 65,324.7 t waste incinerated, where total MSW generated in 2018-2019 was 233,878 t.</t>
  </si>
  <si>
    <t>Calculation; 144,827.6 t waste sent to mbt and Mechanical treatment plants at Kaunas Rgional Waste management Centre, where total MSW generated in 2018-2019 was 233,878 t.</t>
  </si>
  <si>
    <t>Estimated as (100% - %waste landfilled, % waste sent to mbt, % waste incinerated).</t>
  </si>
  <si>
    <t>Kaunas Regional Waste Management Centre (RWMC)</t>
  </si>
  <si>
    <t>Shareholders of Kaunas Regional Waste Management Centre are 6 Kaunas county municipalities - Kaunas City, Kaunas District, Kaišiadorys, Jonava, Kėdainiai, Raseiniai - and UAB Kauno svara.</t>
  </si>
  <si>
    <t>LTL EU and national funds, EU Cohesion Fund</t>
  </si>
  <si>
    <t>Kaunas RWMC is responsible for construction, expansion and modernization, reclamation and safe operation of non-hazardous waste in Lapės and Zabieliškis regional landfills.</t>
  </si>
  <si>
    <t>DANCEE - Ministry of Environment. 2001. Danish - Lithuanian Environmental Co-operation 1991-2000. ISBN 87-7944-930-1</t>
  </si>
  <si>
    <t>https://www2.mst.dk/udgiv/publications/2001/87-7972-291-1/pdf/87-7944-930-1.pdf</t>
  </si>
  <si>
    <t>Kaunas Regional Waste Management Center.</t>
  </si>
  <si>
    <t xml:space="preserve">Kaunas City Municipality Council. (2016). Kaunas City Municipality  Municipal Waste Management Rules.  </t>
  </si>
  <si>
    <t>https://e-seimas.lrs.lt/portal/legalAct/lt/TAD/00673600caba11e5a141fecd4d43d786?jfwid=bkaxmauc</t>
  </si>
  <si>
    <t>Page 353, Table 3</t>
  </si>
  <si>
    <t>http://cbme.vgtu.lt/index.php/verslas/2021/paper/viewFile/599/256</t>
  </si>
  <si>
    <t>Data is compiled from numerous sources from 2018-2019 by authors of the source. It is unclear which exact sources were used when compiling composition.</t>
  </si>
  <si>
    <t>Appendix</t>
  </si>
  <si>
    <t>Vilnius Waste System Administrator. 2018. Vilnius Waste System Administrator website.</t>
  </si>
  <si>
    <t>https://vasa.lt/index.php/en/about-us</t>
  </si>
  <si>
    <t>Municipal Enterprise Vilnius Waste System Administrator (VASA)</t>
  </si>
  <si>
    <t>Vilnius City Municipality Waste Management Plan 2014-2020</t>
  </si>
  <si>
    <t>Rules of Waste Management in the Vilnius City Municipality</t>
  </si>
  <si>
    <t>Corporate Social Responsibility - Environment. Liepajas Ras. Accessed September 2, 2024.</t>
  </si>
  <si>
    <t>https://liepajasras.lv/en/corporate-social-responsibility/environment/#:~:text=We%20have%20implemented%20tasks%20of,the%20environmental%20impact%20of%20waste.</t>
  </si>
  <si>
    <t>2014-2020 plan implemented</t>
  </si>
  <si>
    <t>Waste management. Liepaja Municipality Adminsitration. Accesed September 2, 2024.</t>
  </si>
  <si>
    <t>https://www.liepaja.lv/en/waste-management/waste-management-companies/</t>
  </si>
  <si>
    <t>SIA Eko Kurzeme in Northern Liepaja City, SIA Vides pakalpojum grupa in Southern Liepaja City.</t>
  </si>
  <si>
    <t xml:space="preserve">Getliņi EKO. (2023). Samazinās nešķiroto sadzīves atkritumu apjoms Rīgā un Pierīgā [The volume of unsorted household waste is decreasing in Riga and the Pierīga region]. </t>
  </si>
  <si>
    <t>https://www.getlini.lv/samazinas-neskiroto-sadzives-atkritumu-apjoms-riga-un-pieriga/</t>
  </si>
  <si>
    <t>Official Statistics of Latvia. (2024). Population and population change. Central Statistical Bureau of Latvia</t>
  </si>
  <si>
    <t>https://stat.gov.lv/en/statistics-themes/population/population/247-population-and-population-change</t>
  </si>
  <si>
    <t>Riga Municipality. 2024. Riga State City Municipality Annual Report 2023.</t>
  </si>
  <si>
    <t>https://www.riga.lv/en/media/48993/download?attachment</t>
  </si>
  <si>
    <t>Rueda Raya, S. E., Tolentino-Zondervan, F., van Winden, W., and van Hemert, P. P. 2024. CURE+ Baseline study: City of Riga, Latvia.</t>
  </si>
  <si>
    <t>https://www.euki.de/wp-content/uploads/2024/07/Riga_Cure-document-template_Final-draft-1.pdf</t>
  </si>
  <si>
    <t>Regional Waste Management Plan 2024-2028</t>
  </si>
  <si>
    <t>Page 9-10</t>
  </si>
  <si>
    <t>City Development Department of Riga Municipality</t>
  </si>
  <si>
    <t>Waste management companies can charge citizens if pollution in sorted waste is 20% or more, called 'unsorted household waste treatment tariff'</t>
  </si>
  <si>
    <t>Page 9/ Page 15 (Figure 4)</t>
  </si>
  <si>
    <t>Riga City Development Program 2022-27</t>
  </si>
  <si>
    <t>Waste management companies contracted by municipality for each zone.</t>
  </si>
  <si>
    <t>SIA Clean R, PS Lautus Vide, SIA Eco Baltia vide</t>
  </si>
  <si>
    <t>Page 10/11</t>
  </si>
  <si>
    <t>Rydergren, A. 1997. Environmental Impact from Riga City Landfill, Latvia. SWECO. Journal of Waste Management and the Environment. Sweden. November 5-7, 1997.</t>
  </si>
  <si>
    <t>https://open.lnu.se/index.php/eco-tech/article/download/1781/1600/4135</t>
  </si>
  <si>
    <t>Refers to Getlini Landfill.</t>
  </si>
  <si>
    <t>World Bank. 1997. Latvia - Municipal Solid Waste Management - Project.</t>
  </si>
  <si>
    <t>https://documents1.worldbank.org/curated/en/957701468772476790/pdf/multi0page.pdf</t>
  </si>
  <si>
    <t>GIZ . 2014a. "Feasibility study for an inter-municipal solid waste management center in Soldanesti." Final report. Modernization of local public services in the Republic of Moldova-Intervention area 1: Local services. Ministry of Regional Development and Construction of the Republic of Moldova. Agencies for Regional Development. Chisinau, February.</t>
  </si>
  <si>
    <t>p5 Section 2.2</t>
  </si>
  <si>
    <t>https://www.serviciilocale.online/en/studiu-de-fezabilitate-privind-crearea-centrului-intercomunitar-de-management-al-deseurilor-solide-in-r-soldanesti-2/</t>
  </si>
  <si>
    <t>"It is estimated that about 70% (≈1,080 tons/year) of household waste generated in Soldanesti city is collected." The paper reports 1,080 tons per annum of collected waste, at a 70% rate collection. Extrapolating, this totals about 1,542.86 tons per annum in 2013. Note the paper also estimates a 2% growth in waste generation per annum, which would place an estimated figure of 1,880.74 tpa. However, due to the complexities of this calculation (as the population size fluctuates and this is based on per person generation), this estimation is not included in the final figure.</t>
  </si>
  <si>
    <t>"It is estimated that about 70% (≈1,080 tons/year) of household waste generated in Soldanesti city is collected."</t>
  </si>
  <si>
    <t>Google Maps. 2024. https://maps.app.goo.gl/5ktjpEZ8kbUDNTDV9</t>
  </si>
  <si>
    <t>https://maps.app.goo.gl/5ktjpEZ8kbUDNTDV9</t>
  </si>
  <si>
    <t>Note that Google Maps shows a 7.6km drive from Chisinau to Ciocana Landfill (https://maps.app.goo.gl/GAgcmVmAv6X8zeg97) and a 35.3km drive to Tintareni Landfill (https://maps.app.goo.gl/qTeuJdhmborFKBSq8). Both are supposed to be non-operational; the former is 'temporary' however, evidence shows the latter of these sites was still being used in 2022 (https://arnika.org/en/hotspots/moldova/garbage-dump-in-tintareni), and the former was closed for redevelopment in August 2024 (https://www.ipn.md/en/chisinau-administration-signs-contract-to-shut-temporary-landfill-in-ciocana-7967_1106677.html).</t>
  </si>
  <si>
    <t>Google Maps. 2024. https://maps.app.goo.gl/iRjtNk1nMN69V8V67</t>
  </si>
  <si>
    <t>https://maps.app.goo.gl/iRjtNk1nMN69V8V67</t>
  </si>
  <si>
    <t>There are three dumpsites serving Soldanesti City, according to a 2014 SWM feasibility study (https://www.serviciilocale.online/en/studiu-de-fezabilitate-privind-crearea-centrului-intercomunitar-de-management-al-deseurilor-solide-in-r-soldanesti-2/). The first is located here: https://maps.app.goo.gl/8tm2na1HUg4BuV5d8 (3.4km). The second is located here: https://maps.app.goo.gl/8tm2na1HUg4BuV5d8 (3.5km), and a third here: https://maps.app.goo.gl/iRjtNk1nMN69V8V67 (4.5km). From the satellite image, only the third appears to be in current use, so this is the figure used.</t>
  </si>
  <si>
    <t>Municipality of Chisinau. 2023. "About 1700 tons of solid household waste from the municipality of Chisinau were sorted and sent to recycling operators for recovery, during the period: January 23-March 16, 2023". https://www.chisinau.md/ro/circa-1700-tone-de-deseuri-menajere-solide-din-municipiul-chisinau-au-fost-sorta-20292_273502.html#:~:text=Prim%C4%83ria%20Municipiului%20Chi%C8%99in%C4%83u%20informeaz%C4%83%20c%C4%83,a%20fi%20create%20produse%20noi. - Accessed October 2024</t>
  </si>
  <si>
    <t>https://www.chisinau.md/ro/circa-1700-tone-de-deseuri-menajere-solide-din-municipiul-chisinau-au-fost-sorta-20292_273502.html#:~:text=Prim%C4%83ria%20Municipiului%20Chi%C8%99in%C4%83u%20informeaz%C4%83%20c%C4%83,a%20fi%20create%20produse%20noi.</t>
  </si>
  <si>
    <t>The article cited states 1,700 tons of waste recycled in Chisinau Municipality across 10.5 weeks (January to 16th March 2023). Extrapolating this to 52 weeks (8,419.05t). This final figure is compared against the 366,124.2t annual figure given, to give a 2.3% recycling rate. This figure represents the estimated maximum recycling rate as the recycled waste is from the whole municipality.</t>
  </si>
  <si>
    <t>NALAS. (2019) "Benchmarking on Solid Waste Management in South-East Europe"</t>
  </si>
  <si>
    <t>p.87, Chart 43</t>
  </si>
  <si>
    <t>https://statistica.gov.md/ro/numarul-populatiei-cu-resedinta-obisnuita-pe-sexe-si-grupe-9578_61297.html</t>
  </si>
  <si>
    <t>Note the source quotes "46.2% fine elements (residual)". The 48% figure is caluclated as all the other waste types total 52%, to give a 100% figure.</t>
  </si>
  <si>
    <t>p.87, last paragraph</t>
  </si>
  <si>
    <t>p.87, third paragraph</t>
  </si>
  <si>
    <t>Figure given as 0.7 EUR per month: this was then converted using Google to 13.54 MDL per month, multiplied by 12 months to give a figure of 162.48 MDL per annum. (Date of conversion 23rd Oct 24)</t>
  </si>
  <si>
    <t>Procházková et al. 2019. "An Analysis of Waste Management in the Republic of Moldova: A Comparison of Rural and Urban Areas". Polish Journal of Environmental Studies. Vol. 28, No.3, pp. 1-7</t>
  </si>
  <si>
    <t>The following waste collection platforms and containers (1m3 per each container, sampling site) were selected: Chisinau – 4 containers from residential area (new buildings) with separate collection, 4 containers from residential area (old buildings) with separate collection containers, 2 containers from commercial unit (mall). Four samples collected across 2023 and 2024, all seasons represented.</t>
  </si>
  <si>
    <t>United States Agency for International Development. (2024) "Waste characterization study and evaluation of Moldova's prospects for waste-to-energy production". Prepared by the Moldova Energy Security Activity (Tetra Tech ES, Inc., prime contractor)</t>
  </si>
  <si>
    <t>p.21 Table 9</t>
  </si>
  <si>
    <t>https://mediu.gov.md/sites/default/files/Documente%20atasate%20Advance%20Pagines/USAID_MESA_PMCG_Deliverable_8_Final_Report_on_Waste_Composition_Survey.pdf</t>
  </si>
  <si>
    <t>Expert opinion</t>
  </si>
  <si>
    <t>Observations at the Ciocana temporary dumpsite across several site visits. Note that between 15-20 people are regular waste pickers with 20-30 occasional waste pickers. A figure of 50 was derived from the maximum of these two estimations.</t>
  </si>
  <si>
    <t>WSP. (2017) "Chisnau Solid Waste Project - Environmental and social impact assessment" EBRD</t>
  </si>
  <si>
    <t>p190 (Paragraph 14.3.44)</t>
  </si>
  <si>
    <t>Observations at the Ciocana temporary dumpsite - this observation was for a particular socio-economic survey on 13th July 2016</t>
  </si>
  <si>
    <t>p190 (Paragraph 14.3.45)</t>
  </si>
  <si>
    <t>The observers noted "several" children of primary school age at the landfill site during the July visit, but say none were engaging in waste picking activities. As this was the school holidays, it was assumed they were accompanying their parents.</t>
  </si>
  <si>
    <t>This was calculated against the recycling figure of 2.3%, and assumes all other waste enters a landfill/dumpsite of some kind. Note the two designated landfills for Chisinau are officially closed, but there is evidence to show they are still being used alongside unofficial dumpsites.</t>
  </si>
  <si>
    <t>Dimishkovska, B., Dimishkovski, J., Dimishkovski, N. 2012. Methods and Technology of Solid Waste Management in Municipality of Kratovo, R. Macedonia. Quaestus Multidisciplinary Research Journal.</t>
  </si>
  <si>
    <t>page 35: table 2</t>
  </si>
  <si>
    <t>https://www.quaestus.ro/wp-content/uploads/2012/03/dimishkovska.pdf</t>
  </si>
  <si>
    <t>page 33: table 1</t>
  </si>
  <si>
    <t>The value appears higher than average, but reflects what the source reports.</t>
  </si>
  <si>
    <t>page 36</t>
  </si>
  <si>
    <t>Drisla. n.d. Enterprise activities. Accessed on 31 October, 2024 at: https://drisla.mk/</t>
  </si>
  <si>
    <t>https://drisla.mk/</t>
  </si>
  <si>
    <t>The Drisla landfill is located in the southeastern part of the city of Skopje at a distance of 14 km from the city centre. It covers an area of 76 ha, with a design capacity of 26,000,000 m3 of municipal waste landfill.</t>
  </si>
  <si>
    <t>The Drisla landfill covers 76 ha and has a designed capacity of 26 million cubic metres. The value was calculated by converting cubic metres to tons.</t>
  </si>
  <si>
    <t>European Environment Agency. 2021. Municipal waste management in Western Balkan countries-Country profile: North Macedonia.</t>
  </si>
  <si>
    <t>https://www.bing.com/ck/a?!andandp=5508e525f526e2224183ae1227357081343aae8038f511170e7bd4b51b3ced9fJmltdHM9MTczMDI0NjQwMAandptn=3andver=2andhsh=4andfclid=3073916c-d5ff-67ae-3899-8564d4d8666eandpsq=Waste+management+plan+for+the+city+of+Skopje+macedoniaandu=a1aHR0cHM6Ly93d3cuZWVhLmV1cm9wYS5ldS90aGVtZXMvd2FzdGUvd2FzdGUtbWFuYWdlbWVudC9tdW5pY2lwYWwtd2FzdGUtbWFuYWdlbWVudC1jb3VudHJ5L25vcnRoLW1hY2Vkb25pYS1tdW5pY2lwYWwtd2FzdGUtZmFjdHNoZWV0LTIwMjEandntb=1</t>
  </si>
  <si>
    <t>In the region of Skopje, a WTE energy plant with a combined heat and power combustion plant was planned to be built in 2013 with a total capacity of 70,000 tonnes and a total output of 30MW of heat.</t>
  </si>
  <si>
    <t>Ministry of Environment and Spatial Planning for the Republic of North Macedonia. 2024. Quality of the environment in Republic of North Macedonia Annual Report 2023. Macedonia Information Center for the Environment.</t>
  </si>
  <si>
    <t>page 100: table 1</t>
  </si>
  <si>
    <t>https://www.moepp.gov.mk/informacii/nacionalni-izvestai/izvestai-kvalitet-zivotna-sredina</t>
  </si>
  <si>
    <t>Republic of North Macedonia State Statistical Office (MAKCTAT). 2024. Environment: Announcement-News Release.</t>
  </si>
  <si>
    <t>page 4: graph 2</t>
  </si>
  <si>
    <t>https://www.stat.gov.mk/pdf/2024/9.1.24.03_mk.pdf</t>
  </si>
  <si>
    <t>86% of the population of North Macedonia receive communal waste collections.</t>
  </si>
  <si>
    <t>page 2: table 2</t>
  </si>
  <si>
    <t>Calculated as the total municipal waste collected (169,515 tons) divided by the total amount generated (172,187 tons) in Skopje.</t>
  </si>
  <si>
    <t>Sapuris, Z. and Dimitrovoski, D. 2015. Urban Waste Maangement: A Key Study City of Skopje. J. Int. Environmental Aplpication and Science, Vol. 10(2).</t>
  </si>
  <si>
    <t>The Italian company, Drisla, was contracted to conduct separation, recycling and disposal of waste at the landfill Drisla.</t>
  </si>
  <si>
    <t>Municipal waste recycling department. n.d. Deponija d.o.o. Podgorica. https://deponija.me/djelatnosti/odjeljenje-za-reciklazu-komunalnog-otpada/</t>
  </si>
  <si>
    <t>https://deponija.me/djelatnosti/odjeljenje-za-reciklazu-komunalnog-otpada/</t>
  </si>
  <si>
    <t>Currency for the CAPEX per annual capacity is EUR. The Regional Recycling Center (RRC) started operating on 16th August 2010 and it is located at the Livade landfill. Construction of the RRC was financed from the Spanish FAD loan. Construction cost (4981740.77) divided by capacity (90000) = 55</t>
  </si>
  <si>
    <t>O name. n.d. Deponija doo. https://deponija.me/o-nama/</t>
  </si>
  <si>
    <t>https://deponija.me/o-nama/</t>
  </si>
  <si>
    <t>This is the PUC for Podogorica.
"Deponija d.o.o. deals with construction, use and maintenance of municipal waste landfills, recycling of metal and non-metal waste and residues, and trade in secondary raw materials."
There is no last updated date on the webpage.</t>
  </si>
  <si>
    <t>Regulation 2024. Deponija d.o.o. Podgorica. https://deponija.me/kategorije/regulativa/</t>
  </si>
  <si>
    <t>https://deponija.me/kategorije/regulativa/</t>
  </si>
  <si>
    <t>Deponija is the PUC for Podgorica. This webpage lists documents on waste regulation for the city.</t>
  </si>
  <si>
    <t>European Environment Agency. 2018. "Country fact sheet, Municipal waste management, Montenegro"</t>
  </si>
  <si>
    <t>https://www.google.com/url?sa=tandrct=jandq=andesrc=sandsource=webandcd=andved=2ahUKEwi595ydqKKJAxXAW0EAHQU0Gq8QFnoECA8QAQandurl=https%3A%2F%2Fwww.eea.europa.eu%2Fthemes%2Fwaste%2Fwaste-management%2Fmunicipal-waste-management-country-profiles%2Fmontenegro-municipal-waste-factsheet-2018%2F%40%40download%2Ffile%2FMontenegro%2520-%2520Municipal%2520waste%2520factsheet%25202018.pdfandusg=AOvVaw0d9-h8CJ0DDGNnn2zZ5krvandopi=89978449</t>
  </si>
  <si>
    <t>The source states that MSW from Podgorica is taken to Livade landfill. Based on this, Google Maps was used to assess the distance from the landfill to Podgorica's administrative centre (Njegoševa 13).</t>
  </si>
  <si>
    <t>European Environment Agency. 2021. "Municipal waste management in Western Balkan countries - Country profile Montenegro"</t>
  </si>
  <si>
    <t>https://www.google.com/url?sa=tandrct=jandq=andesrc=sandsource=webandcd=andved=2ahUKEwiU9MWMlKKJAxWwXEEAHW42BZ8QFnoECBQQAQandurl=https%3A%2F%2Fwww.eea.europa.eu%2Fthemes%2Fwaste%2Fwaste-management%2Fmunicipal-waste-management-country%2Fmontenegro-municipal-waste-factsheet-2021andusg=AOvVaw3cE7lkdnyvBSEPxmk5bEGEandopi=89978449</t>
  </si>
  <si>
    <t>"In accordance with the Law on Waste Management, the local municipality is responsible for organising waste management activities on its territory. In most cases solid waste collection is entrusted by municipalities to a PUC."</t>
  </si>
  <si>
    <t>Montenegro data for Sustainable Development Goal indicators. 2021. "Indicator 11.6.1 Proportion of municipal solid waste collected and managed in controlled facilities out of total municipal waste generated, by cities" Sustainable Development Goals. https://www.sdgmontenegro.me/en/11-6-1/</t>
  </si>
  <si>
    <t>https://www.sdgmontenegro.me/en/11-6-1/</t>
  </si>
  <si>
    <t>Tonnage of collected waste is equal to the treated tonnage (14216).</t>
  </si>
  <si>
    <t>Tonnage of collected waste is equal to the treated tonnage (85100).</t>
  </si>
  <si>
    <t>Perišić, Andrea. 2024. "CIN-CG: Montenegro is among the countries that recycle the least in Europe - every year, in every respect, we are falling further and further behind" Vijesti. https://en.vijesti.me/news-b/society/696625/cin-cg-Montenegro-is-among-the-countries-that-recycle-the-least-in-Europe%2C-every-year-we-are-falling-further-and-further-in-every-respect</t>
  </si>
  <si>
    <t>https://en.vijesti.me/news-b/society/696625/cin-cg-Montenegro-is-among-the-countries-that-recycle-the-least-in-Europe%2C-every-year-we-are-falling-further-and-further-in-every-respect</t>
  </si>
  <si>
    <t>The source states "No State Waste Management Plan, and therefore no local plans either" for Montengro. Could not find any evidence of a MSW management plan for the city of Kotor.</t>
  </si>
  <si>
    <t>Samples were taken from all three zones (collective housing, individual housing and rural sector). Streets were selcted for each household type.</t>
  </si>
  <si>
    <t>Sad, Novi. 2015. "REPORT ON QUANTITIES AND MORPHOLOGICAL COMPOSITION OF WASTE FOR 16 REPRESENTATIVE MUNICIPALITIES"</t>
  </si>
  <si>
    <t>Page 65, Table 2.22</t>
  </si>
  <si>
    <t>https://www.swplatform.net/files/download/56d038f4b578fFinal%20report%20on%20SW%20analyses%20in%2016%20pilot%20municipalities.pdf</t>
  </si>
  <si>
    <t>In the source referenced, there is a table with a MSW composition for three different groups (collective housing, individual housing and rural sector). The composition for individual housing and rural sector did not sum to 100% and were rebased. The average for the three groups was then calculated to give the MSW composition for each material. The source states this category as other biodegradable waste.</t>
  </si>
  <si>
    <t>In the source referenced, there is a table with a MSW composition for three different groups (collective housing, individual housing and rural sector). The composition for individual housing and rural sector did not sum to 100% and were rebased. The average for the three groups was then calculated to give the MSW composition for each material.</t>
  </si>
  <si>
    <t>In the source referenced, there is a table with a MSW composition for three different groups (collective housing, individual housing and rural sector). The composition for individual housing and rural sector did not sum to 100% and were rebased. The average for the three groups was then calculated to give the MSW composition for each material. This category includes metals (ferrous) and aluminium (non-ferrous).</t>
  </si>
  <si>
    <t>In the source referenced, there is a table with a MSW composition for three different groups (collective housing, individual housing and rural sector). The composition for individual housing and rural sector did not sum to 100% and were rebased. The average for the three groups was then calculated to give the MSW composition for each material. This category includes paper, cardboard and composite materials.</t>
  </si>
  <si>
    <t>In the source referenced, there is a table with a MSW composition for three different groups (collective housing, individual housing and rural sector). The composition for individual housing and rural sector did not sum to 100% and were rebased. The average for the three groups was then calculated to give the MSW composition for each material. This category includes PET, other plastic packaging waste, plastic bags and other plastic/hard plastic.</t>
  </si>
  <si>
    <t>In the source referenced, there is a table with a MSW composition for three different groups (collective housing, individual housing and rural sector). The composition for individual housing and rural sector did not sum to 100% and were rebased. The average for the three groups was then calculated to give the MSW composition for each material. This category includes construction and demolition materials, medical waste, other special waste streams and fine fractions.</t>
  </si>
  <si>
    <t>Page 71, Table 2.24</t>
  </si>
  <si>
    <t>This covers the municipality of Kotor, not just the city.</t>
  </si>
  <si>
    <t>Samples were taken from all three zones (collective housing, individual housing and rural sector). Streets were selected for each household type.</t>
  </si>
  <si>
    <t>Page 57, Table 2.19</t>
  </si>
  <si>
    <t>In the source referenced, there is a table with a MSW composition for three different groups (collective housing, individual housing and rural sector). The composition for collective housing and individual housing did not sum to 100% and were rebased. The average for the three groups was then calculated to give the MSW composition for each material. The source states this category as other biodegradable waste.</t>
  </si>
  <si>
    <t>In the source referenced, there is a table with a MSW composition for three different groups (collective housing, individual housing and rural sector). The composition for collective housing and individual housing did not sum to 100% and were rebased. The average for the three groups was then calculated to give the MSW composition for each material.</t>
  </si>
  <si>
    <t>In the source referenced, there is a table with a MSW composition for three different groups (collective housing, individual housing and rural sector). The composition for collective housing and individual housing did not sum to 100% and were rebased. The average for the three groups was then calculated to give the MSW composition for each material. This category includes metals (ferrous) and aluminium (non-ferrous).</t>
  </si>
  <si>
    <t>In the source referenced, there is a table with a MSW composition for three different groups (collective housing, individual housing and rural sector). The composition for collective housing and individual housing did not sum to 100% and were rebased. The average for the three groups was then calculated to give the MSW composition for each material. This category includes paper, cardboard and composite materials.</t>
  </si>
  <si>
    <t>In the source referenced, there is a table with a MSW composition for three different groups (collective housing, individual housing and rural sector). The composition for collective housing and individual housing did not sum to 100% and were rebased. The average for the three groups was then calculated to give the MSW composition for each material. This category includes PET, other plastic packaging waste, plastic bags and other plastic/hard plastic.</t>
  </si>
  <si>
    <t>In the source referenced, there is a table with a MSW composition for three different groups (collective housing, individual housing and rural sector). The composition for collective housing and individual housing did not sum to 100% and were rebased. The average for the three groups was then calculated to give the MSW composition for each material. This category includes construction and demolition materials, medical waste, other special waste streams and fine fractions.</t>
  </si>
  <si>
    <t>Page 63, Table 2.21</t>
  </si>
  <si>
    <t>The source states the share of population under organised waste collection.</t>
  </si>
  <si>
    <t>United Nations. 2023. "Smart Sustainable Cities Profile PODGORICA, MONTENEGRO"</t>
  </si>
  <si>
    <t>https://unece.org/sites/default/files/2024-02/ECE-HBP-222.E_0.pdf</t>
  </si>
  <si>
    <t>"Podgorica had a high performance in waste management, with 100 per cent of recorded households served by solid waste collection and basic water supply."</t>
  </si>
  <si>
    <t>"The Podgorica city government, Telecom of Montenegro and the company Amplitudo developed the application Casper to allow citizens to report illegally disposed waste. Once registered in the application, the user can mark the location that needs to be cleaned in the application. The application would then send the location to the responsible services who will remove the illegally disposed waste."</t>
  </si>
  <si>
    <t>"Service providers are proactively working to improve their operations by using smart tools (sensors, trackers and applications) to optimize waste collection and to improve the overall amount of waste recycled."</t>
  </si>
  <si>
    <t>CBS. 2024. 'Municipal budgets; income and expenditures by region and size class'. Netherlands. https://opendata.cbs.nl/#/CBS/en/dataset/83641ENG/table</t>
  </si>
  <si>
    <t>https://opendata.cbs.nl/#/CBS/en/dataset/83641ENG/table</t>
  </si>
  <si>
    <t>Represents revenue from source</t>
  </si>
  <si>
    <t>CBS. 2024. 'Municipal waste; quantities'. Netherlands. https://opendata.cbs.nl/#/CBS/en/dataset/83558ENG/table</t>
  </si>
  <si>
    <t>https://opendata.cbs.nl/#/CBS/en/dataset/83558ENG/table</t>
  </si>
  <si>
    <t>1% has been removed from 'recycling' to account for a rounding error.
Data is representative of North Holland (Amsterdam consitutes ~80% of the population of North Holland).</t>
  </si>
  <si>
    <t>Curbside collection makes up the majority of waste collected.</t>
  </si>
  <si>
    <t>The composition of the residual household waste produced in the Eindhoven/’s-Hertogenbosch assessed in this study was determined by combining two known fractions: 1. The composition of post-consumer separated household waste.  2. The source separated waste streams.</t>
  </si>
  <si>
    <t>CE Delft. 2017. 'Summary:  LCA REnescience Comparison of wet and dry post-consumer municipal waste separation'. https://cedelft.eu/wp-content/uploads/sites/2/2021/03/CE_Delft_2I16_LCA_REnescience_Summary_Final.pdf</t>
  </si>
  <si>
    <t>https://cedelft.eu/wp-content/uploads/sites/2/2021/03/CE_Delft_2I16_LCA_REnescience_Summary_Final.pdf</t>
  </si>
  <si>
    <t>Comprised of paper and cardboard (6%) and beverage cartons (2%).</t>
  </si>
  <si>
    <t>City of Amsterdam. 2020. ‘Amsterdam Circular Monitor’. Amsterdam, The Netherlands. https://www.amsterdam.nl/en/policy/sustainability/circular-economy/.</t>
  </si>
  <si>
    <t>https://www.amsterdam.nl/en/policy/sustainability/circular-economy/</t>
  </si>
  <si>
    <t>The composition of  MSW in Amsterdam has been calculated from the total tonnages of each waste type published by the City Authority. Food waste generation includes 'fruit, vegetable and garden waste' [84,423t] which comprises 27.5% of the ~321,000t of waste generated.  Some garden waste is accounted for in 'food waste', but it is not possible to asecrtain the exact quantities.Construction and demolition waste has been removed from this calculation as it is not deemed as MSW.</t>
  </si>
  <si>
    <t>The composition of  MSW in Amsterdam has been calculated from the total tonnages of each waste type published by the City Authority. Glass waste generation includes 'glass' [27,809t] which comprises 9.1% of the ~321,000t of waste generated. Construction and demolition waste has been removed from this calculation as it is not deemed as MSW.</t>
  </si>
  <si>
    <t>The composition of  MSW in Amsterdam has been calculated from the total tonnages of each waste type published by the City Authority. Metal waste generation includes 'metals' [7,922t] which comprises 2.6% of the ~321,000t of waste generated. Construction and demolition waste has been removed from this calculation as it is not deemed as MSW.</t>
  </si>
  <si>
    <t>The composition of  MSW in Amsterdam has been calculated from the total tonnages of each waste type published by the City Authority. Papaer and cardboard waste generation includes 'paper' [49,813t] which comprises 16.2% of the ~321,000t of waste generated. Construction and demolition waste has been removed from this calculation as it is not deemed as MSW.</t>
  </si>
  <si>
    <t>The composition of  MSW in Amsterdam has been calculated from the total tonnages of each waste type published by the City Authority.Plastic waste generation includes 'plastic/beverage cartons' [30,431t] and 'hard plastics' [322t] which comprises 10.0% of the 321,000t of waste generated. Construction and demolition waste has been removed from this calculation as it is not deemed as MSW.</t>
  </si>
  <si>
    <t>The composition of  MSW in Amsterdam has been calculated from the total tonnages of each waste type published by the City Authority. Wood waste generation includes 'wood' [3,169t], 'B-wood' [6,313t] and 'C-wood' [255t] which comprises 3.2% of the 321,000t of waste generated. Construction and demolition waste has been removed from this calculation as it is not deemed as MSW.</t>
  </si>
  <si>
    <t>The composition of  MSW in Amsterdam has been calculated from the total tonnages of each waste type published by the City Authority. Yard and garden waste generation includes 'greenwaste' [4,086t] which comprises 1.3% of the 321,000t of waste generated. Some garden waste is accounted for in 'food waste', but it is not possible to asecrtain the exact quantities. Construction and demolition waste has been removed from this calculation as it is not deemed as MSW.</t>
  </si>
  <si>
    <t>The composition of  MSW in Amsterdam has been calculated from the total tonnages of each waste type published by the City Authority. Textile waste generation includes 'textiles' [12,773t] which comprises 4.2% of the 321,000t of waste generated. Construction and demolition waste has been removed from this calculation as it is not deemed as MSW.</t>
  </si>
  <si>
    <t>The composition of  MSW in Amsterdam has been calculated from the total tonnages of each waste type published by the City Authority. EEE waste generation includes 'electronics' [1,389t] which comprises 0.5% of the 321,000t of waste generated. Construction and demolition waste has been removed from this calculation as it is not deemed as MSW.</t>
  </si>
  <si>
    <t>The composition of  MSW in Amsterdam has been calculated from the total tonnages of each waste type published by the City Authority. Hazardous waste generation includes 'small chemical waste' [1,379t] which comprises 0.4% of the 321,000t of waste generated. Construction and demolition waste has been removed from this calculation as it is not deemed as MSW.</t>
  </si>
  <si>
    <t>The composition of  MSW in Amsterdam has been calculated from the total tonnages of each waste type published by the City Authority. Other waste generation includes 'general bulky waste' [46,868t], 'other' [29,650t] and 'deep-drying oil' [9t] which comprises 25.0% of the 321,000t of waste generated. Construction and demolition waste has been removed from this calculation as it is not deemed as MSW.</t>
  </si>
  <si>
    <t>34% is separated at source'</t>
  </si>
  <si>
    <t>City of Amsterdam. 2024. 'Waste collection charge (afvalstoffenheffing)'. Amsterdam, Netherlands. https://www.amsterdam.nl/en/municipal-taxes/waste-collection-charge/#:~:text=Waste%20collection%20taxandtext=%E2%82%AC%20352%20for%20single%2Dperson,%2C%20including%20babies%20and%20children).</t>
  </si>
  <si>
    <t>https://www.amsterdam.nl/en/municipal-taxes/waste-collection-charge/#:~:text=Waste%20collection%20taxandtext=%E2%82%AC%20352%20for%20single%2Dperson,%2C%20including%20babies%20and%20children).</t>
  </si>
  <si>
    <t>Fee dependent on single of multiple-occupancy household. EUR352 annual fee for single-person households and EUR469 for multi-person households.</t>
  </si>
  <si>
    <t>City of Amsterdam. 2024. 'Waste collection charge for businesses (reinigingsrecht)'. Amsterdam, Netherlands. https://www.amsterdam.nl/en/municipal-taxes/waste-business/#:~:text=For%20max.,residual%20waste%3A%20%E2%82%AC%201%2C038%20annually.</t>
  </si>
  <si>
    <t>https://www.amsterdam.nl/en/municipal-taxes/waste-business/#:~:text=For%20max.,residual%20waste%3A%20%E2%82%AC%201%2C038%20annually.</t>
  </si>
  <si>
    <t>Businesses pay waste collection charges once a year. The rate they pay depends on the number of bags of residual waste produced each week.
The rates excluding 21% VAT:
For max. 4 standard bags of residual waste: € 490 annually.
For max. 9 standard bags of residual waste: € 1,038 annually.</t>
  </si>
  <si>
    <t>Cure Waste Management. 2023. ‘ANNUAL REPORT AND FINANCIAL STATEMENTS 2022’. Eindhoven, Netherlands. [Cure Afvalbeheer. 2023. ‘JAARVERSLAG EN JAARREKENING 2022’. Eindhoven, Netherlands.] https://www.cure-afvalbeheer.nl/media/gyap5n4q/jaarverslag-jaarrekening-gr-cure-2022.pdf.</t>
  </si>
  <si>
    <t>Page 76</t>
  </si>
  <si>
    <t>https://www.cure-afvalbeheer.nl/media/gyap5n4q/jaarverslag-jaarrekening-gr-cure-2022.pdf</t>
  </si>
  <si>
    <t>In 2022, Eindhoven collected 15,396t of organic waste (28.83%), 8,203t of paper (15.36%), 4,399t of glass (8.24%), 1,657t of plastic (3.1%), 605t of textiles (1.13%) and 23,140t of other separated waste (43.44%) for recycling.</t>
  </si>
  <si>
    <t>Residual waste (51,505t in 2022) is incinerated, whilst the remaining is recycled or composted (38004t and 34453t respectively).</t>
  </si>
  <si>
    <t>Eindhoven City. 2024. 'Waste levy'. Eindhoven, Netherlands. https://www.eindhoven.nl/stad-en-wonen/wonen/belastingen-inwoners/afvalstoffenheffing#</t>
  </si>
  <si>
    <t>https://www.eindhoven.nl/stad-en-wonen/wonen/belastingen-inwoners/afvalstoffenheffing#</t>
  </si>
  <si>
    <t>Waste fees are charged based on the number of people residing in a household. The rates for 2024 are as follows:
One-person household €217,50
Two-person household	€269,72
Three-person household €321,94
Four- or more person household €397,68</t>
  </si>
  <si>
    <t>Eindhoven Council. N.d. 'Waste'. https://www.eindhoven.nl/stad-en-wonen/wonen/afval</t>
  </si>
  <si>
    <t>https://www.eindhoven.nl/stad-en-wonen/wonen/afval</t>
  </si>
  <si>
    <t>Municipality of Amsterdam. 2020. ‘Waste and Raw Materials Implementation Programme 2020 - 2025’. [Gemeente Amsteram. 2020. ‘Uitvoeringsprogramma Afval En Grondstoffen  2020 - 2025’.] https://openresearch.amsterdam/nl/page/65659/uitvoeringsprogramma-afval-en-grondstoffen-2020-2025.</t>
  </si>
  <si>
    <t>Page 41</t>
  </si>
  <si>
    <t>https://openresearch.amsterdam/nl/page/65659/uitvoeringsprogramma-afval-en-grondstoffen-2020-2025</t>
  </si>
  <si>
    <t>Currency is Euros.</t>
  </si>
  <si>
    <t>Bergen City Council. (2020). Regulations on the handling of household waste, Bergen Municipality, Vestland</t>
  </si>
  <si>
    <t>https://lovdata.no/dokument/LF/forskrift/2021-05-20-1719</t>
  </si>
  <si>
    <t>Bergen Kommune. 2016 "Green Strategy Climate and Energy Action Plan for Bergen.</t>
  </si>
  <si>
    <t>https://mycovenant.eumayors.eu/storage/web/mc_covenant/documents/8/65nOG32AUwcxBnxv2IYXYsYmSQiydgyW.pdf</t>
  </si>
  <si>
    <t>page 68</t>
  </si>
  <si>
    <t>from waste collection and recycling stations</t>
  </si>
  <si>
    <t xml:space="preserve">Bergen Kommune. 2016 "Green Strategy Climate and Energy Action Plan for Bergen.
</t>
  </si>
  <si>
    <t>Page 66</t>
  </si>
  <si>
    <t>Organic waste - Waste from households is called household waste. In Bergen, it is BIR that manages this waste. Waste from public and private enterprises is called commercial waste and is traded freely on the open market, mostly by private players.</t>
  </si>
  <si>
    <t>Waste from households is called household waste. In Bergen, it is BIR that manages this waste. Waste from public and private enterprises is called commercial waste and is traded freely on the open market, mostly by private players.</t>
  </si>
  <si>
    <t>Soil and stone, and garden waste - Waste from households is called household waste. In Bergen, it is BIR that manages this waste. Waste from public and private enterprises is called commercial waste and is traded freely on the open market, mostly by private players.</t>
  </si>
  <si>
    <t>compounded and plaster - Waste from households is called household waste. In Bergen, it is BIR that manages this waste. Waste from public and private enterprises is called commercial waste and is traded freely on the open market, mostly by private players.</t>
  </si>
  <si>
    <t>46.4% of the household waste was recycled in 2014</t>
  </si>
  <si>
    <t>Page 72, Figure 7.5</t>
  </si>
  <si>
    <t>other combustible materials, other non combustable, fine material/ sweeping</t>
  </si>
  <si>
    <t>Representative of the municipalities serviced by BIR including Askøy, Bergen, Bjørnafjorden, Eidfjord, Kvam, Osterøy, Samnanger, Ulvik, Vaksdal, Øygarden, and Voss. All owner municipalities, except for Øygarden</t>
  </si>
  <si>
    <t>Incineration with energy recovery -Representative of the municipalities serviced by BIR including Askøy, Bergen, Bjørnafjorden, Eidfjord, Kvam, Osterøy, Samnanger, Ulvik, Vaksdal, Øygarden, and Voss. All owner municipalities, except for Øygarden</t>
  </si>
  <si>
    <t>14.5% went for final processing/depository - Representative of the municipalities serviced by BIR including Askøy, Bergen, Bjørnafjorden, Eidfjord, Kvam, Osterøy, Samnanger, Ulvik, Vaksdal, Øygarden, and Voss. All owner municipalities, except for Øygarden</t>
  </si>
  <si>
    <t>Department of Climate, Culture and Business Development</t>
  </si>
  <si>
    <t>The municipality has delegated responsibility for household waste to the waste collection company BIR.</t>
  </si>
  <si>
    <t>Page 75</t>
  </si>
  <si>
    <t>The underground waste collection network in the city centre can provide simpler solutions for the delivery of cardboard and plastic for residents in the areas.</t>
  </si>
  <si>
    <t>The recycling stations let people sort their waste and dispose of the most common waste fractions such as cardboard/paper, glass/metal in their local community. Plastic, garments, electric appliances, hazardous waste etc. must be taken to recycling stations for other waste.</t>
  </si>
  <si>
    <t>BIR. 2024. "This is BIR."</t>
  </si>
  <si>
    <t>Webpage</t>
  </si>
  <si>
    <t>https://bir.no/om-bir/about-bir-english/</t>
  </si>
  <si>
    <t>One division handles the statutory waste management tasks related to the collection, recycling, and treatment of household waste. These services are carried out by BIR Husholdning, BIR Infrastruktur, BIR Nyverdi, and BIR Ressurs for BIR’s owner municipalities. BIR Bedrift offers its services in the market in competition with other providers.</t>
  </si>
  <si>
    <t>BIR AS is one of Norway's largest waste management companies, responsible for waste handling for over 386,100 residents in 10 municipalities.
The company is owned by the municipalities of Askøy, Bergen, Bjørnafjorden, Eidfjord, Kvam, Osterøy, Samnanger, Ulvik, Vaksdal, Øygarden, and Voss. All owner municipalities, except for Øygarden, have assigned BIR the responsibility for the statutory tasks related to handling waste from the residents in the municipalities.</t>
  </si>
  <si>
    <t>C40 Cities Climate Leadership Grroup (2016) Good Practice Guide: Waste to Resources. https://www.c40.org/wp-content/static/other_uploads/images/554_W2R_UPDATED_EC_15316.original.pdf?1458040149</t>
  </si>
  <si>
    <t>https://www.c40.org/wp-content/static/other_uploads/images/554_W2R_UPDATED_EC_15316.original.pdf?1458040149</t>
  </si>
  <si>
    <t>Since 1997, paper and drink cartons have been collected by the city after separation in households, whereas glass and metal packaging are delivered by households to about 700 local collection sites around the city (in general within a radius of 300 meters).</t>
  </si>
  <si>
    <t>In 2012, Oslo implemented the circular waste management system which includes recycling, producing biogas and bio fertilizer from bio waste, and energy recovery for district heating and electricity production.</t>
  </si>
  <si>
    <t>The city of Oslo has set an overall target to reduce its CO2 emissions by 50% by 2030 and to become carbon neutral by 2050 compared to 1990. One of the measures needed to achieve this ambitious target is an integrated waste management system, which Oslo launched in 2006 with its Waste Management Strategy (WMS), aiming to establish a 'recycle and reuse' society.</t>
  </si>
  <si>
    <t>an underground vacuum waste collection network. The first part of the network opened in 2015, and it will gradually be extended to cover the whole city centre.</t>
  </si>
  <si>
    <t>ENVAC. 2024 "The next phase of advanced, automated waste collection in Bergen, Norway"</t>
  </si>
  <si>
    <t>https://www.envacgroup.com/the-next-phase-of-advanced-automated-waste-collection-in-bergen-norway/</t>
  </si>
  <si>
    <t>Connecting more than 30,000 households on completion</t>
  </si>
  <si>
    <t>Envac has designed a waste collection system that can handle over 50 tonnes of waste per week, with the possibility of expansion. Waste is collected in four separate fractions: rest, paper, plastic, and cardboard, which improves recyclability among residents.</t>
  </si>
  <si>
    <t>Hitachi Zosen NOVA (2024) 'Oslo / Norway Energy-from-Waste Plant'. https://www.kanadevia-inova.com/files/2014/12/hzi_ref_oslo_new_en.pdf</t>
  </si>
  <si>
    <t>https://www.kanadevia-inova.com/files/2014/12/hzi_ref_oslo_new_en.pdf</t>
  </si>
  <si>
    <t>Klemetsrud Plant is the largest waste-to-energy operations in Norway. It produces district heating and electricity by recov­ering waste from both households and industrial actors. The plant is strategically located to be easily accessible, thus reducing both transportation costs and emissions. For every tonne of garbage processed at an energy-from-waste facility, roughly a tonne of emitted carbon-dioxide equivalent in the atmosphere is avoided.</t>
  </si>
  <si>
    <t>Hordeland. 2024 "The history of garbage"</t>
  </si>
  <si>
    <t>https://naturvernforbundet.no/hordaland/the-history-of-garbage/</t>
  </si>
  <si>
    <t>In 2022, 55% of collected waste in BIR municipalities was burned at the incineration plant in Rådalen. Thanks to the collaboration with Eviny, the heat is used in a district heating system</t>
  </si>
  <si>
    <t>Klima Oslo (2023) Oslo's climate budget 2023. https://www.klimaoslo.no/wp-content/uploads/sites/2/2024/01/Climate-budget-2023.pdf</t>
  </si>
  <si>
    <t>https://www.klimaoslo.no/wp-content/uploads/sites/2/2024/01/Climate-budget-2023.pdf</t>
  </si>
  <si>
    <t>The City Council is proposing to set aside NOK 5 million for a basis for decision-making and studies linked to the 65% recycling rate and zero-emission waste management in 2023.</t>
  </si>
  <si>
    <t>Liang Wang and Michaël Becidan 2021 "MSW in a Circular Economy: 2020 - 2035 Scenarios for the City of Oslo, Norway"  IOP Conf. Ser.: Earth Environ. Sci. 691 012006</t>
  </si>
  <si>
    <t>https://iopscience.iop.org/article/10.1088/1755-1315/691/1/012006/pdf</t>
  </si>
  <si>
    <t>In 2019, approximately 242 ktons MSW were produced in Oslo, out of which 209 ktons household waste. In addition, REG collected 32 ktons commercial and industrial (CandI) waste.</t>
  </si>
  <si>
    <t>Oslo City Council. (2024). Regulations on the recycling of household waste, Oslo Municipality, Oslo.</t>
  </si>
  <si>
    <t>https://lovdata.no/dokument/LF/forskrift/2024-04-24-794</t>
  </si>
  <si>
    <t>Oslo Kommune (2024) The Vice Mayor for Environment and Transport. https://www.oslo.kommune.no/politics-and-administration/politics/city-government/the-vice-mayor-for-environment-and-transport/</t>
  </si>
  <si>
    <t>https://www.oslo.kommune.no/politics-and-administration/politics/city-government/the-vice-mayor-for-environment-and-transport/</t>
  </si>
  <si>
    <t>Department for Environment and Transport - political responsibility in Oslo for transport, climate measures, parks and open spaces, local roads, nature management, water and sewage, waste disposal and fire and rescue services.</t>
  </si>
  <si>
    <t>Oslo Kommune (2024) Waste and recycling statistics. https://www.oslo.kommune.no/politics-and-administration/statistics/environment-status/waste-and-recycling-statistics/#gref</t>
  </si>
  <si>
    <t>https://www.oslo.kommune.no/politics-and-administration/statistics/environment-status/waste-and-recycling-statistics/#gref</t>
  </si>
  <si>
    <t>Calculated based on the following:
Other: 20 kg
Electronic waste: 20 kg
Hazardous waste: 2 kg
Glass and metal: 24 kg
Garden waste: 20 kg
Food waste: 25 kg
Paper and cardboard: 35 kg
Plastic: 5 kg
Residual waste: 150kg
Textiles: 2 kg
Wood: 25 kg</t>
  </si>
  <si>
    <t>Glass and metal figure combined so divided evenly between the two streams
Calculated based on the following:
Other: 20 kg
Electronic waste: 20 kg
Hazardous waste: 2 kg
Glass and metal: 24 kg
Garden waste: 20 kg
Food waste: 25 kg
Paper and cardboard: 35 kg
Plastic: 5 kg
Residual waste: 150kg
Textiles: 2 kg
Wood: 25 kg</t>
  </si>
  <si>
    <t>Glass and metal figure combined so divided evenly between the two streams 
Calculated base on the following:
Other: 20 kg
Electronic waste: 20 kg
Hazardous waste: 2 kg
Glass and metal: 24 kg
Garden waste: 20 kg
Food waste: 25 kg
Paper and cardboard: 35 kg
Plastic: 5 kg
Residual waste: 150kg
Textiles: 2 kg
Wood: 25 kg</t>
  </si>
  <si>
    <t>Including other and residual
Calculated based on the following:
Other: 20 kg
Electronic waste: 20 kg
Hazardous waste: 2 kg
Glass and metal: 24 kg
Garden waste: 20 kg
Food waste: 25 kg
Paper and cardboard: 35 kg
Plastic: 5 kg
Residual waste: 150kg
Textiles: 2 kg
Wood: 25 kg</t>
  </si>
  <si>
    <t>Reuse</t>
  </si>
  <si>
    <t>As of early 2018 we have 4 recycling stations, 10 mini recycling stations, and 2 mobile recycling stations, as well as 1022 local collection sites for glass and metal packaging. Ryen recycling station opened in November of 2018.</t>
  </si>
  <si>
    <t xml:space="preserve">Oslo Municipality. 2023. Budget proposal 2023 and financial plan 2023–2026. Oslo kommune. 2023. Budsjett 2023 og økonomiplan 2023-2026 Byrådets budsjettforslag - Sak 1 </t>
  </si>
  <si>
    <t>https://www.oslo.kommune.no/getfile.php/13463199-1663756099/Tjenester%20og%20tilbud/Politikk%20og%20administrasjon/Budsjett%2C%20regnskap%20og%20rapportering/Budsjett%202023/Budsjettforslag%202023/B2023%20Sak%201%20PDF-versjon.pdf</t>
  </si>
  <si>
    <t>Chmielewska, M. 2021. Assessment of the Waste Management System in Krakow as an Element of Circular Economy, Architecture Civil Engineering Environment, 1, 85-93.</t>
  </si>
  <si>
    <t>page 91</t>
  </si>
  <si>
    <t>City Council of Kraków. (2022).Regulation on Maintaining Cleanliness and Order in the Municipality of Kraków]. Official Gazette of Kraków.</t>
  </si>
  <si>
    <t>https://mpo.krakow.pl/wp/wp-content/uploads/2024/05/uchwala_nr_lxxxiii_2359_22_rmk_z_dnia_27_kwietnia_2022_r._w_sprawie_regulaminu_utrzymania_czystosci.pdf</t>
  </si>
  <si>
    <t>Collectors. n.d. "Warsaw (PL): Description of the Waste Collection System". Accessed on 14 October, 2024 at: https://www.collectors2020.eu/wcs-ppw/warsaw-pl/.</t>
  </si>
  <si>
    <t>https://www.collectors2020.eu/wcs-ppw/warsaw-pl/</t>
  </si>
  <si>
    <t>In 2012, the Capital City of Warsaw became the owner of waste, bearing sole responsibility for its collection.</t>
  </si>
  <si>
    <t>Council of Capital City of Warsaw. (2023). Regulation on Maintaining Cleanliness and Order in the Municipality of Warsaw]. Official Gazette of Warsaw</t>
  </si>
  <si>
    <t>https://edziennik.mazowieckie.pl/WDU_W/2023/14577/akt.pdf</t>
  </si>
  <si>
    <t>European Commission, Copenhagen Resource Institute and Bipro. 2014. Assessment of separate collection schemes in the 28 capitals of the EU-Capital factsheet: Warsaw/Poland.</t>
  </si>
  <si>
    <t>https://web.archive.org/web/20230808143515/http://www.municipalwasteeurope.eu/sites/default/files/PL%20Warsaw%20Capital%20factsheet.pdf</t>
  </si>
  <si>
    <t>69.74% of residents have separate waste collections and 30.26% have non-separate waste collections.</t>
  </si>
  <si>
    <t>Calculated as the total tonnage of separately collected material for one waste type divided by the total recyclable materials collected (76454.29 t). Comprised of biowaste (15343.58 t) and dry recycling (61110.71 t).</t>
  </si>
  <si>
    <t>The value accounts for mixed packaging only</t>
  </si>
  <si>
    <t>Google Maps. n.d. "Krakow, Poland to MPO BARYCZ, Krzemieniecka 41, 30-694 Kraków, Poland". Accessed 02 October 2024 at: https://www.google.co.uk/maps/dir/Krak%C3%B3w,+Poland/MPO+BARYCZ,+Krzemieniecka+41,+30-694+Krak%C3%B3w,+Poland/@50.0248163,19.9385101,13z/data=!3m1!4b1!4m14!4m13!1m5!1m1!1s0x471644c0354e18d1:0xb46bb6b576478abf!2m2!1d19.9449799!2d50.0646501!1m5!1m1!1s0x471643ac02fea9ed:0xa594e9bb94316d78!2m2!1d20.004159!2d49.9848769!3e0?entry=ttuandg_ep=EgoyMDI0MDkyOS4wIKXMDSoASAFQAw%3D%3D.</t>
  </si>
  <si>
    <t>https://www.google.co.uk/maps/dir/Krak%C3%B3w,+Poland/MPO+BARYCZ,+Krzemieniecka+41,+30-694+Krak%C3%B3w,+Poland/@50.0247157,19.9304898,13z/data=!3m1!4b1!4m14!4m13!1m5!1m1!1s0x471644c0354e18d1:0xb46bb6b576478abf!2m2!1d19.9449799!2d50.0646501!1m5!1m1!1s0x471643ac02fea9ed:0xa594e9bb94316d78!2m2!1d20.004159!2d49.9848769!3e2?entry=ttuandg_ep=EgoyMDI0MDkyOS4wIKXMDSoASAFQAw%3D%3D</t>
  </si>
  <si>
    <t>Jonek-Kowalska,I. 2022. Municipal Waste Management in Polish Cities-Is it Really Smart?. MDPI.</t>
  </si>
  <si>
    <t>page 1644: table 2</t>
  </si>
  <si>
    <t>https://www.mdpi.com/2624-6511/5/4/83</t>
  </si>
  <si>
    <t>Total collected municipal waste in 2021 given as 414.9 kg per capita and converted to metric tons per capita.</t>
  </si>
  <si>
    <t>page 1644: table 3</t>
  </si>
  <si>
    <t>Share of mixed waste in total waste per capita (66.64% for 2021)</t>
  </si>
  <si>
    <t>multi-family-fee per resident living in a given property</t>
  </si>
  <si>
    <t>Krakow Miejskie Przedsiębiorstwo Oczyszczania (KMPO). n.d. "Rates". Accessed 02 October 2024 at: https://mpo.krakow.pl/stawki/</t>
  </si>
  <si>
    <t>https://mpo.krakow.pl/stawki/</t>
  </si>
  <si>
    <t>Fees for single-family and multi-family housing are dependent on the amount of people residing in the property</t>
  </si>
  <si>
    <t>singly-family-flat fee per household</t>
  </si>
  <si>
    <t>Paid to the bank account of the Municipality of Krakow or at a cash desk of Municipality of Krakow</t>
  </si>
  <si>
    <t>Krakow, 2021. Krakow in numbers 2020</t>
  </si>
  <si>
    <t>page 26</t>
  </si>
  <si>
    <t>https://www.bip.krakow.pl/plik.php?zid=316551andwer=0andnew=tandmode=shw#:~:text=Krak%C3%B3w,%202021.%20The%20folder%20contains%20the%20latest%20data%20about%20Krakow</t>
  </si>
  <si>
    <t>The value accounts for the amount of selectively collected waste or "dry waste".</t>
  </si>
  <si>
    <t>Calculated as the garbage collection fee accounts for 3.48% of the total income of Krakow city (6,198,932,720 PLN). Value is given in local currency of PLN.</t>
  </si>
  <si>
    <t>Krakowski Holding Komunalny (KHK). n.d. "Organization". Accessed on 14 October, 2024 from: https://khk.krakow.pl/pl/bip/organizacja/.</t>
  </si>
  <si>
    <t>https://khk.krakow.pl/pl/bip/organizacja/</t>
  </si>
  <si>
    <t>In 2008, the Councillors of the City of Krakow (Resolution No. LVI/710/08) decided that Krakowski Holding Komunalny S.A. would be responsible for the design, construction and operation of the Thermal Waste Treatment Plant in Krakow</t>
  </si>
  <si>
    <t>KHK is "wholly-owned" by the Municipality of Krakow.</t>
  </si>
  <si>
    <t>Revenue: European Commission, Copenhagen Resource Institute and Bipro. 2014. Assessment of separate collection schemes in the 28 capitals of the EU-Capital factsheet: Warsaw/Poland. 
Operational: Jonek-Kowalska,I. 2022. Municipal Waste Management in Polish Cities-Is it Really Smart?. MDPI.</t>
  </si>
  <si>
    <t>revenue: page 2
operational: page 1646: table 4</t>
  </si>
  <si>
    <t>revenue: https://web.archive.org/web/20230808143515/http://www.municipalwasteeurope.eu/sites/default/files/PL%20Warsaw%20Capital%20factsheet.pdf
operational: https://www.mdpi.com/2624-6511/5/4/83</t>
  </si>
  <si>
    <t>Statistical Office in Warsaw, 2023. Municipal waste management in Mazowieckie Voivodship in 2022.</t>
  </si>
  <si>
    <t>page 4: table 1</t>
  </si>
  <si>
    <t>https://warszawa.stat.gov.pl/en/communiqus-and-announcements/brief-information/other/municipal-waste-management-in-mazowieckie-voivodship-in-2022,17,7.html</t>
  </si>
  <si>
    <t>Value for total Mazowieckie Voivodship, not Warsaw specific. Calculated as the total material landfilled (943.8 thousand tonnes) divided by the total municipal waste in 2022 (1973.8 thousand tonnes).</t>
  </si>
  <si>
    <t>Value for total Mazowieckie Voivodship, not Warsaw specific. Calculated as the total material sent for biological processing (256.2 thousand tonnes) divided by the total municipal waste in 2022 (1973.8 thousand tonnes).</t>
  </si>
  <si>
    <t>Value for total Mazowieckie Voivodship, not Warsaw specific. Calculated as the total material sent for recycling (528.5 thousand tonnes) divided by the total municipal waste in 2022 (1973.8 thousand tonnes).</t>
  </si>
  <si>
    <t>Calculated as  the sum of 238,000 tonnes of material incinerated with energy recovery and 7,200 tonnes incinerated without recovery; value for total Mazowieckie Voivodship, not Warsaw specific.</t>
  </si>
  <si>
    <t>The City of Krakow, 2021. Krakow in numbers 2020.</t>
  </si>
  <si>
    <t>Calculated as the cost per ton based on garbage collection fee accounting for 3.48% of the total income of Krakow city (6,198,932,720 PLN) and divided by total MSW (368,100 t). Value is given in local currency of PLN.</t>
  </si>
  <si>
    <t>CDP (2024) Case Study: Guimarães. Webpage. https://www.cdp.net/en/articles/cities/guimaraes</t>
  </si>
  <si>
    <t>https://www.cdp.net/en/articles/cities/guimaraes</t>
  </si>
  <si>
    <t>The first phase started in December 2021 in the city center with door-to-door collection of separate waste including the possibility to compost organic waste at home by requesting a free compost bin from the municipality. In 2022, the project was extended to 34% of the population, and the implementation will continue until 2028 for a larger coverage. Currently 600 compost bins have been distributed to both household and communal use. Since January 2022, around 957 tonnes of organic waste and 1700 tonnes of green waste have been collected.</t>
  </si>
  <si>
    <t>CEWEP. 2024. Interactive Map of Waste-to-Energy Plants.</t>
  </si>
  <si>
    <t>https://www.cewep.eu/interactive-map/</t>
  </si>
  <si>
    <t>Loures EfW</t>
  </si>
  <si>
    <t>European Union (2024) Guimarães. Webpage. https://circular-cities-and-regions.ec.europa.eu/pilots/guimaraes</t>
  </si>
  <si>
    <t>https://circular-cities-and-regions.ec.europa.eu/pilots/guimaraes</t>
  </si>
  <si>
    <t>Urban Services and Environmental Division. Governance Ecosystem Guimarães 2030, a task force has been created to create a more sustainable waste management system by integrating three circular economy domains: innovation, waste and resources, and citizens awareness and mobilisation.</t>
  </si>
  <si>
    <t>The city has a standalone Circular Economy Action Plan (CEAP): RRRCICLO – Circular Economy at Guimarães.</t>
  </si>
  <si>
    <t>Nova School of science and technology, MARE and LISBOA (2023) Lisbon Waste Management Strategy Document 2030.</t>
  </si>
  <si>
    <t>pg 33, Figure 11</t>
  </si>
  <si>
    <t>https://lisboaparapessoas.pt/wp-content/uploads/2023/08/estrategiaresiduoslisboa.pdf</t>
  </si>
  <si>
    <t>Calculated based on collected waste</t>
  </si>
  <si>
    <t>Information collected across: Page 41 Figura 18, Page 43 Figure 19, Page 44 Figure 20. Page I.</t>
  </si>
  <si>
    <t>Page i</t>
  </si>
  <si>
    <t>Biowaste collections = 24% of MSW (Page i). Selectively collected collections = 6% of MSW (Page i). 24%+6% = 30%. 30% * MSW arisings (317,871) = 95,361.</t>
  </si>
  <si>
    <t>Page I, 41, 43</t>
  </si>
  <si>
    <t>100% minus other materials detailed.</t>
  </si>
  <si>
    <t>Table 5. Page 30</t>
  </si>
  <si>
    <t>Figure represents destination of waste collected in Lisbon</t>
  </si>
  <si>
    <t>Figure 23. Page 50</t>
  </si>
  <si>
    <t>Organic valorization</t>
  </si>
  <si>
    <t>Figure 24. Page 50</t>
  </si>
  <si>
    <t>Estimate based on chart depicting the evolution of expenses and revenues resulting from the treatment and recovery of waste between 2010 and 2020.</t>
  </si>
  <si>
    <t>page iv</t>
  </si>
  <si>
    <t>Department of Urban Hygiene</t>
  </si>
  <si>
    <t>The same Order No. 8499/2018, which establishes the municipal structure, divided the city into five Territorial Intervention Units (ITU) – Western, North, Center, Historic Center and East (figure below). This Division was the basis for the internal organization of the Urban Cleaning Division, which has five Urban Hygiene Units (UHU), corresponding to the ITU areas, with associated facilities</t>
  </si>
  <si>
    <t>Strategic Plan for Urban Waste (PERSU 2030) - The National Waste Management Plan 2030 (PNGR 2030), approved by Resolution of the Council of Ministers no. 31/2023 of March 24, ensures coherence with the specific Plans and instruments of the waste sector, and presents the contribution to the its decarbonization in the context of the circular economy, framing two sectoral plans, also of a national nature, namely the Strategic Plan for Urban Waste (PERSU 2030) and the Strategic Plan for Non-Urban Waste (PERNU 2030). PNGR 2030 guides its action based on three strategic objectives: preventing the production of waste in terms of quantity and danger; promote efficiency in the use of resources, contributing to a circular economy; and reduce negative environmental impacts through integrated and sustainable waste management. PERSU 2030, approved by Resolution of the Council of Ministers no. 30/2023 of March 24, ends up being the most relevant in a municipal context, presenting proposals with a more integrated perspective, covering manufacturing, consumption, management of waste and the market for secondary raw materials. In the Strategic Plan for Non-Urban Waste (PERNU 2030), still in the public consultation phase, operational objectives are defined to reduce the production, danger and environmental impacts of non-urban waste, with which the municipality also deals.</t>
  </si>
  <si>
    <t>Lisbon waste management, cleaning and urban hygiene regulations</t>
  </si>
  <si>
    <t>In March 2014, the Lisbon City Administrative Reform was implemented, transferring public cleaning activities to the Parish Councils</t>
  </si>
  <si>
    <t>At the end of 2012, with the closure of Parque Expo 98, S.A., the Parque das Nações area began to be managed by Lisbon City Council (CML), with waste collection carried out via a pneumatic system comprising an underground network of conduits and surface disposal points in buildings and public spaces.</t>
  </si>
  <si>
    <t>RRRCICLO Economia Circular em Guimaraes. 2024. Execution data.</t>
  </si>
  <si>
    <t>https://rrrciclo.pt/sobre-dados-de-execucao/</t>
  </si>
  <si>
    <t>tons of recyclable waste collected by the door-to-door and payt collection system from January to December 2023</t>
  </si>
  <si>
    <t>RRRCICLO Economia Circular em Guimaraes. 2024. Execution data. 
Vitrus (2024) RRRCICLO Economia Circular em Guimaraes</t>
  </si>
  <si>
    <t>https://rrrciclo.pt/sobre-dados-de-execucao/
https://vitrusambiente.pt/organicos</t>
  </si>
  <si>
    <t>The tariff will maintain the value of the tariff for the collection of organic waste in the PAYT system at €0.005/litre , as an incentive to separation, and will increase the tariff for the collection of undifferentiated waste (remains fraction) in PAYT zones to €0.026/litre , as a way of discouraging its disposal.</t>
  </si>
  <si>
    <t>Sepúlveda, D., Loureiro, I., Vilarinho, C., and Carvalho, J. (2016) 'Municipal Waste Map: a Case Study of Guimarães, Portugal' European Journal of Sustainable Development, 5, 4, 77-90</t>
  </si>
  <si>
    <t>79</t>
  </si>
  <si>
    <t>https://ecsdev.org/ojs/index.php/ejsd/article/download/334/331/661</t>
  </si>
  <si>
    <t>The results were based on a twenty-nine circuits, from regular collection routes will be analyzed, and the obtained data was interpreted, to develop more accurate local waste management systems, including the end-of-life valorization routes. questionnaire applied on a stratified random sampling comprising ten of the 48 parishes: Ronfe, Brito, Serzedelo, Caldelas, Ponte, Selho S. Jorge, Moreira, S. Torcato e Lordelo and União de Freguesias de Oliveira do Castelo, S. Paio and S. Sebastião. No missing values were obtained, indicating that the questionnaire was a feasible observation tool (sensitivity equal to 100%).</t>
  </si>
  <si>
    <t>83</t>
  </si>
  <si>
    <t>The methodology comprises an initial MSW characterization for a period between 12 to 20th April 2016. The sampling campaign covered residual waste collected from all over the town. Guimarães has 35 different waste routes, 31 from door-to-door system, for which the municipality is responsible and 4 from underground waste containers, which responsibility belongs to VITRUS, a public company.</t>
  </si>
  <si>
    <t>complex products, special waste, inert and fines, unnaccounted - The methodology comprises an initial MSW characterization for a period between 12 to 20th April 2016. The sampling campaign covered residual waste collected from all over the town. Guimarães has 35 different waste routes, 31 from door-to-door system, for which the municipality is responsible and 4 from underground waste containers, which responsibility belongs to VITRUS, a public company.</t>
  </si>
  <si>
    <t>The estimated annual production is about 56000 ton of urban waste and 7000 ton of recycling materials and the per capita production is about 1.0 kg/person/day.</t>
  </si>
  <si>
    <t>77</t>
  </si>
  <si>
    <t>Municipality Strategic Waste Plan (2016-2025) -  including waste reduction, collection and transfer, composting, incineration, landfills, special wastes, waste characterization, management and planning, training, public education and financing</t>
  </si>
  <si>
    <t>Ciocoiu C.N., Burcea S.G., and Colesca, S.E. (2012) Feasibility assessment of investments in waste incineration facilities: Case study of Bucharest-Ilfov region. African Journal of Business Management Vol.6 (1), pp. 238-249,11. https://www.researchgate.net/publication/265978725_Feasibility_assessment_of_investments_in_waste_incineration_facilities_Case_study_of_Bucharest-Ilfov_region</t>
  </si>
  <si>
    <t>Page 242</t>
  </si>
  <si>
    <t>https://www.researchgate.net/publication/265978725_Feasibility_assessment_of_investments_in_waste_incineration_facilities_Case_study_of_Bucharest-Ilfov_region</t>
  </si>
  <si>
    <t>Based on Bucharest Ilfov which covers the national capital, Bucharest, as well as the surrounding Ilfov County</t>
  </si>
  <si>
    <t>For Bucharest-Ilfov region there are three landfills located in Ilfov County: Chiajna, Glina and Vidra -distance calculated based on an average of all three</t>
  </si>
  <si>
    <t>CLUJXYZ (2022) Recycling and waste disposal. https://clujxyz.com/services-information/recycling-and-waste-disposal-cluj-napoca/#</t>
  </si>
  <si>
    <t>https://clujxyz.com/services-information/recycling-and-waste-disposal-cluj-napoca/</t>
  </si>
  <si>
    <t>As of July 1st 2019, segregation of waste is required by law.</t>
  </si>
  <si>
    <t>In the event that any individual or block has not performed the correct separation of their waste materials, they will receive a sanction as outlined below: individuals: 1,000 - 2,000 lei. Legal entities: 20,000 - 40,000 lei.</t>
  </si>
  <si>
    <t>EPMC Consulting S.R.L. and the Municipality of Bucharest. 2021. Waste Management Plan for the Municipality of Bucharest 2020-2025.</t>
  </si>
  <si>
    <t>page 54: table 4-5</t>
  </si>
  <si>
    <t>https://doc.pmb.ro/institutii/primaria/directii/directia_servicii_publice/docs/planul_de_gestionare_a_deseurilor_din_mun_buc_2020_2025_20210827.pdf</t>
  </si>
  <si>
    <t>The annual amount of urban waste generated by the municipality of Bucharest exceeded the threshold of 1 million tons/year in 2019.</t>
  </si>
  <si>
    <t>The value is for bio-waste and is assumed to also include a portion of garden waste although this is not stated in the source.</t>
  </si>
  <si>
    <t>page 75: table 4-20</t>
  </si>
  <si>
    <t>Across 10 sorting stations, 337,084 tons of waste is separately collected.</t>
  </si>
  <si>
    <t>page 89: figure 4-13</t>
  </si>
  <si>
    <t>The infrastructure at waste deposit sites is not specified, so the type of disposal site (sanitary, controlled, dump etc.) is could not be determined.</t>
  </si>
  <si>
    <t>The value was calculated as the total waste treated at ALPAB green waste composting (3.3%)and the IRIDEC biological treatment plant (2.14%).</t>
  </si>
  <si>
    <t>The value is for waste that can not be accounted for in the waste flow diagram.</t>
  </si>
  <si>
    <t>The current waste management plan for the City of Bucharest runs from 2020 to 2025.</t>
  </si>
  <si>
    <t>page 21: table 2-2</t>
  </si>
  <si>
    <t>There are multiple legislation aimed at implementing the national waste management plan including Law no 211/2011 and GEO no. 74/2018.</t>
  </si>
  <si>
    <t>page 21-25</t>
  </si>
  <si>
    <t>National legislation that aim to implement waste management include Law no. 278/ 2013 for emissions from waste incineration and Law no. 249/2015 on the management of packaging waste.</t>
  </si>
  <si>
    <t>Capital investment: page 219: table 7-25
Operational: page 208: table 7-20</t>
  </si>
  <si>
    <t>Cost is given in Euro per ton.</t>
  </si>
  <si>
    <t>The cost of operations and maintenance for sorting plants in Euro per ton.</t>
  </si>
  <si>
    <t>page 208: table 7-20</t>
  </si>
  <si>
    <t>The cost of operation and maintenance for waste storage in Euro per ton.</t>
  </si>
  <si>
    <t>page 57: table 4-9</t>
  </si>
  <si>
    <t>The city has 6 separate operators that collect, transport and separate waste in their own designated sections and are given collection priveleges through specific licenses. These operators also are in charge of the maintenance of green spaces within their sectors.</t>
  </si>
  <si>
    <t>Operators include Romprest Company, SC Supercom SA, Rosal Group SA, SC Urban SA and SC Salubrizare Facts 5 SA. These operators work within the private and public domain.</t>
  </si>
  <si>
    <t>The City of Bucharest is responsible for providing waste services to their residents and do so through 6 operators that oversee their own sectors within the city.</t>
  </si>
  <si>
    <t>The City of Bucharest is responsible for providing waste services and disposal pathways for their residents and do so through 6 operators that oversee their own sectors within the city.</t>
  </si>
  <si>
    <t>Harta Reciclarii. 2021. We Recycle in Bucharest.</t>
  </si>
  <si>
    <t>https://hartareciclarii.ro/wp-content/uploads/2021/11/Ghid_ReciclamBucuresti_Reguli.pdf</t>
  </si>
  <si>
    <t>Paper and cardboard, glass, biodegradable, residual, plastic and metal waste are separately collected in different coloured bins.</t>
  </si>
  <si>
    <t>A stratified random sampling was applied to sample waste from numerous subgroups (strata), so as to develop a waste composition profile for each stratum. In order to reduce the heterogeneity, the strata considered in the study include: (1) the waste sector (residential and commercial), (2) the waste subsector (single-family residential, multifamily residential and commercial) and also (3) the waste type (dry and humid fractions of waste).</t>
  </si>
  <si>
    <t>Pop, Nicoleta and Baciu, Calin and Brisan, Nicoleta. (2015). Survey on household waste composition generated in Cluj-Napoca, Romania during the summer season. Environmental Engineering and Management Journal. 14. 2643-2651. 10.30638/eemj.2015.270.</t>
  </si>
  <si>
    <t>2648</t>
  </si>
  <si>
    <t>https://www.researchgate.net/publication/290929568_SURVEY_ON_HOUSEHOLD_WASTE_COMPOSITION_GENERATED_IN_CLUJ-NAPOCA_ROMANIA_DURING_THE_SUMMER_SEASON#pf3</t>
  </si>
  <si>
    <t>Organic waste likely to include yard / garden waste which was not separately reported</t>
  </si>
  <si>
    <t>There is no weee or there are minor weee amounts found in household waste composition. This is due to the fact that since 2011, sanitation companies in collaboration with local authorities and companies have been involved in weee management and have implemented a functional weee separate collection system.</t>
  </si>
  <si>
    <t>2644</t>
  </si>
  <si>
    <t>The collecting frequency depends on the generator type: two or more collections per week for the population that lives in single family houses and daily collection for the population living in blocks of flats. 10% of Cluj-Napoca City population lives in single family houses and produce 10 % of waste generated by the population  of the city and that 90% of the population lives in multiple family houses (blocks of flats) and generate 90% of waste generated by population</t>
  </si>
  <si>
    <t>page 2644</t>
  </si>
  <si>
    <t>Despite the international trend of treating waste as a resource, 2010 statistics show that while there are EU member states that recycle over 40% of the municipal waste generated, and landfilling goes down to 0%, waste generated in Romania is mostly landfilled (99%) and only 1% is recycled. The national situation is similar to the one from the study area – Cluj-Napoca city.</t>
  </si>
  <si>
    <t>Since 2010</t>
  </si>
  <si>
    <t>page 2647</t>
  </si>
  <si>
    <t>Law 132 (2010) regulates the selective collection of waste in institutions, and there are also special regulations for packaging waste, such as Government Decision no. 621 (2005), which establishes fines for the population and also for  the economic agents for not selecting it properly (GD 621, 2005; Law 132, 2010).</t>
  </si>
  <si>
    <t>page 2648</t>
  </si>
  <si>
    <t>The local authorities are preparing an Integrated Waste Management System for the whole county. The project is funded by the European Union, and includes a series of actions that will modify the current waste management system: (1) construction of an ecological landfill, sorting station and mechanical-biological transfer station; (2) implementing separate collection of waste on five fractions (plastics/metals, glass, paper/cardboard, biodegradable waste and residual waste); and (3) closure of the current improper landfill from Pata Rat.</t>
  </si>
  <si>
    <t>In Cluj-Napoca, like in the rest of the country, the organization of collection, transport and treatment of municipal waste falls under the responsibility of the local public administration that may decide to either place it under its own management or outsource it to private operators, according to Law 101 (2006) with amendments. Since the end of 2010, there have been two operators that are authorized by the local public administration through a public auction to manage the collection, transport and treatment of household waste generated in ClujNapoca for a period of at least 8 years.</t>
  </si>
  <si>
    <t>STRIMSCUP (2014) STRATEGIE LOCALA PRIVIND DEZVOLTAREA SI FUNCTIONAREA PE TERMEN MEDIU SI LUNG A SERVICIULUI DE SALUBRIZARE SI DE GESTIONARE A DESEURILOR LA NIVELUL MUNICIPIULUI Cluj-Napoca</t>
  </si>
  <si>
    <t>https://files.primariaclujnapoca.ro/dezbatere_publica/strategia.pdf</t>
  </si>
  <si>
    <t>Total waste generated including municipal waste (household and assimilated waste from commerce, industry, institutions), street waste, biodegradable waste and bulky waste.</t>
  </si>
  <si>
    <t>Sanitation costs are based on tariffs per person per month and are calculated according to the number of inhabitants in a household and for the number of bins collected.</t>
  </si>
  <si>
    <t>Trace (2012) Improving energy efficiency in Cluj-Napoca Romania. Romania Regional Development Program and Energy Sector Management Assistance Program. https://www.esmap.org/sites/esmap.org/files/DocumentLibrary/TRACE_Romania_CLUJ%20NAPOCA_Optimized.pdf</t>
  </si>
  <si>
    <t>https://www.esmap.org/sites/esmap.org/files/DocumentLibrary/TRACE_Romania_CLUJ%20NAPOCA_Optimized.pdf</t>
  </si>
  <si>
    <t>Both ( Brantner-Veres and Rosal) operators collect municipal waste and dump it into the landfill in Pata-Rat, located about 15 km from the city centre. The landfill is operated by Salprest, a company whose main shareholder is the owner of Brantner-Veres.</t>
  </si>
  <si>
    <t>As of now, domestic clients pay EUR 17 /year for waste collection, transportation, dumping, and storage, of which EUR 1.8 is the dumping fee only.</t>
  </si>
  <si>
    <t>page 32</t>
  </si>
  <si>
    <t>The contracts signed with Brantner-Veres and Rosal were valid until 2018 with the possibility of an extension to 2022.</t>
  </si>
  <si>
    <t>There are two companies, Brantner-Veres and Rosal, that provide waste collections within their own halves of the city.</t>
  </si>
  <si>
    <t>The contracts signed with Brantner-Veres and Rosal include disposal of waste to the Pata-Rat landfill that is 15 km outside the city center. The landfill is operated by Salprest whose owner is the owner of Brantner-Veres.</t>
  </si>
  <si>
    <t>Figure 2</t>
  </si>
  <si>
    <t>https://www.mdpi.com/2313-4321/7/2/19</t>
  </si>
  <si>
    <t>Page 6; Table 1</t>
  </si>
  <si>
    <t>Includes 'Other materials' [17.2%] and 'Inert materials' [3.7%].</t>
  </si>
  <si>
    <t>Page 5; Figure 2</t>
  </si>
  <si>
    <t>Out of a total of 3,076,000 tonnes of MSW generated, 900,000t is sent to landfill with a gas collection system, 1,973,800t is sent to landfill with no gas collection system, 133,300t is sent to a composting facility, 25,000t is sent to an rdf facility, 6,400t is sent to an incinerator and 38,000t is sent for recycling.</t>
  </si>
  <si>
    <t>Anna Zaikova. 2020. 'Current state and possible developments of municipal solid waste management system in the Leningrad region and Saint Petersburg: a life cycle assessment '. https://lutpub.lut.fi/bitstream/handle/10024/161977/Master%27s%20thesis.pdf?sequence=1andisAllowed=n</t>
  </si>
  <si>
    <t>https://lutpub.lut.fi/bitstream/handle/10024/161977/Master%27s%20thesis.pdf?sequence=1andisAllowed=n</t>
  </si>
  <si>
    <t>The Novyy Svet landfill can be defined as a sanitary one, i.e. it is equipped with the LFG collection system. The landfill has been operating since 2001. The design capacity of the landfill is 18 million tons with the annual capacity being equal to 900 thousand tons (OOO “KOSMOS,” 2016).</t>
  </si>
  <si>
    <t>As an organization, regional operator is responsible for the entire cycle of MSW management at the assigned territory, including collection, transportation, processing, utilization, stabilization and disposal of MSW, and is obliged to make a contract with each MSW generator, either an individual or an organization. The duties may be followed using own facilities or by making contracts with other companies. The regional operator is established on a competitive basis for a period of at least 10 years. In fact, it is an organization that has received a government order and executes instructions from the government, and a private company at the same time.</t>
  </si>
  <si>
    <t>Google Maps. 2024. 'Moscow, Russia to Waste Incinerator Plant No. 3 of the State Unitary Enterprise "Ecotechprom"'. https://www.google.com/maps/dir/Moscow,+Russia/Ulitsa+Podol'skikh+Kursantov,+22%D0%90,+Moskva,+Russia,+117546/@55.6003972,37.6347667,18.5z/data=!4m15!4m14!1m5!1m1!1s0x46b54afc73d4b0c9:0x3d44d6cc5757cf4c!2m2!1d37.6172999!2d55.755826!1m5!1m1!1s0x414ab26b5b95c445:0x1917e9a40e7450b9!2m2!1d37.6346332!2d55.6005693!3e0!5i1?entry=ttuandg_ep=EgoyMDI0MTAyMC4xIKXMDSoASAFQAw%3D%3D</t>
  </si>
  <si>
    <t>https://www.google.com/maps/dir/Moscow,+Russia/Ulitsa+Podol'skikh+Kursantov,+22%D0%90,+Moskva,+Russia,+117546/@55.6003972,37.6347667,18.5z/data=!4m15!4m14!1m5!1m1!1s0x46b54afc73d4b0c9:0x3d44d6cc5757cf4c!2m2!1d37.6172999!2d55.755826!1m5!1m1!1s0x414ab26b5b95c445:0x1917e9a40e7450b9!2m2!1d37.6346332!2d55.6005693!3e0!5i1?entry=ttuandg_ep=EgoyMDI0MTAyMC4xIKXMDSoASAFQAw%3D%3D</t>
  </si>
  <si>
    <t>This is the treatment site in Moscow with the largest capacity for MSW. Most MSW generated in Moscow is treated outside of the Moscow region and data on these sites is not available.</t>
  </si>
  <si>
    <t>Google Maps. 2024. 'St Petersburg, Russia to OOO “Novyy Svet-Eko” landfill'. https://www.google.com/maps/dir/St+Petersburg,+Russia/New+World+-+Eco,+%D0%93%D0%B0%D1%82%D1%87%D0%B8%D0%BD%D1%81%D0%BA%D0%B8%D0%B9+%D1%80%D0%B0%D0%B9%D0%BE%D0%BD,+%D1%83%D1%87%D0%B0%D1%81%D1%82%D0%BE%D0%BA+%E2%84%962,+%D0%BF%D0%BE%D1%81.+%D0%9D%D0%BE%D0%B2%D1%8B%D0%B9+%D0%A1%D0%B2%D0%B5%D1%82,+Leningrad+Oblast,+Russia,+188361/@59.7935548,30.1462139,10.25z/data=!4m14!4m13!1m5!1m1!1s0x4696378cc74a65ed:0x6dc7673fab848eff!2m2!1d30.3609096!2d59.9310584!1m5!1m1!1s0x46961c5d2796f207:0xc2f6e2228b569dd0!2m2!1d30.2047805!2d59.5800514!3e0?entry=ttuandg_ep=EgoyMDI0MTAyMC4xIKXMDSoASAFQAw%3D%3D</t>
  </si>
  <si>
    <t>https://www.google.com/maps/dir/St+Petersburg,+Russia/New+World+-+Eco,+%D0%93%D0%B0%D1%82%D1%87%D0%B8%D0%BD%D1%81%D0%BA%D0%B8%D0%B9+%D1%80%D0%B0%D0%B9%D0%BE%D0%BD,+%D1%83%D1%87%D0%B0%D1%81%D1%82%D0%BE%D0%BA+%E2%84%962,+%D0%BF%D0%BE%D1%81.+%D0%9D%D0%BE%D0%B2%D1%8B%D0%B9+%D0%A1%D0%B2%D0%B5%D1%82,+Leningrad+Oblast,+Russia,+188361/@59.7935548,30.1462139,10.25z/data=!4m14!4m13!1m5!1m1!1s0x4696378cc74a65ed:0x6dc7673fab848eff!2m2!1d30.3609096!2d59.9310584!1m5!1m1!1s0x46961c5d2796f207:0xc2f6e2228b569dd0!2m2!1d30.2047805!2d59.5800514!3e0?entry=ttuandg_ep=EgoyMDI0MTAyMC4xIKXMDSoASAFQAw%3D%3D</t>
  </si>
  <si>
    <t>Government of Moscow. 2016. 'Territorial scheme of waste management, including municipal solid waste'. Moscow, Russia. [ПРАВИТЕЛЬСТВО МОСКВЫ. 2016. 'Территориальная схема обращения с отходами, в том числе с твердыми коммунальными отходами'. Москва, Россия.] https://docs.cntd.ru/document/441802077?section=text</t>
  </si>
  <si>
    <t>Section 4.1; Table 2</t>
  </si>
  <si>
    <t>https://docs.cntd.ru/document/441802077</t>
  </si>
  <si>
    <t>Section 4.1; Table 3</t>
  </si>
  <si>
    <t>Includes all organics.</t>
  </si>
  <si>
    <t>Includes 'Stones' [0.4%], 'Composite packaging' [2.5%], 'Fines' [4.7%] and 'Other (unclassified)' [5.2%].</t>
  </si>
  <si>
    <t>Section 5.2</t>
  </si>
  <si>
    <t>Section 6.1</t>
  </si>
  <si>
    <t>Section 1.2</t>
  </si>
  <si>
    <t>Section 7; Table 6</t>
  </si>
  <si>
    <t>Section 7.2.2; Table 6</t>
  </si>
  <si>
    <t>There are 11 providers of waste collection, sorting, storage and treatment services, including the state enterprise Ecotechprom, as well as several other private companies (Eco-Line, Viva Trans, Ecodevelopment, etc.)</t>
  </si>
  <si>
    <t>Section 9</t>
  </si>
  <si>
    <t>Government of St Petersburg. 2021. 'On measures to improve public administration in the field of production and consumption waste management'. St Petersburg, Russia. [ПРАВИТЕЛЬСТВО САНКТ-ПЕТЕРБУРГА. 2021. 'О мерах по совершенствованию государственного управления в сфере обращения с отходами производства и потребления'. САНКТ-ПЕТЕРБУРГ, Россия.] https://onlineecology.com/doc/9d70681c-8307-46df-bf51-1f32b3fd0f2c</t>
  </si>
  <si>
    <t>https://onlineecology.com/doc/9d70681c-8307-46df-bf51-1f32b3fd0f2c</t>
  </si>
  <si>
    <t>Government of St Petersburg. 2022. 'On the establishment of a maximum single tariff for the service of the regional operator for the management of municipal solid waste of the Nevsky Ecological Operator Joint-Stock Company in St. Petersburg for 2023-2025'. St Petersburg, Russia. [Правительство Санкт-Петербурга. 2022. 'Об установлении предельного единого тарифа на услугу регионального оператора по обращению с твердыми коммунальными отходами акционерного общества "Невский экологический оператор" на территории Санкт-Петербурга на 2023-2025 годы'. Санкт-Петербург, Россия.] https://docs.cntd.ru/document/352395095?marker=6540IN</t>
  </si>
  <si>
    <t>https://docs.cntd.ru/document/352395095?marker=6540IN</t>
  </si>
  <si>
    <t>Fee is charged per cubic meter of waste generated. The average waste generation rate for apartments is 0.007m3 per month, so 1367.57x0.007x12=114.9.</t>
  </si>
  <si>
    <t>Kemerovo Region Administration Board. 2016. 'ON APPROVAL OF THE TERRITORIAL WASTE MANAGEMENT SCHEME PRODUCTION AND CONSUMPTION, INCLUDING SOLID MUNICIPAL WASTE, KEMEROVO REGION'. Kemerovo, Russia. [Коллегии Администрации Кемеровской области. 2016. 'ОБ УТВЕРЖДЕНИИ ТЕРРИТОРИАЛЬНОЙ СХЕМЫ ОБРАЩЕНИЯ С ОТХОДАМИ ПРОИЗВОДСТВА И ПОТРЕБЛЕНИЯ, В ТОМ ЧИСЛЕ С ТВЕРДЫМИ КОММУНАЛЬНЫМИ ОТХОДАМИ, КЕМЕРОВСКОЙ ОБЛАСТИ'. Кемерово, Россия.] https://docs.cntd.ru/document/441695892</t>
  </si>
  <si>
    <t>Page 14; Table 5</t>
  </si>
  <si>
    <t>https://docs.cntd.ru/document/441695892</t>
  </si>
  <si>
    <t>Composition of MSW in the Kemerovo region. City-wide composition could not be accessed due to current restrictions on Russian Government websites.</t>
  </si>
  <si>
    <t>Page 51</t>
  </si>
  <si>
    <t>Ministry of Housing and Communal Services of the Moscow Region. 2022. 'List of garbage transfer stations of regional operators for Municipal Solid Waste Management'. Moscow, Russia. [Министерство жилищно-коммунального хозяйства Московской области. 2022. 'Список мусороперегрузочных станций региональных операторов по обращению с твердыми коммунальными отходами'. Москва, Россия.] https://mgkh.mosreg.ru/deyatelnost/obrashenie-s-tvyordymi-kommunalnymi-otkhodami/29-11-2022-14-35-01-spisok-musoroperegruzochnykh-stantsiy-regionalnykh</t>
  </si>
  <si>
    <t>https://mgkh.mosreg.ru/deyatelnost/obrashenie-s-tvyordymi-kommunalnymi-otkhodami/29-11-2022-14-35-01-spisok-musoroperegruzochnykh-stantsiy-regionalnykh</t>
  </si>
  <si>
    <t>Ministry of Housing and Communal Services of the Moscow Region. 2023. 'Maximum uniform tariffs for MSW management'. Moscow, Russia. [Министерство жилищно-коммунального хозяйства Московской области. 2023. 'Предельные единые тарифы за обращение с ТКО'. Москва, Россия.] https://mgkh.mosreg.ru/deyatelnost/obrashenie-s-tvyordymi-kommunalnymi-otkhodami/predelnye-edinye-tarify-za-obrashenie-s-tko</t>
  </si>
  <si>
    <t>https://mgkh.mosreg.ru/deyatelnost/obrashenie-s-tvyordymi-kommunalnymi-otkhodami/predelnye-edinye-tarify-za-obrashenie-s-tko</t>
  </si>
  <si>
    <t>Fee is variable according to region of Moscow and size of the property.
EXAMPLE: an owner living in a two-room apartment with an area of 54 sq.m. in an apartment building located in Voskresensk (Voskresensky cluster - tariff 787 rubles / cubic meter) will pay at the rate: 8,733 rubles. (amount of the UPD) - 302.4 rubles. (5.6 rubles is the tariff approved for today in Voskresensk x 54 sq.m.) + 403.92 (7.48 rubles / sq.m – the current tariff of the regional operator x 54 sq.m) = 8,834.52 rubles. (+101.52 rubles).</t>
  </si>
  <si>
    <t>Fee is variable according to region of Moscow and size of the property.</t>
  </si>
  <si>
    <t>Filipovic, D., Ilic, M., Jovovic, A., Vujic, G., Batinic, B., Grujic, D., Katusevski Ivanovic, B., Petrovic, I., Protic, B., Soskic, M. 2020. Local Waste Management Plan of the City of Belgrade 2021-2030. Secretariat for Environmental Protection of the City of Belgrade.</t>
  </si>
  <si>
    <t>page 82: table 4.1</t>
  </si>
  <si>
    <t>https://enauka.gov.rs/handle/123456789/425974</t>
  </si>
  <si>
    <t>Generated amount of municipal waste in Belgrade.</t>
  </si>
  <si>
    <t>page 86: figure 4.5</t>
  </si>
  <si>
    <t>Value stated as the average composition of "other biodegradable waste" across municipal waste collections for 13 Belgrade municipalities.</t>
  </si>
  <si>
    <t>Value stated as the average composition of "glass" across municipal waste collections for 13 Belgrade municipalities.</t>
  </si>
  <si>
    <t>Value calculated as a sum of the average compositions for "metal (ferrous)" and "aluminium efferous" across municipal waste collections for 13 Belgrade municipalities.</t>
  </si>
  <si>
    <t>Value calculated as a sum of the average compositions for "paper", "cardboard" and "cardboard (tetrapak)" across municipal waste collections for 13 Belgrade municipalities.</t>
  </si>
  <si>
    <t>Value calculated as a sum of the average compositions for "other plastic packaging waste", "plastic bags" and "other plastics/hard plastics" across municipal waste collections for 13 Belgrade municipalities.</t>
  </si>
  <si>
    <t>Value stated as the average composition of only "rubber" across municipal waste collections for 13 Belgrade municipalities.</t>
  </si>
  <si>
    <t>Value stated as the average composition of "garden waste" across municipal waste collections for 13 Belgrade municipalities.</t>
  </si>
  <si>
    <t>Value stated as the average composition of "textiles" across municipal waste collections for 13 Belgrade municipalities.</t>
  </si>
  <si>
    <t>Value stated as the average composition of only "diapers" across municipal waste collections for 13 Belgrade municipalities.</t>
  </si>
  <si>
    <t>Value calculated as a sum of the average compositions for "fine fraction &lt;10 mm" (3.96%) and a material whose title was untranslatable (3.29%) across municipal waste collections for 13 Belgrade municipalities.</t>
  </si>
  <si>
    <t>page 115</t>
  </si>
  <si>
    <t>Coverage of households that receive waste collection services is over 95%.</t>
  </si>
  <si>
    <t>page 111</t>
  </si>
  <si>
    <t>In 2018, the largest waste collection company, PUC City Cleanliness Belgrade, employed 1,607 workers across 7 sectors. The largest sector was operations with 1,065 employees.</t>
  </si>
  <si>
    <t>In 2018, the largest waste collection company, PUC City Cleanliness Belgrade, employed 219 women.</t>
  </si>
  <si>
    <t>Estimation of future tonnages once the Vinci waste management center begins operations in 2023</t>
  </si>
  <si>
    <t>page 273: figure 6.15</t>
  </si>
  <si>
    <t>As part of the Vinci waste management centre, 170k tonnes of material that is not suitable for incineration is sent annually to a new sanitary landfill that is replacing the unmanaged Vica landfill.</t>
  </si>
  <si>
    <t>6,916 tonnes of green waste per year is processed at a composting site, equal to 1% of the total municipal waste.</t>
  </si>
  <si>
    <t>88,280 tonnes of material, equal to 13.3% of the total waste generated each year, is deemed to be recyclable and processed at a recycling facility.</t>
  </si>
  <si>
    <t>As part of the Vinci waste management centre, 340k tonnes of waste, equal to 51% of all waste, is sent to a waste-to-energy facility operated by a Suez consortium.</t>
  </si>
  <si>
    <t>5.1% of waste that enters a lineage or separation facility is sent for rdf.</t>
  </si>
  <si>
    <t>Calculated as the total remains from composting (0.2%) and recycling facilities (2%) that are not accounted for at any particular disposal facility.</t>
  </si>
  <si>
    <t>Home composting attributes 1.2% of the total 1.9% of waste that goes under the "other" disposal streams, meaning 0.7% is truly unaccounted for.</t>
  </si>
  <si>
    <t>page 396: table 8.26</t>
  </si>
  <si>
    <t>The fee for waste management services per household per month in euros is 2.87 EUR.</t>
  </si>
  <si>
    <t>The Secretariat for Environmental Protection of the City of Belgrade</t>
  </si>
  <si>
    <t>Implementing directives to mitigate industrial emissions from waste facilities.</t>
  </si>
  <si>
    <t>page 395: table 8.25</t>
  </si>
  <si>
    <t>The planned income from recycled material in euro (EUR) for the year 2020 is 1,877,559 EUR.</t>
  </si>
  <si>
    <t>Filipovic, D., Ilic, M., Jovovic, A., Vujic, G., Batinic, B., Grujic, D., Katusevski Ivanovic, B., Petrovic, I., Protic, B., Soskic, M. 2020. Local Waste Management Plan of the City of Belgrade 2021-2030. University of Belgrade.</t>
  </si>
  <si>
    <t>page 145</t>
  </si>
  <si>
    <t>The Public Utility Company (PUC) "City Cleanliness", also called PUK "Gradska čistoća", carries out cleaning and washing of public areas within the territoy of Belgrade.</t>
  </si>
  <si>
    <t>The PUK/PUC was founded by the Assembly of the City of Belgrade to carry out the collection, transportation and disposal of communal waste, as well as the cleaning and washing of public areas.</t>
  </si>
  <si>
    <t>The Public Utility Company (PUC) "City Cleanliness", also called PUK "Gradska čistoća", operates within the territory of Belgrade.</t>
  </si>
  <si>
    <t>page 110: table 4.21</t>
  </si>
  <si>
    <t>Municipal waste collection and transportation services across 17 municipalities are provided by 7 municipal companies. The Public Utility Company (PUC) "City Cleanliness" is the largest of these companies.</t>
  </si>
  <si>
    <t>The PUK/PUC was founded by the Assembly of the City of Belgrade to carry out the collection, transportation and disposal of communal waste, as well as the cleaning and washing of public areas. While 7 municipal companies participate in the collection and transportation of municipal waste, the Public Utility Company (PUC) "City Cleanliness" is the largest of these companies and is a foundation of the City of Belgrade.</t>
  </si>
  <si>
    <t>The Public Utility Company (PUC) "City Cleanliness", also called PUK "Gradska čistoća", is the largest municipal company to operate within the territory of Belgrade. The other 6 municipal companies that collect and transport waste also work within the boundary of Belgrade.</t>
  </si>
  <si>
    <t>NS Energy. 2020. "Belgrade Waste-to-Energy Project". Accessed 21 October, 2024 at: https://www.nsenergybusiness.com/projects/belgrade-waste-to-energy-project/?cf-view</t>
  </si>
  <si>
    <t>https://www.nsenergybusiness.com/projects/belgrade-waste-to-energy-project/?cf-view</t>
  </si>
  <si>
    <t>The Belgrade waste-to-energy project that is operated by a Suez consortium, Beo Čista Energija (BCE), is near to the former landfill, Vinca, and is 15km from the city centre of Belgrade.</t>
  </si>
  <si>
    <t>Public Utility Company-City Cleanliness. 2021. "Recyclable disposal rules". Accessed 21 October, 2024 at: https://www.gradskacistoca.rs/pravila-odlaganja-reciklabila/</t>
  </si>
  <si>
    <t>https://www.gradskacistoca.rs/pravila-odlaganja-reciklabila/</t>
  </si>
  <si>
    <t>Blue 240 Liter bins are used to dispose of PET, MET, composite packaging, paper and cardboard for individual housing. For collective housing, "Eco bags" are used to divide recyclables.</t>
  </si>
  <si>
    <t>The City of Novi Sad. 2023. Local Waste Management Plan for Novi Sad for the Period 2023-2032. Intermunicipal Working Group for Waste Management.</t>
  </si>
  <si>
    <t>page 44: graph 5.1</t>
  </si>
  <si>
    <t>https://skupstina.novisad.rs/wp-content/uploads/2023/05/doc0034-40-sednica.pdf</t>
  </si>
  <si>
    <t>page 47: table 5.3</t>
  </si>
  <si>
    <t>page 44</t>
  </si>
  <si>
    <t>The population covered by collection and disposal services in the region on average is 98%.</t>
  </si>
  <si>
    <t>Calculated as the sum of waste labelled "remains", meaning it was not viable for composting (0.5%), mechanical-biological treatment or recycling (14.6%).</t>
  </si>
  <si>
    <t>6,083 tonnes of material is composted, equal to 2.8% of annual generated waste.</t>
  </si>
  <si>
    <t>35,702 tonnes of material is recycled, equal to 18% of annual generated waste.</t>
  </si>
  <si>
    <t>The percentage of waste that was sent to a mbt facility and used for mbt, some material was not viable and was sent to landfill or for rdf.</t>
  </si>
  <si>
    <t>Calculated as the sum of material sent for rdf because it was not viable for separation/recycling (8.8%) or mbt (21.6%).</t>
  </si>
  <si>
    <t>Calculated as a sum of the total population not covered by collection and disposal services (1.7 to 2%) and 2.3% of waste that is composted informally in homes.</t>
  </si>
  <si>
    <t>page 82</t>
  </si>
  <si>
    <t>The existing landfill is located 6km from the city centre and 700m from the beginning of the inhabited part of the city.</t>
  </si>
  <si>
    <t>page 17</t>
  </si>
  <si>
    <t>Intermunicipal Working Group for Waste Management</t>
  </si>
  <si>
    <t>page 29 and page 75</t>
  </si>
  <si>
    <t>Composting biodegradable material typically ranges from 20 to 30 euro (EUR) per ton. Value is given in euro (EUR).</t>
  </si>
  <si>
    <t>page 28</t>
  </si>
  <si>
    <t>The City of Novi Sad has contracts with several companies that deal with recycling and are utilised for different raw materials.</t>
  </si>
  <si>
    <t>Zero Waste Europe, Bankwatch Network, Counter Balance. 2019. The Belgrade Solid Waste Public Private Partnership: Corporate interests vs the circular economy.</t>
  </si>
  <si>
    <t>https://zerowasteeurope.eu/wp-content/uploads/2019/12/zero_waste_europe_cs_the_belgrade_solid_waste_public_private_partnership_en.pdf</t>
  </si>
  <si>
    <t>The Belgrade waste-to-energy plant was initially set to have a 500,000 ton per year capacity, but was down-sized to 350,000 ton per year due to financing issues.</t>
  </si>
  <si>
    <t>The Belgrade Solid Waste public-private partnership (PPP) between the City of Belgrade and Beo Čista Energija, a consortium of Suez, was signed in 2017 for Suez to dispose of 340k tonnes of municipal waste in their waste-to-energy facility.</t>
  </si>
  <si>
    <t>The contract was signed in 2017 and is expected to last for 25-years.</t>
  </si>
  <si>
    <t>The incineration facility is primarily operated by Beo Čista Energija d.o.o. (Beo Clean Energy Ltd., BCE), a Suez consortium.</t>
  </si>
  <si>
    <t>The City of Belgrade is responsible for the collection, disposal and treatment of their municipal waste under the Local Waste Management Plan (LWMP) of the City of Belgrade 2011-2020 and also in the 2021-2030 LWMP.</t>
  </si>
  <si>
    <t>The project is funded primarily by senior debt facilities procured from international financial institutions (IF) and commercial banks, with additional funding from equity injected by Suez, Itochu and the Marguerite II fund.</t>
  </si>
  <si>
    <t>The value is for one year of contractual disposal for the City of Belgrade's municipal waste. In total, the City of Belgrade will pay 956,972,500 euro (EUR) across the 25-year contract with Suez.</t>
  </si>
  <si>
    <t>Capacity: Energie Portal. 2022. "Bratislava incinerator will increase capacity, OLO wants to supply more heat for district heating". Accessed on 28 October, 2024 at: https://www.energie-portal.sk/dokument/bratislavska-spalovna-navysi-kapacity-olo-chce-dodavat-viac-tepla-pre-czt-107741.aspx.
Energy recovered: The City of Bratislava. n.d. "Waste Treatment". Accessed on 28 October, 2024 at: https://bratislava.sk/en/environment-and-construction/environment/waste/waste-treatment.</t>
  </si>
  <si>
    <t>Capacity: https://www.energie-portal.sk/dokument/bratislavska-spalovna-navysi-kapacity-olo-chce-dodavat-viac-tepla-pre-czt-107741.aspx
Energy recovered: https://bratislava.sk/en/environment-and-construction/environment/waste/waste-treatment</t>
  </si>
  <si>
    <t>The capacity of the ZEVO OLO's K1 and K2 boilers at the waste to energy plant in Bratislava in 2022 was about 130,000 tons per year. The plant plans to add another 112,000 tons of capacity by adding a K3 line. 
An average of 44,000 MWh is produced in the ZEVO OLO facility annually and 33,000 MWh of electricity is distributed to the grid.</t>
  </si>
  <si>
    <t>Department of Municipal Services. N.d. "Where to dispose of waste". Accessed on 23 October, 2024 at: https://www.trnava.sk/zivotne-situacie/712/kam-s-odpadom.</t>
  </si>
  <si>
    <t>https://www.trnava.sk/zivotne-situacie/712/kam-s-odpadom</t>
  </si>
  <si>
    <t>Depending on the location container volume and frequency vary. The frequency is based on building type: fortnightly for family houses, monthly to multi-weekly for apartment buildings, monthly to weekly for legal entities.</t>
  </si>
  <si>
    <t>Department of Municipal Services</t>
  </si>
  <si>
    <t>Department of the Environment of the Municipality of the Capital of the Slovak Republic. 2021. Strategy for managing municipal waste in the city of Bratislava with the aim of transitioning to a circular economy for the years 2021-2026. The City of Bratislava.</t>
  </si>
  <si>
    <t>https://bratislava.blob.core.windows.net/media/Default/Dokumenty/Odpadove_hospodarsto_2.pdf</t>
  </si>
  <si>
    <t>page 17: graph 4</t>
  </si>
  <si>
    <t>24% of biodegradable waste is collected during sorted collections.</t>
  </si>
  <si>
    <t>2% of wood is collected through sorted collections</t>
  </si>
  <si>
    <t>page 17: graph 6</t>
  </si>
  <si>
    <t>11% of waste was deposited in a "waste dump". The classification of this dump was not stated in this source.</t>
  </si>
  <si>
    <t>9% of biodegradable waste is sent to a composting facility.</t>
  </si>
  <si>
    <t>49% of waste is sent to the ZEVO facility managed by OLO in Vlcom hrdl for waste-to-energy.</t>
  </si>
  <si>
    <t>page 18</t>
  </si>
  <si>
    <t>Calculated as the total fee for one person living independently in a family household that utilises a 110-120 litre collection container at a rate of 0.01207 euro per kg and that produces 486.5 kg of waste per year, the regional average for 2020. The value is given in euro (EUR).</t>
  </si>
  <si>
    <t>Waste management of municipal waste is the responsibility of the Department of the Environment</t>
  </si>
  <si>
    <t>The Strategy for managing municipal waste in the City of Bratislava with the aim of transitioning to a circular economy for the years 2021-2026</t>
  </si>
  <si>
    <t>The Law no. 302/2019 Coll. and the Regulation of the Government of the Slovak Republic no. 330/2018 Coll. are two of many regulations implemented by the Government of Slovak Republic and enforced by the City of Bratislava that regulate waste generation and management.</t>
  </si>
  <si>
    <t>FCC Environment CEE GmbH and the City of Trnava. 2023. Municipal waste for 2023.</t>
  </si>
  <si>
    <t>https://www.trnava.sk/content/files/podstr/komunal2023.pdf</t>
  </si>
  <si>
    <t>This value accounts for material that was sorted separately before collection.</t>
  </si>
  <si>
    <t>FCC Environment. N.d. "FCC Trnava, s.r.o.". Accessed on 23 October, 2024 at: https://www.fcc-group.eu/slovensko/prevadzky/fcc-trnava.</t>
  </si>
  <si>
    <t>https://www.fcc-group.eu/slovensko/prevadzky/fcc-trnava</t>
  </si>
  <si>
    <t>The FCC Trnava composting plant has the capacity to make 3,000 tons of compost per year for the next several years.</t>
  </si>
  <si>
    <t>FCC Trnava provides all waste management in Trnava. FCC Trnava has an extensive fleet of trucks, specially designed for the transport of various types of waste, modern collection and container systems, its own equipment for sorting, treatment, recovery and disposal of waste.</t>
  </si>
  <si>
    <t>FCC Trnava, s.r.o. is a joint venture of FCC Environment CEE GmbH and the city of Trnava.</t>
  </si>
  <si>
    <t>FCC Trnava provides waste management solutions for the city of Trnava, adjacent towns and villages, industrial and commercial customers, as well as for logistics centres and sole traders.</t>
  </si>
  <si>
    <t>FCC Trnava operate collection yards for bulky waste and household waste that is difficult to dispose of in Trnava.</t>
  </si>
  <si>
    <t>FCC Trnava has been processing biodegradable waste, sorting and treating secondary raw materials for several years.</t>
  </si>
  <si>
    <t>Municipality of the Capital City of the Slovak Republic Bratislava. 2023. "Waste management". Accessed on 22 October, 2024 at: https://data.bratislava.sk/pages/odpadove-hospodarstvo#Kontakt.</t>
  </si>
  <si>
    <t>https://data.bratislava.sk/pages/odpadove-hospodarstvo#Kontakt</t>
  </si>
  <si>
    <t>The Bezpečnostný Register Komunálneho Odpadu (BRKO) is the Slovak Republic's waste management information system, used to manage and monitor waste generation and disposal across the country.</t>
  </si>
  <si>
    <t>OLO. 2023. Annual Report 2023-Removal and disposal of waste in short.</t>
  </si>
  <si>
    <t>https://www.olo.sk/arte-content/uploads/2024/08/OLO-Vyrocna_sprava_2023.pdf</t>
  </si>
  <si>
    <t>559 people work for the primary waste collector and treatment company in Bratislava, OLO.</t>
  </si>
  <si>
    <t>Of the 559 people working for the primary waste collector and treatment company in Bratislava, OLO, 72 are women.</t>
  </si>
  <si>
    <t>Collection containers and bags located in the city are actively collected.</t>
  </si>
  <si>
    <t>page 60</t>
  </si>
  <si>
    <t>Landfill costs for 2023 were 1,914,548 euros (EUR). The value for cost per ton was calculated as the annual landfill cost divided by the product of the total tonnages collected in 2023 (153,279 tons) multiplied by 11% to account only for the waste sent to landfill. The proportion of waste sent to landfill was stated in https://bratislava.blob.core.windows.net/media/Default/Dokumenty/Odpadove_hospodarsto_2.pdf.</t>
  </si>
  <si>
    <t>The City of Bratislava is the sole shareholder in the waste collection and disposal company, OLO.</t>
  </si>
  <si>
    <t>OLO's mission is to provide quality and efficient services in collecting and disposing of municipal and small construction waste in the city.</t>
  </si>
  <si>
    <t>In addition to its main activity of collecting, removing and incinerating municipal waste, it provides additional services such as sorting waste within the separate collection system, the removal of waste using large-capacity containers, incinerating incoming waste, producing and selling electricity and selling secondary raw materials.</t>
  </si>
  <si>
    <t>OLO collects municipal waste for energy recovery at their Waste Energy Utilization Facility (ZEVO).</t>
  </si>
  <si>
    <t>Statistical Office of the Slovak Republic. 2020. Waste in the Slovak Republic 2019.</t>
  </si>
  <si>
    <t>2_Odpady 2019_uzemie</t>
  </si>
  <si>
    <t>https://slovak.statistics.sk/wps/portal/!ut/p/z0/fZBPa8IwGIe_yi49xrxN0jY56gRR5kFkzOUykibVrJrWNnZzn37RwZgwPL3_4HkffljiDZZeDW6rgmu82sf5VeZvq2LOJ5N0DFBkU5gvnqer2VqkwACvrccLLJ0-jD7KwwhGBS-AFgVnhIk8o_SCcO_HoxxjWTY-2M-AN43u1Q5Zj5yvkKpDArFpukN8O3iL-rZTwzmBobehjpUoW2W5UMjkhiGmuEVKGYNSYkyVGQVMm1sLRjkHCikDkgohrhakWz4ut1i2Kuwujxu8qVVQ-2b70J703tWqdO6Obl8n0IeoWKLrxUfttmvMqQ7R8RdhE_gHe2OXEl7kjKSMC0Jjfz-jSLnF_8Tyd8OZ0HlFAOmSlygGr5G2lCAAoavKGiAsw209e0FSn-nX0_gbrDZDKQ!!/</t>
  </si>
  <si>
    <t>Landfilling accounts for 54.98% of the total municipal waste collected, equal to 100% of municipal waste disposed.</t>
  </si>
  <si>
    <t>Calculated as 46.05% of the total percentage of municipal waste recovered. Municipal waste recovered accounts for 45.02% of total municipal waste collected.</t>
  </si>
  <si>
    <t>Calculated as 53.91% of the total percentage of municipal waste recovered. Municipal waste recovered accounts for 45.02% of total municipal waste collected.</t>
  </si>
  <si>
    <t>Value is for remaining waste that has no named disposal or recovery pathway.</t>
  </si>
  <si>
    <t>The City of Bratislava. n.d. "Waste Treatment". Accessed on 28 October, 2024 at: https://bratislava.sk/en/environment-and-construction/environment/waste/waste-treatment.</t>
  </si>
  <si>
    <t>https://bratislava.sk/en/environment-and-construction/environment/waste/waste-treatment</t>
  </si>
  <si>
    <t>The planned capacity of the composting plant is 48,500 tonnes per year for garden and kitchen waste.</t>
  </si>
  <si>
    <t>The City of Trnava. n.d. "Utilities". Accessed on 23 October, 2024 at: https://www.trnava.sk/stranka/komunalne-sluzby#odpadove-hospodarstvo.</t>
  </si>
  <si>
    <t>https://www.trnava.sk/stranka/komunalne-sluzby#odpadove-hospodarstvo</t>
  </si>
  <si>
    <t>Regulations that the City of Trnava must abide by regarding waste are VZN No. 624 covering municipal waste management within the territory, VZN No. 596 covering local fees for waste and VZN No. 625 that amends the fees set in VZN No. 596.</t>
  </si>
  <si>
    <t>The fee for landfilling waste for 2024 is 18 euro (EUR) per tonne. The value is given in euro (EUR).</t>
  </si>
  <si>
    <t>Trnava City Council. 2022. Generally Binding Regulation No. 596 on the local fee for municipal waste and small construction waste.</t>
  </si>
  <si>
    <t>https://www.trnava.sk/vzn/504/vzn-c-596</t>
  </si>
  <si>
    <t>The property owner is charged 0.09 euro (EUR) per day for municipal waste services. The value was annualised for one individual in a single household and given in euro.</t>
  </si>
  <si>
    <t>The city levies the fee annually for the entire tax period.</t>
  </si>
  <si>
    <t>Department of Public Utilities and Trasnport Waste Management Service. 2001. “Ravnanje s Komunalnimi Odpadki." https://www.vokasnaga.si/sites/default/files/upload/snaga/datoteke/operativni_program_ravnanja_z_odpadk.pdf.</t>
  </si>
  <si>
    <t>https://www.vokasnaga.si/sites/default/files/upload/snaga/datoteke/operativni_program_ravnanja_z_odpadk.pdf</t>
  </si>
  <si>
    <t>Department of Public Utilities and Transport Waste Management Service</t>
  </si>
  <si>
    <t>ImpactPapeRec. n.d. “Ljubljana, Slovenia.” IMPACTPaperRec (blog). Accessed October 1, 2024. https://impactpaperec.eu/en/facts-figures/case-studies/ljubljana-slovenia/.</t>
  </si>
  <si>
    <t>https://impactpaperec.eu/en/facts-figures/case-studies/ljubljana-slovenia/#:~:text=There%20is%20no%20regional%20legislation,public%20waste%20management%20company%20Snaga.</t>
  </si>
  <si>
    <t>There is no regional legislation on waste management. On a local level (the City Municipality of Ljubljana) “Ordinance on municipal waste collection and removal” gives the mandate for waste-related public services to the public waste management company Snaga. The ordinance state sets out the rights and obligations of the users of the public service (i.e. citizens): they are responsible for correct and consistent separate waste collection. The professional supervision of the implementation of the Ordinance is in the hands of the municipal inspectorate that can also impose a fine to those who do not respect the provisions of the Ordinance.</t>
  </si>
  <si>
    <t>Kranjc, Jaka. 2022. “Reducing and Diverting Waste: Learning from Kjubljana." https://www.thegpsc.org/sites/gpsc/files/reducing_and_diverting_waste_learning_from_ljubljana.pdf.</t>
  </si>
  <si>
    <t>https://zerowastecities.eu/wp-content/uploads/2019/09/zero_waste_europe_CS5_the_story_of_Ljubljana_en.pdf</t>
  </si>
  <si>
    <t>Average monthly waste management costs for households had fallen, reaching 8,20 € in 2018.
=8.2*12</t>
  </si>
  <si>
    <t>The City of Ljubljana. 2016. “Environment in the City of Ljubljana.” https://www.ljubljana.si/en/ljubljana-for-you/environmental-protection/</t>
  </si>
  <si>
    <t>https://www.ljubljana.si/en/ljubljana-for-you/environmental-protection/</t>
  </si>
  <si>
    <t>Management of solid waste appears to be organised by the municipality.</t>
  </si>
  <si>
    <t>Zero Waste Europe. 2020. “Zero Waste Europe. Case Study 5: The Story of Ljubljana." https://zerowastecities.eu/wp-content/uploads/2019/09/zero_waste_europe_CS5_the_story_of_Ljubljana_en.pdf.</t>
  </si>
  <si>
    <t>Snaga is the public company that provides waste management in Ljubljana and ten suburban municipalities (395.328 residents).</t>
  </si>
  <si>
    <t>Zero Waste Europe. 2020. “Zero Waste Europe. Case Study 5: The Story of Ljubljana.” https://zerowastecities.eu/wp-content/uploads/2019/09/zero_waste_europe_CS5_the_story_of_Ljubljana_en.pdf.</t>
  </si>
  <si>
    <t>Snaga is the public company that provides waste management in Ljubljana and ten suburban municipalities 
Snaga today manages to separately collect 68% of the municipal solid waste per capita per year 
=MSW generated*0.68</t>
  </si>
  <si>
    <t>Estimated of total tonnages were taken from the graph. Quantities of separately collected waste (in tonnes), and percentages were calculated.</t>
  </si>
  <si>
    <t xml:space="preserve">Bio-waste 
Estimated of total tonnages were taken from the graph (Quantities of separately collected waste (in tonnes), and percentages were calculated. 
</t>
  </si>
  <si>
    <t>Packaging
Estimated of total tonnages were taken from the graph (Quantities of separately collected waste (in tonnes), and percentages were calculated.</t>
  </si>
  <si>
    <t>68% recycled, composted, or recycled in another way (mbt)
landfilled = 100% - recycled, composted, or recycled in another way (mbt)</t>
  </si>
  <si>
    <t>Separate collection of paper and cardboard, glass, other packaging collected in a form of "eco-islands" while the remaining mixed waste (residual) has been collected through a door-to-door system.</t>
  </si>
  <si>
    <t>Live, Build, and Traffic. City of Borås. Accessed September 16, 2024. https://www.boras.se/english/cityofboras/livebuildandtraffic.4.6e97cadc15c38c0225784ac.html.</t>
  </si>
  <si>
    <t>https://www.boras.se/english/cityofboras/livebuildandtraffic.4.6e97cadc15c38c0225784ac.html</t>
  </si>
  <si>
    <t>Water, sewerage, waste disposal and recycling are all handled by our municipal company, Borås Energi och miljö AB.</t>
  </si>
  <si>
    <t>Avfall Web. 2024 "Avfall Web." Accessed October 15, 2024. https://www.avfallweb.se/.</t>
  </si>
  <si>
    <t>https://www.avfallweb.se/</t>
  </si>
  <si>
    <t>Stockholm has a structured information system for solid waste management, which is managed by Stockholm Vatten och Avfall. This system provides detailed information on waste collection, sorting, recycling, and route changes through their digital platforms and services.</t>
  </si>
  <si>
    <t>Borås Energi och Miljö. 2023. Hållbarhetsredovisning [Sustainability Reporting]  https://borasem.se/download/18.3a6ebd0a18df279a761caf1f/1714382157938/Hållbarhetsredovisning_2023_tillgänglig.pdf.</t>
  </si>
  <si>
    <t>https://borasem.se/download/18.3a6ebd0a18df279a761caf1f/1714382157938/Hållbarhetsredovisning_2023_tillgänglig.pdf</t>
  </si>
  <si>
    <t>Tonnes of residual waste collected in-house from businesses and households in Borås</t>
  </si>
  <si>
    <t>City of Stockholm. "Stockholm Vatten och Avfall." The City of Stockholm, 2023. https://start.stockholm/en/about-the-city-of-stockholm/organisation/bolag/stockholm-vatten-och-avfall/.</t>
  </si>
  <si>
    <t>https://start.stockholm/en/about-the-city-of-stockholm/organisation/bolag/stockholm-vatten-och-avfall/</t>
  </si>
  <si>
    <t>Stockholm Vatten och Avfal (a public company) ls responsible for collecting household waste as well as recycling centers, recycling centers and recycling stations.</t>
  </si>
  <si>
    <t>City of Stockholm. 2023. Stockholm Vatten och Avfall [The City of Stockholm]. https://start.stockholm/en/about-the-city-of-stockholm/organisation/bolag/stockholm-vatten-och-avfall/.</t>
  </si>
  <si>
    <t>Rousta, Kamran, and Mats Eklund. 2013. "Borås: A Zero Waste City in Sweden." ResearchGate. Accessed September 16, 2024. https://www.researchgate.net/publication/256298319_Boras_a_Zero_Waste_City_in_Sweden.</t>
  </si>
  <si>
    <t>https://www.researchgate.net/publication/256298319_Boras_a_Zero_Waste_City_in_Sweden</t>
  </si>
  <si>
    <t>Stockholm Vatten och Avfall. "Ändring i Rutter för Sophämtning [Change in Garbage Collection Routes]" Accessed October 15, 2024. https://www.stockholmvattenochavfall.se/artiklar-listsida/avfall---sortering-och-atervinning/andring-i-rutter-for-sophamtning/.</t>
  </si>
  <si>
    <t>https://www.stockholmvattenochavfall.se/artiklar-listsida/avfall---sortering-och-atervinning/andring-i-rutter-for-sophamtning/</t>
  </si>
  <si>
    <t>Stockholm Vatten och Avfall. 2021. "Avfallsplan for Stockholm 2021 - 2024"</t>
  </si>
  <si>
    <t>https://start.stockholm/globalassets/start/om-stockholms-stad/politik-och-demokrati/styrdokument/avfallsplan-for-stockholm-2021-2024.pdf</t>
  </si>
  <si>
    <t>ADB (Asian Development Bank). 2021. “Environmental Monitoring Report. Tajikistan: Dushanbe Water Supply and Sanitation Project.” 2021. https://www.adb.org/sites/default/files/project-documents/50347/50347-002-emr-en_0.pdf.</t>
  </si>
  <si>
    <t>https://www.adb.org/sites/default/files/project-documents/50347/50347-002-emr-en_0.pdf</t>
  </si>
  <si>
    <t>Boboeva, Shahnoza. 2015. “Current State of Waste Management in Tajikistan and Potential for a Waste-to-Energy Plant in Khujand City.” 2015. https://wtert.org/wp-content/uploads/2023/02/Boboeva_thesis.pdf.</t>
  </si>
  <si>
    <t>https://wtert.org/wp-content/uploads/2023/02/Boboeva_thesis.pdf.</t>
  </si>
  <si>
    <t>For waste collection, a system with public collection points and stationary container system are adopted in Khujand. The Special Sanitary Cleaning Motor Pool is responsible for solid waste collection from the street collection points
City services of Motor Pool are paid from financial body of Khujand City Administration through Khujand City KMK account, which transfers funds further to the Motor Pool account. According to cooperation agreement, Motor Pool repays to Khujand KMK 8% of the fund for its services.</t>
  </si>
  <si>
    <t>The Special Sanitary Cleaning Motor Pool is responsible for solid waste collection from the street collection points</t>
  </si>
  <si>
    <t>Page 61</t>
  </si>
  <si>
    <t>City services of Motor Pool are paid from financial body of Khujand City Administration through Khujand City KMK account, which transfers funds further to the Motor Pool account. According to cooperation agreement, Motor Pool repays to Khujand KMK 8% of the fund for its services. 
Figure 38 (Page 61) also shows that residents, commercial entities, and public organizations all pay fees towards Motor Pool services</t>
  </si>
  <si>
    <t>Page 58</t>
  </si>
  <si>
    <t>In Khujand, solid waste collection and disposal is performed in three shifts by Motor Pool 
City services of Motor Pool are paid from financial body of Khujand City Administration through Khujand City KMK account, which transfers funds further to the Motor Pool account. According to cooperation agreement, Motor Pool repays to Khujand KMK 8% of the fund for its services.</t>
  </si>
  <si>
    <t xml:space="preserve">
In Khujand, solid waste collection and disposal is performed in three shifts by Motor Pool 
The Special Sanitary Cleaning Motor Pool is responsible for solid waste collection from the street collection points</t>
  </si>
  <si>
    <t>Boboeva, Shahnoza. 2015. “Current State of Waste Managment in Tajikistan and Potential for a Waste-to-Energy Plant in Khujand City.” 2015. https://wtert.org/wp-content/uploads/2023/02/Boboeva_thesis.pdf.</t>
  </si>
  <si>
    <t>Page 35. Table 6: The total Registered Solid Waste Disposal in Khujand in 2010</t>
  </si>
  <si>
    <t>Waste collected</t>
  </si>
  <si>
    <t>This is unsually low.</t>
  </si>
  <si>
    <t>Construction waste (24%), Dung (20%), Packages (10%), Liquid waste (1%), Shooting and utlization of homeless animals: 0.5%</t>
  </si>
  <si>
    <t>Page 58-61</t>
  </si>
  <si>
    <t>Implied that all waste goes to the City dumpsite for municipal waste</t>
  </si>
  <si>
    <t>Page 62</t>
  </si>
  <si>
    <t>The payment amount is not affected to the real solid waste disposal volume. It is calculated based on normative standards of solid waste accumulation per person.  Tariffs for household consumers are set for one person per month, depending on accommodation type: 
Population of multi-storey buildings (flats) 
Population of private houses</t>
  </si>
  <si>
    <t>competitiononline-content. 2012. “Khujand Solid Waste Management - Project Implementation Support.” 2012. https://competitionline-content.com/110xx/11034_93968_Bekanntmachung.pdf.</t>
  </si>
  <si>
    <t>https://competitionline-content.com/110xx/11034_93968_Bekanntmachung.pdf</t>
  </si>
  <si>
    <t>The Khujand landfill is located 4 km from the noth-east edge of the City.</t>
  </si>
  <si>
    <t>European Bank. “Green City Action Plan (GCAP) Dushanbe,” July 2022. https://ebrdgreencities.com/assets/Uploads/PDF/Dushanbe_GCAP_2022_ENG.pdf?vid=3.</t>
  </si>
  <si>
    <t>Page 116-117</t>
  </si>
  <si>
    <t>https://ebrdgreencities.com/assets/Uploads/PDF/Dushanbe_GCAP_2022_ENG.pdf?vid=3</t>
  </si>
  <si>
    <t>International Development Partners / donors
City Government</t>
  </si>
  <si>
    <t>European Bank. 2022. “Green City Action Plan (GCAP) Dushanbe.” https://ebrdgreencities.com/assets/Uploads/PDF/Dushanbe_GCAP_2022_ENG.pdf?vid=3.</t>
  </si>
  <si>
    <t>Page 109</t>
  </si>
  <si>
    <t>Implementation Process and Timeline</t>
  </si>
  <si>
    <t>Personal communication with World Bank</t>
  </si>
  <si>
    <t>UNECE. 2017. “Tajikistan: Environmental Performance Reviews. Third Review.” https://unece.org/DAM/env/epr/epr_studies/ECE.CEP.180.Eng.pdf.</t>
  </si>
  <si>
    <t>Page xxx</t>
  </si>
  <si>
    <t>https://unece.org/DAM/env/epr/epr_studies/ECE.CEP.180.Eng.pdf</t>
  </si>
  <si>
    <t>Page 67</t>
  </si>
  <si>
    <t>There is no transparent tariff methodology from which waste charges are derived. Waste charges for households are established on a per capita basis. Monthly payments for waste are directly proportional to the number of persons in a household.</t>
  </si>
  <si>
    <t>Fees for Government budget-funded institutions (such as ministries) and commercial enterprises are set per volume (m3) of waste collected.  Total monthly fees to be paid; however, are not based on actual waste collected but on “waste volume norms”. These are expressed in terms of physical indicators, such as waste per square meter of business premises, floor space of shops; number of seats in a restaurant, number of beds in hospitals, number of children attending a school or kindergarten.</t>
  </si>
  <si>
    <t>Waste collection from institutions and private enterprises is based on special contractual arrangements with the local municipality, including the rates to be paid, given that they are not obliged to use the public operated services. In Dushanbe, e.g. there are private companies that provide waste collection services to larger companies, such as hotels and construction companies, but also to public institutions. In view of the insufficient number of trucks, the municipality has also engaged some private companies for the collection of solid waste. The general feature is that revenues from waste collection are largely insufficient to cover the corresponding costs.</t>
  </si>
  <si>
    <t>Korostova, Anna. 2020. “Current State of the Waste Management in Turkmenistan.” Sustainable Strategy for the Waste Management in Turkmenistan. Helmholtz Centre for Environmental Research - UFZ. https://www.jstor.org/stable/resrep52801.5.</t>
  </si>
  <si>
    <t>https://www.jstor.org/stable/resrep52801.5</t>
  </si>
  <si>
    <t>The rates of city tax of 2 manats (0,57 $) per employed per month and communal fees for waste collection in amount of 12 manat (3,4$) per year from household</t>
  </si>
  <si>
    <t>https://www.jstor.org/stable/pdf/resrep52801.5.pdf</t>
  </si>
  <si>
    <t>Waste collection in urban areas occurs from primary collection spots (see Fig.5.) which are located within the living areas. In rural areas and villages both primary collection spots and door-to-door collection are used.</t>
  </si>
  <si>
    <t>There are fees and taxes (city tax, waste collection fee), but they generate very small financial inflows</t>
  </si>
  <si>
    <t>Department of Communal Services under the under the government of the Ministry of Construction and Architecture.</t>
  </si>
  <si>
    <t>Page 25 - 26</t>
  </si>
  <si>
    <t>At the moment the collection, transportation and disposal of household waste as well as streets cleaning in Turkmenistan are under the direct responsibility of municipalities</t>
  </si>
  <si>
    <t>At the moment the collection, transportation and disposal of household waste as well as streets cleaning in Turkmenistan are under the direct responsibility of municipalities and are classified as sanitary measures financed from the state budget and local fees. 
Department of Communal Services receives the finance for communal needs from the state budget and then allocates them locally among municipalities which use them according to the approved needs.
Most of the financial provisions for environmental and communal needs, including for waste related costs, comes from the state budget. There are fees and taxes (city tax, waste collection fee), but they generate very small financial inflows and barely cover the overall costs.</t>
  </si>
  <si>
    <t>Page 27 and 28</t>
  </si>
  <si>
    <t>Household waste collection, transportation and disposal is the responsibility of local municipalities.
Private sector and international actors do not participate in the municipal waste collection system. However, there are some private companies which collect such recyclable materials as paper, glass and have recently started to accept plastic bottles.</t>
  </si>
  <si>
    <t>Household waste collection, transportation and disposal is the responsibility of local municipalities</t>
  </si>
  <si>
    <t>UNECE (United Nations Economic Commission for Europe). 2012. "Turkmenistan Environmental Performance Reviews: Turkmenistan: First Review." Environmental Performance Reviews Series No. 35. ECE/CEP/165. Economic Commission for Europe (ECE), United Nations. Geneva, October. ISBN 978-92-1-117066-5. e-ISBN 978-92-1-055912-6. ISSN 1020-4563.</t>
  </si>
  <si>
    <t>Page 118</t>
  </si>
  <si>
    <t>https://unece.org/DAM/env/epr/epr_studies/Turkmenistan.pdf</t>
  </si>
  <si>
    <t>Page 118. Table 9.2: Composition of municipal solid waste in Ashgabat</t>
  </si>
  <si>
    <t>Includes Foliage (14%) and manure (14%)</t>
  </si>
  <si>
    <t>Other includes sand (27%), bones (2%), and stones (1%), plus the remainder</t>
  </si>
  <si>
    <t>United Nations Environment Programme, The International Solid Waste Association, and Technology for Environment. 2017. Central Asia Waste Management Outlook. https://wedocs.unep.org/xmlui/handle/20.500.11822/30977.</t>
  </si>
  <si>
    <t>Page 42</t>
  </si>
  <si>
    <t>https://wedocs.unep.org/handle/20.500.11822/30977</t>
  </si>
  <si>
    <t>An estimated 0.5-1 million tonnes of municipal waste are produced annually in Turkmenistan, and almost all of it  goes to landfills. Ashgabat landfill receives up to 200,000 tonnes of waste per year.</t>
  </si>
  <si>
    <t>City Cleanliness. ISTAÇ. Accessed October 16, 2024. https://www.istac.istanbul/en/areas-of-activity/istanbul-cleaning-environmental-management/city-cleanliness.</t>
  </si>
  <si>
    <t>https://www.istac.istanbul/en/areas-of-activity/istanbul-cleaning-environmental-management/city-cleanliness</t>
  </si>
  <si>
    <t> ISTAÇ (a subsidiary of the Istanbul Metropolitan Municipality) carries out cleaning works in the squares and main roads of Istanbul, which is the most populous city of Turkey with its ever-increasing population.</t>
  </si>
  <si>
    <t>Domestic Waste Logistics and Storage. ISTAÇ. Accessed October 16, 2024. https://www.istac.istanbul/en/areas-of-activity/waste-management/domestic-waste-logistics-and-storage.
Department of Environmental Protection and Control. 2024. “Duties of the Environmental Protection Branch Directorate.” 2024. https://cevre.ibb.istanbul/hava-kalitesi/cevre-koruma-sube-mudurlugu-gorevleri/.</t>
  </si>
  <si>
    <t>https://www.istac.istanbul/en/areas-of-activity/waste-management/domestic-waste-logistics-and-storage</t>
  </si>
  <si>
    <t>Carried out by ISTAC</t>
  </si>
  <si>
    <t>https://www.istac.istanbul/en/areas-of-activity/waste-management/domestic-waste-logistics-and-storage
https://cevre.ibb.istanbul/hava-kalitesi/cevre-koruma-sube-mudurlugu-gorevleri/</t>
  </si>
  <si>
    <t>Department for Environmental Protection and Control. 2022. “Waste Incineration and Power Generation Facility.” 2022. https://cevre.ibb.istanbul/atik-yonetimi-mudurlugu-sube-mudurlugu/atik-yakma-ve-enerji-uretim-tesisi/.</t>
  </si>
  <si>
    <t>https://cevre.ibb.istanbul/atik-yonetimi-mudurlugu-sube-mudurlugu/atik-yakma-ve-enerji-uretim-tesisi/</t>
  </si>
  <si>
    <t>Department of Environmental Protection and Control. 2021. “Compost and Recovery Facilities.” 2021. https://cevre.ibb.istanbul/atik-yonetimi-mudurlugu-sube-mudurlugu/kompost-ve-geri-kazanim-tesisleri/.</t>
  </si>
  <si>
    <t>https://cevre.ibb.istanbul/atik-yonetimi-mudurlugu-sube-mudurlugu/kompost-ve-geri-kazanim-tesisleri/</t>
  </si>
  <si>
    <t>Department of Environmental Protection and Control. 2021. “Landfills.” 2021. https://cevre.ibb.istanbul/atik-yonetimi-mudurlugu-sube-mudurlugu/duzenli-depolama-alanlari/.</t>
  </si>
  <si>
    <t>https://cevre.ibb.istanbul/atik-yonetimi-mudurlugu-sube-mudurlugu/duzenli-depolama-alanlari/</t>
  </si>
  <si>
    <t>Google Maps was used to calculate the distance from each landfil to Istanbul centre.</t>
  </si>
  <si>
    <t>Şile-Kömürcüoda landfill.
There is also the and Silivri-Seymen landfill which is on the other side of Istanbul and is 105km away from the centre of Istanbul</t>
  </si>
  <si>
    <t>Department of Environmental Protection and Control. 2021. “Solid Waste Transfer Stations.” 2021. https://cevre.ibb.istanbul/atik-yonetimi-mudurlugu-sube-mudurlugu/kati-atik-aktarma-istasyonlari/.</t>
  </si>
  <si>
    <t>https://cevre.ibb.istanbul/atik-yonetimi-mudurlugu-sube-mudurlugu/kati-atik-aktarma-istasyonlari/</t>
  </si>
  <si>
    <t>In Istanbul, there are a total of 9 solid waste transfer stations, 5 on the European side and 4 on the Asian side, belonging to the municipality.</t>
  </si>
  <si>
    <t>Department of Environmental Protection and Control. 2021. “Urban Cleaning Services.” 2021. https://cevre.ibb.istanbul/atik-yonetimi-mudurlugu-sube-mudurlugu/sehir-temizligi-hizmetleri/.</t>
  </si>
  <si>
    <t>https://cevre.ibb.istanbul/atik-yonetimi-mudurlugu-sube-mudurlugu/sehir-temizligi-hizmetleri/</t>
  </si>
  <si>
    <t>Istanbul Büyükşehir Belediyesi (IBB)</t>
  </si>
  <si>
    <t>Department of Environmental Protection and Control. 2022. “Biomethanization Plant.” 2022. https://cevre.ibb.istanbul/atik-yonetimi-mudurlugu-sube-mudurlugu/biyometanizasyon-tesisi/.</t>
  </si>
  <si>
    <t>https://cevre.ibb.istanbul/atik-yonetimi-mudurlugu-sube-mudurlugu/biyometanizasyon-tesisi/</t>
  </si>
  <si>
    <t>In Istanbul, domestic wastes are collected separately at the source by 39 district municipalities and brought to the transfer station, recovery and disposal facilities of the Metropolitan Municipality.</t>
  </si>
  <si>
    <t>Department of Environmental Protection and Control. 2024. “Duties of the Environmental Protection Branch Directorate.” 2024. https://cevre.ibb.istanbul/hava-kalitesi/cevre-koruma-sube-mudurlugu-gorevleri/.</t>
  </si>
  <si>
    <t>https://cevre.ibb.istanbul/hava-kalitesi/cevre-koruma-sube-mudurlugu-gorevleri/</t>
  </si>
  <si>
    <t>İstanbul Büyükşehir Belediyesi (IBB). 2024. “Waste Disposal Fees.” 2024. https://cevre.ibb.istanbul/wp-content/uploads/2024/10/Ek2-REVIZE_2024-Ek-Ucret-Tarifesi.pdf.</t>
  </si>
  <si>
    <t>https://cevre.ibb.istanbul/wp-content/uploads/2024/10/Ek2-REVIZE_2024-Ek-Ucret-Tarifesi.pdf</t>
  </si>
  <si>
    <t>Istanbul Metropolitan Municipality (IMM). n.d. “IMM Open Data Portal.” Accessed October 28, 2024. https://data.ibb.gov.tr/en/.
Turkish Government. 2023. “TurkStat.” 2023. https://data.tuik.gov.tr/Bulten/Index?p=Atik-Istatistikleri-2022-49570.</t>
  </si>
  <si>
    <t>N/A
Table-7 Municipal waste management statistics</t>
  </si>
  <si>
    <t>https://data.ibb.gov.tr/en/
https://data.tuik.gov.tr/Bulten/Index?p=Atik-Istatistikleri-2022-49570</t>
  </si>
  <si>
    <t>MINISTRY OF ENVIRONMENT AND URBANIZATION. 2020. “Sakarya Il Sifir Atik Yonetim Plani 2020.” 2020. https://webdosya.csb.gov.tr/db/sakarya/menu/sakarya-il-sifir-atik-yonetim-plani-2020_20201023121002.pdf.</t>
  </si>
  <si>
    <t>Page 15. Table 2.1 Amount of Waste Collected by Waste Types in Sakarya Province in 2019</t>
  </si>
  <si>
    <t>https://webdosya.csb.gov.tr/db/sakarya/menu/sakarya-il-sifir-atik-yonetim-plani-2020_20201023121002.pdf</t>
  </si>
  <si>
    <t>Waste collected for Sakarya province (includes 16 municipalities)</t>
  </si>
  <si>
    <t>Waste characterization studies are carried out twice a year, in summer and winter.</t>
  </si>
  <si>
    <t>Page 35 and 36. Table 2.2.Sakarya Province Waste Amount and Characterization.</t>
  </si>
  <si>
    <t xml:space="preserve">Biodegradable Waste (Kitchen waste, garden waste)  = Average of the summer (46.96%) and winter (47.09%)  used = 47.025% of MSW generated
Glass = Average of the summer (4.62%) and winter (4.16%)  used = 4.39% of MSW generated
Metal = Average of the summer (1.46%) and winter (1,34%)  used = 1.4% of MSW generated
Paper and Cardboard = Average of the summer (7%) and winter (10.36%)  used = 8.68% of MSW generated
Plastics = Average of the summer (15%) and winter (16.79%)  used = 15.895% of MSW generated
Other wastes include waste medicines, waste vegetable oil, batteries, textiles, electronic waste and bulky waste = Average of the summer (24.96%) and winter (20.26%)  used = 22.61% of MSW generated
</t>
  </si>
  <si>
    <t>Google maps used to calculate the distance from the main disposal site and the centre of Sakarya</t>
  </si>
  <si>
    <t>Sakarya Metropolitan Municipality Solid Waste Regular Storage Facility - SEKAY</t>
  </si>
  <si>
    <t>Page 41 and 42</t>
  </si>
  <si>
    <t>Garbage collection vehicles belonging to district municipalities within the borders of Sakarya Metropolitan Municipality.</t>
  </si>
  <si>
    <t>Page 37, 41, 42</t>
  </si>
  <si>
    <t>Sakarya Büyükşehir Belediyesi. 2021. “Metropolitan Solid Waste Landfill Guarantees the Next 30 Years.” Sakarya Büyükşehir Belediyesi. September 12, 2021. https://www.sakarya.bel.tr/.</t>
  </si>
  <si>
    <t>https://www.sakarya.bel.tr/1/Haber/buyuksehir-kati-atik-duzenli-depolamada-gelecek-30-yili-garantiliyor/18906#:~:text=30%20y%C4%B1ll%C4%B1k%20depolama%20ihtiyac%C4%B1%20kar%C5%9F%C4%B1lanacak,2.%20Lot%27%20i%C5%9Fletmeye%20girecek.</t>
  </si>
  <si>
    <t>Sakarya Büyükşehir Belediyesi. n.d. “Açık Veri Portalı.” n.d. https://acikveri.sakarya.bel.tr/.</t>
  </si>
  <si>
    <t>https://acikveri.sakarya.bel.tr/</t>
  </si>
  <si>
    <t>Sakarya Integrated Solid Waste Management Inc. 2024. “About Us.” 2024. https://www.sekay.com.tr/Hakkimizda.aspx.</t>
  </si>
  <si>
    <t>https://www.sekay.com.tr/Hakkimizda.aspx</t>
  </si>
  <si>
    <t>ERA Environmental Technologies Inc. won the tender for the Integrated Solid Waste Management facility and a contract was signed with Sakarya Metropolitan Municipality on 28.09.2017.</t>
  </si>
  <si>
    <t>Turkish Government. 2023. “TurkStat.” 2023. https://data.tuik.gov.tr/Bulten/Index?p=Atik-Istatistikleri-2022-49570.</t>
  </si>
  <si>
    <t>Table-7 Municipal waste management statistics</t>
  </si>
  <si>
    <t>https://data.tuik.gov.tr/Bulten/Index?p=Atik-Istatistikleri-2022-49570</t>
  </si>
  <si>
    <t>Table-6 Municipal waste service statistics</t>
  </si>
  <si>
    <t>This figure corresponds to the province of Istanbul, which includes 40 municipalities.</t>
  </si>
  <si>
    <t>Dnipropetrovsk Regional Council. 2021. 'REGIONAL WASTE MANAGEMENT PLAN IN THE DNIPROPETROV REGION UNTIL 2030'. Kyiv, Ukraine. [Дніпропетровська обласна рада. 2021. 'РЕГІОНАЛЬНИЙ ПЛАН УПРАВЛІННЯ ВІДХОДАМИ У ДНІПРОПЕТРОВСЬКІЙ ОБЛАСТІ ДО 2030 РОКУ.' Київ, Україна.] https://oblrada.dp.gov.ua/wp-content/uploads/2022/01/%D0%A0%D0%B5%D0%B3%D1%96%D0%BE%D0%BD%D0%B0%D0%BB%D1%8C%D0%BD%D0%B8%D0%B9-%D0%BF%D0%BB%D0%B0%D0%BD-%D1%83%D0%BF%D1%80%D0%B0%D0%B2%D0%BB%D1%96%D0%BD%D0%BD%D1%8F-%D0%B2%D1%96%D0%B4%D1%85%D0%BE%D0%B4%D0%B0%D0%BC%D0%B8-%D0%B2%D1%96%D0%B4-2030-%D1%80%D0%BE%D0%BA%D1%83.pdf</t>
  </si>
  <si>
    <t>Page 167; Table 2.2.1.3</t>
  </si>
  <si>
    <t>https://oblrada.dp.gov.ua/wp-content/uploads/2022/01/%D0%A0%D0%B5%D0%B3%D1%96%D0%BE%D0%BD%D0%B0%D0%BB%D1%8C%D0%BD%D0%B8%D0%B9-%D0%BF%D0%BB%D0%B0%D0%BD-%D1%83%D0%BF%D1%80%D0%B0%D0%B2%D0%BB%D1%96%D0%BD%D0%BD%D1%8F-%D0%B2%D1%96%D0%B4%D1%85%D0%BE%D0%B4%D0%B0%D0%BC%D0%B8-%D0%B2%D1%96%D0%B4-2030-%D1%80%D0%BE%D0%BA%D1%83.pdf</t>
  </si>
  <si>
    <t>Page 165; Table 2.2.1.1</t>
  </si>
  <si>
    <t>This accounts for waste treatment in the Dnipropretovsk Region, rather than Pavlograd City specifically. However, as most of the waste is landfilled, it is likely that this is representative of Pavlograd also. In 2018, 744,600t of MSW was treated in the Dnipropretovsk region (including 53,738.3t from Pavlograd City). Of this, 744,600t was desposited in a sanitary landfill, 200t was incinerated and 100t stored in a warehouse.</t>
  </si>
  <si>
    <t>This accounts for waste treatment in the Dnipropretovsk Region, rather than Pavlograd City. However, as most of the waste is landfilled, it is likely that this is representative of Pavlograd also. 744,600t were desposited in a sanitary landfill, 200t was incinerated and 100t stored in a warehouse.</t>
  </si>
  <si>
    <t>Page 182</t>
  </si>
  <si>
    <t>Page 154; Tab;e 2.1.4.6</t>
  </si>
  <si>
    <t>Federation of Canadian Municipalities. 2014. 'Management Strategy of Domestic Solid Waste in the "Western Donbas" Subregion'. Kyiv, Ukraine. [Федерація канадських муніципалітетів. 2014. 'СТРАТЕГІЯ ПОВОДЖЕННЯ З ТВЕРДИМИ ПОБУТОВИМИ ВІДХОДАМИ У СУБРЕГІОНІ «ЗАХІДНИЙ ДОНБАС».' Київ, УКРАЇНA.] https://www.pavl.dp.gov.ua/obladm/pavlograd_rda.nsf/a57ed39423da8150c2257424002d84e8/6d5348b2eb0dd301c2257d6e003dff1d/$FILE/%D0%A1%D1%82%D1%80%D0%B0%D1%82%D0%B5%D0%B3_%D1%8F%20%D0%A2%D0%9F%D0%92%20_%D0%97%D0%B0%D1%85_%D0%B4%D0%BD%D0%B8%D0%B9%20%D0%94%D0%BE%D0%BD%D0%B1%D0%B0%D1%81.pdf</t>
  </si>
  <si>
    <t>Page 66; Table 21</t>
  </si>
  <si>
    <t>https://www.pavl.dp.gov.ua/obladm/pavlograd_rda.nsf/a57ed39423da8150c2257424002d84e8/6d5348b2eb0dd301c2257d6e003dff1d/$FILE/%D0%A1%D1%82%D1%80%D0%B0%D1%82%D0%B5%D0%B3_%D1%8F%20%D0%A2%D0%9F%D0%92%20_%D0%97%D0%B0%D1%85_%D0%B4%D0%BD%D0%B8%D0%B9%20%D0%94%D0%BE%D0%BD%D0%B1%D0%B0%D1%81.pdf</t>
  </si>
  <si>
    <t>Includes all organic waste.
Composition of solid waste in containers from multiple occupancy residential buildings in the autumn season.</t>
  </si>
  <si>
    <t>Composition of solid waste in containers from multiple occupancy residential buildings in the autumn season.</t>
  </si>
  <si>
    <t>Includes bones, rubber and leather.
Composition of solid waste in containers from multiple occupancy residential buildings in the autumn season.</t>
  </si>
  <si>
    <t>Includes 'tetrapak' (0.3%), 'small construction waste' (2%) 'streetsweeping' (33.9% and 'other' (5%).
Composition of solid waste in containers from multiple occupancy residential buildings in the autumn season.</t>
  </si>
  <si>
    <t>Page 60; Table 17</t>
  </si>
  <si>
    <t>Page 85</t>
  </si>
  <si>
    <t>Page 43; Table 12</t>
  </si>
  <si>
    <t>Appendix 1; Page 49</t>
  </si>
  <si>
    <t>Appendix 4; Page 5</t>
  </si>
  <si>
    <t>Japan International Cooperation Agency (JICA). 2018. 'Information Collection and Verification Survey for Municipal Solid Waste Management in Ukraine: Final Report'. JICA.</t>
  </si>
  <si>
    <t>Page 66; Table 3.47</t>
  </si>
  <si>
    <t>https://openjicareport.jica.go.jp/pdf/12319893.pdf</t>
  </si>
  <si>
    <t>Includes 'crockery and stones' (1.2%) and 'others' (1.8%).</t>
  </si>
  <si>
    <t>Lnadfill No.5, Pidhirtsi, Obukhiv District, Kyiv Oblast.</t>
  </si>
  <si>
    <t>Page 66-67</t>
  </si>
  <si>
    <t>There is a total of 8 service providers for collection/transportation, including Kyivspetstrans, Firm Altfater Kyiv and Celtic. Kyiv City State Administration entrusts the management of municipal waste collection and transportation service to a communal enterprise named ‘Kyivkomunservis (KKS), which is in charge of management of municipal waste generated from multi-residential apartments.</t>
  </si>
  <si>
    <t>Currently, KKS has contract with Kyiv City State Administration for provision of municipal waste collection service in the city for seven years starting from December 2017.</t>
  </si>
  <si>
    <t>Page 79-82</t>
  </si>
  <si>
    <t>There is a total of 10 service providers for waste treatment, including Kyivspetstrans, Firm Altfater Kyiv and Celtic. The main landfill is operated by Kyivkomunservis.</t>
  </si>
  <si>
    <t>Kyiv Commune Service. N.d. 'Tarrifs'. Kyiv City, Kyiv. [Київкомунсервіс. N.d. 'ТАРИФИ'. Київська міська рада, Київ.]</t>
  </si>
  <si>
    <t>https://kks.kyiv.ua/tarifi-yo/</t>
  </si>
  <si>
    <t>Currency is UAH. Cost for 2 people residing in an apartment.</t>
  </si>
  <si>
    <t>Currency is UAH. Cost for removal of 1 cubic meter of waste.</t>
  </si>
  <si>
    <t>Fee per person and property type.</t>
  </si>
  <si>
    <t>Fee per cubic meter of waste.</t>
  </si>
  <si>
    <t>Ministry of Infrastructure. 2024. '"Sanitary cleaning" report for 2023'. Ministry of Infrastructure, Kyiv. [Міністерство інфраструктури України. 2024. 'Звітність "Санітарна очистка" за 2023 рік'. Міністерство інфраструктури України, Київ.]</t>
  </si>
  <si>
    <t>Page 2; A06</t>
  </si>
  <si>
    <t>https://mtu.gov.ua/files/%D0%97%D0%B2%D1%96%D1%82%D0%BD%D1%96%D1%81%D1%82%D1%8C%201-%D0%A2%D0%9F%D0%92%20%D1%80%D0%BE%D0%B7%D0%B4%D1%96%D0%BB%201%20%D0%B7%D0%B0%202023%20%D1%80%D1%96%D0%BA.pdf</t>
  </si>
  <si>
    <t>Page 3; A08</t>
  </si>
  <si>
    <t>Page 8; A20</t>
  </si>
  <si>
    <t>Currency is UAH.</t>
  </si>
  <si>
    <t>Ministry of Infrastructure. 2024. 'Report on the status of household waste management in Ukraine for 2023: Report 1 - MSW section 1 for 2023'. Ministry of Infrastructure, Kyiv. [Міністерство інфраструктури України. 2024. 'Звіт про стан сфери управління  побутовими відходами в Україні за 2023 рік: Звітність "Санітарна очистка" за 2023 рік'. Міністерство інфраструктури України, Київ.]</t>
  </si>
  <si>
    <t>Pavlohrad City Council. 2013. City budget execution for September 2013. Павлоградської міської ради. 2013. Выполнение городского бюджета за сентябрь 2013 года</t>
  </si>
  <si>
    <t>https://pavlogradmrada.dp.gov.ua/finansove-upravlinnya/vypolnenie-gorodskogo-byudzheta-za-sentyabr-2013-goda.html</t>
  </si>
  <si>
    <t>Waste Disposal tariffs in Tashkent to increase by 1.5 times. UZ Daily, 29 Nov 2023.</t>
  </si>
  <si>
    <t>https://www.uzdaily.uz/en/waste-disposal-tariffs-in-tashkent-to-increase-by-15-rimes/</t>
  </si>
  <si>
    <t>7,500 UZS per month</t>
  </si>
  <si>
    <t>89,977.57 UZS per cubic metre of waste</t>
  </si>
  <si>
    <t>Flat fee per inhabitant per month</t>
  </si>
  <si>
    <t>Asian Development Bank. 2013. Initial Environment Examination: UZB - Solid Waste Management Improvement Project</t>
  </si>
  <si>
    <t>https://maxsustrans.uz/uploads/document/1repeng.pdf</t>
  </si>
  <si>
    <t>Page 64, 103</t>
  </si>
  <si>
    <t>1400 t/d of residential waste collected and disposed of at landfill.</t>
  </si>
  <si>
    <t>Page 21, Page 106</t>
  </si>
  <si>
    <t>Yunusabad, Yakkasary, Khamza.</t>
  </si>
  <si>
    <t>Akhangaran Engineered Sanitary Landfill</t>
  </si>
  <si>
    <t>Page 12/ Table 1</t>
  </si>
  <si>
    <t>IB Maxsustrans supported by Mahallas.</t>
  </si>
  <si>
    <t>Regulations for Utility Services in Disposal of Solid and Liquid Household Waste 1998</t>
  </si>
  <si>
    <t>Three transfer stations with average operational capacity of 550 - 600 TPD with a maimum capacity of 700 TPD.</t>
  </si>
  <si>
    <t>Design life of sanitary landfill - 5 to 7 years.</t>
  </si>
  <si>
    <t>Mahallas</t>
  </si>
  <si>
    <t>IB Maxustrans, IB Maxustrans District Garages, Private waste collectors</t>
  </si>
  <si>
    <t>Primary collections are financed by municipality based on the revenue from waste tariffs.</t>
  </si>
  <si>
    <t>IB Maxustrans</t>
  </si>
  <si>
    <t>Asian Development Bank (ADB) support national govt to upgrade waste collection and transfer systems. ADB is support developing national SWM strategy for Uzbekistan which is primarily focussed on waste management in Tashkent. Financial flows: ADB --&gt; Ministry of Finance --&gt;State Committee --&gt; Tashkent municipality.</t>
  </si>
  <si>
    <t>Asian Development Bank (ADB) support national govt financially to buld sanitary landfill. ADB is support developing national SWM strategy for Uzbekistan which is primarily focussed on waste management in Tashkent. Financial flows: ADB --&gt; Ministry of Finance --&gt;State Committee --&gt; Tashkent municipality.</t>
  </si>
  <si>
    <t>Asian Development Bank. 2024. Solid Waste Management Improvement Project: Environmental Monitoring Report (July-December 2023)</t>
  </si>
  <si>
    <t>https://www.adb.org/projects/documents/uzb-45366-004-emr-13</t>
  </si>
  <si>
    <t>Uzbekistan: Solid Waste Management Improvement Project - Environmental Monitoring Report</t>
  </si>
  <si>
    <t>Asian Development Bank. 2024. Solid Waste Management Improvement Project: Social Monitoring Report (January - June 2024)</t>
  </si>
  <si>
    <t>https://www.adb.org/projects/documents/uzb-45366-004-smr-8</t>
  </si>
  <si>
    <t>Uzbekistan: Solid Waste Management Improvement Project - Social Monitoring Report</t>
  </si>
  <si>
    <t>Sampling as per ASTM D 5231 standard</t>
  </si>
  <si>
    <t>Tursunov, O., Karimov, I., Spiewak, K., Hu, X., Zhou, Y., Kustov, A., Ali, U. F. M., Uvarov, R. (2024) Comprehensive study on social, compositional and thermal aspects of household solid waste for waste-to-energy potential estimation in Tashkent city. Energy Reports. 12 (2024) p430-441.</t>
  </si>
  <si>
    <t>Figure 10</t>
  </si>
  <si>
    <t>https://doi.org/10.1016/j.egyr.2024.06.035</t>
  </si>
  <si>
    <t>Tursunov, O., Karimov, I., Spiewak, K., Hu, X., Zhou, Y., Kustov, A., Ali, U. F. M., Uvarov, R. 2024. Comprehensive study on social, compositional and thermal aspects of household solid waste for waste-to-energy potential estimation in Tashkent city. Energy Reports. 12 (2024) p430-441.</t>
  </si>
  <si>
    <t>Page 431</t>
  </si>
  <si>
    <t>Food waste proportion is higher than usual due to continuous consumption and high moisture content.</t>
  </si>
  <si>
    <t>EcoHigjiena. http://ecohigjiena.com/v2/en/reth-nesh. Accessed September 19, 2024.</t>
  </si>
  <si>
    <t>http://ecohigjiena.com/v2/en/reth-nesh</t>
  </si>
  <si>
    <t>EcoHigjiena - the only company in Kosovo, established by PPP Agreement</t>
  </si>
  <si>
    <t>Deponia E Mbeturinave Komunale. 2024. Mapcarta. 2024.</t>
  </si>
  <si>
    <t>https://mapcarta.com/W392605479/Driving</t>
  </si>
  <si>
    <t>Distance measured from Deponia e mbeturinave komunale (municipal waste dump) to Gjilan City Townhall on satellite maps.</t>
  </si>
  <si>
    <t>Agjencioni per Mbrojtjen e Mjedisit te Kosoves (AMMK). 2018. Menaxhimi I Mbeturinave Komunale ne Kosove. (Environmental Protection Agency of Kosovo. 2018. Municipal Waste Management in Kosovo.)</t>
  </si>
  <si>
    <t>Page 57/ Table 8</t>
  </si>
  <si>
    <t>https://www.ammk-rks.net/assets/cms/uploads/files/Publikime-raporte/Menaxhimi_i_Mbeturinave_Komunale_ne_Kosove_Raport_mbi_gjendjen_2018.pdf</t>
  </si>
  <si>
    <t>Transfer station in Gllogoci municpality in Pristina region.</t>
  </si>
  <si>
    <t>Waste management is administered at regional/inter-municipal level, under Department for Environmental Protection.</t>
  </si>
  <si>
    <t>Ministry of Environment and Spatial Planning (MMPH in Albanian) and Municpal Inspectorate are responsible for supervising waste issues and fine citizens and institutions if necessary.</t>
  </si>
  <si>
    <t>PKMM (Municipal Plan for Waste Management) and PRKMM (plan of Republic of Kosovo for Waste Management)</t>
  </si>
  <si>
    <t>page 57-58</t>
  </si>
  <si>
    <t>Page 57-58</t>
  </si>
  <si>
    <t>Regional Waste Company (RWC) Pastrimi serves the region of Pristina, headquartered in Pristina, with 6 other municipalities.</t>
  </si>
  <si>
    <t>Regional Waste Company (RWC) Pastrimi serves the region of Pristina, headquartered in Pristina, with 6 other municipalities. Municipality of Gllogoci has a transfer station from where waste is transferred to Mirash Landfill in Pristina.</t>
  </si>
  <si>
    <t>Regional Waste Company (RWC) Pastrimi deposits waste at regional landfill of Pristina (Mirash landfill) which serves the region of Pristina, including Pristina and 6 other municipalities.</t>
  </si>
  <si>
    <t>City of Pristina Green City Action Plan. 2021. Mott McDonald, Ricardo, and Eco.</t>
  </si>
  <si>
    <t>https://ebrdgreencities.com/assets/Uploads/PDF/Pristina-GCAP_ENG_August-2021.pdf</t>
  </si>
  <si>
    <t>Google Maps. 2024. Accessed September 26, 2024.</t>
  </si>
  <si>
    <t>N.A.</t>
  </si>
  <si>
    <t>https://www.google.com/maps/dir/Pristina/Mirash+i+Ri/@42.5539313,21.0838457,26800m/data=!3m2!1e3!5s0x487604b4a8197dad:0xad8f509fb1a7e0c0!4m13!4m12!1m5!1m1!1s0x13549ee605110927:0x9365bfdf385eb95a!2m2!1d21.1655028!2d42.6629138!1m5!1m1!1s0x135486cec00dde6f:0x748d93813699570a!2m2!1d21.1973123!2d42.4469971?entry=ttuandg_ep=EgoyMDI0MDkyMy4wIKXMDSoASAFQAw%3D%3D</t>
  </si>
  <si>
    <t>Mirash landfill. Distance measured on online maps.</t>
  </si>
  <si>
    <t>i. Agjencioni per Mbrojtjen e Mjedisit te Kosoves (AMMK). 2018. Menaxhimi I Mbeturinave Komunale ne Kosove. (Environmental Protection Agency of Kosovo. 2018. Municipal Waste Management in Kosovo.)
ii. Agjencioni per Mbrojtjen e Mjedisit te Kosoves (AMMK). 2018. Menaxhimi I Mbeturinave Komunale ne Kosove. (Environmental Protection Agency of Kosovo. 2018. Municipal Waste Management in Kosovo.)
iii. City of Pristina Green City Action Plan. 2021. Mott McDonald, Ricardo, and Eco.</t>
  </si>
  <si>
    <t>i. Page 32
ii. Page 32
iii. Page 97</t>
  </si>
  <si>
    <t>i. https://www.ammk-rks.net/assets/cms/uploads/files/Publikime-raporte/Menaxhimi_i_Mbeturinave_Komunale_ne_Kosove_Raport_mbi_gjendjen_2018.pdf
ii. https://www.ammk-rks.net/assets/cms/uploads/files/Publikime-raporte/Menaxhimi_i_Mbeturinave_Komunale_ne_Kosove_Raport_mbi_gjendjen_2018.pdf
Iii.https://ebrdgreencities.com/assets/Uploads/PDF/Pristina-GCAP_ENG_August-2021.pdf</t>
  </si>
  <si>
    <t>Kosovo Environmental Protection Agency. 2021. Kosovo Municipal Waste Management Report - Reporting Year of 2019.</t>
  </si>
  <si>
    <t>Annex 1</t>
  </si>
  <si>
    <t>https://www.ammk-rks.net/assets/cms/uploads/files/Publikime-raporte/Report_municipal_waste_2019_ENG_version.pdf</t>
  </si>
  <si>
    <t>Refers to 389.85 kg per capita annual waste generation. Discrepancy in population as latest census data was available for 2011. Number of inhabitants is expected to be higher. Kosovo national census for 2024 is still underway.</t>
  </si>
  <si>
    <t>Gjilan regional landfill (sanitary landfill managed by KLMC - Kosovo Landfill Management Company)</t>
  </si>
  <si>
    <t>10% waste ends up in non-sanitary landfills.</t>
  </si>
  <si>
    <t>Page 17/ Table 6</t>
  </si>
  <si>
    <t>Includes fee collection from households (EUR 973,026.44), businesses (EUR 297,489.41), and institutions (EUR 117,303.56).</t>
  </si>
  <si>
    <t>Reported in Euro</t>
  </si>
  <si>
    <t>Page 29</t>
  </si>
  <si>
    <t>Municipality outsources waste management activities to private company Ecohigjiena (licnesed waste management operator)</t>
  </si>
  <si>
    <t>Page 26/ Table 10</t>
  </si>
  <si>
    <t>Includes fee collection from households (EUR 2,691,796), businesses (EUR 531,186), and institutions (EUR 991,866).</t>
  </si>
  <si>
    <t>Municipal Communision of Shareholders for PPP - EcoHigjiena. 2015. Report on the Eco-Higjiena Company in Gjilan.</t>
  </si>
  <si>
    <t>https://kk.rks-gov.net/podujeve/wp-content/uploads/sites/11/2018/01/Raport-Eco-Higjiena.docx</t>
  </si>
  <si>
    <t>Joint venture between EcoHigjiena and municipalities.</t>
  </si>
  <si>
    <t>Eco-Higjena is a Regional Company, which includes the Municipalities of the Eastern Region of Kosovo, more specifically the municipality of Gjilan, Vitia, Kamenica Artana (Novobërda), while there is a cooperation agreement with the Municipalities of Partesh, Ranilluk and Kllokot.</t>
  </si>
  <si>
    <t>A 49:51 split of funding between EcoHigjiena and municipalities.</t>
  </si>
  <si>
    <t>Urban waste management | rosario.gob.ar. Accessed August 5, 2024. https://www.rosario.gob.ar/inicio/gestion-de-residuos-urbanos.</t>
  </si>
  <si>
    <t>https://www.rosario.gob.ar/inicio/gestion-de-residuos-urbanos</t>
  </si>
  <si>
    <t>The city is divided into 3 zones for the collection of household waste, all controlled by the General Directorate of Urban Hygiene.</t>
  </si>
  <si>
    <t>Infobae. "Cómo trabajan los encargados de limpiar las veredas de la Ciudad de Buenos Aires".  Accessed October 10, 2024. https://www.infobae.com/inhouse/2023/06/22/como-trabajan-los-encargados-de-limpiar-las-veredas-de-la-ciudad-de-buenos-aires/</t>
  </si>
  <si>
    <t>https://www.infobae.com/inhouse/2023/06/22/como-trabajan-los-encargados-de-limpiar-las-veredas-de-la-ciudad-de-buenos-aires/</t>
  </si>
  <si>
    <t>The urban hygiene service is divided into zones run by the companies: Cliba, Aesa, Urbasur, AMYM, Solbayres, Nittida and the Urban Hygiene Agency. Among these zones are distributed the 2,770 street sweepers who cover the 24,088 blocks of the 15 communes of Buenos Aires.</t>
  </si>
  <si>
    <t>Municipalidad de Córdoba. "Decreto N° 1526". July of 2019.</t>
  </si>
  <si>
    <t>Page 4. Art 1.</t>
  </si>
  <si>
    <t>https://static.cordoba.gov.ar/DigestoWeb/pdf/f8b7e5e6-2960-4d52-99f0-e7dac00429ef/DEC_1526.pdf</t>
  </si>
  <si>
    <t>"The purpose of this regulatory complex includes the following services: public street sweeping and cleaning service"</t>
  </si>
  <si>
    <t>Municipalidad de Rosario. "Proyecto de Presupuesto 2024."</t>
  </si>
  <si>
    <t>Page 242 of pdf file.</t>
  </si>
  <si>
    <t>https://www.rosario.gob.ar/inicio/sites/default/files/2024-01/Proyecto%20Presupuesto%202024.pdf</t>
  </si>
  <si>
    <t>Value in national currency: ARG pesos. Value is from "Limpieza terrenos y via pública" (street cleaning and public areas)</t>
  </si>
  <si>
    <t>Page 14. Art 10.</t>
  </si>
  <si>
    <t>"The contractual term is 60 calendar months."</t>
  </si>
  <si>
    <t>Ministry of Foreign Affairs. “Waste Management in the LATAM Region.,” 2021. https://data.rvo.nl/sites/default/files/2021/02/Report_LATAM_Waste_Management_feb_2021.pdf.</t>
  </si>
  <si>
    <t>https://data.rvo.nl/sites/default/files/2021/02/Report_LATAM_Waste_Management_feb_2021.pdf</t>
  </si>
  <si>
    <t>In Buenos Aires, big international waste collection companies are also active: Benito Roggio (Cliba), Aesa (Veolia) and Urbasur (Urbaser).</t>
  </si>
  <si>
    <t>The city is divided into 3 zones for the collection of household waste, all controlled by the General Directorate of Urban Hygiene. Each area is assisted by a different collection company:North: from Av. Pellegrini to the North - LimpAR (Transitory Union of Companies-UTE).South: from Av. Pellegrini to the south - LIME (LIME Rosario).Downtown, avenues and Fonavi neighborhoods: SUMAR (Rosario Urban Environmental Maintenance Service).</t>
  </si>
  <si>
    <t>Cámara Argentina de Comercio y Servicios. (2023). Sustainability Report 2023. (Cámara Argentina de Comercio y Servicios. (2023). Reporte de Sustentabilidad 2023.</t>
  </si>
  <si>
    <t>Page 42, Column 1 (CABA)</t>
  </si>
  <si>
    <t>https://www.camarco.org.ar/wp-content/uploads/2023/07/07-RSU.pdf</t>
  </si>
  <si>
    <t>Municipalidad de Rosario. “De Generadores de Residuos a Generadores de Tierra,” 2021. https://gestorpic.rosario.gob.ar/inicio/sites/default/files/2021-10/Manual_Residuos_2021__0.pdf.</t>
  </si>
  <si>
    <t>https://gestorpic.rosario.gob.ar/inicio/sites/default/files/2021-10/Manual_Residuos_2021__0.pdf</t>
  </si>
  <si>
    <t>Household only Organics</t>
  </si>
  <si>
    <t>Household only</t>
  </si>
  <si>
    <t>Other waste includes Misc Fuels (3.12%), C&amp;D (0.86%), Medicines (0.01%) and 2.32% remaining</t>
  </si>
  <si>
    <t>Municipalidad de Rosario. “Planta de compostaje Bella Vista,” June 26, 2015. https://www.rosario.gob.ar/web/ciudad/medio-ambiente/reciclado/planta-de-compostaje-bella-vista.</t>
  </si>
  <si>
    <t>https://www.rosario.gob.ar/web/ciudad/medio-ambiente/reciclado/planta-de-compostaje-bella-vista</t>
  </si>
  <si>
    <t>Ecological Coordination of the Metropolitan Area (CEAMSE) | Buenos Aires City - Government of the Autonomous City of Buenos Aires. Accessed September 11, 2024. https://buenosaires.gob.ar/ministerio-de-gobierno/coordinacion-ecologica-area-metropolitana-se-ceamse.</t>
  </si>
  <si>
    <t>https://buenosaires.gob.ar/ministerio-de-gobierno/coordinacion-ecologica-area-metropolitana-se-ceamse</t>
  </si>
  <si>
    <t>CEAMSE was created from the conclusion of the agreement signed on January 7, 1977, between the Municipality of the City of Buenos Aires and the Province of Buenos Aires, by which it was agreed to create the company made up in equal parts by both jurisdictions, within the framework of Law 20,705 on State Corporations, to carry out the comprehensive management of Urban Solid Waste (MSW) in the Buenos Aires Metropolitan Area, and the development and conservation of green and blue spaces.</t>
  </si>
  <si>
    <t>Cormecor. "Complejo Ambiental Piedras Blancas". Accessed October 16, 2024. https://cormecor.com.ar/?page_id=3358</t>
  </si>
  <si>
    <t>https://cormecor.com.ar/?page_id=3358</t>
  </si>
  <si>
    <t>"It is a Property destined for the Treatment and Final Disposal of waste generated in the city of Córdoba and in the Metropolitan Area (AMCBA)."</t>
  </si>
  <si>
    <t>Value in national currency: ARG pesos. Value is from "disposición final de residuos solidos urbanos" (final disposal of urban solid waste)</t>
  </si>
  <si>
    <t>Intendencia municipal de Rosario. Decree 0431 from March 16th,  2018.</t>
  </si>
  <si>
    <t>https://www.rosario.gob.ar/normativa/verArchivo?tipo=pdfandid=132908</t>
  </si>
  <si>
    <t>Household and Compatible Waste Treatment Service of the city of Rosario</t>
  </si>
  <si>
    <t>CEAMSE. "Institucional". Accessed October 15, 2024. https://www.ceamse.gov.ar/nuestra-historia/</t>
  </si>
  <si>
    <t>https://www.ceamse.gov.ar/nuestra-historia/</t>
  </si>
  <si>
    <t>CEAMSE began to take charge of transporting waste from the collection areas and carrying out its final disposal.</t>
  </si>
  <si>
    <t>Resicom Ingeniería Ambiental S.R.L. "Disposición Final | Resicom." Accessed October 8, 2024</t>
  </si>
  <si>
    <t>n.p.</t>
  </si>
  <si>
    <t>https://resicom.com.ar/servicios/disposicion-final/</t>
  </si>
  <si>
    <t>The City Is Recognized for Its Waste Management and Recycling | Buenos Aires Ciudad - Gobierno de La Ciudad Autónoma de Buenos Aires. Accessed August 5, 2024. https://buenosaires.gob.ar/noticias/city-recognized-its-waste-management-and-recycling-0.</t>
  </si>
  <si>
    <t>https://buenosaires.gob.ar/noticias/city-recognized-its-waste-management-and-recycling-0</t>
  </si>
  <si>
    <t>The Ministry of Public Space and Urban Hygiene of the City of Buenos Aires</t>
  </si>
  <si>
    <t>Collection of household waste is all contrlled by the General Directorate of Urban Hygiene, each area is assisted by a different company.</t>
  </si>
  <si>
    <t>Instagram. Dirección de Higiene Urbana.  @dhumunicba. Accessed October 17, 2024. https://www.instagram.com/dhumunicba/</t>
  </si>
  <si>
    <t>https://www.instagram.com/dhumunicba/</t>
  </si>
  <si>
    <t>Dirección de Higiene Urbana</t>
  </si>
  <si>
    <t>Institute of Statistics and Censuses of the Autonomous City of Buenos Aires | Buenos Aires City. Accessed August 19, 2024. https://www.estadisticaciudad.gob.ar/eyc/.</t>
  </si>
  <si>
    <t>https://www.estadisticaciudad.gob.ar/eyc</t>
  </si>
  <si>
    <t>Institute of Statistics and Censuses of the Autonomous City of Buenos Aires</t>
  </si>
  <si>
    <t>Waste | Rosario Data. Accessed August 7, 2024. https://datos.rosario.gob.ar/territorio/ambiente/residuos.</t>
  </si>
  <si>
    <t>https://datos.rosario.gob.ar/territorio/ambiente/residuos</t>
  </si>
  <si>
    <t>Limited information on household or municipal solid waste</t>
  </si>
  <si>
    <t>Municipalidad de Rosario. "Reclamar sobre Higiene Urbana." Accessed October 16, 2024. https://www.rosario.gob.ar/inicio/reclamar-sobre-higiene-urbana</t>
  </si>
  <si>
    <t>https://www.rosario.gob.ar/inicio/reclamar-sobre-higiene-urbana</t>
  </si>
  <si>
    <t>Government of the City of Buenos, and C40. “Climate Action Plan 2050,” 2020. https://buenosaires.gob.ar/sites/default/files/2023-02/pac_2050_buenos_aires_eng_0.pdf.</t>
  </si>
  <si>
    <t>Page 88</t>
  </si>
  <si>
    <t>https://buenosaires.gob.ar/sites/default/files/2023-02/pac_2050_buenos_aires_eng_0.pdf</t>
  </si>
  <si>
    <t>Climate Action Plan 2050, City of Buenos AiresThere is also the National Strategy for Comprehensive Management of Urban Solid Waste (2005) Zero Waste Law Number 1,854</t>
  </si>
  <si>
    <t>Page 355</t>
  </si>
  <si>
    <t>Long term programme on solid waste management.SEPARE programme has been running for 10 years, all recyled materials are recovered by co-ops.The city has a solid waste management policy.</t>
  </si>
  <si>
    <t>Secretariat of Atmosphere, and Ministry of Coordination. “Provincial Plan for the Comprehensive Waste Management.” Accessed August 8, 2024. https://boletinoficial.cba.gov.ar/wp-content/4p96humuzp/2023/03/59538.pdf.Secretary of Atmosphere, and Ministry of Coordination. “Guia Para Una Local Girsu. Plan Provincial Para La Gestion,” 2023. https://ambiente.cba.gov.ar/wp-content/uploads/2023/03/GUIA-GIRSU_03_03_23.pdf.</t>
  </si>
  <si>
    <t>https://boletinoficial.cba.gov.ar/wp-content/4p96humuzp/2023/03/59538.pdfhttps://ambiente.cba.gov.ar/wp-content/uploads/2023/03/GUIA-GIRSU_03_03_23.pdf</t>
  </si>
  <si>
    <t>Developing a Strategy for Organic Waste Management in Buenos Aires | Climate and Clean Air Coalition, August 24, 2023. https://www.ccacoalition.org/projects/developing-strategy-organic-waste-management-buenos-aires.</t>
  </si>
  <si>
    <t>https://www.ccacoalition.org/projects/developing-strategy-organic-waste-management-buenos-aires#:~:text=In%202005%2C%20the%20City%20Council,waste%20sent%20to%20landfill%20disposal.</t>
  </si>
  <si>
    <t>Zero Waste Law passed in 2005 - "Integral management of Solid Urban Waste". Different projects implemented since 2015.</t>
  </si>
  <si>
    <t>Ministry of Environment and Public Space. “Annual Management Report Comprehensive Waste Urban Solids. Law Number 1,854,” 2008. https://buenosaires.gob.ar/areas/med_ambiente/basura_cero/archivos/Informe%20ley%201854.pdf?menu_id=30975.</t>
  </si>
  <si>
    <t>https://buenosaires.gob.ar/areas/med_ambiente/basura_cero/archivos/Informe%20ley%201854.pdf?menu_id=30975</t>
  </si>
  <si>
    <t>Zero waste Law (Law number 1854) establishes a set of guidelines, principles, obligations and responsibilities for the comprehensive management of urban solid waste generated within the territorial scope of the city.</t>
  </si>
  <si>
    <t>Municipalidad de Rosario. "Buscador de Normativa". Accessed October 16, 2024.</t>
  </si>
  <si>
    <t>https://www.rosario.gob.ar/normativa/visualExterna/normativas.jsp</t>
  </si>
  <si>
    <t>Multiple waste regulations can be found in the search engine when typing "Residuos", such as an ordinance regulating weee.</t>
  </si>
  <si>
    <t>The Province of Cordoba has Provincial Law No.9.088/03 which contemplates the management of Urban Solid Waste and the eradication of open dumps. It also prohibits the uncontrolled burning of waste and its disposal in open dumps.</t>
  </si>
  <si>
    <t>This value was calculated based on the total MSW generated per year (msw_total_msw_generated_tons_per_year) multipled by 1000, divided by 365 (days in a year), and the population (population_number_of_people) if it was provided in the same report as MSW generation</t>
  </si>
  <si>
    <t>Ruggiero, Gabriela. "Trayecto de las políticas públicas en la gestión de residuos sólidos urbanos de la ciudad de Córdoba. La Economía Circular como cambio de paradigma." 2023. Taller de Estudios de la Ciudad y el Territorio, No. 9, 47-53. https://revistas.unc.edu.ar/index.php/tecyt/article/view/43194. Accessed July 30, 2025.
DataBase: "Residuos procesados 2020" Datos Abiertos Córdoba: https://gobiernoabierto.cordoba.gob.ar/data/datos-abiertos/categoria/higiene-urbana/residuos-procesados/33</t>
  </si>
  <si>
    <t>https://revistas.unc.edu.ar/index.php/tecyt/article/view/43194/44072
https://gobiernoabierto.cordoba.gob.ar/data/datos-abiertos/categoria/higiene-urbana/residuos-procesados/33</t>
  </si>
  <si>
    <t>Municipalidad de Rosario - Datos Abiertos - Residuos Compatibles y Domiciliarios</t>
  </si>
  <si>
    <t>Toneladas anuales enviadas a Disposición Final</t>
  </si>
  <si>
    <t>https://datos.rosario.gob.ar/territorio/ambiente/residuos/residuos-compatibles-y-domiciliarios</t>
  </si>
  <si>
    <t>Centro de Información Ambiental - Sistema Integrado de Información Ambiental - Residuos/Residuos sólidos urbanos/Residuos Dispuestos en Relleno Sanitario gestionados por el CEAMSE Año 2022-2024</t>
  </si>
  <si>
    <t>Data for C. de Bs. Aires 2022</t>
  </si>
  <si>
    <t>https://ciam.ambiente.gob.ar/repositorio.php?tid=8#</t>
  </si>
  <si>
    <t>The previous 2024 value was taken from the Piedras Blancas Environmental Complex (https://cormecor.com.ar/?page_id=2956) as the amount of tons received; however, this figure refers to the total from 33 municipalities and communes in Córdoba. Therefore, it is adjusted to the latest available value for the capital city, Córdoba, which is from 2020, based on the document “Path of public policies in the management of urban solid waste in the city of Córdoba. The Circular Economy as a paradigm shift” and the data reported in Datos Abiertos Córdoba, Residuos Procesados 2020.</t>
  </si>
  <si>
    <t>Buenos Aires City Legislature. “Budget Adjustment Approved.” Buenos Aires City Legislature, September 7, 2023. https://www.legislatura.gob.ar/posts/aprueban-adecuacion-del-presupuesto3021.html.</t>
  </si>
  <si>
    <t>https://www.legislatura.gob.ar/posts/aprueban-adecuacion-del-presupuesto3021.html</t>
  </si>
  <si>
    <t>Concejo deliberante de la ciudad de Córdoba. Ordenanza N°13437 of November 27, 2023.</t>
  </si>
  <si>
    <t>https://gobiernoabierto.cordoba.gob.ar/data/datos-abiertos/categoria/presupuesto-anual/presupuesto-anual/14</t>
  </si>
  <si>
    <t>El Instituto Nacional de Estadística y Censos. "Resultado del Censo 2022." Accessed July 30, 2025.</t>
  </si>
  <si>
    <t>Cuadro 2.1. Ciudad Autónoma de Buenos Aires. Total de población y densidad, por superficie, según comuna. Año 2022</t>
  </si>
  <si>
    <t>https://censo.gob.ar/index.php/datos_definitivos_caba/</t>
  </si>
  <si>
    <t>Municipalidad de Rosario. "Población de la ciudad de Rosario: Censo Nacional de Población, Hogares y Viviendas 2022." November 2024. Accessed July 30, 2025.</t>
  </si>
  <si>
    <t>https://datos.rosario.gob.ar/sites/default/files/2024-11/Informe%20poblaci%C3%B3n30_1.pdf</t>
  </si>
  <si>
    <t>Secretaría de Ambiente Sustentable y Econoía Circular. "Residuos". Accessed October 15, 2024. https://ambiente.cordoba.gob.ar/residuos/?_gl=1*ulhi7d*_ga*MTUzOTAxOTAzLjE3MjkwMDcyMTk.*_ga_YV020CR5PJ*MTcyOTAyNzk5NS4xLjEuMTcyOTAyODAxNS4wLjAuMA..</t>
  </si>
  <si>
    <t>https://ambiente.cordoba.gob.ar/residuos/?_gl=1*ulhi7d*_ga*MTUzOTAxOTAzLjE3MjkwMDcyMTk.*_ga_YV020CR5PJ*MTcyOTAyNzk5NS4xLjEuMTcyOTAyODAxNS4wLjAuMA..</t>
  </si>
  <si>
    <t>The public waste collection service is concessioned to the companies: URBACOR in the northern zone, LAM in the central zone and LUSA in the southern zone.</t>
  </si>
  <si>
    <t>Value in national currency: ARG pesos. Value is from "Recolección de residuos" (waste collection)</t>
  </si>
  <si>
    <t>Ciudad de Buenos Aires. Gobierno de la Ciudad Autónoma de Buenos Aires. "Recolección | Buenos Aires Ciudad." Accessed October 8, 2024.</t>
  </si>
  <si>
    <t>https://buenosaires.gob.ar/recoleccion</t>
  </si>
  <si>
    <t>The source mentions the following instruction: "place your waste in closed bags inside the black or grey containers."</t>
  </si>
  <si>
    <t>Sumar. "Equipamiento". Accessed October 16, 2024. https://sumar.gob.ar/equipamiento/</t>
  </si>
  <si>
    <t>https://sumar.gob.ar/equipamiento/</t>
  </si>
  <si>
    <t>There are around 3,000 containers on public roads in the city. The green containers receive solid household waste, the orange ones recyclable materials.</t>
  </si>
  <si>
    <t>Urbacor. "Servicios". Accessed October 15, 2024. https://www.urbacor.com.ar/index.php/servicios</t>
  </si>
  <si>
    <t>https://www.urbacor.com.ar/index.php/servicios</t>
  </si>
  <si>
    <t>"It consists of the removal from homes of food waste, cardboard or wet paper, dressings, among others, preferably deposited in black bags.In large avenues, public bodies and green spaces: placed in containers."</t>
  </si>
  <si>
    <t>Secretary of Atmosphere, and Ministry of Coordination. “Guia Para Una Local Girsu. Plan Provincial Para La Gestion,” 2023. https://ambiente.cba.gov.ar/wp-content/uploads/2023/03/GUIA-GIRSU_03_03_23.pdf.</t>
  </si>
  <si>
    <t>https://ambiente.cba.gov.ar/wp-content/uploads/2023/03/GUIA-GIRSU_03_03_23.pdf</t>
  </si>
  <si>
    <t>Urban Transformation | rosario.gob.ar. Accessed August 5, 2024. https://www.rosario.gob.ar/inicio/transformacion-urbana.</t>
  </si>
  <si>
    <t>https://www.rosario.gob.ar/inicio/transformacion-urbana</t>
  </si>
  <si>
    <t>About 6 million kilos of waste are recycled per year</t>
  </si>
  <si>
    <t>"280 tonnes recycled by formal sector, 190,000 tonnes recycled by the informal sector in the same period"</t>
  </si>
  <si>
    <t>Municipalidad de Córdoba. Datos Abiertos. "Recuperación de materiales en toneladas". Accessed October 15, 2024. https://gobiernoabierto.cordoba.gob.ar/data/datos-abiertos/categoria/higiene-urbana/recuperacion-de-materiales-en-toneladas/155</t>
  </si>
  <si>
    <t>https://gobiernoabierto.cordoba.gob.ar/data/datos-abiertos/categoria/higiene-urbana/recuperacion-de-materiales-en-toneladas/155</t>
  </si>
  <si>
    <t>"Data corresponding to Green Centers whose materials are recovered and effectively marketed in waste recovery projects. Included are recovered waste from Differentiated Household Collection, Ecopoints, Ecoaliados and the collection carried out by cooperatives in the Central Area of ​​the city."</t>
  </si>
  <si>
    <t>Municipalidad de Córdoba. Datos Abiertos. "Tipología de materiales recuperados". Accessed October 15, 2024. https://gobiernoabierto.cordoba.gob.ar/data/datos-abiertos/categoria/higiene-urbana/tipologia-de-materiales-recuperados/156</t>
  </si>
  <si>
    <t>https://gobiernoabierto.cordoba.gob.ar/data/datos-abiertos/categoria/higiene-urbana/tipologia-de-materiales-recuperados/156</t>
  </si>
  <si>
    <t>"Tetrabrik"</t>
  </si>
  <si>
    <t>"Celulósicos"</t>
  </si>
  <si>
    <t>Administración del Gobierno de la Ciudad Autónoma de Buenos Aires</t>
  </si>
  <si>
    <t>Page 122</t>
  </si>
  <si>
    <t>https://buenosaires.gob.ar/sites/default/files/2024-02/35-Min.Esp_.PeH_.pdf</t>
  </si>
  <si>
    <t>85 Recolección, Barrido e Higiene de la Ciudad de Buenos Aires (3856451474 Argentinian Peso</t>
  </si>
  <si>
    <t>Page 436</t>
  </si>
  <si>
    <t>Value in national currency: ARG Pesos. Budget of the "Division de Higiene Urbana". To access document, go to Presupuesto 2024 --&gt; Web.</t>
  </si>
  <si>
    <t>Values in national currency: ARG Pesos. Items considered are: waste collection, cleaning of micro dumpsites, cleaning of public spaces, final disposal of urban solid waste.</t>
  </si>
  <si>
    <t>Budget of the "Division de Higiene Urbana". To access document, go to Presupuesto 2024 --&gt; Web.</t>
  </si>
  <si>
    <t>CEAMSE. "[CEAMSE] Coordinación Ecológica Área Metropolitana Sociedad del Estado." Accessed October 8, 2024</t>
  </si>
  <si>
    <t>Distance from centre of Cordoba city to Vertedero de residuos Piedras Blancas, FQM9+74, Córdoba, Argentina (Piedras Blancas waste landfill, FQM9+74, Cordoba, Argentina)</t>
  </si>
  <si>
    <t>Google Maps. “Google Maps.” Accessed August 15, 2024.</t>
  </si>
  <si>
    <t>Google maps</t>
  </si>
  <si>
    <t>The final destination of the waste that is generated in Rosa-rio, and that is not recycled or composted, is a sanitary landfill (Resicom landfill) that is located in the town of Ricardone, Department of San Lorenzo, Province of Santa Fe. Distance calculated using Google Maps: https://maps.app.goo.gl/G6MxzLLG64DZuG3M9</t>
  </si>
  <si>
    <t>https://www.ceamse.gov.ar/area-de-cobertura/estaciones-de-transferencia/</t>
  </si>
  <si>
    <t>5 stations are shown in the source, but only 4 are within the Autonomous City of Buenos Aires boundaries</t>
  </si>
  <si>
    <t xml:space="preserve"> Dirección General Oficina de Gestión Pública y Presupuesto – Ministerio de Hacienda y Finanzas – GCABA</t>
  </si>
  <si>
    <t>Page 21, Figure 4.1</t>
  </si>
  <si>
    <t xml:space="preserve">https://buenosaires.gob.ar/sites/default/files/2023-11/2023_Anexo-Presupuesto-Consolidado.pdf?utm_source </t>
  </si>
  <si>
    <t>The "Urban Services" function refers to actions inherent to the provision of services such as household waste collection, street cleaning, public lighting, and mortuary hygiene, among others. It is not possible to isolate only the waste collection item. Percentage according to Table 1 of https://centrocepa.com.ar/informes/437-el-gasto-publico-en-la-ciudad-de-buenos-aires-entre-2016-y-2022-capitulo-espacio-publico-e-higiene-urbana?utm_source (138600229010 Argentinian Peso)</t>
  </si>
  <si>
    <t>Rosario.gob.ar. “Waste | Rosario.Gob.Ar.” Accessed September 6, 2024. https://www.rosario.gob.ar/inicio/residuos.</t>
  </si>
  <si>
    <t>https://www-rosario-gob-ar.translate.goog/inicio/residuos?_x_tr_sl=esand_x_tr_tl=enand_x_tr_hl=enand_x_tr_pto=sc</t>
  </si>
  <si>
    <t>The Environmental waste treatement centre processes approximately 1000 tons of organic material per month through composting.=(1000*12)/MSW generated.Date unspecified but the website was accessed on 06/09/2024. Assuming the website is kept up to date, we have put 2024.</t>
  </si>
  <si>
    <t>CORMECOR. Landing page. Accessed October 15, 2024. https://cormecor.com.ar/</t>
  </si>
  <si>
    <t>https://cormecor.com.ar/</t>
  </si>
  <si>
    <t>The Environmental waste treatement centre processes approximately 500 tons of dry recyclable material per month. =(500*12)/MSW generated.Date unspecified but the website was accessed on 06/09/2024. Assuming the website is kept up to date, we have put 2024.</t>
  </si>
  <si>
    <t>https://www.rosario.gob.ar/inicio/sites/default/files/2021-10/Manual_Residuos_2021__0.pdf</t>
  </si>
  <si>
    <t>100% - compost - recycling. The final destination of the waste that is generated in Rosa-rio, and that is not recycled or composted, is a sanitary landfill (Resicom landfill) that is located in the town of Ricardone, Department of San Lorenzo, Province of Santa Fe.</t>
  </si>
  <si>
    <t>Asia Pacific Waste Consultants (APWC), 2019. Belize-Waste Data report, Vefas.</t>
  </si>
  <si>
    <t>https://www.cefas.co.uk/clip/resources/reports/caribbean-clip-reports/land-bases-sources-of-waste-belize-apwc/</t>
  </si>
  <si>
    <t>0.86 kg of waste is generated per person per day in Belize City with other urban conglomerates (Belmopan and Corozal) generating 0.5 kg per person per day.</t>
  </si>
  <si>
    <t>2019 study of waste composition and generation included weighing the amount of household waste prior to sorting and disposal</t>
  </si>
  <si>
    <t>page 45: figure 20 and page 46:figure 21</t>
  </si>
  <si>
    <t>The value represents organics which is comprised of 87% food waste and 13% yard waste.</t>
  </si>
  <si>
    <t>page 45: figure 20</t>
  </si>
  <si>
    <t>Estimated visually based on the figure.</t>
  </si>
  <si>
    <t>The value for plastics appears higher than expected in comparison to the national study, however Belize City is believe to be the primary source of plastic consumption and this value is only representative of PET plastics that have gone through transfer stations.</t>
  </si>
  <si>
    <t>In the figure, "Other" seems to be at around 5%, but 8% is obtained to reach 100%</t>
  </si>
  <si>
    <t>page 50: table 10</t>
  </si>
  <si>
    <t>100% of households within the town boundary receive a rubbish service</t>
  </si>
  <si>
    <t>More than 300 workers operate within Belize City to deliver a door to door waste service (collection only).</t>
  </si>
  <si>
    <t>page 40</t>
  </si>
  <si>
    <t>Mile 24 landfill does have additional cover but other measurements are unknown.90% of the waste collected and brought to the transfer stations is transported to Mile 24. Since 100% of Belize City's waste goes through transfer stations, it is assumed this means 90% of waste from Belize City is taken to Mile 24.</t>
  </si>
  <si>
    <t>page 54: table 12</t>
  </si>
  <si>
    <t>All waste from Belize City goes to a transfer station</t>
  </si>
  <si>
    <t>page 52: table 11</t>
  </si>
  <si>
    <t>Total expense for waste management: BZD 58,000 per week or ~700,000 per month</t>
  </si>
  <si>
    <t>Commonly referred to as a door to door service, however it is described that normal collection services involve collections of bags from 'along the roads'.</t>
  </si>
  <si>
    <t>Source mentions that households have "no fee". However, it also mentions that the fees are "Part of the property tax" and it is unclear whether this refers phrase to household or commercial users.</t>
  </si>
  <si>
    <t>Commercial properties base fee through Direct contract with Belize waste control.</t>
  </si>
  <si>
    <t>Fee part of property tax. However, it is not clear in the source whether this frase ("part of property tax") refers to household or commercial users.</t>
  </si>
  <si>
    <t>Authority of Ministry of Natural Resources and Immigration and Belize Solid Waste Management Authority (BSWaMA)</t>
  </si>
  <si>
    <t>The Belize Solid Waste Management Authority (BSWaMA)</t>
  </si>
  <si>
    <t>Evidence not found to support a social assessment has been conducted apart from the national study conducted by APWC in partnership with the Government of Belize in 2019 (referenced here)</t>
  </si>
  <si>
    <t>Evidence not found to support an environmental assessment has been conducted apart from the national study conducted by APWC in partnership with the Government of Belize in 2019 (referenced here)</t>
  </si>
  <si>
    <t>The National Solid Waste Management Policy 2015</t>
  </si>
  <si>
    <t>Multiple Solid Waste Management Projects are being implemented to meet the National Solid Waste Management Policy</t>
  </si>
  <si>
    <t>page 16-20</t>
  </si>
  <si>
    <t>The National Solid Waste Management Policy 2015, Returnable Containers Act, Town Councils By-Laws 2005, etc.</t>
  </si>
  <si>
    <t>page 59</t>
  </si>
  <si>
    <t>Private contractors collect and dispose of waste using their own trucks and municipal facilities</t>
  </si>
  <si>
    <t>page 58</t>
  </si>
  <si>
    <t>Domestic collection services are provided by local governments except for Belize City where it is contracted out to Belize Waste Control.</t>
  </si>
  <si>
    <t>21 tonnes of waste generated per day</t>
  </si>
  <si>
    <t>page 42:table 7</t>
  </si>
  <si>
    <t>Value is for the 'material available per year'Belize cities have an average organic waste breakdown of 13% yard waste and 87% food waste (page 46:figure 21)</t>
  </si>
  <si>
    <t>Belize cities have an average organic waste breakdown of 13% yard waste and 87% food waste (page 46:figure 21).</t>
  </si>
  <si>
    <t>Value is only for batteries</t>
  </si>
  <si>
    <t>Three additional transfer stations were completed in san Pedro, Caye Caulker and areas north of Belize City in October of 2015.</t>
  </si>
  <si>
    <t>Domestic collection services are provided by local governments except for Belize City where it is contracted out.</t>
  </si>
  <si>
    <t>Bing Maps, Accessed 2024. Mile 24 Northern Highway to Belize City.</t>
  </si>
  <si>
    <t>https://www.bing.com/maps?q=Mile+24+to+Belize+CityandFORM=HDRSC7andcp=17.596965%7E-88.309255andlvl=12.4</t>
  </si>
  <si>
    <t xml:space="preserve">National Assembly of Belize. (2019). Budget Speech &amp; Fiscal Strategy Statement 2019. </t>
  </si>
  <si>
    <t>https://www.nationalassembly.gov.bz/wp-content/uploads/2019/03/Budget-Speech-Fiscal-Strategy-Statement-2019-FINAL.pdf</t>
  </si>
  <si>
    <t>Sanitation Department of San Pedro Town Council, 2021. San Pedro Town Council Weekly Maintenance Sanitation Regulations.</t>
  </si>
  <si>
    <t>https://sanpedrotowncouncil.org/sanitation-department/</t>
  </si>
  <si>
    <t>Waste is collected everyday in the "Town Core Area" of San Pedro and twice a week in other areas between the hours of 9pm and 5am.</t>
  </si>
  <si>
    <t>The San Pedro Sun, 2021. Residential areas could soon face garbage collection fees; SPTC wasrns against illegal dumping.</t>
  </si>
  <si>
    <t>https://www.sanpedrosun.com/community-and-society/2021/11/22/residential-areas-could-soon-face-garbage-collection-fees-sptc-warns-against-illegal-dumping/</t>
  </si>
  <si>
    <t>No household fees charged for waste collection, however, illegal dumping will face a minimum fine of $500, issued by the San Pedro Town Council or Department of Environment.</t>
  </si>
  <si>
    <t>GA HOOLE SRL. FORTALECIMIENTO INSTITUCIONAL – ESTUDIO DE CARACTERIZACIÓN DE RESIDUOS SÓLIDOS, PARA UNAPLANTA DE INDUSTRIALIZACIÓN DE BASURA EN LA CIUDAD DE LA PAZ, COMO POSIBLE FUENTE DE GENERACIÓN DE ENERGÍA, EN EL MARCO DE LA PROMOCIÓN Y ATRACCIÓN DE INVERSIONES. 2023.</t>
  </si>
  <si>
    <t>Page 154</t>
  </si>
  <si>
    <t>https://lapaz.bo/wp-content/uploads/2023/11/Estudio-de-Caracterizacion-de-residuos-solidos-La-Paz.pdf</t>
  </si>
  <si>
    <t>Sanitary paper + dipers and sanitary towels</t>
  </si>
  <si>
    <t>Fruits, vegetables and similar leftovers + Food leftovers + bones</t>
  </si>
  <si>
    <t>Hazardous household + batteries</t>
  </si>
  <si>
    <t>Tetrapak and tetrabric + construccion material + bulky waste + earthenware and ceramics + fine waste + plastoform + othe contamined materials.</t>
  </si>
  <si>
    <t>Rubber + leather</t>
  </si>
  <si>
    <t>Untreated wood + Pruning residues</t>
  </si>
  <si>
    <t>En junio arrancará Sak'a Churu 2, una ampliación de 5 ha para depositar e industrializar la basura, Brújula Noticias, accessed November 12, 2024.</t>
  </si>
  <si>
    <t>https://brujuladigital.net/sociedad/2024/04/09/en-junio-arrancara-sak-39a-churu-2-una-ampliacion-de-5-ha-para-depositar-e-industrializar-la-basura-31999</t>
  </si>
  <si>
    <t>Vice Ministry of Drinking Water and Basic Sanitation, General Directorate of Comprehensive Solid Waste Management, 2011. Management of Hazardous Solid Waste and Special Solid Waste.</t>
  </si>
  <si>
    <t>page 171</t>
  </si>
  <si>
    <t>https://www.bing.com/ck/a?!andandp=2f0a15045d694985JmltdHM9MTcyMjgxNjAwMCZpZ3VpZD0zMDczOTE2Yy1kNWZmLTY3YWUtMzg5OS04NTY0ZDRkODY2NmUmaW5zaWQ9NTE5MQandptn=3andver=2andhsh=3andfclid=3073916c-d5ff-67ae-3899-8564d4d8666eandpsq=bolivia+2011+prevencion+de+la+generacion%2c+aprovchamiento+y+cadenaandu=a1aHR0cHM6Ly9kYXRvcy5zaWFyaC5nb2IuYm8vYmlibGlvdGVjYS9pbmRleC8_JmFjY2lvbj1pdGVtRGVzY2FyZ2EmaWQ9OTMwandntb=1</t>
  </si>
  <si>
    <t>page 172: table 69</t>
  </si>
  <si>
    <t>page 142</t>
  </si>
  <si>
    <t>Vice Ministry of Drinking Water and Basic Sanitation</t>
  </si>
  <si>
    <t>Ferronato, N., Bezzi, M., Zortea, M., Torretta, V., Ragazzi, M., 2016. An Interdisciplinary Approach for Introducing Sustainable Integrated Solid Waste Management System in Developing Countries: The Case of La Paz (Bolivia). Procedia Environmental Science, Engineering and Management, 3, 2, p. 71-81. 20th International Trade Fair of Material and Energy Recovery and Sustainable Development, ECOMONDO, 8th-11th November, 2016, Rimini Fiera, Italy.</t>
  </si>
  <si>
    <t>page 73</t>
  </si>
  <si>
    <t>https://www.researchgate.net/publication/324121850_An_interdisciplinary_Approach_for_Introducing_Sustainable_Integrated_Solid_Waste_Management_Systems_in_Developing_countries_The_case_of_La_Paz_BOLIVIA</t>
  </si>
  <si>
    <t>The first Law in solid waste organization was established in 2015 but is not yet enforced and the regulations are lacking. Municipal ordinances No.560/2009, No.043/2006 and No.3916/2009 are in place in La Paz, Cochabamba and Santa Cruz de la Sierra to promote biodegradable and reusable bags over plastic ones.</t>
  </si>
  <si>
    <t>Instituto Nacional de Estadística - Medio Ambiente - Residuos Sólidos - BOLIVIA – RECOLECCIÓN DE RESIDUOS POR CIUDAD Y TIPO DE PROCEDENCIA 2010 – 2023</t>
  </si>
  <si>
    <t>Municipality "La Paz" Cell E97</t>
  </si>
  <si>
    <t>https://www.ine.gob.bo/index.php/medio-ambiente/residuos-solidos-cuadros-estadisticos/</t>
  </si>
  <si>
    <t>This value was calculated based on the total MSW generated per year (msw_total_msw_generated_tons_per_year), multiplied by 1000, divided by 365 (days in a year), and the population (population_number_of_people) if it was provided in the same report as MSW generation</t>
  </si>
  <si>
    <t>The previous figure was based on a calculation using the PPC from the document "Diagnóstico Nacional de la Gestión Integral de Residuos Sólidos en Bolivia". However, the current figure is obtained from the databases published by INE – the National Institute of Statistics of Bolivia for the year 2022.</t>
  </si>
  <si>
    <t>Municipal Council of La Paz. “Reformulado POA y Presupuesto Noviembre 2022 del GAMLP.” Concejo Municipal de La Paz, December 2, 2022. https://www.concejomunicipal.bo/2022/12/02/reformulado-poa-y-presupuesto-noviembre-2022-del-gamlp/.</t>
  </si>
  <si>
    <t>https://www.concejomunicipal.bo/2022/12/02/reformulado-poa-y-presupuesto-noviembre-2022-del-gamlp/.</t>
  </si>
  <si>
    <t>Instituto Nacional de Estadística - Estadísticas Sociales - Proyecciones de Población, Revisión 2020 - BOLIVIA: PROYECCIONES DE POBLACIÓN, SEGÚN DEPARTAMENTO Y MUNICIPIO, 2012-2022</t>
  </si>
  <si>
    <t>Municipality "La Paz" Cell M49</t>
  </si>
  <si>
    <t>https://www.ine.gob.bo/index.php/censos-y-proyecciones-de-poblacion-sociales/</t>
  </si>
  <si>
    <t>Moises, O. and Espinoza, V., 2022. Solid Waste Recycling in the City of La Paz. 4, 14. Articles IIGEO.</t>
  </si>
  <si>
    <t>page 43</t>
  </si>
  <si>
    <t>https://ojs.umsa.bo/ojs/index.php/revigeo/article/view/511</t>
  </si>
  <si>
    <t>“the municipal government is responsible for bidding forcollection and final disposal tasks"</t>
  </si>
  <si>
    <t>page 43 and 52</t>
  </si>
  <si>
    <t>The Base Contracting Document (DBC) allowing La Paz Camina (Limpia) to collect and transport household waste in La Paz is worth 14.5 million USD and covers 85% of La Paz's urban areas.</t>
  </si>
  <si>
    <t>Ya no se usarán volquetas! 300 contenedores y camiones compactadores para la ladera este de La Paz, Agencia Municipal de Noticias (AMUN), accessed November 18, 2024</t>
  </si>
  <si>
    <t>https://amun.bo/ya-no-se-usaran-volquetas-300-contenedores-y-camiones-compactadores-para-la-ladera-este-de-la-paz/</t>
  </si>
  <si>
    <t>Vice Ministry of Drinking Water and Basic Sanitation. 2024. National Diagnosis of the Integrated Management of Solid Waste in Bolivia. (Viceministerio de Agua Potable y Saneamiento Basico. 2024. Diagnóstico Nacional de la Gestion Integral de Residuos Solidos en Bolivia.)</t>
  </si>
  <si>
    <t>page 226</t>
  </si>
  <si>
    <t>https://www.helvetas.org/Publications-PDFs/Latin-America/Bolivia/basura_cero/Publiaciones%202024/Diagn%C3%B3stico%20nacional%20de%20residuos.pdf</t>
  </si>
  <si>
    <t>page 170</t>
  </si>
  <si>
    <t>There are 42 industries dedicates to waste recycling, most are centered in El Alto but the values also include La Paz</t>
  </si>
  <si>
    <t>page 105: table 22</t>
  </si>
  <si>
    <t>223715898 Boliviano</t>
  </si>
  <si>
    <t>Alcaldía espera autorización para operar en nuevo relleno, UMSA, accessed November 12, 2024.</t>
  </si>
  <si>
    <t>https://www.umsa.bo/umsa-noticias/-/asset_publisher/sIpuYXdbB9M8/content/alcaldia-espera-autorizacion-para-operar-en-nuevo-relleno/20142</t>
  </si>
  <si>
    <t>The Sak'a Churu landfill is the same distance as the Alpacoma landfill from the urban area (14 km-15 km).</t>
  </si>
  <si>
    <t>The La Paz company, La Paz Camina, has a coverage area of 85% of the urban area of La Paz city.</t>
  </si>
  <si>
    <t>page 132: figure 42</t>
  </si>
  <si>
    <t>We recommend using this data and classifying the remaining 4% as not collected.</t>
  </si>
  <si>
    <t>Gobierno Autónomo Municipal de La Paz y ONU-Hábitat. Reporte Voluntario Local La Paz 2022.</t>
  </si>
  <si>
    <t>Page 104</t>
  </si>
  <si>
    <t>https://unhabitat.org/sites/default/files/2023/01/la_paz_2022_es-2.pdf</t>
  </si>
  <si>
    <t>The landfill uses storage cells and has systems to capture biogas and leachate.</t>
  </si>
  <si>
    <t>https://capital.sp.gov.br/secretaria_executiva_de_limpeza_urbanahttps://capital.sp.gov.br/web/spregula/residuos_solidos</t>
  </si>
  <si>
    <t>"Limpeza Urbana executes urban cleaning according to law.""SP Regula manages waste services when thery are concessioned or authorized".</t>
  </si>
  <si>
    <t>Ministério das Cidades, Secretaria Nacional de Saneamento Ambiental. Sistema Nacional de Informações sobre Saneamento - SNIS: Diagnóstico do Manejo de Resíduos Sólidos Urbanos - 2022: Tabela de Informações, accessed 25/7/2024</t>
  </si>
  <si>
    <t>Column K</t>
  </si>
  <si>
    <t>https://www.gov.br/cidades/pt-br/acesso-a-informacao/acoes-e-programas/saneamento/snis/produtos-do-snis/diagnosticos-snis</t>
  </si>
  <si>
    <t>The model is an "autorquia" which is an autonomous agency instead of municipal department.</t>
  </si>
  <si>
    <t>FN214</t>
  </si>
  <si>
    <t>Amount is in R$</t>
  </si>
  <si>
    <t>FN213</t>
  </si>
  <si>
    <t>Indicator FN213 shows all cleaning budget is private</t>
  </si>
  <si>
    <t>URBAN CLEANING SERVICE (SLU). 2020. ‘Annual Report 2019’. Distrito Federal, Brasilia. [SERVIÇO DE LIMPEZA URBANA. 2020. ‘Relatório Anual 2019’. Distrito Federal.] https://www.slu.df.gov.br/wp-content/uploads/2019/12/Relatorio-Gravimetria.pdf.</t>
  </si>
  <si>
    <t>Pages 8,9 and 12</t>
  </si>
  <si>
    <t>https://www.slu.df.gov.br/wp-content/uploads/2019/12/Relatorio-Gravimetria.pdf</t>
  </si>
  <si>
    <t>Graph on page 8 shows incorrect value, correct figure is shown in first paragraph of page 9</t>
  </si>
  <si>
    <t>City Hall of Rio de Janeiro. 2024. ‘Urban Solid Waste Indicators: collection in the Municipality of Rio de Janeiro between 2002-2022’. Rio de Janeiro. [Prefeitura da Cidade do Rio de Janeiro. 2024. ‘Indicadores de Resíduos Sólidos Urbanos: coleta no Município do Rio de Janeiro entre 2002-2022’.] Rio de Janeiro. https://www.data.rio/documents/3123338773b243509b2c1a91a4257f08/about</t>
  </si>
  <si>
    <t>Tab 'Ind_coleta'</t>
  </si>
  <si>
    <t>https://www.data.rio/documents/3123338773b243509b2c1a91a4257f08/about</t>
  </si>
  <si>
    <t>Currency is Brazilian Real.</t>
  </si>
  <si>
    <t>RIO  DE  JANEIRO  CITY  HALL. 2021. ‘Municipal  Plan  for  Integrated  Solid  Waste  Management -  PMGIRS  of  the  City  of  Rio  de  Janeiro’. Rio de Janeiro. [PREFEITURA DA CIDADE DO RIO DE JANEIRO. 2021. ‘Plano Municipal de Gestão Integrada de Resíduos Sólidos – PMGIRS da Cidade do Rio de Janeiro’. Rio de Janeiro.] https://www.rio.rj.gov.br/dlstatic/10112/13305794/4334422/PMGIRSVERSAO12_08_21.pdf.</t>
  </si>
  <si>
    <t>https://www.rio.rj.gov.br/dlstatic/10112/13305794/4334422/PMGIRSVERSAO12_08_21.pdf</t>
  </si>
  <si>
    <t>Brazilian Institute of Geography and Statistics (IBGE). 2022. ‘Census 2022’. [Instituto Brasileiro de Geografia e Estatística (IBGE). 2022. ‘Censo 2022’.] https://censo2022.ibge.gov.br/panorama/indicadores.html?localidade=33.</t>
  </si>
  <si>
    <t>Tema: Domicílios</t>
  </si>
  <si>
    <t>https://censo2022.ibge.gov.br/panorama/indicadores.html?localidade=33</t>
  </si>
  <si>
    <t>https://censo2022.ibge.gov.br/panorama/indicadores.html?localidade=34</t>
  </si>
  <si>
    <t>Calculation: 100% - % waste collected. Assumed % population coverage of waste collection as a proxy for MSW collection rate.</t>
  </si>
  <si>
    <t>Cidade de Sao Paulo - Fazenda. "O que é TFE?". Accessed October 18, 2024. https://prefeitura.sp.gov.br/taxas2024/tfe.php#tfe</t>
  </si>
  <si>
    <t>https://prefeitura.sp.gov.br/taxas2024/tfe.php#tfe</t>
  </si>
  <si>
    <t>There is a multipurpose fee that is paid by businesses, which includes waste service provision. "The Establishment Inspection Fee (TFE) covers the permanent control and inspection activities carried out by the Municipal Government of São Paulo to comply with legislation relating to safety, hygiene, health, public order, health surveillance, among other services."</t>
  </si>
  <si>
    <t>Cidade de Sao Paulo. "Aterros sanitários e transbordos". Accessed October 18, 2024. https://capital.sp.gov.br/web/spregula/w/residuos_solidos/aterros_e_transbordos/4633</t>
  </si>
  <si>
    <t>https://capital.sp.gov.br/web/spregula/w/residuos_solidos/aterros_e_transbordos/4633</t>
  </si>
  <si>
    <t>Cidade de Sao Paulo. "Criação de SELIMP". Accessed October 17, 2024. https://capital.sp.gov.br/web/secretaria_executiva_de_limpeza_urbana/w/350673</t>
  </si>
  <si>
    <t>https://capital.sp.gov.br/web/secretaria_executiva_de_limpeza_urbana/w/350673</t>
  </si>
  <si>
    <t>"SELIMP is responsible for managing, regulating and monitoring indivisible urban cleaning services contracted on a contract basis."</t>
  </si>
  <si>
    <t>Cidade de Sao Paulo. "Fiscalização de Posturas Municipais". Accessed October 18, 2024. https://capital.sp.gov.br/web/subprefeituras/w/secretaria_executiva_de_limpeza_urbana/347920</t>
  </si>
  <si>
    <t>https://capital.sp.gov.br/web/subprefeituras/w/secretaria_executiva_de_limpeza_urbana/347920</t>
  </si>
  <si>
    <t>"The Municipal Inspection Division (DFPM) operates throughout the city of São Paulo and is responsible for providing guidance, inspection and applying penalties related to municipal conduct and regulations." This includes several waste related sanctions.</t>
  </si>
  <si>
    <t>Cidade de Sao Paulo. "Resíduos Sólidos". Accessed October 18, 2024. https://capital.sp.gov.br/web/spregula/residuos_solidos/residuos_solidos</t>
  </si>
  <si>
    <t>Section "Legislação – Resíduos sólidos"</t>
  </si>
  <si>
    <t>https://capital.sp.gov.br/web/spregula/residuos_solidos/residuos_solidos</t>
  </si>
  <si>
    <t>Section "Legislação – Resíduos sólidos" provides the list of all waste regulations in the city.</t>
  </si>
  <si>
    <t>City Council of São Paulo. (2022). Budget 2022.. (Câmara Municipal de São Paulo. (2022). Orçamento 2022.)</t>
  </si>
  <si>
    <t>https://www.saopaulo.sp.leg.br/orcamento2022/</t>
  </si>
  <si>
    <t>Tema: Domicílios (Tem coleta de lixo)</t>
  </si>
  <si>
    <t>Ministry of Cities. 2023. ‘National Sanitation Information System (SNIS)’. Brasilia. [Ministério das Cidades. 2023. ‘Sistema Nacional de Informações Sobre Saneamento (SNIS)’. Brasilia.] http://appsnis.mdr.gov.br/indicadores-hmg/web/residuos_solidos/mapa-indicadores?codigo=3304557.</t>
  </si>
  <si>
    <t>http://appsnis.mdr.gov.br/indicadores-hmg/web/residuos_solidos/mapa-indicadores?codigo=3304557</t>
  </si>
  <si>
    <t>Ministério das Cidades, Secretaria Nacional de Saneamento Ambiental. "Sistema Nacional de Informações sobre Saneamento - SNIS: Diagnóstico do Manejo de Resíduos Sólidos Urbanos - Visao Geral, Ano de referencia 2022." Tabela: Planilha_Informacoes_RS_2022.xlsx. Accessed July 25, 2024</t>
  </si>
  <si>
    <t>Indicator FN222</t>
  </si>
  <si>
    <t>City Hall of Rio de Janeiro. 2024. ‘Household Waste Collection Fee (TCL) - 2024’. Rio de Janeiro. [Prefeitura da Cidade do Rio de Janeiro. 2024. ‘TAXA DE COLETA DOMICILIAR DE LIXO (TCL) - 2024’. Rio de Janeiro.] https://carioca.rio/wp-content/uploads/2021/12/TCL-2024.pdf.</t>
  </si>
  <si>
    <t>https://carioca.rio/wp-content/uploads/2021/12/TCL-2024.pdf</t>
  </si>
  <si>
    <t>"The Waste Collection Fee (TCL) is charged annually on the IPTU (Property Tax) bill"</t>
  </si>
  <si>
    <t>Fees are charged based on the location of the property.</t>
  </si>
  <si>
    <t>USD</t>
  </si>
  <si>
    <t>Informativo valor venal - TCL</t>
  </si>
  <si>
    <t>https://carioca.rio/wp-content/uploads/2021/12/Microsoft-Word-INFORMATIVO-Valor-Venal-2025.doc.pdf</t>
  </si>
  <si>
    <t>The value from "Bairro 1" is used (Not residential) per month</t>
  </si>
  <si>
    <t>The value from "Bairro 1" is used (Residential) per month</t>
  </si>
  <si>
    <t>CITY HALL OF SÃO PAULO. 2014. ‘INTEGRATED SOLID WASTE MANAGEMENT PLAN FOR THE CITY OF SÃO PAULO’. Sao Paulo, Brazil. [PREFEITURA DO MUNICÍPIO DE SÃO PAULO. 2014. ‘PLANO DE GESTÃO  INTEGRADA DE RESÍDUOS  SÓLIDOS DA  CIDADE DE SÃO PAULO’. Sao Paulo, Brasil.] https://www.prefeitura.sp.gov.br/cidade/secretarias/upload/servicos/arquivos/PGIRS-2014.pdf.</t>
  </si>
  <si>
    <t>https://www.prefeitura.sp.gov.br/cidade/secretarias/upload/servicos/arquivos/PGIRS-2014.pdf</t>
  </si>
  <si>
    <t>City of Sao Paulo. 2019. ‘Concession - Divisible Services’. Sao Paulo, Brazil. [Cidade de São Paulo. 2019. ‘Concessão - Serviços Divisíveis’. Sao Paulo, Brasil.]https://capital.sp.gov.br/web/spregula/w/residuos_solidos/concessao/4630</t>
  </si>
  <si>
    <t>https://capital.sp.gov.br/web/spregula/w/residuos_solidos/concessao/4630</t>
  </si>
  <si>
    <t>"The Ponte Pequena Transfer Operation is also under the management of the Concessionária Loga"."The Vergueiro Transshipment Operation and Santo Amaro is also the responsibility of the Concessionaire Ecourbis Ambiental S.A."</t>
  </si>
  <si>
    <t>City of Sao Paulo. 2023. ‘Annual Budget Bill 2024: Notebook III Expenditure Setting Annex’. Sao Paulo, Brazil. [Cidade de São Paulo. 2023. ‘Projeto de Lei Orçamentária Anual 2024: Caderno III Anexo de Fixação de Despesas’. Sao Paulo, Brasil.] https://diariooficial.prefeitura.sp.gov.br/md_epubli_visualizar.php?kHdgtACkKWJxjOVDE7BkQy24RK_w0WYcDMI4xNfLbdmLAW4CMFdJ8k0O9FWm7k8gqSaiGXKXj4cVnqvuotbVEqSXucJ85s3NEWMT5AIF51m1WnB6h5ZIXojHVTlsYhG2.</t>
  </si>
  <si>
    <t>Page 478-479</t>
  </si>
  <si>
    <t>https://diariooficial.prefeitura.sp.gov.br/md_epubli_visualizar.php?kHdgtACkKWJxjOVDE7BkQy24RK_w0WYcDMI4xNfLbdmLAW4CMFdJ8k0O9FWm7k8gqSaiGXKXj4cVnqvuotbVEqSXucJ85s3NEWMT5AIF51m1WnB6h5ZIXojHVTlsYhG2</t>
  </si>
  <si>
    <t>City of Sao Paulo. 2024. ‘Common Home Collection’. Sao Paulo, Brazil. [Cidade de São Paulo. 2024. ‘Coleta Domiciliar Comum’. Sao Paulo, Brasil.] https://capital.sp.gov.br/web/spregula/w/residuos_solidos/residuos_solidos/domiciliar/4636.</t>
  </si>
  <si>
    <t>https://capital.sp.gov.br/web/spregula/w/residuos_solidos/residuos_solidos/domiciliar/4636</t>
  </si>
  <si>
    <t>"Placing garbage bags on public roads outside collection hours is subject to a fine"</t>
  </si>
  <si>
    <t>Climate and Clean Air Coalition Municipal Solid Waste Initiative, Solid Waste Management City Profile, São Paulo, Brazil;</t>
  </si>
  <si>
    <t>Calculated as remaining waste</t>
  </si>
  <si>
    <t>Hazardous and electrical waste make up 2% of the total waste composition. The average weight of hazardous waste in household bins per week is 0.06kg, whilst the average weight of electrical waste in household bins is 0.03kg. The 2% has been divided by a ratio of 6:3 to determine the percentage values of hazardous and electrical waste.</t>
  </si>
  <si>
    <t>Of the 25% of mixed packaging waste, cardboard consitutes 31%, plastic bags 27%, tetrapak 4%, PET plastics 4%, metal 2% and other packaging 32%.</t>
  </si>
  <si>
    <t>Other' is comprised of 'tetrapak' (1%), 'other packaging' (8%) and 'other waste (14%). 'Other packaging' is likely to include some additional metal and glass waste.</t>
  </si>
  <si>
    <t>Distance calculated using Google Maps from Rio City Center to "CTR Rio" (https://maps.app.goo.gl/QYA7AEK8g6hXwo3r7)</t>
  </si>
  <si>
    <t>Other or combination (please state)</t>
  </si>
  <si>
    <t>Estimates are based off two economic classification codes for waste pickers in Brazil.</t>
  </si>
  <si>
    <t>Mathilde Bouvier and Sonia Dias. 2021. ‘Waste Pickers in Brazil: A Statistical Profile’. Women in Informal Employment: Globalizing and Organizing (WIEGO). https://www.wiego.org/sites/default/files/publications/file/WIEGO_Statistical_Brief_N29_Brazil_WPs.pdf.</t>
  </si>
  <si>
    <t>Page 5; Table 3</t>
  </si>
  <si>
    <t>https://www.wiego.org/sites/default/files/publications/file/WIEGO_Statistical_Brief_N29_Brazil_WPs.pdf</t>
  </si>
  <si>
    <t>Figure refers to the whole metropolitan area of Sao Paulo, while the collected waste and population data refers to the city.</t>
  </si>
  <si>
    <t>FN217</t>
  </si>
  <si>
    <t>UP004</t>
  </si>
  <si>
    <t>The operator of the "Aterro Sanitário de Brasília" is private</t>
  </si>
  <si>
    <t>Ministério das Cidades, Secretaria Nacional de Saneamento Ambiental. "Sistema Nacional de Informações sobre Saneamento - SNIS: Diagnóstico do Manejo de Resíduos Sólidos Urbanos - Visao Geral, Ano de referencia 2022." Tabela: Planilha_Indicadores_RS_2022.xlsx. Accessed July 25, 2024</t>
  </si>
  <si>
    <t>Indicator IN038</t>
  </si>
  <si>
    <t>Figure represents the percentage within the recovered material, not the percentage of the collected material.</t>
  </si>
  <si>
    <t>Indicator IN039</t>
  </si>
  <si>
    <t>Indicator IN034</t>
  </si>
  <si>
    <t>Indicator IN035</t>
  </si>
  <si>
    <t>Indicator IN040</t>
  </si>
  <si>
    <t>"For the proper final disposal of the City's solid waste, COMLURB signed a Concession Agreement with the company CICLUS until 2026, renewable for another five years. The purpose of this agreement is to implement, operate and maintain transfer stations (Waste Transfer Stations - ETRs) and the Waste Treatment Center - CTRRio, in Seropédica."</t>
  </si>
  <si>
    <t>Indicator FN220</t>
  </si>
  <si>
    <t>Total budget is in Brazilian Real at 745,031,524.54 R$</t>
  </si>
  <si>
    <t>City Hall of Rio de Janeiro. 2024. ‘Total Garbage Collected through Selective Collection and Total Recovered by Type of Material in the Municipality of Rio de Janeiro between 2002-2022’. Rio de Janeiro. [Prefeitura da Cidade do Rio de Janeiro. 2024. ‘Total Do Lixo Recolhido Através de Coleta Seletiva e Total Recuperado Por Tipo de Material No Município Do Rio de Janeiro Entre 2002-2022’.] Rio de Janeiro. https://www.data.rio/documents/4b74be782816403f9fda15df584d01f2/about.</t>
  </si>
  <si>
    <t>https://www.data.rio/documents/4b74be782816403f9fda15df584d01f2/about</t>
  </si>
  <si>
    <t>This is the difference between quantity collected for recycling and quantity recycled.</t>
  </si>
  <si>
    <t>Indicator CO119</t>
  </si>
  <si>
    <t>Ministério das Cidades, Secretaria Nacional de Saneamento Ambiental. "Sistema Nacional de Informações sobre Saneamento - SNIS: Diagnóstico do Manejo de Resíduos Sólidos Urbanos - Visao Geral, Ano de referencia 2022." Tabela: Planilha_Unidades_Fluxos_RS_2022.xlsx. Accessed July 25, 2024</t>
  </si>
  <si>
    <t>Indicator UP080</t>
  </si>
  <si>
    <t>URBAN CLEANING SERVICE (SLU). 2024. ‘Annual Report 2023’. Distrito Federal, Brasilia. [SERVIÇO DE LIMPEZA URBANA. 2024. ‘Relatório Anual 2023’. Distrito Federal.] https://www.slu.df.gov.br/wp-content/uploads/2024/04/RELATORIO-ANUAL-SLU-2023.pdf.</t>
  </si>
  <si>
    <t>https://www.slu.df.gov.br/wp-content/uploads/2024/04/RELATORIO-ANUAL-SLU-2023.pdf</t>
  </si>
  <si>
    <t>Servico da Limpeza Urbana do Distrito Federal</t>
  </si>
  <si>
    <t>Governo do Brasília. PLANO DISTRITAL DE GESTÃO INTEGRADA DE RESÍDUOS SÓLIDOS. March of 2018.</t>
  </si>
  <si>
    <t>https://www.slu.df.gov.br/wp-content/uploads/2018/03/pdgirs.pdf</t>
  </si>
  <si>
    <t>Section 9 includes a social and environmental assessment of waste management in the city.</t>
  </si>
  <si>
    <t>District plan for integrated waste management</t>
  </si>
  <si>
    <t>SEMA do Distrito Federal. "Relatório avalia adesão do DF ao Plano de Gestão Integrada de Resíduos Sólidos". Accessed October 17, 2024. https://www.sema.df.gov.br/relatorio-avalia-adesao-do-df-ao-plano-de-gestao-integrada-de-residuos-solidos/</t>
  </si>
  <si>
    <t>https://www.sema.df.gov.br/relatorio-avalia-adesao-do-df-ao-plano-de-gestao-integrada-de-residuos-solidos/</t>
  </si>
  <si>
    <t>Currency is Brazilian Real. The cost changed throughout the year.</t>
  </si>
  <si>
    <t>FN207</t>
  </si>
  <si>
    <t>Indicator FN206 is zero, all costs are private (FN207)</t>
  </si>
  <si>
    <t>FN208</t>
  </si>
  <si>
    <t>URBAN CLEANING SERVICE (SLU). 2024. ‘Annual Report 2024’. Distrito Federal, Brasilia</t>
  </si>
  <si>
    <t>Page 54; Table 6.19</t>
  </si>
  <si>
    <t>https://www.slu.df.gov.br/documents/d/slu/relatorio-de-atividades-slu-2024-pdf-2</t>
  </si>
  <si>
    <t>This value was calculated based on the total MSW generated per year (msw_total_msw_generated_tons_per_year) multiplied by 1000, divided by 365 (days in a year), and the population (population_number_of_people) if it was provided in the same report as MSW generation</t>
  </si>
  <si>
    <t>Ministério das Cidades, Secretaria Nacional de Saneamento Ambiental. Sistema Nacional de Informações sobre Saneamento - SNIS: Diagnóstico do Manejo de Resíduos Sólidos Urbanos - 2022: Tabela de Informações, accessed July 25, 2024</t>
  </si>
  <si>
    <t>Indicator CS009</t>
  </si>
  <si>
    <t>Figure is the amount of recovered material. CS009 represents the "annual quantity of recyclable materials recovered.</t>
  </si>
  <si>
    <t>FN206 and FN207</t>
  </si>
  <si>
    <t>Prefecture of Sao Paulo. 2005. ‘LAW No. 14,125 of December 29, 2005’. https://legislacao.prefeitura.sp.gov.br/leis/lei-14125-de-29-de-dezembro-de-2005.</t>
  </si>
  <si>
    <t>https://legislacao.prefeitura.sp.gov.br/leis/lei-14125-de-29-de-dezembro-de-2005</t>
  </si>
  <si>
    <t>The waste fee was abolished in 2005.</t>
  </si>
  <si>
    <t>Prefeitura de Sao Paulo. DECRETO Nº 63.113 de 2 de Janeiro de 2024.</t>
  </si>
  <si>
    <t>Art. 4</t>
  </si>
  <si>
    <t>https://legislacao.prefeitura.sp.gov.br/leis/decreto-63113-de-2-de-janeiro-de-2024</t>
  </si>
  <si>
    <t>"CGIRS will have the following responsibilities: coordinate the periodic participatory reviews of the Integrated Solid Waste Management Plan of the Municipality of São Paulo"</t>
  </si>
  <si>
    <t>Relatório de Impacto Ambiental. "Ampliação da Central de Tratamento e Valorização Ambiental – CTVA Caieiras". 2016</t>
  </si>
  <si>
    <t>https://sigrh.sp.gov.br/public/uploads/events/CBH-AT/4333/volivrimactvacaieiras.pdf</t>
  </si>
  <si>
    <t>"Caieiras receives solid waste generated in the city of São Paulo and in other cities in the Metropolitan Region". Caieiras is the landfill receiving the largest part of the city of Sao Paulo waste (50%).</t>
  </si>
  <si>
    <t>City Council of Rio De Janeiro. (2022). It's now law: 2022 Budget Law comes into effect (Camara Municipal do Rio De Janerio. 2022. Agora é lei: Lei Orçamentária de 2022 entra em vigor)</t>
  </si>
  <si>
    <t>https://web.archive.org/web/20220812091829/https://www.camara.rio/comunicacao/noticias/863-agora-e-lei-lei-orcamentaria-de-2022-entra-em-vigor</t>
  </si>
  <si>
    <t>Prefeitura de Rio-COMLURB. "Diretoria de Limpeza Urbana". Accessed October 17, 2024. https://comlurb.prefeitura.rio/wp-content/uploads/sites/74/2023/03/202303-Competencias-DLU.pdf</t>
  </si>
  <si>
    <t>https://comlurb.prefeitura.rio/wp-content/uploads/sites/74/2023/03/202303-Competencias-DLU.pdf</t>
  </si>
  <si>
    <t>The functions of the Urban Cleaning Directorate include: "direct, manage, coordinate and monitor activities related to compliance with urban cleaning regulations".</t>
  </si>
  <si>
    <t>Municipal  Urban  Cleaning  Company  –  COMLURB; Municipal  Secretariat  for  the  Environment  -  SMAC</t>
  </si>
  <si>
    <t>Figure refers to the whole metropolitan area of Rio de Janeiro, the collected waste and population data refers to the city (6.2 vs 11.7 million inhabitants)</t>
  </si>
  <si>
    <t>Indicator TB015</t>
  </si>
  <si>
    <t>This number includes both public and privately employed people working in colection, sweeping and administration.</t>
  </si>
  <si>
    <t>Average composition between 2015-2019.</t>
  </si>
  <si>
    <t>Page 14; Figures 4and5</t>
  </si>
  <si>
    <t>10.51% of MSW is 'other', of which 15.7% is inert, 27.55% is sanitary products, 4.01% is electronics, 3.23% is leather, 22.68% is textiles, 2.7% is rubber, 4.69% is wood, 9.76% is leaves and 9.68% is other.</t>
  </si>
  <si>
    <t>DECRETO RIO Nº 50868
DE 31 DE MAIO DE 2022</t>
  </si>
  <si>
    <t>Page 34 - Graph 3</t>
  </si>
  <si>
    <t>https://www.rio.rj.gov.br/documents/91370/12940548/Decreto-Rio-No50868_Atualiza-o-PMGIRS_2021-a-2024-do-RJ.pdf</t>
  </si>
  <si>
    <t>Page 55; Table 6.19</t>
  </si>
  <si>
    <t>Figure refers to COLLECTED waste</t>
  </si>
  <si>
    <t>SNIS. 2023. ‘Dashboard: Indicators’. [SNIS. 2023. ‘Painel de Indicadores: Indicadores’.] http://appsnis.mdr.gov.br/indicadores-hmg/web/residuos_solidos/mapa-indicadores?codigo=3550308.</t>
  </si>
  <si>
    <t>Residuos Solidos</t>
  </si>
  <si>
    <t>http://appsnis.mdr.gov.br/indicadores-hmg/web/residuos_solidos/mapa-indicadores?codigo=3550308</t>
  </si>
  <si>
    <t>Calculation = 98.99%*(100% -  0.77%);where 0.77% of collected waste is recovered, and remaining waste is sent to landfills. Existence of sanitary landfill Central da Tratamento de Residuos Leste was noted. Waste collection coverage as a percent of population is used as a proxy for waste collected as a % of total waste generated</t>
  </si>
  <si>
    <t>Calculation = (0.77% * 98.99%).0.77% of collected waste is recovered, where % waste collection rate is assumed the same as %population coverage of waste collection services (98.99%).</t>
  </si>
  <si>
    <t>Legislative Chamber of the Federal District. (2022). District representatives approve a budget of R$57.36 billion for 2023 and close the Legislature's votes. (Câmara Legislativa do Distrito Federal. (2022) Distritais aprovam Orçamento de R$ 57,36 bilhões para 2023 e encerram votações da Legislatura.)</t>
  </si>
  <si>
    <t>https://www.cl.df.gov.br/-/distritais-aprovam-orcamento-de-r-5736-bilhoes-para-2023</t>
  </si>
  <si>
    <t>Instituto Brasileiro de Geografia e Estatística - Cidades e Estados - Brasília</t>
  </si>
  <si>
    <t>Populacao estimada</t>
  </si>
  <si>
    <t>https://www.ibge.gov.br/cidades-e-estados/df/brasilia.html</t>
  </si>
  <si>
    <t>Servico de Limpeza Urbana de Distrito Federal. "Saiba os horários das coletas de lixo em cada região do DF". Accessed October 17, 2024. https://www.slu.df.gov.br/saiba-os-horarios-das-coletas-de-lixo-em-cada-regiao-do-df/</t>
  </si>
  <si>
    <t>https://www.slu.df.gov.br/saiba-os-horarios-das-coletas-de-lixo-em-cada-regiao-do-df/</t>
  </si>
  <si>
    <t>Source mentions "We have a lot of rework in relation to those who put out conventional waste outside of the timetable or type of waste collected that day" and shows picture of curbside collection waste truck.</t>
  </si>
  <si>
    <t>Page 67 (capacity and life)Page 76 (cost per ton)</t>
  </si>
  <si>
    <t>Page 24; Table 4.1</t>
  </si>
  <si>
    <t>Currency is Brazilian Real</t>
  </si>
  <si>
    <t>Google Maps. 2024. 'Brasília Sanitary landfill, DF-180 - Samambaia, Brasília - DF, Brazil to Brasília, Brasilia - Federal District, Brazil'. https://www.google.co.uk/maps/dir/Bras%C3%ADlia+Sanitary+landfill+-+DF-180+-+Samambaia,+Brasilia+-+Federal+District,+Brazil/Bras%C3%ADlia,+Brasilia+-+Federal+District,+Brazil/@-15.8402144,-48.1027747,12z/data=!4m15!4m14!1m5!1m1!1s0x935bce74103b2bf3:0x10247ba9c23a08a6!2m2!1d-48.1522764!2d-15.858872!1m5!1m1!1s0x935a3d18df9ae275:0x738470e469754a24!2m2!1d-47.8918874!2d-15.7975154!3e0!5i1?entry=ttuandg_ep=EgoyMDI0MDkwMi4xIKXMDSoASAFQAw%3D%3D</t>
  </si>
  <si>
    <t>https://www.google.co.uk/maps/dir/Bras%C3%ADlia+Sanitary+landfill+-+DF-180+-+Samambaia,+Brasilia+-+Federal+District,+Brazil/Bras%C3%ADlia,+Brasilia+-+Federal+District,+Brazil/@-15.8402144,-48.1027747,12z/data=!4m15!4m14!1m5!1m1!1s0x935bce74103b2bf3:0x10247ba9c23a08a6!2m2!1d-48.1522764!2d-15.858872!1m5!1m1!1s0x935a3d18df9ae275:0x738470e469754a24!2m2!1d-47.8918874!2d-15.7975154!3e0!5i1?entry=ttu</t>
  </si>
  <si>
    <t>This is the shortest distance between the main landfill and the city centre by road.</t>
  </si>
  <si>
    <t>Median value of factor in Annex II is considered for calculation (1.8)</t>
  </si>
  <si>
    <t>- Lei Ordinária Nº 6.945, de 14 de setembro de 1981- SECRETARIA DE ESTADO DE ECONOMIA DO DISTRITO FEDERAL, Edital N°3, DE 02 DE MARÇO DE 2024.</t>
  </si>
  <si>
    <t>- Art. 4, Annex II- Point 4</t>
  </si>
  <si>
    <t>https://ww1.receita.fazenda.df.gov.br/legislacao/visualizar-legislacao?txtNumero=6945andtxtAno=1981andtxtTipo=110andtxtParte=.andidentificacao=Lei%20Ordin%C3%A1ria%20Federal%20n%C2%BA%206945%2F1981https://ww1.receita.fazenda.df.gov.br/legislacao/visualizar-legislacao?txtNumero=3andtxtAno=2024andtxtTipo=453andtxtParte=CTDIR%2FSURECandidentificacao=Edital%20de%20Lan%C3%A7amento%20n%C2%BA%203%2F2024%20CTDIR%2FSUREC</t>
  </si>
  <si>
    <t>Median value of factor in Annex I is considered for calculation (0.25)</t>
  </si>
  <si>
    <t>- Art. 4, Annex I- Point 4</t>
  </si>
  <si>
    <t>Lei Ordinária nº 6.945, de 14 de setembro de 1981</t>
  </si>
  <si>
    <t>Art. 4, Annex II</t>
  </si>
  <si>
    <t>https://ww1.receita.fazenda.df.gov.br/legislacao/visualizar-legislacao?txtNumero=6945andtxtAno=1981andtxtTipo=110andtxtParte=.andidentificacao=Lei%20Ordin%C3%A1ria%20Federal%20n%C2%BA%206945%2F1981</t>
  </si>
  <si>
    <t>Fee is based on economic activity (see Annex II).</t>
  </si>
  <si>
    <t>Art. 4, Annex I</t>
  </si>
  <si>
    <t>Fee is based on neighborhood where the house is located (see Annex I).</t>
  </si>
  <si>
    <t>SECRETARIA DE ESTADO DE ECONOMIA DO DISTRITO FEDERAL, Edital N°3, DE 02 DE MARÇO DE 2024.</t>
  </si>
  <si>
    <t>Point 8</t>
  </si>
  <si>
    <t>"IPTU and TLP will be collected through a Collection Document - DAR, issued by the State Finance Department of the Federal District". IPTU corresponds to Urban Property Tax and TLP is the waste fee.</t>
  </si>
  <si>
    <t>Page 26; Table 4.4.1</t>
  </si>
  <si>
    <t>Page 50 and 66; Table 6.1 and 7.4</t>
  </si>
  <si>
    <t>700,217.03 tonnes of the 710,679.23 tonnes of MSW generated is treated in a sanitary landfill. It is not known how the remaining waste is treated. The percentage is referred to COLLECTED wastes</t>
  </si>
  <si>
    <t>Page 50 and 66; Table 6.2 and 7.4</t>
  </si>
  <si>
    <t>700,217.03 tonnes of the 710679.23 tonnes of MSW generated is treated in a sanitary landfill. It is not known how the remaining waste is treated.</t>
  </si>
  <si>
    <t>Biblioteca del Congreso Nacional de Chile. Decreto con Fuerza de Ley 1 FIJA EL TEXTO REFUNDIDO, COORDINADO Y SISTEMATIZADO DE LA LEY Nº 18.695, ORGANICA CONSTITUCIONAL DE MUNICIPALIDADES. 2006.</t>
  </si>
  <si>
    <t>Article 3.f</t>
  </si>
  <si>
    <t>https://www.bcn.cl/leychile/navegar?idNorma=251693</t>
  </si>
  <si>
    <t>Biblioteca del Congreso Nacional. Decreto 2385 FIJA TEXTO REFUNDIDO Y SISTEMATIZADO DEL DECRETO LEY NUM. 3.063, DE 1979, SOBRE RENTAS MUNICIPALES. 1996.</t>
  </si>
  <si>
    <t>Article 7</t>
  </si>
  <si>
    <t>https://www.bcn.cl/leychile/navegar?idNorma=18967</t>
  </si>
  <si>
    <t>Fee based on service costs. Housing units with a value of less than 225 UTM are exempted and municipalities have the discretion to add other groups in vulnerable situations.</t>
  </si>
  <si>
    <t>Intendencia Región Metropolitana. "Cuenta Pública Participativa 2019."</t>
  </si>
  <si>
    <t>http://www.intendenciametropolitana.gov.cl/media/2020/05/I.-METROPOLITANA_compr.pdf</t>
  </si>
  <si>
    <t>Ministerio de Medio Ambiente. 2022: Generación municipal de residuos no peligrosos. Versión 3. 2024.</t>
  </si>
  <si>
    <t>https://datosretc.mma.gob.cl/dataset/generacion-municipal-de-residuos-no-peligrosos/resource/d7996e5e-e00e-4efe-b51d-d1df02b0fc90</t>
  </si>
  <si>
    <t>To obtain the raw data, the raw data is filtered as follows:1. “treatment_level_1” (column AA) = select “Valorization” .2. “treatment_level_3” (column Y)= select all types of "Recycling” .3. “region” (column R) = select the metropolitan region of SantiagoAdd all of the "cantidad_toneladas" (column V)</t>
  </si>
  <si>
    <t>Combination of local authority records and data provided by other recyclers.</t>
  </si>
  <si>
    <t>REGISTRO DE RECICLADORES DE. BASE A NIVEL NACIONAL. 2021</t>
  </si>
  <si>
    <t>Page 28. Table 8.</t>
  </si>
  <si>
    <t>https://fundacionelarbol.cl/wp-content/uploads/2022/10/Registro-de-Recicladores-de-base-a-nivel-nacional-MMA-2020-.pdf</t>
  </si>
  <si>
    <t>REGISTRO DE RECICLADORES DEBASE A NIVEL NACIONAL. 2021</t>
  </si>
  <si>
    <t>Resilient Cities Network (R-Cities). ‘Santiago, Chile City Waste Management Profile’.</t>
  </si>
  <si>
    <t>Page 19. Table 5.</t>
  </si>
  <si>
    <t>https://resilientcitiesnetwork.org/wp-content/uploads/2024/07/ES_UrbanOcean_WasteProfile_Santiago.pdf</t>
  </si>
  <si>
    <t>Resilient Cities Network (R-Cities). 2024. ‘Santiago, Chile City Waste Management Profile’.</t>
  </si>
  <si>
    <t>https://resilientcitiesnetwork.org/wp-content/uploads/2024/07/EN_UrbanOcean_WasteProfile_Santiago.pdf</t>
  </si>
  <si>
    <t>All 3 transfer stations are managed by private companies (Santa Marta Consortium, GERSA and KDM).</t>
  </si>
  <si>
    <t>Resilient Cities Network (R-Cities). 2024. ‘Santiago, Chile City Waste Management Profile’. https://resilientcitiesnetwork.org/wp-content/uploads/2024/07/EN_UrbanOcean_WasteProfile_Santiago.pdf.</t>
  </si>
  <si>
    <t>Page 25; Figure 10</t>
  </si>
  <si>
    <t>Includes all organic waste.</t>
  </si>
  <si>
    <t>SEREMI Metropolitan Region. 2018. ‘Regional Strategy of Solid Waste: Metropolitan Region of Santiago 2017-2021’. Santiago de Chile. [SEREMI Región Metropolitana. 2018. ‘ESTRATEGIA REGIONAL DE RESIDUOS SÓLIDOS: Región Metropolitana de Santiago 2017-2021’. Santiago de Chile. https://santiagorecicla.mma.gob.cl/wp-content/uploads/2018/03/Estrategia-Reg-Residuos-Solidos.pdf.]</t>
  </si>
  <si>
    <t>https://santiagorecicla.mma.gob.cl/wp-content/uploads/2018/03/Estrategia-Reg-Residuos-Solidos.pdf</t>
  </si>
  <si>
    <t>SEREMI Metropolitan. "Strategy Regional of Solid Waste: Metropolitan Region of Santiago 2017-2021".</t>
  </si>
  <si>
    <t>Page 39</t>
  </si>
  <si>
    <t>https://mma.gob.cl/wp-content/uploads/2018/03/PUBLIC-Estrategia-Reg-Residuos-Solidos-Digital.pdf</t>
  </si>
  <si>
    <t>SUBDERE. 2024. 'Regional Diagnosis and Cadastre of Municipal Solid Waste: Metropolitan Region'. Government of Chile.</t>
  </si>
  <si>
    <t>Page 19; Table 8</t>
  </si>
  <si>
    <t>https://www.subdere.gov.cl/sites/default/files/XIII%20Regi%C3%B3n%20Metropolitana%20RSD%20Marzo_2024_0.pdf</t>
  </si>
  <si>
    <t>Page 31, Table 19</t>
  </si>
  <si>
    <t>Based on collected waste</t>
  </si>
  <si>
    <t>Page  36; Table 22</t>
  </si>
  <si>
    <t>Distance from Santiago Commune to the Los Colorados Sanitary Landfill, which receives most of the city's waste (57%).</t>
  </si>
  <si>
    <t>Page 44; Table 26</t>
  </si>
  <si>
    <t>Page 47; Table 30</t>
  </si>
  <si>
    <t>The column that says SINIM corresponds to information gathered from the National Municipal Information System (SINIM), which is a system that has all kinds of data from municipalities. The one that says "Antecedentes Catastro" corresponds to what the municipalities reported in a survey specifically on waste management. It is prefered to use the first one the indicator mentions "Total waste management budget", and it is more complete than the one in the survey, which only includes collection, transportation and final disposal, and not city cleaning, for example.</t>
  </si>
  <si>
    <t>Page 48; Table 32 and Page 33; Table 20</t>
  </si>
  <si>
    <t>Currency is Chilean pesos.</t>
  </si>
  <si>
    <t>Page 48; Table 32</t>
  </si>
  <si>
    <t>The system is mostly private, but there are municipalities with municipal operation.</t>
  </si>
  <si>
    <t>Page 49</t>
  </si>
  <si>
    <t>Santiago Poniente, Santa Marta y Loma Los Colorados Sanitary Landfills</t>
  </si>
  <si>
    <t>Unidad Administrativa Especial de Servicios Públicos de Bogotá. Documento Técnico Soporte del Plan Integral de Residuos Sólidos. 2020.</t>
  </si>
  <si>
    <t>Page 61 and 62</t>
  </si>
  <si>
    <t>https://www.uaesp.gov.co/images/pgirs_mesas/DTS%20PGIRS.pdf</t>
  </si>
  <si>
    <t>Estructura Organizacional, Emvarias, accessed November 18, 2024</t>
  </si>
  <si>
    <t>https://www.emvarias.com.co/emvarias/estructuraorganizacional</t>
  </si>
  <si>
    <t>Contraloría Distrital de Medellín. "AUDITORÍA FINANCIERA Y DE GESTIÓN EMPRESAS VARIAS DE MEDELLÍN S.A. E.S.P. VIGENCIA 2023", 2024.</t>
  </si>
  <si>
    <t>https://www.cdm.gov.co/cgm/Paginaweb/IP/Informes%20de%20Auditora%20PVCFT%202024/Informe%20Definitivo%20Auditor%C3%ADa%20Financiera%20y%20de%20Gesti%C3%B3n%20Empresas%20varias%20de%20Medell%C3%ADn%20vigencia%202023.pdf</t>
  </si>
  <si>
    <t>In Colombian pesos</t>
  </si>
  <si>
    <t>Servicio Público de Aseo, Emvarias, accessed November 18, 2024</t>
  </si>
  <si>
    <t>https://www.emvarias.com.co/emvarias/serviciopublico</t>
  </si>
  <si>
    <t>In the Legal Nature of the Entity tab, it is specified that it has a public-private composition.</t>
  </si>
  <si>
    <t>Alcaldia de Medellin, Distrito de Ciencia, Tecnologia e Innovacion. "Informe Final de la Caracterizacion de los Residuos Solidos en el Sector Residencial de Medellin en el Area Urbana y Rural de Los Cinco Corregimientos." 2023.</t>
  </si>
  <si>
    <t>Page 139 - Tabla 38. Compilación de la composición física porcentual de los residuos sólidos generados en el sector residencial del área urbana de Medellín por estrato socioeconómico </t>
  </si>
  <si>
    <t>https://www.medellin.gov.co/es/wp-content/uploads/2025/02/INFORME_RESIDENCIAL_VF.pdf</t>
  </si>
  <si>
    <t>Alcaldía de Santiago de Cali. Revisión, Ajuste y Actualización: Plan de Gestión Integral del Residuos SólidosPGIRS 2015 – 2027 – Decreto 0985 de 2021. 2021.Interaseo del Valle. Tarifa Plena.</t>
  </si>
  <si>
    <t>Page 103n.p.</t>
  </si>
  <si>
    <t>https://www.cali.gov.co/planeacion/publicaciones/166024/decretos-pgirs/https://rscolguabal.interaseo.com.co/wp-content/uploads/sites/37/2024/08/20240812-Tarifas-DF-Colomba-El-Guabal-costos.pdf</t>
  </si>
  <si>
    <t>Alcaldía de Santiago de Cali. Revisión, Ajuste y Actualización: Plan de Gestión Integral del Residuos SólidosPGIRS 2015 – 2027 – Decreto 0985 de 2021. 2021.</t>
  </si>
  <si>
    <t>Page 103.</t>
  </si>
  <si>
    <t>https://www.cali.gov.co/planeacion/publicaciones/166024/decretos-pgirs/</t>
  </si>
  <si>
    <t>Based on COLLECTED waste</t>
  </si>
  <si>
    <t>Sistema Único de Información SUI</t>
  </si>
  <si>
    <t>https://reportes.sui.gov.co/fabricaReportes/frameSet.jsp?idreporte=ase_com_151</t>
  </si>
  <si>
    <t>Sum of Total Amount Collected (131672083868 Colombian Peso)</t>
  </si>
  <si>
    <t>Can be either direct utility billing or jointly with water ("Factura aseo y agua" or "Factura aseo").</t>
  </si>
  <si>
    <t>Sistema de Información Registro Unico de Recicladores de Santiago de Cali, Promo Cali Valle, accessed November 16, 2024.</t>
  </si>
  <si>
    <t>.</t>
  </si>
  <si>
    <t>https://www.promocali.com/conozca-su-factura/</t>
  </si>
  <si>
    <t>Emsirva. CERTIFICACIÓN TARIFAS SERVICIO PUBLICO DE ASEO SEPT. DE 2024_URBANAS. 2024.</t>
  </si>
  <si>
    <t>https://www.ciudadlimpiacali.com.co/wp-content/uploads/sites/2/2024/10/202409-Tarifas-Cali-Urbana.pdf</t>
  </si>
  <si>
    <t>Fee varies by socioeconomic strata</t>
  </si>
  <si>
    <t>Varies depending on the type of business</t>
  </si>
  <si>
    <t>Strata 4 taken as example</t>
  </si>
  <si>
    <t>Ciudad Limpia Cali, Emsirva "Tarifas Urbanas Por Uso y Estrato Municipio de Cali". June 2025.</t>
  </si>
  <si>
    <t>Final Tariff for Strata 4 June 2025 (monthly)</t>
  </si>
  <si>
    <t>https://www.ciudadlimpiacali.com.co/wp-content/uploads/sites/2/2025/07/202506-Tarifas-Cali-Urbana.pdf</t>
  </si>
  <si>
    <t>There are different values for categories of business. Data for "pequeño productor comercial " (small commercial producer).</t>
  </si>
  <si>
    <t>Final Tariff for Small commercial producer June 2025 (monthly)</t>
  </si>
  <si>
    <t>Columba-Guabal Sanitary Landfill</t>
  </si>
  <si>
    <t>Interaseo del Valle. 2024. Tarifa Plena.</t>
  </si>
  <si>
    <t>https://rscolguabal.interaseo.com.co/wp-content/uploads/sites/37/2024/08/20240812-Tarifas-DF-Colomba-El-Guabal-costos.pdf</t>
  </si>
  <si>
    <t>The source shows that Interaseo has the concession for the transfer station and the landfill</t>
  </si>
  <si>
    <t>Sum of Total Amount Collected. (187714398785 Colombian Peso)</t>
  </si>
  <si>
    <t>Aluna. 2011. Condensed Report of the National Recycling Study. National Study of Recycling and Recyclers. https://www.anrcolombia.org/index.php/biblioteca-de-consulta/investigaciones-y-reportes?download=93%3Ainforme-condensado-del-estudio-nacional-de-reciclaje-agosto-2011-arb-cempre-aluna-consultores</t>
  </si>
  <si>
    <t>Table 5 on page 11.</t>
  </si>
  <si>
    <t>https://www.anrcolombia.org/index.php/biblioteca-de-consulta/investigaciones-y-reportes?download=93%3Ainforme-condensado-del-estudio-nacional-de-reciclaje-agosto-2011-arb-cempre-aluna-consultores</t>
  </si>
  <si>
    <t>Category was listed as "Chatarra" meaning scrap metal.</t>
  </si>
  <si>
    <t>Interaseo del Valle. Tarifa Plena.</t>
  </si>
  <si>
    <t>Recolección Domiciliaria, Promo Cali Valle, accessed November 16, 2024.</t>
  </si>
  <si>
    <t>https://www.promocali.com/recoleccion-y-transporte-de-residuos/</t>
  </si>
  <si>
    <t>Table 111. Page 367</t>
  </si>
  <si>
    <t>Servicio de Aseo, Emsirva, accessed Novembre 16, 2024</t>
  </si>
  <si>
    <t>https://emsirvaenliquidacion.com.co/web/operadores-de-aseo/</t>
  </si>
  <si>
    <t>DANE - Serie municipal de población por área, para el periodo 2020-2035</t>
  </si>
  <si>
    <t>https://www.dane.gov.co/index.php/estadisticas-por-tema-2/demografia-y-poblacion/proyecciones-de-poblacion</t>
  </si>
  <si>
    <t>Santiago de Cali Council. 2016. Agreement No. 0402 of 2016. Municipal Council Santiago de Cali, Colombia</t>
  </si>
  <si>
    <t>https://www.cali.gov.co/hacienda/publicaciones/26417/presupuesto-aprobado-en-ejercicio/</t>
  </si>
  <si>
    <t>Table 8. Page 103</t>
  </si>
  <si>
    <t>Infobae. 2022. Disposal of garbage in Medellín was assured until 2029 at the La Pradera landfill.</t>
  </si>
  <si>
    <t>https://www.infobae.com/en/2022/04/07/disposal-of-garbage-in-medellin-was-assured-until-2029-at-the-la-pradera-landfill/</t>
  </si>
  <si>
    <t xml:space="preserve">JUZGADO SEGUNDO LABORAL DEL CIRCUITO. 2024. Antecedentes procesales. </t>
  </si>
  <si>
    <t>https://www.ramajudicial.gov.co/documents/36164793/148173405/2016-01220%2BREMITE%2BPOR%2BFALTA%2BDE%2BCOMPENTENCIA.pdf/60113e0b-46ad-f19c-2446-33125777e16d</t>
  </si>
  <si>
    <t>Only Emvarias employees are counted.</t>
  </si>
  <si>
    <t>Alcaldia de Medellin, Distrito de Ciencia, Tecnologia e Innovacion. n.d. "Informe Linea 4 - Ecociudad."</t>
  </si>
  <si>
    <t>Slide 9, bullet 1</t>
  </si>
  <si>
    <t>https://app.gov.co/assets/pdf/Informe-RPC-Linea-4-Ecociudad-1.pdf</t>
  </si>
  <si>
    <t>Emvarias: ¿quiénes somos?, Emvarias, accessed November 18, 2024</t>
  </si>
  <si>
    <t>https://www.emvarias.com.co/emvarias/quienessomos</t>
  </si>
  <si>
    <t>Plan de Gestión Integral de Residuos Sólidos (PGIRS) del Área Metropolitana del Valle de Aburá 2017-2030.</t>
  </si>
  <si>
    <t>Área Metropolitana Valle de Aburá. Plan de Gestión Integral de Residuos: Aspectos Institucionales. 2016.</t>
  </si>
  <si>
    <t>https://www.metropol.gov.co/ambiental/residuos-solidos/plangestionintegral/02_Linea_Base/01_Parametros/01_Aspectos%20institucionales_01-11(Rev%20%20AMVA-ACOD).pdf</t>
  </si>
  <si>
    <t>Empresas Varias de Medellín. "Programa para la prestación del servicio público de aseo". 2023.</t>
  </si>
  <si>
    <t>Page 88 (section 5)</t>
  </si>
  <si>
    <t>https://www.emvarias.com.co/emvarias/Portals/0/archivos/programasempre/PROGRAMA_PRESTACION_SERVICIO_2023.pdf?ver=vHVL2wHcwLeAqeTzcVfLTw%3D%3D</t>
  </si>
  <si>
    <t>Page 14-15</t>
  </si>
  <si>
    <t>Cálculos a partir de DANE y SSPD</t>
  </si>
  <si>
    <t>This value was calculated based on the total MSW generated per year (msw_total_msw_generated_tons_per_year
) divided by 365 (days in a year), and the population (population_number_of_people) if it was provided in the same report as MSW generation</t>
  </si>
  <si>
    <t>Superintendencia de Servicios Públicos Domiciliarios. Informe Nacional de Disposición Final de Residuos. 2023.</t>
  </si>
  <si>
    <t>Page 7 - Toneladas anuales dispuestas</t>
  </si>
  <si>
    <t>https://www.superservicios.gov.co/sites/default/files/inline-files/Informe-Nacional-de-Disposicion-Final-de-Residuos-Solidos-2023.pdf</t>
  </si>
  <si>
    <t>Área Metropolitana Valle de Aburá. Plan de Gestión Integral de Residuos: Línea Base. 2016.</t>
  </si>
  <si>
    <t>Table 5. Page 35</t>
  </si>
  <si>
    <t>https://www.metropol.gov.co/ambiental/residuos-solidos/plangestionintegral/02_Linea_Base/01_Parametros/02_Generacion_%2002-11(Rev%20AMVA-ACOD).pdf</t>
  </si>
  <si>
    <t>Plan de gestión integral de residuos sólidos PGIRS DECRETO 342 DE 2023. "ANEXO 1 – Documento Técnico de Soporte-DTS". </t>
  </si>
  <si>
    <t>Page 8 - Composición de los residuos por tipo de generador</t>
  </si>
  <si>
    <t>https://www.uaesp.gov.co/sites/default/files/planeacion/pgirs2023/Documento_Tecnico_Soporte_Decreto_342_de_2023.pdf</t>
  </si>
  <si>
    <t>Área Metropolitana Valle de Aburá. Plan de Gestión Integral de Residuos: Línea Base Aprovehcamiento. 2016.</t>
  </si>
  <si>
    <t>Table 10. Page 58.</t>
  </si>
  <si>
    <t>https://www.metropol.gov.co/ambiental/residuos-solidos/plangestionintegral/02_Linea_Base/01_Parametros/08_Aprovechamiento_%2008-11(Rev%20AMVA-ACOD).pdf</t>
  </si>
  <si>
    <t>275 ton/day of the 416 tons/day are collected by recyclers (part of the formal system in Colombia) while the rest is "done by other actors, such as private companies".</t>
  </si>
  <si>
    <t>Superintendencia de Servicios Públicos Domiciliarios. "Informe Nacional de Disposición Final de Residuos." 2023.</t>
  </si>
  <si>
    <t>Calculated from DANE and SSPD</t>
  </si>
  <si>
    <t>See section “Programming and Execution of Expenditures.”</t>
  </si>
  <si>
    <t>Contraloría Distrital de Medellin. AUDITORÍA FINANCIERA Y DE GESTIÓN EMPRESAS VARIAS DE MEDELLÍN S.A. E.S.P. VIGENCIA 2023.</t>
  </si>
  <si>
    <t>"The approved expenditure budget of Empresas Varios de Medellín S.A. E.S.P., for the 2023 period amounted to (...) a final budget of $478,533 million."</t>
  </si>
  <si>
    <t>SSP. 2018. Disposición Final de Residuos Sólidos  Informe Nacional– 2018. Superintendencia de Servicios Publicos Domicillarios. Departamento Nacional de Planeacion</t>
  </si>
  <si>
    <t>p. 92</t>
  </si>
  <si>
    <t>https://www.superservicios.gov.co/sites/default/files/inline-files/informe_nacional_disposicion_final_2019.pdf</t>
  </si>
  <si>
    <t>Emvarias</t>
  </si>
  <si>
    <t>https://www.emvarias.com.co/emvarias/Portals/0/archivos/servicios/Tarifas%20%20Junio%202025.pdf?ver=rnk92VGreAT8D7WfH--unA%3d%3d</t>
  </si>
  <si>
    <t>PGRIS. 2020. Monitoring and evaluation report of the implementation and execution of the comprehensive solid waste management plan. Bogota - Capital District. PGIRS Report 2020. Closing Validitiy 2017-2020. Special Administrative Unit of Public Services - UAESP.</t>
  </si>
  <si>
    <t>https://www.uaesp.gov.co/sites/default/files/planeacion/INFORME_2020_Y_FINAL_PGIRS_DTO_495_de_2016.pdf</t>
  </si>
  <si>
    <t>Sistema de Informacion Registro Unico de Recicladores de Santiago de Cali. Alcadia de Santiago de Cali. Accessed November 16, 2024</t>
  </si>
  <si>
    <t>https://saul.cali.gov.co/saul/rur</t>
  </si>
  <si>
    <t>Each record is assumed to be a recycler. This is the official registry of recyclers in Cali, so it may be underestimated.</t>
  </si>
  <si>
    <t>CEPS. 2015. Dona Juana Landfill Gas-to-Energy. Bogota, Colombia. Centre for European Policy Studies (CEPS).</t>
  </si>
  <si>
    <t>https://pocacito.eu/sites/default/files/DonaJuana_Bogota.pdf</t>
  </si>
  <si>
    <t>Superintendencia de Servicios Públicos Domiciliarios. Diposición Final de Residuos Sólidos: Informe Nacional - 2018.</t>
  </si>
  <si>
    <t>Pages 66-93</t>
  </si>
  <si>
    <t>The source shows the landfill is used by multiple municipalities.</t>
  </si>
  <si>
    <t>The project has been developed by a private consortium under a concession contract; the investment is coming fromprivate loans totaling €13 million (US$18.6 million)</t>
  </si>
  <si>
    <t>Table 12. Page 108.</t>
  </si>
  <si>
    <t>Unidad Administrativa Especial de Servicios Públicos – UAESP</t>
  </si>
  <si>
    <t>Respel (residuos peligrosos) - hazardous waste.</t>
  </si>
  <si>
    <t>Strata 4 taken as an example</t>
  </si>
  <si>
    <t>This value was calculated based on the total MSW generated per year (msw_total_msw_generated_tons_per_year
) divided by 365 (days in a year), and the population (population_number_of_people) </t>
  </si>
  <si>
    <t>Secretaría de Ambiente Bogotá - Observatorio ambiental
Superintendencia de Servicios Públicos Domiciliarios. Informe Nacional de Disposición Final de Residuos. 2023.</t>
  </si>
  <si>
    <t>https://oab.ambientebogota.gov.co/porcentaje-de-residuos-solidos-aprovechados/#info</t>
  </si>
  <si>
    <t>La cantidad total de residuos generados en la ciudad se calcula sumando las toneladas de residuos dispuestos y aprovechados.</t>
  </si>
  <si>
    <t>https://www.superservicios.gov.co/sites/default/files/inline-files/Informe-Nacional-de-Disposicion-Final-de-Residuos-Solidos-2022.pdf</t>
  </si>
  <si>
    <t>Secretaría de Planeación Bogotá. "Presupuesto 2024 Decreto 643 de 2023 Bogotá, Distrito Capital Plan Operativo Anual de Inversiones – POAI Anexo 3". 2024.</t>
  </si>
  <si>
    <t>https://www.sdp.gov.co/sites/default/files/poai2024_anexo3_decreto643_2023.pdf</t>
  </si>
  <si>
    <t>DANE - Proyecciones de población desagregadas por localidades 2018-2035 y UPZ 2018-2024</t>
  </si>
  <si>
    <t>https://www.dane.gov.co/index.php/estadisticas-por-tema/demografia-y-poblacion/proyecciones-de-poblacion/proyecciones-de-poblacion-bogota</t>
  </si>
  <si>
    <t>No sea mugre con Bogota. Unidad Administrativa Central de  Servicios Públicos Bogotá, accessed Novembre 16, 2024.</t>
  </si>
  <si>
    <t>n.a.</t>
  </si>
  <si>
    <t>https://www.uaesp.gov.co/noseamugreconbogota/</t>
  </si>
  <si>
    <t>Pocacito. "Doña Juana Landfill Gas to Energy". Accessed March 2025.</t>
  </si>
  <si>
    <t>https://pocacito.eu/marketplace/dona-juana-landfill-gas-energy.html</t>
  </si>
  <si>
    <t>Page 98</t>
  </si>
  <si>
    <t>Budget allocated for the gloss: “Eco-efficiency, recycling, waste management and inclusion of the recycling population”.</t>
  </si>
  <si>
    <t>Google Maps. “Google Maps: from Bogota to Relleno Sanitario Doña Juana.” Accessed November 16, 2024.</t>
  </si>
  <si>
    <t>https://www.google.com/maps/dir/Bogot%C3%A1,+Colombia/Relleno+Sanitario+Do%C3%B1a+Juana,+a+3j-99,,+Cl.+71+Sur+%233j-77,+Bogot%C3%A1,+Colombia/@4.6181502,-74.1853061,30074m/data=!3m1!1e3!4m14!4m13!1m5!1m1!1s0x8e3f9bfd2da6cb29:0x239d635520a33914!2m2!1d-74.072092!2d4.7109886!1m5!1m1!1s0x8e3fa18a55b430ff:0x552a3a34f3b695f6!2m2!1d-74.1373793!2d4.5255478!3e0?entry=ttuandg_ep=EgoyMDI0MTExMy4xIKXMDSoASAFQAw%3D%3D</t>
  </si>
  <si>
    <t>Doña Juana Sanitary Landfill</t>
  </si>
  <si>
    <t>Ciudad Limpia Bogota. "Tarifs Aplicadas para Los Usuarios No Aforados." Accessed July 30, 2025.</t>
  </si>
  <si>
    <t>https://ciudadlimpiabogota.com.co/wp-content/uploads/sites/3/2025/07/202506-Tarifas-ASE-3_.pdf</t>
  </si>
  <si>
    <t>Bogotá Limpia. ESTRUCTURA TARIFAS PRESTACIÓN DEL SERVICIO PUBLICO DE ASEO (Localidades Barrios Unidos – Engativá) ABRIL 2024. 2024.</t>
  </si>
  <si>
    <t>https://www.bogotalimpia.com/wp-content/uploads/2024/04/TARIFAS-4-2024.pptx.pdf</t>
  </si>
  <si>
    <t>Fee is based on social strata.</t>
  </si>
  <si>
    <t>If the person has joint billing, he/she can make the total payment of the waste bill through this method. Otherwise, it comes through a direct solid waste utility billing</t>
  </si>
  <si>
    <t>Ahora puedes pagar la factura del servicio de aseo en línea ¡Te explicamos cómo!, Alcaldía de Bogotá, accessed Novembre 16, 2024.</t>
  </si>
  <si>
    <t>https://bogota.gov.co/mi-ciudad/habitat/asi-puedes-pagar-la-factura-del-servicio-de-aseo-en-linea</t>
  </si>
  <si>
    <t>Emvarias. RESOLUCION No. 040. 2024.</t>
  </si>
  <si>
    <t>https://www.emvarias.com.co/emvarias/Portals/0/archivos/servicios/RESOLUCION_ADOPCION_TARIFAS_2024_SEMESTRE_2.pdf?ver=uF2MEoqNZCTRmPRA2QYQWw%3d%3d</t>
  </si>
  <si>
    <t>Unidad Administrativa Especial de Servicios Públicos</t>
  </si>
  <si>
    <t>Page 24, Figure 11, 12</t>
  </si>
  <si>
    <t xml:space="preserve">https://www.uaesp.gov.co/sites/default/files/documentos/Informe_de_Supervision_y_control_Comercial_y_financiero_DICIEMBRE_2024.pdf </t>
  </si>
  <si>
    <t>Monthly average from October to November, multiplied by 12. (1696411011216 Colombian Peso)</t>
  </si>
  <si>
    <t>Sanitary Landfill Doña Juana Avenida Boyacá. Based on COLLECTED waste.</t>
  </si>
  <si>
    <t>Facturación y recaudo a terceros, EPM, accessed November 16, 2024</t>
  </si>
  <si>
    <t>https://www.epm.com.co/clientesyusuarios/servicio-al-cliente/facturacion-y-recaudo-a-terceros.html#accordion-0f3d3403c7-item-b80f1196a5</t>
  </si>
  <si>
    <t>"The joint billing and collection of the public cleaning service is a service provided by EPM at the request of a cleaning operator, through which EPM bills, distributes and collects the concept of Billing and collection of the public cleaning service jointly with the Energy, Water or Gas services."</t>
  </si>
  <si>
    <t>"Income from the provision of home cleaning services and its complementary activities were estimated for the 2023 period at $344,687 million, of which they collected $314,574 million, 91% of the projected amount."</t>
  </si>
  <si>
    <t>Área Metropolitana Valle de Aburá. Plan de Gestión Integral de Residuos: Línea Base Disposición final. 2016.</t>
  </si>
  <si>
    <t>Page 13-20</t>
  </si>
  <si>
    <t>https://www.metropol.gov.co/ambiental/residuos-solidos/plangestionintegral/02_Linea_Base/01_Parametros/09_Disposici%C3%B3n%20final_09-11(Rev%20%20AMVA-ACOD).pdf</t>
  </si>
  <si>
    <t>Based on collected, not generated. Santiary Landfill La Pradera.</t>
  </si>
  <si>
    <t>Census. 2011. Individual Dwellings Occupied by Area, by Province, Canton and Separation of Solid Waste. 2017. https://inec.cr/busqueda?searchtext=Residuos%2520s%25C3%25B3lidos.</t>
  </si>
  <si>
    <t>https://inec.cr/busqueda?searchtext=Residuos%2520s%25C3%25B3lidos</t>
  </si>
  <si>
    <t>81512 out of 81903 homes are serviced by a collection truck</t>
  </si>
  <si>
    <t>EBI. "Parque de Tecnología Ambiental". https://www.ebicr.com/nosotros/parque-de-tecnologia-ambiental. Accessed November 21st, 2024.</t>
  </si>
  <si>
    <t>https://www.ebicr.com/nosotros/parque-de-tecnologia-ambiental</t>
  </si>
  <si>
    <t>Google Maps. 2024. https://www.google.com/maps/dir/EBI+Parque+Tecnol%C3%B3gico+La+Carpio,+Avenida+63,La+Carpio,+San+Jos%C3%A9,+Costa+Rica/Municipalidad+de+Alajuela,+oeste+de+la+iglesia+LA+AGONIA,+Av.+Central+Juan+L%C3%B3pez+del+Corral,+Provincia+de+Alajuela,+Alajuela,+20101,+Costa+Rica/@9.9802887,-84.2000136,14151m/data=!3m1!1e3!4m14!4m13!1m5!1m1!1s0x8fa0fbbc48be6841:0x462b801810af5285!2m2!1d-84.1573631!2d9.9660978!1m5!1m1!1s0x8fa0f9c3101a85c7:0x3f2159b5e8ab5359!2m2!1d-84.2102219!2d10.0172918!3e0?authuser=0andentry=ttuandg_ep=EgoyMDI0MTAwMi4xIKXMDSoASAFQAw%3D%3D</t>
  </si>
  <si>
    <t>https://www.google.com/maps/dir/EBI+Parque+Tecnol%C3%B3gico+La+Carpio,+Avenida+63,La+Carpio,+San+Jos%C3%A9,+Costa+Rica/Municipalidad+de+Alajuela,+oeste+de+la+iglesia+LA+AGONIA,+Av.+Central+Juan+L%C3%B3pez+del+Corral,+Provincia+de+Alajuela,+Alajuela,+20101,+Costa+Rica/@9.9802887,-84.2000136,14151m/data=!3m1!1e3!4m14!4m13!1m5!1m1!1s0x8fa0fbbc48be6841:0x462b801810af5285!2m2!1d-84.1573631!2d9.9660978!1m5!1m1!1s0x8fa0f9c3101a85c7:0x3f2159b5e8ab5359!2m2!1d-84.2102219!2d10.0172918!3e0?authuser=0andentry=ttuandg_ep=EgoyMDI0MTAwMi4xIKXMDSoASAFQAw%3D%3D</t>
  </si>
  <si>
    <t>Google Maps. 2024. https://www.google.com/maps/dir/EBI+Parque+Tecnol%C3%B3gico+La+Carpio,+Avenida+63,La+Carpio,+San+Jos%C3%A9,+Costa+Rica/San+Jos%C3%A9,+Costa+Rica/@9.9509223,-84.1529822,8415m/data=!3m1!1e3!4m14!4m13!1m5!1m1!1s0x8fa0fbbc48be6841:0x462b801810af5285!2m2!1d-84.1573631!2d9.9660978!1m5!1m1!1s0x8fa0e342c50d15c5:0xe6746a6a9f11b882!2m2!1d-84.0907246!2d9.9280694!3e0?authuser=0andentry=ttuandg_ep=EgoyMDI0MTAwMi4xIKXMDSoASAFQAw%3D%3D</t>
  </si>
  <si>
    <t>https://www.google.com/maps/dir/EBI+Parque+Tecnol%C3%B3gico+La+Carpio,+Avenida+63,La+Carpio,+San+Jos%C3%A9,+Costa+Rica/San+Jos%C3%A9,+Costa+Rica/@9.9509223,-84.1529822,8415m/data=!3m1!1e3!4m14!4m13!1m5!1m1!1s0x8fa0fbbc48be6841:0x462b801810af5285!2m2!1d-84.1573631!2d9.9660978!1m5!1m1!1s0x8fa0e342c50d15c5:0xe6746a6a9f11b882!2m2!1d-84.0907246!2d9.9280694!3e0?authuser=0andentry=ttuandg_ep=EgoyMDI0MTAwMi4xIKXMDSoASAFQAw%3D%3D</t>
  </si>
  <si>
    <t>Grey, Gabby. “San Jose, Costa Rica’s Hidden Crisis: Waste Disposal’s Toll.” StoryMaps, July 23, 2024. https://storymaps.com/stories/5a7017135aef4aa0b09abe878846d812.</t>
  </si>
  <si>
    <t>https://storymaps.com/stories/5a7017135aef4aa0b09abe878846d812</t>
  </si>
  <si>
    <t>"Current solid waste management practices in San Jose involve daily or weekly curbside collection by municipalities."</t>
  </si>
  <si>
    <t>Ministerio de Ambiente y Energía, GIZ</t>
  </si>
  <si>
    <t>Page 60</t>
  </si>
  <si>
    <t xml:space="preserve">https://cambioclimatico.go.cr/wp-content/uploads/2019/05/Primer-informe-Situacio%CC%81n-de-la-Gestio%CC%81n-de-los-Residuos-So%CC%81lidos-para-la-determinacio%CC%81n-de-la-NAMA-residuos-Costa-Rica..pdf </t>
  </si>
  <si>
    <t>Page 77 /Table 14</t>
  </si>
  <si>
    <t>272.523 tons per day * 365 days</t>
  </si>
  <si>
    <t>Page 78 /Table 15</t>
  </si>
  <si>
    <t>Household data only. Commercial waste data also available but information not available in source to calculate a weighted average.</t>
  </si>
  <si>
    <t>Others + polyaminatesHousehold data only. Commercial waste data also available but information not available in source to calculate a weighted average.</t>
  </si>
  <si>
    <t>Page 56</t>
  </si>
  <si>
    <t>390.094 tons per day  * 365 days</t>
  </si>
  <si>
    <t>Municipalidad de Alajuela. "Organigrama Municipalidad de Alajuela". Alajuela. 2024. https://www.munialajuela.go.cr/</t>
  </si>
  <si>
    <t>https://www.munialajuela.go.cr/municipalidad/organigrama</t>
  </si>
  <si>
    <t>The Environmental Services Department is in charge of the Integral Management of Solid Waste, cleaning of roads, maintenance of parks and green areas and municipal duties.</t>
  </si>
  <si>
    <t>Municipalidad de Alajuela. “Plan Municipal Para la Gestion Residuos Muni Alajuela,” 2019. https://www.munialajuela.go.cr/cms/api/File/DownloadFile/OtherFiles/Plan_Municipal_para_laGestion_Residuos_Muni_Alajuela_24-06-2019_11_51_36.pdf.</t>
  </si>
  <si>
    <t>https://www.munialajuela.go.cr/cms/api/File/DownloadFile/OtherFiles/Plan_Municipal_para_laGestion_Residuos_Muni_Alajuela_24-06-2019_11_51_36.pdf</t>
  </si>
  <si>
    <t>Street cleaning is not mentioned among the concessioned services and it is mentioned that they have 34 funcionarios (civil servants) for this task.</t>
  </si>
  <si>
    <t>Municipalidad de Alajuela. “Plan Municipal Para laGestion Residuos Muni Alajuela,” 2019. https://www.munialajuela.go.cr/cms/api/File/DownloadFile/OtherFiles/Plan_Municipal_para_laGestion_Residuos_Muni_Alajuela_24-06-2019_11_51_36.pdf.</t>
  </si>
  <si>
    <t>34 employees for road sweeping. Regarding collection, the source mentions that "each work team is made up of a driver and three collectors, and there is a field manager on behalf of the company", but the number of work teams is not mentioned.</t>
  </si>
  <si>
    <t>Name of transfer station unspecified in source. Could be Stericlean de Centroamerica S.A., but not certain. "There  is  a  transfer  station  and  two  trucks  with  42-foot  containers  that  are  gradually  being  used  to  transport  waste  to  the  La  Uruka  Environmental  Technology  Park"</t>
  </si>
  <si>
    <t>Income: As a budget goal, an income amount of ¢2,565,253,452.55 was projected for the year 2013.</t>
  </si>
  <si>
    <t>The “Commercial 1” category (¢ 5460) is used as an example for the annual calculation.</t>
  </si>
  <si>
    <t>Collected house to house or in communal baskets on public roads. Formal collection stations that are then deposited in the collection truck for transport to the landfill.</t>
  </si>
  <si>
    <t>The rates are fixed in 2010, with a single residential rate.</t>
  </si>
  <si>
    <t>4 different commercial categories depending on how much waste they produce</t>
  </si>
  <si>
    <t>Currency in Costa Rican Colones.Collection service cost:Rural sector ¢13,174.36 per ton  Urban sector ¢13,046.73 per ton.</t>
  </si>
  <si>
    <t>The  collection  and  transportation  service  is  executed  by  the  company  Recolectora  Alajuelense  de  Garbage  in  the  rural  sector  (including  Sarapiquí)  and  by  the  Bulk  RABSA  consortium  in  the  urban  sector.</t>
  </si>
  <si>
    <t>Page 48</t>
  </si>
  <si>
    <t>"The criteria's for decision-making within the municipality are given by the Mayor's Office and the Municipal Council. There is good commitment at the level of the Municipal Council and the Mayor's Office with the issue of GIRS"</t>
  </si>
  <si>
    <t>While  the  disposal  and  treatment  service  was  concessioned  to  Empresas  Berthier  EBI  de  Costa  Rica  SA</t>
  </si>
  <si>
    <t>Municipalidad de Alajuela. “Subproceso servicios ambientales cálculo de la tarifa por servicio de manejo de residuos sólidos ordinarios, periodo estudio 2017” . Alajuela. 2017. https://www.munialajuela.go.cr</t>
  </si>
  <si>
    <t>https://www.munialajuela.go.cr/cms/api/File/DownloadFile/OtherFiles/Estudio_tarifario_Manejo_de_residuos_periodo_2017_06-12-2018_11_21_53.pdf</t>
  </si>
  <si>
    <t>Includes cost for personal services, materials and supplies, non-personal services, total direct costs, 10% administrative expenses and 10% profit for development.</t>
  </si>
  <si>
    <t>Page 2, Table Nº 2</t>
  </si>
  <si>
    <t>Page 4, Table Nº 5</t>
  </si>
  <si>
    <t>Annual costs of Berthier EBI, the landfill operator.</t>
  </si>
  <si>
    <t>Municipalidad de Alajuela. “Tarifas,” 2015. https://munialajuela.go.cr/</t>
  </si>
  <si>
    <t>https://munialajuela.go.cr/servicios/impuestos/tarifas</t>
  </si>
  <si>
    <t>Municipalidad de San José. ACTUALIZACIÓN DE LA TASA POR EL SERVICIO DE RECOLECCIÓN DE RESIDUOS. 2021. San José. https://www.msj.go.cr/</t>
  </si>
  <si>
    <t>https://www.msj.go.cr/trampago/Paginas/tarifas.aspx#</t>
  </si>
  <si>
    <t>Quarterly rate for collection service, Commercial, central area: ¢ 5421.52Value corresponds to the factor on which length of the property's front is to be calculated to obtain fee.</t>
  </si>
  <si>
    <t>Municipalidad de San José. ACTUALIZACIÓN DE LA TASA POR EL SERVICIO DE RECOLECCIÓN DE RESIDUOS. 2021. San José. https://www.msj.go.cr/trampago/Paginas/tarifas.aspx#</t>
  </si>
  <si>
    <t>Quarterly collection service fee:¢ 1,084.30Value corresponds to the factor on which length of the property's front is to be calculated to obtain fee.</t>
  </si>
  <si>
    <t>Fee is calculated based on the lenght of the front of the property.</t>
  </si>
  <si>
    <t>Municipalidad de San José. PRESUPUESTO ORDINARIO 2024. San José. https://www.msj.go.cr/</t>
  </si>
  <si>
    <t>Page: 20</t>
  </si>
  <si>
    <t>https://www.msj.go.cr/docu/Presupuesto/Presupuestos,%20Modificaciones%20y%20Liquidaci%C3%B3n%202024/Presupuesto%20Ordinario%202024/JUSTIFICACION%20DEL%20GASTO%20PO%202024.pdf</t>
  </si>
  <si>
    <t>Road Cleaning (7,258,988,177.00) + Trash Collection (6,655,767,787.00)</t>
  </si>
  <si>
    <t>Municipality of Alajuela. “GIRS Alajuela Municipal Regulations,” 2014. https://www.munialajuela.go.cr/cms/api/File/DownloadFile/OtherFiles/Reglamento_Municipal_GIRS_Alajuela_06-12-2018_11_18_00.pdf.</t>
  </si>
  <si>
    <t>https://www.munialajuela.go.cr/servicios/servicios-ambientales/residuos-solidos</t>
  </si>
  <si>
    <t>Municipality of San Jose. “DIAGNÓSTICO SOBRE LA GESTIÓN DE LOS RESIDUOS SOLIDOS EN EL CANTÓN DE SAN JOSÉ,” 2011. https://www.ministeriodesalud.go.cr/index.php/biblioteca-de-archivos-left/documentos-ministerio-de-salud/tecno-ciencia/inventario-de-tecnologias-en-girs/documentacion-tecnica-girs-tecno-ciencia/3992-diagnostico-sobre-la-gestion-de-los-residuos-solidos-en-el-canton-de-san-jose/file.</t>
  </si>
  <si>
    <t>https://www.ministeriodesalud.go.cr/index.php/biblioteca-de-archivos-left/documentos-ministerio-de-salud/tecno-ciencia/inventario-de-tecnologias-en-girs/documentacion-tecnica-girs-tecno-ciencia/3992-diagnostico-sobre-la-gestion-de-los-residuos-solidos-en-el-canton-de-san-jose/file</t>
  </si>
  <si>
    <t>Page 71</t>
  </si>
  <si>
    <t>Within  this  private  system  of  collection  and  transportation  of  solid  waste,  it  can  be  mentioned the  service  provided  by  the  EBI  company  that,  as  seen  in  point  5  (Treatment  actors, recycling  and  final  disposal)  is  the  concessionaire  of  the  sanitary  landfill  in  La  Carpio.  Within  the obligations  contracted  by  that  company  for  the  management  of  the  landfill,  is  to  provide  the collection  service  in  the  La  Carpio  sector,  adjacent  to  the  final  disposal  site.  EBI  too provides  the  service  of  collection  and  transportation  of  solid  waste  to  different  businesses  or  companies private,  as  seen  in  section  3.4  (Users  in  the  generation  of  organic  waste). There  are  also  other  collection  and  transportation  companies  that  provide  their  services  to  companies. Private  companies,  institutions  and  others,  such  as  the  several  that  are  in  charge  of  waste  such  as bones  and  remains  of  cattle  and  chicken  meat,  this  to  produce  concentrates.  as  well  as  several private  actors  who  collect  and  transport,  often  informally,  solid  waste  from construction,  gardening  and  of  course  recovered,  recoverable  and  recyclable  materials.Environmental Technology Parks ensure the final treatment of solid waste, in addition to adding value to services through separation processes of valuable material for co-processing as well as the use of biogas for self-sufficiency, see https://www.ebicr.com/nosotros/parque-de-tecnologia-ambiental</t>
  </si>
  <si>
    <t>Municipality of San Jose. 2021 “ORGANIGRAMA INSTITUCIONAL  MUNICIPALIDAD DE SAN JOSÉ,” 2021.https://www.msj.go.cr/</t>
  </si>
  <si>
    <t>https://www.msj.go.cr/cant/SiteAssets/organigrama/Organigrama.pdf</t>
  </si>
  <si>
    <t>Environmental Services Department</t>
  </si>
  <si>
    <t>Plan Municipal para la Gestión Integral de Residuos Sólidos del Cantón Alajuela 2013-2017 (Municipio de Alajuela, s.f.) - https://www.munialajuela.go.cr/cms/api/File/DownloadFile/OtherFiles/Plan_Municipal_para_laGestion_Residuos_Muni_Alajuela_24-06-2019_11_51_36.pdf</t>
  </si>
  <si>
    <t>P.154</t>
  </si>
  <si>
    <t>https://www.scienceopen.com/hosted-document?doi=10.13169/intejcubastud.11.2.0147</t>
  </si>
  <si>
    <t>Private households dispose of their waste into public garbage containers placed in their neighbourhood.</t>
  </si>
  <si>
    <t>The collection of the residual waste is organised by the Dirección Municipal de Servicios Comunales (Municipal Communal Services Administration; MCSA), also called the communales.</t>
  </si>
  <si>
    <t>The collection of the residual waste is organised by the Dirección Municipal de Servicios Comunales (Municipal Communal Services Administration; MCSA), also called the communales.This is a government institution responsible for the collection and disposal of solid waste (either to landfills or to the Recyclable Material Recovery Enterprises). Besides their primary function, the communales bear also the responsibility for sweeping the streets, sidewalks and other common areas as well as for environmental sanitation.</t>
  </si>
  <si>
    <t>JICA (Japan International Cooperation Agency). “The Study on Integrated Management Plan of Municipal Solid Waste in Havana City Part 2.” Ministry of Science, Technology and Environment in Havana City, Republic of Cuba, 2007. https://openjicareport.jica.go.jp/pdf/11855848_02.pdf.</t>
  </si>
  <si>
    <t>P.2.4-5, Table 4.2.1</t>
  </si>
  <si>
    <t>https://openjicareport.jica.go.jp/pdf/11855848_02.pdf</t>
  </si>
  <si>
    <t>158.9 million pesos</t>
  </si>
  <si>
    <t>P.2.3-16, Table 3.6.1</t>
  </si>
  <si>
    <t>Capacity: sum of maximum disposal capacity for Marianao (5020000t), Guanabacoa (1200000t) and East Havana (170000t) landfills (MSW landfills).Expected remaining life: average of  Marianao (1.9 years), Guanabacoa (6 years) and East Havana (more than 10 years) landfillsCannot find more updated info</t>
  </si>
  <si>
    <t>JICA (Japan International Cooperation Agency). “The Study on Integrated Management Plan of Municipal Solid Waste in Havana City.” Ministry of Science, Technology and Environment in Havana City, Republic of Cuba, 2007.</t>
  </si>
  <si>
    <t>page 225</t>
  </si>
  <si>
    <t>https://openjicareport.jica.go.jp/pdf/11855848_01.pdf</t>
  </si>
  <si>
    <t>Lloréns, M. D. C. E., Torres, M. L., Aguirre, S. D., Godínez, C. L. I., McBean, E., and Ramírez, N. R. (2019). Generación, composición y reciclaje de residuos sólidos urbanos en la Habana, Cuba. Revista Centro Azúcar, 46(5), 73-78.</t>
  </si>
  <si>
    <t>Five municipalities of Havana were selected, representing urban and periurban areas. To obtain the physical composition, MSW from residential areas of the selected municipalities were classified into 11 categories according to ASTM standards. The generation rates of the municipalities were also calculated.</t>
  </si>
  <si>
    <t>The average generation rate per capita of MSW in whole Havana was 0.70 kg/person-d.</t>
  </si>
  <si>
    <t>P15. Figure 5</t>
  </si>
  <si>
    <t>The inspectors went to the homes of the selected families to collect their waste.</t>
  </si>
  <si>
    <t>Metal  + aluminium. The inspectors went to the homes of the selected families to collect their waste.</t>
  </si>
  <si>
    <t>Wood and garden material</t>
  </si>
  <si>
    <t>Agencia de Cooperación Internacional del Japón (JICA), and Ayuntamiento del Distrito Nacional (ADN). “ESTUDIO DEL PLAN DE MANEJO INTEGRADO DE LOS DESECHOS SOLIDOS EN SANTO DOMINGO DE GUZMAN DISTRITO NACIONAL REPUBLICA DOMINICANA,” 2007. https://openjicareport.jica.go.jp/pdf/171023_01.pdf.</t>
  </si>
  <si>
    <t>P.R-3</t>
  </si>
  <si>
    <t>https://openjicareport.jica.go.jp/pdf/171023_01.pdf</t>
  </si>
  <si>
    <t>Alternative City. “From What Is Established to What Is Perceived: Solid Waste in Santo Domingo and the National District,” 2019. https://www.ciudadalternativa.org.do/wp-content/uploads/2020/06/De-lo-establecido-a-lo-percibido-residuos-s%C3%B3lidos-en-Santo-Domingo-y-el-Distrito-Nacional.pdf.</t>
  </si>
  <si>
    <t>P.7</t>
  </si>
  <si>
    <t>https://www.ciudadalternativa.org.do/wp-content/uploads/2020/06/De-lo-establecido-a-lo-percibido-residuos-s%C3%B3lidos-en-Santo-Domingo-y-el-Distrito-Nacional.pdf</t>
  </si>
  <si>
    <t>Value in national currency DOP. 2018 budget for National District which is the municipality where Santo Domingo city is.</t>
  </si>
  <si>
    <t>The  territory  of  the  National  District  (DN) isgoverned  by  several  legal  frameworks  such  as  its  Regulations,  the  Law  of  the  National  District  and  its  Municipalities,  the  General  Law  on  the  Environment  and  Natural  Resources,  and  the  Regulations  for  the  Management  of  Non-Hazardous  Municipal  Solid  Waste  in  the  territory.</t>
  </si>
  <si>
    <t>P.13</t>
  </si>
  <si>
    <t>City  councils  carry  out  cleaning  and  sweeping  tasks  on  streets,  sidewalks,  as  well  as  other  public  places;  these  actions  are  not  carried  out  with  the  same  dynamics  or  frequency  in  all  sectors.</t>
  </si>
  <si>
    <t>Anexo 1. Lectura territorial Mancomunidad del Gran Santo Domingo (UNCHR, OIM, ONU HABITAT, 2010) - https://ciudadesincluyentes.org/wp-content/uploads/2021/12/atlas-perfil-SantoDomingo-web.pdf</t>
  </si>
  <si>
    <t>https://ciudadesincluyentes.org/wp-content/uploads/2021/12/atlas-perfil-SantoDomingo-web.pdf</t>
  </si>
  <si>
    <t>Cornelio Hernández, Y. Diagnóstico situación sector residuos sólidos en República Dominicana Informe final. 2015. Santo Domingo, Republica Dominica. https://chm.cbd.int/api/v2013/documents/4CAD6958-68E8-A0AB-E856-852720AD7CF8/attachments/205510/Diagnostico%20RS%20Estrategia%20Nacional%20de%20Sanemaiento.pdf</t>
  </si>
  <si>
    <t>P. 96</t>
  </si>
  <si>
    <t>https://chm.cbd.int/api/v2013/documents/4CAD6958-68E8-A0AB-E856-852720AD7CF8/attachments/205510/Diagnostico%20RS%20Estrategia%20Nacional%20de%20Sanemaiento.pdf</t>
  </si>
  <si>
    <t>"the capital of Santo Domingo produces more than 2,000 pieces of residual material"</t>
  </si>
  <si>
    <t>P. 49 and 69</t>
  </si>
  <si>
    <t>Based on COLLECTED waste. Duquesa landfill has had some improvements such as LFG  capture and flaring (not operative now) and leachate pools (overflowing to the river). It's not a totally uncontrolled dumpsite.</t>
  </si>
  <si>
    <t>P. 97</t>
  </si>
  <si>
    <t>IDB. PROGRAMA DE GESTIÓN INTEGRAL Y SOSTENIBLE DE RESIDUOS SÓLIDOS EN EL GRAN SANTO DOMINGO (DR-L1156) PERFIL DE PROYECTO (2022). https://ewsdata.rightsindevelopment.org/files/documents/56/IADB-DR-L1156_tTLwBAD.pdf</t>
  </si>
  <si>
    <t>P. 3</t>
  </si>
  <si>
    <t>https://ewsdata.rightsindevelopment.org/files/documents/56/IADB-DR-L1156_tTLwBAD.pdf</t>
  </si>
  <si>
    <t>Nearly 900 vulnerable recyclers, 16% of whom are women, recover recyclable materials at the Duquesa landfill, a regional landfill.</t>
  </si>
  <si>
    <t>P. 2</t>
  </si>
  <si>
    <t>Plan Maestro para el Manejo Integral de los Residuos Solidos en la Mancomunidad de Ayuntamientos del Gran Santo Domingo. Nippon Koei, 2013. Pg. 41</t>
  </si>
  <si>
    <t>In 2011, 1,344 samples of waste were obtained from households of 5 different socioeconomic levels. The following data was obtained: Waste composition, waste generation per capita, etc.</t>
  </si>
  <si>
    <t>Defensoría del Pueblo de Ecuador. Dirección General de Servicios Públicos Domiciliarios. “Ejercicio de los Derechos Sobre Servicios Públicos Domicialiarios en Ecuador.” Quito: Defensoría del Pueblo de Ecuador, 2016. Accessed November 15, 2024</t>
  </si>
  <si>
    <t>https://servicios.dpe.gob.ec.</t>
  </si>
  <si>
    <t>Fee is based as a 15% of the electricity bill, representing an average of 2.33 USD per month</t>
  </si>
  <si>
    <t>Fee is based as a 15% of the electricity bill.</t>
  </si>
  <si>
    <t>Fee is charged along with the electricity bill.</t>
  </si>
  <si>
    <t>EMGIRS. Quito Alcaldia Metropolitana. 2023. Rendicion de Cuentas.</t>
  </si>
  <si>
    <t>page 24</t>
  </si>
  <si>
    <t>https://www.emgirs.gob.ec/phocadownload/informe-rendicion-cuentas/2023/RENDICIÓN%20MAQUETACIÓN%20%20DEMANDAS%20CIUDADANAS_compressed%20%281%29.pdf</t>
  </si>
  <si>
    <t>Variable MGD</t>
  </si>
  <si>
    <t>https://www.ecuadorencifras.gob.ec/gad-municipales/</t>
  </si>
  <si>
    <t>Empresa Municipal de Gestión Integral de Residuos Sólidos, Rendición de Cuentas 2023, Alcaldía Metropolitana Quito. 2023. Accessed October 8, 2024</t>
  </si>
  <si>
    <t>Page 80</t>
  </si>
  <si>
    <t>https://gobiernoabierto.quito.gob.ec/wp-content/uploads/2023/03/plan_de_gestion_integral_de_residuos_dmq_firmado.pdf</t>
  </si>
  <si>
    <t>page 37</t>
  </si>
  <si>
    <t>SEMBRES managed waste at the southern transfer station (ET Sur) including transportation.</t>
  </si>
  <si>
    <t>Empresa Publica Metropolitana (EMASEO EP), Empresa Metropolitana (EMGIRS), Secretaria de Ambiente, Por un Quito Digno, 2022. Comprehensive Municipal Management Plan Waste and Non-Hazardous Solid Waste and Sanitary Waste of the District Metropolitan of Quito (2022-2032). Municipio de Quito.</t>
  </si>
  <si>
    <t>https://www.emaseo.gob.ec/documentos/pdf/2023/rendicion_2023/informe_narrativo_preliminar_de_rendicion_de_cuentas_2023-signed.pdf</t>
  </si>
  <si>
    <t>Calculation: 724,640 t waste was collected in 2023; and 98.5% population is covered by waste collection.</t>
  </si>
  <si>
    <t>page 68: table 3</t>
  </si>
  <si>
    <t>Value is a combination of food and garden waste, defined as "food and pruning waste (organic)"</t>
  </si>
  <si>
    <t>page 67: table 3</t>
  </si>
  <si>
    <t>Value is for "skins and leather"</t>
  </si>
  <si>
    <t>Value is for "processed wood"</t>
  </si>
  <si>
    <t>Value includes tetrapak and multilayer materials (1.3%), inert stone and fines (1.08%) ans "several" (0.31%)</t>
  </si>
  <si>
    <t>page 106</t>
  </si>
  <si>
    <t>68.95% of grassroots recyclers in Quito are women.</t>
  </si>
  <si>
    <t>page 120</t>
  </si>
  <si>
    <t>Transfer stations are located North and South of Quito (EMASEO EP and EMGIRS, 2022). No new transfer stations have been established since the publication of WaW 2.</t>
  </si>
  <si>
    <t>page 120 and 123</t>
  </si>
  <si>
    <t>The El Inga Landfill is the primary disposal site (EMASEO EP and EMGIRS, 2022). The value is an average of the distance from the Northern Transfer Station (ET Norte)(56 km) and the Southern Transfer Station (ET Sur)#(40.2 km).</t>
  </si>
  <si>
    <t>page 98</t>
  </si>
  <si>
    <t>Secondary collection methods include depositing waste in large communal bins on the surface or below ground</t>
  </si>
  <si>
    <t>page 217</t>
  </si>
  <si>
    <t>The Metropolitan Secretariat of the Environment and the Municipal System Operation Company (EMOS).</t>
  </si>
  <si>
    <t>The Quito Metropolitan Public Cleaing Company (EMASEO EP) is in charge of the collection and transportation of ordinary solid waste, sweeping the city and collecting household waste.</t>
  </si>
  <si>
    <t>page 218</t>
  </si>
  <si>
    <t>The PGIRS is Ecuadors Dolid Waste Management Plan</t>
  </si>
  <si>
    <t>Article 569 of the Regulations to the Organic Code of the Environment</t>
  </si>
  <si>
    <t>page 91: table 19</t>
  </si>
  <si>
    <t>$15.22 USD/ Ton to dispose of non-hazardous solid waste in the Sanitary Landfill of the Metropolitan District of Quito (assumed to be El Inga).</t>
  </si>
  <si>
    <t>$25.83 USD/ Ton to dispose of non-hazardous solid waste at the North and South Transfer Stations.</t>
  </si>
  <si>
    <t>Empresa Pública Metropolitana de Aseo  EMASEO EP, Informe Narrativo de Rendición de Cuentas de EMASEO EP 2023 final Accessed October 8th, 2024</t>
  </si>
  <si>
    <t>99.3% in the urban sector and 97.0% in the rural sector</t>
  </si>
  <si>
    <t>The number referers to EMASEO (only cleaning and collection)</t>
  </si>
  <si>
    <t>Total amount is the addition of the exectuted budget of EMASEO (USD 71,603,435.74) and EMGIRS (USD 44,710,000).</t>
  </si>
  <si>
    <t>Cleaning and collection is done by the municipal company EMASEO.</t>
  </si>
  <si>
    <t>Empresa pública metropolitana de gestión integral de residuos s+olidos EMGIRS EP</t>
  </si>
  <si>
    <t>https://emgirs.gob.ec/phocadownload/informe-rendicion-cuentas/2023/INFORME%20DE%20GESTION%20EMGIRS%20EP%202023.pdf</t>
  </si>
  <si>
    <t>32041135 USD</t>
  </si>
  <si>
    <t>Instituto Nacional de Estadística y Censos (INEC), "GAD – Municipales – 2022, Gestión de Residuos Sólidos: Bases de Datos – Formato CSV", INEC website, Instituto Nacional de Estadística y Censos, 2022, Accessed August 9, 2024</t>
  </si>
  <si>
    <t>Municipal company "Emaseo"</t>
  </si>
  <si>
    <t>La Hora. (2023). The Quito Metropolitan Council approved a budget of $1,179.76 million for 2023. (La Hora. (2023). El Concejo Metropolitano de Quito aprobó un Presupuesto de $1.179,76 Millones para el 2023)</t>
  </si>
  <si>
    <t>https://www.lahora.com.ec/pais/concejo-quito-presupuesto-2023/</t>
  </si>
  <si>
    <t>Quito Como Vamos, 2022. Information on the Environment: Quito as we go 2021.</t>
  </si>
  <si>
    <t>https://quitocomovamos.org/wp-content/uploads/2022/03/Factsheet-Medio-ambiente-2021-vfinal_CompressPdf.pdf#:~:text=%E2%97%8B%20Cada%20persona%20produce%20alrededor%20de%200.85%20kg,solamente%20se%20aprovech%C3%B3%20un%200.3%20%25%20por%20reciclaje.</t>
  </si>
  <si>
    <t>0.3% of the total 694687.75 tons of solid waste entering transfer stations is recycled.</t>
  </si>
  <si>
    <t>Number is based on collected waste</t>
  </si>
  <si>
    <t>Total recovered for recycling was between 10 to 13.5% of solid waste generated in 2014 with recycling only takes place at the Northern Transfer Station (EMASEO EP and EMGIRS, 2022).</t>
  </si>
  <si>
    <t>Ayuntamiento de la Antigua Guatemala. "Manual de organización y funciones TOMO IV - Dirección de Servicios Públicos Municipales". Guatemala. 2020https://muniantigua.gob.gt/#/uai</t>
  </si>
  <si>
    <t>https://muniantigua.gob.gt/assets/backend/info/1_2024_Oh72D.pdf</t>
  </si>
  <si>
    <t>Directorate of Municipal Public Services / Department of Cleaning</t>
  </si>
  <si>
    <t>Ayuntamiento de la Antigua Guatemala. "Reglamento para el manejo integral de residuos del municipio de Antigua Guatemala". Guatemala. 2018https://muniantigua.gob.gt/#/uai</t>
  </si>
  <si>
    <t>https://muniantigua.gob.gt/assets/backend/info/1_2024_tF1qW.pdf</t>
  </si>
  <si>
    <t>Ayuntamiento de La Antigua Guatemala. Compre su boleto de #ornato. La Antigua Guatemala. 2024. https://muniantigua.gob.gt/#/</t>
  </si>
  <si>
    <t>https://www.facebook.com/photo.php?fbid=1788818681190596andid=654484657957343andset=a.654492801289862andlocale=fi_FI</t>
  </si>
  <si>
    <t>As an example, the range of Q3,000.01 to Q6,000 of income is used. Contribution to be paid in January and February of each year. Value in national currency (quetzales)</t>
  </si>
  <si>
    <t>Ayuntamiento de La Antigua Guatemala. Datos Abiertos - Información Presupuestaria - Ejecución acumulada Enero a Septiembre de 2024. La Antigua Guatemala. 2024. https://muniantigua.gob.gt/#/</t>
  </si>
  <si>
    <t>https://drive.google.com/drive/folders/1EoMDU2HXP7Oqq725yuhBWdxDcquYwtYJ</t>
  </si>
  <si>
    <t>Amount received for the value of the Ornato Ticket + Ornato Ticket Fine. Value in national currency (quetzales). To access document, download file "9. Ingreso Enero a septiembre 2024"</t>
  </si>
  <si>
    <t>Ayuntamiento de La Antigua Guatemala. Datos Abiertos - Información Presupuestaria - Ejecución de gasto por objeto del gasto -Fecha Inicial: 01/01/2024  -  Fecha Final: 30/09/2024. La Antigua Guatemala. 2024. https://muniantigua.gob.gt/#/</t>
  </si>
  <si>
    <t>https://drive.google.com/drive/folders/1SxPLdR99wrJV14TbYe--eo3r393dw0zI</t>
  </si>
  <si>
    <t>Concejo Municipal de Jutiapa, Jutiapa. Plan de Desarrollo Municipal y Ordenamiento Territorial Municipio de Jutiapa, Jutiapa 2020 - 2032. Guatemala: 2020. https://munidejutiapa.laip.gt/</t>
  </si>
  <si>
    <t>https://munidejutiapa.laip.gt/index.php/29-informacion-adicional</t>
  </si>
  <si>
    <t>Based on collected waste, The source states there is "proper final disposal of waste in the municipal dump site, the collection system has been expanded, and clandestine dumps have been eradicated.100% of the waste is collected."</t>
  </si>
  <si>
    <t>Page 44, 76</t>
  </si>
  <si>
    <t>This general plan includes specific targets and actions related to waste management.</t>
  </si>
  <si>
    <t>Diario de Centroamérica. Decreto Número 121-96 Ley de Arbitrio de Ornato Municipal. Guatemala. 1996.</t>
  </si>
  <si>
    <t>https://www.congreso.gob.gt/assets/uploads/info_legislativo/decretos/1996/gtdcx121-1996.pdf</t>
  </si>
  <si>
    <t>As an example, the range of Q3,000.01 to Q6,000 of income is used, it is worth mentioning that the payment of this range is annual. Value in national currency (quetzales)</t>
  </si>
  <si>
    <t>By monthly income</t>
  </si>
  <si>
    <t>Galvez Hasel. Manejo integral de desechos sólidos Caso: Barrio La Democracia, ciudad de Jutiapa. Facultad deArquitectura de la Universidad de San Carlos. 2018</t>
  </si>
  <si>
    <t>http://www.repositorio.usac.edu.gt/20464/1/HASEL%20GALVEZ%20GUERRA%20DE%20CHENAL.pdf</t>
  </si>
  <si>
    <t>Based on the organics generation, the total solid waste generated in 2017 for the municipality of Jutiapa is estimated to be 18,615 t/year. Per capita waste generation has been calculated using the 2017 waste generation rate and population data in the source (45092; year: 2018)</t>
  </si>
  <si>
    <t>Galvez Hasel. Manejo integral de desechos sólidos Caso: Barrio La Democracia, ciudad de Jutiapa. Facultad deArquitectura de la Universidad de San Carlos. 2018.</t>
  </si>
  <si>
    <t>Page 57</t>
  </si>
  <si>
    <t>There is currently no municipal sanitation train, and an association of garbage haulers is doing the work of collecting garbage.The contribution that the Municipality is making are the two collection centers, these being the ones with the highest percentage of waste collected because they are free to the population.The Association of garbage haulers of Jutiapa does not have an agreement with the municipal government for the garbage the municipal government for the garbage train.</t>
  </si>
  <si>
    <t>Garrido, Rigoberto Otoniel Morales. 2011. "Diagnosis of primary management and transport of solid waste in the neighborhood of La Merced, Antigua Guatemala, Sacatepéquez" [Diagnóstico del manejo primario y transporte de desechos sólidos en el barrio de La Merced Antigua, Guatemala, Sacatepéquez"]. University of San Carlos of Guatemala. June.</t>
  </si>
  <si>
    <t>http://biblioteca.usac.edu.gt/tesis/02/02_2900.pdf</t>
  </si>
  <si>
    <t>0.56 kg/person/day. Based on collected waste. Measurement from only one neigborhood of the city (Barrio de la Merced), where only 570 people live</t>
  </si>
  <si>
    <t>Page 32; Table 15</t>
  </si>
  <si>
    <t>Measurement from only one neigborhood of the city (Barrio de la Merced), where only 570 people live</t>
  </si>
  <si>
    <t>"Wood, leaves" - Measurement from only one neigborhood of the city (Barrio de la Merced), where only 570 people live</t>
  </si>
  <si>
    <t>Page 24; Table 7</t>
  </si>
  <si>
    <t>Only the percentage of the collected material disposed of in a controlled landfill is considered.</t>
  </si>
  <si>
    <t>Strip any part 5 .37% + Buried and other forms 15.90%</t>
  </si>
  <si>
    <t>Page 25; Table 10</t>
  </si>
  <si>
    <t>“Neighbors put waste in plastic bags, boxes, etc. for them to pick it up and take it to open dumps”.</t>
  </si>
  <si>
    <t>Google Maps. 2024. https://www.google.com/maps/dir/Ciudad+de+Guatemala,+Guatemala/JFH9%2B42R+Basurero+zona+3,+9A+Avenida,+Cdad.+de+Guatemala,+Guatemala/@14.6261333,-90.5298406,2923m/data=!3m2!1e3!4b1!4m14!4m13!1m5!1m1!1s0x8589a180655c3345:0x4a72c7815b867b25!2m2!1d-90.5068824!2d14.6349149!1m5!1m1!1s0x8589a18e5d89bb1b:0xe9528f1c4dab36cb!2m2!1d-90.5324876!2d14.6278632!3e0?authuser=0andentry=ttuandg_ep=EgoyMDI0MTAwMi4xIKXMDSoASAFQAw%3D%3D</t>
  </si>
  <si>
    <t>https://www.google.com/maps/dir/Ciudad+de+Guatemala,+Guatemala/JFH9%2B42R+Basurero+zona+3,+9A+Avenida,+Cdad.+de+Guatemala,+Guatemala/@14.6261333,-90.5298406,2923m/data=!3m2!1e3!4b1!4m14!4m13!1m5!1m1!1s0x8589a180655c3345:0x4a72c7815b867b25!2m2!1d-90.5068824!2d14.6349149!1m5!1m1!1s0x8589a18e5d89bb1b:0xe9528f1c4dab36cb!2m2!1d-90.5324876!2d14.6278632!3e0?authuser=0andentry=ttuandg_ep=EgoyMDI0MTAwMi4xIKXMDSoASAFQAw%3D%3D</t>
  </si>
  <si>
    <t>In Guatemala City, there is only one authorized site for the final disposal of solid waste, the Municipal Landfill of Zone 3, operated by the Municipality of Guatemala. See page 13 of https://docs.muniguate.com/2021/memoria/arch/Director_de_Gesti%C3%B3n_y_Manejo_de_Residuos_y_Desechos_S%C3%B3lidos.pdf</t>
  </si>
  <si>
    <t>Government of Guatemala and National Institute of Statistics of Guatemala. 2015. ‘Compendium of Environmental Statistics 2014’. Guatemala. [Gobierno de Guatemala and Instituto Nacional de Estadistica Guatemala. n.d. ‘Compendio Estadístico Ambiental de Guatemala, 2014’, https://www.ine.gob.gt/sistema/uploads/2021/04/23/20210423175428xOByTYH2jynYNQxyzSLcDspydEB4NIbU.pdf.]</t>
  </si>
  <si>
    <t>Page 185</t>
  </si>
  <si>
    <t>https://www.ine.gob.gt/sistema/uploads/2021/04/23/20210423175428xOByTYH2jynYNQxyzSLcDspydEB4NIbU.pdf</t>
  </si>
  <si>
    <t>Includes all organics. It is clarified that the composition shown corresponds to the entire Department of Jutiapa.</t>
  </si>
  <si>
    <t>It is clarified that the composition shown corresponds to the entire Department of Jutiapa.</t>
  </si>
  <si>
    <t>Includes rubber and plastic. It is clarified that the composition shown corresponds to the entire Department of Jutiapa.</t>
  </si>
  <si>
    <t>IDOM, PRONACOM. Plan de Desarrollo Municipal y Ordenamietno Territoria de La Antigua Guatemala. Antigua Guatemala. 2018. https://www.pronacom.org/</t>
  </si>
  <si>
    <t>https://www.pronacom.org/wp-content/uploads/library/Plan%20de%20Desarrollo%20Municipal%20y%20Ordenamiento%20Territorial%20-%20Antigua%20Guatemala.pdf</t>
  </si>
  <si>
    <t>Antigua Guatemala has a controlled municipal landfill (El Choconal) but outside its jurisdiction</t>
  </si>
  <si>
    <t>Instituto Nacional de Estadística (INE). (2020). Estimates and projections of the total population by sex and age. Jutiapa Municipality</t>
  </si>
  <si>
    <t>https://www.ine.gob.gt/ine/wp-content/uploads/2020/12/22-Jutiapa.xlsx</t>
  </si>
  <si>
    <t>Katharina Raab, Giulia Tolotti, and Ralf Wagner. 2021. ‘Challenges in Solid Waste Management: Insights Into the Disposal Behavior of Suburban Consumers in Guatemala City’. Kassel, Germany. https://www.frontiersin.org/journals/sustainable-cities/articles/10.3389/frsc.2021.683576/full.</t>
  </si>
  <si>
    <t>https://www.frontiersin.org/journals/sustainable-cities/articles/10.3389/frsc.2021.683576/full</t>
  </si>
  <si>
    <t>Ljiljana Rodić and Jessica Bethancourt. 2012. ‘Rehabilitation of the Waste Dumpsite in Guatemala City’. Wageningen, The Netherlands: Wageningen University. https://edepot.wur.nl/261803.</t>
  </si>
  <si>
    <t>https://edepot.wur.nl/261803</t>
  </si>
  <si>
    <t>"Waste is mostly collected door-to-door in plastic bags"</t>
  </si>
  <si>
    <t>"As a gesture of inclusivity, the Central Municipality in Guatemala City enacted regulation related to workers and communities around the dumpsite Zone 3 "</t>
  </si>
  <si>
    <t>Municipalidad de Guatemala. Boleto de Ornato. Municipalidad de Guatemala. 2024. https://www.muniguate.com/</t>
  </si>
  <si>
    <t>https://www.muniguate.com/boleto-de-ornato/</t>
  </si>
  <si>
    <t>The Boleto de Ornato is an excise tax and is a legal obligation, which is used to pay the cost of public services.</t>
  </si>
  <si>
    <t>Municipalidad de Guatemala. Dirección de Gestión y Manejo de Residuos y Desechos Sólidos. Guatemala. 2024. https://www.muniguate.com/</t>
  </si>
  <si>
    <t>https://www.muniguate.com/direccion-de-gestion-y-manejo-de-residuos-y-desechos-solidos/</t>
  </si>
  <si>
    <t>Waste is collected by means of a sanitation train that is a combined private-municipal system.</t>
  </si>
  <si>
    <t>Municipalidad de Guatemala. Memoria de Labores 2020 Dirección de Gestión y Manejo de Residuos y Desechos Sólidos. Guatemala. 2020. https://www.muniguate.com/</t>
  </si>
  <si>
    <t>https://docs.muniguate.com/2021/memoria/arch/Director_de_Gesti%C3%B3n_y_Manejo_de_Residuos_y_Desechos_S%C3%B3lidos.pdf</t>
  </si>
  <si>
    <t>Household waste generated in the municipality of Guatemala. 1162 tonnes per day</t>
  </si>
  <si>
    <t>Corresponds to informal recyclers only at the disposal site.</t>
  </si>
  <si>
    <t>The source points out that 70 municipal workers are at the final disposal stage.</t>
  </si>
  <si>
    <t>Pages 13-14</t>
  </si>
  <si>
    <t>"The site lacks a leachate drainage system, and its operation has not been monitored. By the end of 2019, an inflow control system and scales were implemented to keep track of the actual volume entering the site."</t>
  </si>
  <si>
    <t>The Municipality of Guatemala cleans, transports, manages and disposes of waste and residues collected in public areas of the municipality. and waste collected in municipal public areas.</t>
  </si>
  <si>
    <t>Neighboring municipalities dispose of their wasteat the Final Disposal Site, Municipal Landfill of zone 3.</t>
  </si>
  <si>
    <t>Municipalidad de Jutiapa. Estructura Orgánica 2023. Jutiapa. 2024. https://munidejutiapa.laip.gt/</t>
  </si>
  <si>
    <t>https://munidejutiapa.laip.gt/index.php/01-estructura-organica#999-estructura-organica</t>
  </si>
  <si>
    <t>Municipalidad de Jutiapa. Formuación Presupuestaria de Ingresos - Proyecto de Presupuesto Ejercicio 2024. Jutiapa. 2023. https://munidejutiapa.laip.gt/</t>
  </si>
  <si>
    <t>https://munidejutiapa.laip.gt/index.php/07-presupuesto</t>
  </si>
  <si>
    <t>Projected budget</t>
  </si>
  <si>
    <t>No Ficción. El Choconal, un cierre para 22 años de basura de Antigua Guatemala. Guatemala. 2022. https://no-ficcion.com/</t>
  </si>
  <si>
    <t>https://no-ficcion.com/choconal-cierre-basurero-antigua-guatemala/</t>
  </si>
  <si>
    <t>It refers only to the sweeping personnel “To this end, every day 48 sweepers collect some 8.3 tons of garbage from the squares and parks of the colonial city.”</t>
  </si>
  <si>
    <t>Every day 48 street sweepers collect about 8.3 tons of garbage from the squares and parks of the colonial city.</t>
  </si>
  <si>
    <t>There are Q110 thousand budgeted in 2022, whose expenses are shared between the municipality and Nuestra Antigua Limpia (financed by the Panchoy Foundation).</t>
  </si>
  <si>
    <t>Collection is carried out by seven municipal trucks. There are also 22 private trucks (companies that charge Q50 per week to offer this service)”.</t>
  </si>
  <si>
    <t>Collection is carried out by seven municipal trucks (which collect free of charge in the villages) with a budget of 450,000 Quetzals per month.</t>
  </si>
  <si>
    <t>UNIVERSITY OF SAN CARLOS OF GUATEMALA. 2018. ‘COMPREHENSIVE MANAGEMENT OF SOLID WASTE CASE STUDY: DEMOCRACY NEIGHBORHOOD, CITY OF JUTIAPA.’ Guatemala. [UNIVERSIDAD DE SAN CARLOS DE GUATEMALA (USAC). 2018. ‘MANEJO INTEGRAL DE DESECHOS SÓLIDOS CASO: BARRIO LA DEMOCRACIA, CIUDAD DE JUTIAPA.’ Guatemala.] http://www.repositorio.usac.edu.gt/20464/1/HASEL%20GALVEZ%20GUERRA%20DE%20CHENAL.pdf.</t>
  </si>
  <si>
    <t>"There is currently no solid waste regulation, so the office is working on it."</t>
  </si>
  <si>
    <t>Alcaldía Municipal del Distrito Central. Gerencia de Gestión Ambiental. Distrito Central. 2024. https://amdc.hn/</t>
  </si>
  <si>
    <t>https://amdc.hn/gerencia-de-gestion-ambiental/</t>
  </si>
  <si>
    <t>"Poor waste disposal" is one type of complaints they deal with.</t>
  </si>
  <si>
    <t>Alcaldía Municipal del Distrito Central. Gestión Ambiente y Riesgo - Superintendencia de Aseo Municipal. Distrito Central. 2024. https://amdc.hn/</t>
  </si>
  <si>
    <t>https://amdc.hn/gestion-ambiente-y-riesgo-3/</t>
  </si>
  <si>
    <t>Superintendencia de Aseo Municipal: Its main function is to carry out the integral management of solid waste.Waste Management: Authorizes the use of the sanitary landfill (https://amdc.hn/gerencia-de-aseomunicipal/)</t>
  </si>
  <si>
    <t>The Municipal Waste Management Superintendency is in charge of the integral management of solid waste in the capital city, which includes supervising the classification, collection, transportation and final disposal of solid waste.</t>
  </si>
  <si>
    <t>Alcaldía Municipal del Distrito Central. Liquidación del presupuesto de ingresos. Distrito Central. 2024. https://portalunico.iaip.gob.hn/</t>
  </si>
  <si>
    <t>https://portalunico.iaip.gob.hn/</t>
  </si>
  <si>
    <t>Data in national currency: Lempira (HNL).</t>
  </si>
  <si>
    <t>Alcaldía Municipal del Distrito Central. Plan de Arbitrios 2020. Tegucigalpa. 2020.https://portalunico.iaip.gob.hn</t>
  </si>
  <si>
    <t>https://portalunico.iaip.gob.hn/ver_archivo/MTk2NjIxOQ==</t>
  </si>
  <si>
    <t>The range of 30,000,000.01 to 40,000,000.00 is taken as an example.</t>
  </si>
  <si>
    <t>Collection at the nearest collection point, including containers</t>
  </si>
  <si>
    <t>"will be calculated in direct relation to the average consumption of electrical energy and according to the classification by zone, nomenclature and ranges that are established".</t>
  </si>
  <si>
    <t>"They will be based on annual income by sales volume, in each declared branch."</t>
  </si>
  <si>
    <t>Page 19, Article 51</t>
  </si>
  <si>
    <t>Article related to - Prohibitions in environmental matters - all related to waste management.</t>
  </si>
  <si>
    <t>Google Maps. 2024. https://www.google.com/maps/dir/Palacio+Municipal+del+Distrito+Central,+4Q4W%2B28R,+Tegucigalpa,+Francisco+Moraz%C3%A1n,+Honduras/4QXG%2B5VC+Relleno+Sanitario+de+Tegucigalpa,+Comayaguela,+Francisco+Moraz%C3%A1n,+Honduras/@14.1248705,-87.2304736,6967m/data=!3m1!1e3!4m14!4m13!1m5!1m1!1s0x8f6fa2bfb032b30f:0xe41fb93ebd113c0e!2m2!1d-87.2042227!2d14.1051061!1m5!1m1!1s0x8f6f997379844b7f:0x9fe3f5c2a03fadcc!2m2!1d-87.2228622!2d14.1479365!3e0?entry=ttuandg_ep=EgoyMDI0MTAwNS4yIKXMDSoASAFQAw%3D%3D</t>
  </si>
  <si>
    <t>https://www.google.com/maps/dir/Palacio+Municipal+del+Distrito+Central,+4Q4W%2B28R,+Tegucigalpa,+Francisco+Moraz%C3%A1n,+Honduras/4QXG%2B5VC+Relleno+Sanitario+de+Tegucigalpa,+Comayaguela,+Francisco+Moraz%C3%A1n,+Honduras/@14.1248705,-87.2304736,6967m/data=!3m1!1e3!4m14!4m13!1m5!1m1!1s0x8f6fa2bfb032b30f:0xe41fb93ebd113c0e!2m2!1d-87.2042227!2d14.1051061!1m5!1m1!1s0x8f6f997379844b7f:0x9fe3f5c2a03fadcc!2m2!1d-87.2228622!2d14.1479365!3e0?entry=ttuandg_ep=EgoyMDI0MTAwNS4yIKXMDSoASAFQAw%3D%3D</t>
  </si>
  <si>
    <t>Google Maps. 2024. https://www.google.com/maps/dir/San+Pedro+Sula,+Cort%C3%A9s,+Honduras/15.5251572,-87.9267343/@15.5142306,-87.9873742,11642m/data=!3m1!1e3!4m9!4m8!1m5!1m1!1s0x8f66430b113d5af1:0x323ecf76c17e8f6b!2m2!1d-88.0138619!2d15.5038827!1m0!3e0?authuser=0andentry=ttuandg_ep=EgoyMDI0MTAwMi4xIKXMDSoASAFQAw%3D%3D</t>
  </si>
  <si>
    <t>https://www.google.com/maps/dir/San+Pedro+Sula,+Cort%C3%A9s,+Honduras/15.5251572,-87.9267343/@15.5142306,-87.9873742,11642m/data=!3m1!1e3!4m9!4m8!1m5!1m1!1s0x8f66430b113d5af1:0x323ecf76c17e8f6b!2m2!1d-88.0138619!2d15.5038827!1m0!3e0?authuser=0andentry=ttuandg_ep=EgoyMDI0MTAwMi4xIKXMDSoASAFQAw%3D%3D</t>
  </si>
  <si>
    <t>La Prensa. “Garbage Collection Increased by More than 80% in San Pedro Sula,” 2017. https://www.laprensa.hn/honduras/recoleccion-basura-san_pedro_sula-sulambiente-calidonio-PYLP1130483#image-1.</t>
  </si>
  <si>
    <t>https://www.laprensa.hn/honduras/recoleccion-basura-san_pedro_sula-sulambiente-calidonio-PYLP1130483#image-1</t>
  </si>
  <si>
    <t>Municipality signed a service contract with Sulambiente.</t>
  </si>
  <si>
    <t>Municipalidad de San Pedro Sula.  Plan de Arbitrios 2023. San Pedro Sula. 2022. https://portalunico.iaip.gob.hn/</t>
  </si>
  <si>
    <t>Page 72; Table 5</t>
  </si>
  <si>
    <t>https://portalunico.iaip.gob.hn/ver_archivo/MTk5NDk2Nw==</t>
  </si>
  <si>
    <t>The range of 1,700,000.01 to 2,100,000.00 is used as an example for the calculation.The monthly fee includes: Solid Waste (L157.00)</t>
  </si>
  <si>
    <t>Page 70; Table 2</t>
  </si>
  <si>
    <t>The range of  2,000,000.01 to 3,100,000.00 is used as an example for the calculation.The monthly fee includes: Solid Waste (L1,806.00)</t>
  </si>
  <si>
    <t>Ranges by value of the property.</t>
  </si>
  <si>
    <t>Page 16; Article 66</t>
  </si>
  <si>
    <t>The general rate for domiciliary public services includes collection, hauling, treatment and final disposal of solid waste; ornamental services and maintenance of parks and boulevards; street cleaning and street sweeping services (Ciudad Limpia); firefighters; police; conservation and protection of the environment and natural resources; community services.</t>
  </si>
  <si>
    <t>By declared sales range.</t>
  </si>
  <si>
    <t>Page 19; Article 97</t>
  </si>
  <si>
    <t>The Management of Prevention, Security and Urban Mobility, through the Department of Roads/Municipal Police or the Management of Environment, shall be empowered to retain and guard the vehicle or means of transport used, until the municipal police facilities, for its confiscation.</t>
  </si>
  <si>
    <t>Article that establishes prohibitions and sanctions for improper waste management</t>
  </si>
  <si>
    <t>Page 18; Article 93</t>
  </si>
  <si>
    <t>"The street cleaning and sweeping service (clean city) will be carried out by the Municipality of San Pedro Sula through the service provider"</t>
  </si>
  <si>
    <t>Municipalidad de San Pedro Sula. Estructura Administrativa de la Municipalidad de San Pedro Sula 2024. San Pedro Sula. https://portalunico.iaip.gob.hn/92/53/</t>
  </si>
  <si>
    <t>https://portalunico.iaip.gob.hn/ver_archivo/MjAyMDUwNQ==</t>
  </si>
  <si>
    <t>The organizational structure of the municipality identifies the Urban Waste Control Unit, which is part of the Directorate of Environmental Protection and Control.</t>
  </si>
  <si>
    <t>Municipalidad de San Pedro Sula. Memorando DIRSSE-FIN-MSP-04/06-2024. San Pedro Sula. 2024. https://api.iaip.gob.hn/</t>
  </si>
  <si>
    <t>https://api.iaip.gob.hn/api/public/serve_archivo/?idarchivo=MjA5MDAwMA==</t>
  </si>
  <si>
    <t>Provision of services for street cleaning, including sweeping of streets, sidewalks and areas adjacent to markets, cleaning of unauthorized dumps and emptying of trash garbage cans located in public areas.</t>
  </si>
  <si>
    <t>The collection of residential or domestic solid urban waste and domestic assimilable commercial waste.</t>
  </si>
  <si>
    <t>Transportation of collected waste to the sanitary landfill and its dumping and treatment or disposal in the landfill.</t>
  </si>
  <si>
    <t>Landfill management and operation as per contract clause</t>
  </si>
  <si>
    <t>Municipalidad de San Pedro Sula. Rendición de cuentas municipales - Liquidación del presuspuesto de ingresos. San Pedro Sula. 2024. https://portalunico.iaip.gob.hn/</t>
  </si>
  <si>
    <t>https://portalunico.iaip.gob.hn/ver_archivo/MjA0NDU1NQ==</t>
  </si>
  <si>
    <t>Revenues collected from "cleaning train" fees (337,286,046.11) and maintenance of parks, streets and avenues (195,138,090.33). Value in local currency (Lempiras)</t>
  </si>
  <si>
    <t>ONU, SERNA, Centro Nacional de Producción más Limpia de Honduras. Diagnóstico sóbre la situación de la gestión de los residuos en Honduras 2016. Honduras. 2016. https://www.cnpml-honduras.org/</t>
  </si>
  <si>
    <t>Page 31, Tab 3</t>
  </si>
  <si>
    <t>https://www.cnpml-honduras.org/wp-content/uploads/2021/08/Linea-Base-Gestion-Residuos-Honduras-final.pdf</t>
  </si>
  <si>
    <t>Calculated from 793.66 tonnes/day</t>
  </si>
  <si>
    <t>Page 107; Annex 1</t>
  </si>
  <si>
    <t>Source indicates a solid waste collection coverage of 90%. Not clear if it is a proportion of the geographical area, household, population or municipal solid waste generation.</t>
  </si>
  <si>
    <t>Page 74; Table 8</t>
  </si>
  <si>
    <t>Source indicates that the municipality of San Pedro Sula disposes 794 tons of waste per day in controlled or open dump, which coincides with total generation (793,66 t/year). Note however that collection only reaches 90%, so this is based on collected waste.The source states that the sanitary landfill was under construction at the time of its publication.</t>
  </si>
  <si>
    <t>Page 106; Annex 1</t>
  </si>
  <si>
    <t>https://publications.iadb.org/es/manual-de-manejo-de-desechos-solidos-en-barrios-populares-de-tegucigalpa</t>
  </si>
  <si>
    <t>Percentages refer to waste collected</t>
  </si>
  <si>
    <t>70 tonnes of waste are recycled daily.</t>
  </si>
  <si>
    <t>Starting in 1992 in Honduras, garbage collection began to be the responsibility of the municipalities or governments of each region, as well as the treatment of the solid waste collected.Nowadays, some communities have created their own domestic waste collection systems.</t>
  </si>
  <si>
    <t>SERNA, ONU-HABITAT. Informe sobre la situación actual de la gestión integral de residuos sólidos en Honduras. Honduras. 2012. https://dgasernamiambiente.blogspot.com/</t>
  </si>
  <si>
    <t>Page 94; Table 27</t>
  </si>
  <si>
    <t>https://drive.google.com/file/d/0By-FcGYHt5avQW5wUEh1ZEF4VEU/view?resourcekey=0-eW9fDJf80Ez7Bh9R3irGQg</t>
  </si>
  <si>
    <t>Solid waste composition . The data probably also include pruning and garden material.</t>
  </si>
  <si>
    <t>Solid waste composition. Bottles and glass</t>
  </si>
  <si>
    <t>Solid waste composition.</t>
  </si>
  <si>
    <t>Solid waste composition. Grass and wood</t>
  </si>
  <si>
    <t>Solid waste composition. Ceramics and stones: 9.67% + Others: 0.41%</t>
  </si>
  <si>
    <t>SULAMBIENTE. “About Us.” Accessed September 17, 2024. https://sulambiente.interaseo.com.co/acerca-de-nosotros/.</t>
  </si>
  <si>
    <t>https://sulambiente.interaseo.com.co/acerca-de-nosotros/</t>
  </si>
  <si>
    <t>More than 30 specialized equipment, all of them with average load capacities that efficiently and compactly transport waste, between 6 and 15 tons per equipment.</t>
  </si>
  <si>
    <t>https://sulambiente.interaseo.com.co/servicios/</t>
  </si>
  <si>
    <t>SULAMBIENTE is a company of the INTERASEO Group that provides its service in the town of San Pedro Sula, in Honduras, made up of local and foreign capital.</t>
  </si>
  <si>
    <t>Started operations in 2016 and website accessed in 2024. Landfill includes RS San Pedro Sula – Honduras</t>
  </si>
  <si>
    <t>SMCRS is dedicated to solid waste management and funded by the national government</t>
  </si>
  <si>
    <t>Republic of Haiti Ministry of Public Works, Transport and Communications, 2008. Waste management in the metropolitan area of Port-au-Prince. News.</t>
  </si>
  <si>
    <t>https://mtptc.gouv.ht/accueil/recherche/article_1.html</t>
  </si>
  <si>
    <t>3 private companies: Boucard Pest control, HTN and Pyramides are assigned to specific areas of the Port-au-Prince Metropolitan Region to collect and transport waste to the Truitier landfill.</t>
  </si>
  <si>
    <t>UNDP. 2018. ‘Project to Strengthen the Solid Waste Management System in Haiti’. [UNP. 2018. ‘Projet de Renforcement Du Système de Gestion Des Déchets Solides En Haïti’.] https://info.undp.org/docs/pdc/Documents/HTI/PID00099802_Dechets_Project%20Document_20180301.pdf.</t>
  </si>
  <si>
    <t>https://info.undp.org/docs/pdc/Documents/HTI/PID00099802_Dechets_Project%20Document_20180301.pdf</t>
  </si>
  <si>
    <t>Only 37% of waste is collected, deposited and/or burned in Truitier dumpsite, which is an uncontrolled site, a 215 ha open air dumpsite.</t>
  </si>
  <si>
    <t>Only 37% of waste is collected, leaving 63% to be self-managed or collected through informal waste networks</t>
  </si>
  <si>
    <t>WOIMA Corporation, n.d. World's Largest Landfills as a Source for Landfill Minins-Case Trutier in Port-au_Prince, Haiti.</t>
  </si>
  <si>
    <t>https://woimacorporation.com/worlds-largest-landfills-as-a-source-for-landfill-mining-case-truitier-in-port-au-prince-haiti/#:~:text=The%20primary%20disposal%20site%20for%20the%20entire%20country,to%20receive%201%2C000%20tons%20of%20waste%20per%20day.</t>
  </si>
  <si>
    <t>The Truitier open-air dump is located 10 km from downtown Port-au-Prince in the Cite Soleil neighbourhood.</t>
  </si>
  <si>
    <t> INEGI. Censo Nacional de Gobiernos Municipales y Demarcaciones Territoriales de la Ciudad de México 2023. México.https://www.inegi.org.mx/</t>
  </si>
  <si>
    <t> Tab 4</t>
  </si>
  <si>
    <t> https://www.inegi.org.mx/programas/cngmd/2023/#tabulados</t>
  </si>
  <si>
    <t> Percentage of the municipality's population with access to municipal solid waste collection services 2022.To download the file go to the link https://www.inegi.org.mx/programas/cngmd/2023/#tabuladosin the predefined tabs, select Residuos sólidos urbanos.</t>
  </si>
  <si>
    <t>To estimate the percentage of Mexico City's population with access to urban solid waste collection services, an average of the collection coverage of the 16 municipalities is used.To download the file go to the link https://www.inegi.org.mx/programas/cngmd/2023/#tabuladosin the predefined tabs, select Residuos sólidos urbanos.</t>
  </si>
  <si>
    <t> Tab 7</t>
  </si>
  <si>
    <t>Ayuntamiento de Monterrey. CONTRATO DE PRESTACIÓN DE SERVICIOS CON EL ORGANISMO DESENTRALIZADO DENOMINADO SISTEMA INTEGRAL PARA EL MANEJO ECOLÓGICO Y PROCESAMIENTO DE DESECHOS (SIMEPRODE). Monterrey. 2021. https://www.monterrey.gob.mx/</t>
  </si>
  <si>
    <t>https://www.monterrey.gob.mx/pdf/dictamenes_cabildo/000366.pdf</t>
  </si>
  <si>
    <t>To provide the public service of cleaning, collection and transfer of solid waste, it is of growing importance to have a contract with the public agency SIMEPRODE.</t>
  </si>
  <si>
    <t>The term will be for 03-three years, that is, from January 1, 2010 and will expire on December 31, 2012. 2012.</t>
  </si>
  <si>
    <t>Decentralized Organization</t>
  </si>
  <si>
    <t>Congreso de la Ciudad de Mexico, I Legislatura. Código Fiscal de la Ciudad de México. Ciudad de México. 2019. https://www.congresocdmx.gob.mx/</t>
  </si>
  <si>
    <t>Page 203; Article 243</t>
  </si>
  <si>
    <t>https://www.congresocdmx.gob.mx/archivos/transparencia/CODIGO_FISCAL_CDMX.pdf</t>
  </si>
  <si>
    <t>Fees for solid waste collection and reception services</t>
  </si>
  <si>
    <t>Congreso del Estado, Ley de ingresos del Municipio de Guadalajara. Jalisco</t>
  </si>
  <si>
    <t>https://transparencia.guadalajara.gob.mx/sites/default/files/LeyIngresos2024.pdf</t>
  </si>
  <si>
    <t># 4.3.9</t>
  </si>
  <si>
    <t>Congreso del Estado. LEY DE INGRESOS DEL MUNICIPIO DE  UADALAJARA, JALISCO, PARA EL EJERCICIO FISCAL 2024. Jalisco. 2024. https://congresoweb.congresojal.gob.mx/</t>
  </si>
  <si>
    <t>Page 88; Article 56</t>
  </si>
  <si>
    <t>https://congresoweb.congresojal.gob.mx/bibliotecavirtual/legislacion/Ingresos/Documentos_PDF-Ingresos/Ley%20de%20Ingresos%20del%20Municipio%20de%20Guadalajara,%20Jalisco%20para%20el%20ejercicio%20fiscal%202024-120124.pdf</t>
  </si>
  <si>
    <t>Data in national currency: pesos. Only the value corresponding to category a) Per ton: $858.00, it is not specified whether the rate is monthly or annual.</t>
  </si>
  <si>
    <t>Classification in 6 categories: a) Per ton: $858.00, b) Per cubic meter: $302.00, c) Per 200 liter drum or its equivalent in volume: $92.00, d) Per bag up to 60 cm. x 65 cm: $47.00, e) Per 200 liter drum or its equivalent in excess volume: $99.00, f) Per bag up to 60 cm. x 65 cm excess: $55.00</t>
  </si>
  <si>
    <t>Congress of Mexico City. 2022. II Legislature Treasury Annual Report for the 2022 Fiscal Year. (Congreso De La Ciudad de Mexico. 2022. II Legislatura Tesoreria Informe Anual Del Ejercicico 2022.)</t>
  </si>
  <si>
    <t>https://www.congresocdmx.gob.mx/media/documentos/43d59b9e439ccbfe6e0b6bf273d80ff161e797af.pdf</t>
  </si>
  <si>
    <t>Gaceta Municipal. PRESUPUESTO DE EGRESOS DEL MUNICIPIO DE GUADALAJARA PARA EL EJERCICIO FISCAL 2024. Guadalajara. 2023. https://transparencia.guadalajara.gob.mx/</t>
  </si>
  <si>
    <t>https://transparencia.guadalajara.gob.mx/sites/default/files/GacetaTomoVIEjemplar19Diciembre15-2023.pdf</t>
  </si>
  <si>
    <t>Budget for Public Cleaning Directorate: $704,664,512.76 MXN</t>
  </si>
  <si>
    <t>Gobierno de  NUEVO LEÓN. “PROGRAMA ESTATAL DE  GESTIÓN INTEGRAL  DE RESIDUOS DE NUEVO LEÓN 2009-2015,” 2009. https://www.gob.mx/cms/uploads/attachment/file/187464/Nuevo_Le_n.pdf.</t>
  </si>
  <si>
    <t>https://www.gob.mx/cms/uploads/attachment/file/187464/Nuevo_Le_n.pdf</t>
  </si>
  <si>
    <t>In the Monterrey Metropolitan area (comprised of 13 municipalities) the collection vehicles go directly to the final disposal site or to one of SIMEPRODE's three transfer stations, located in San Bernabé, Santa Catarina and Guadalupe.</t>
  </si>
  <si>
    <t>Collection  throughout  the  state  is  done  curbside,  house  by  house.</t>
  </si>
  <si>
    <t>The  collection  and  transportation  service  for  domestic  waste  is  carried  out  by  the  cleaning  services  of  each  municipality,  but  they  are  allowed  to  concession  the  service,  which  is  what  the  majority  of  the  municipalities  in  the  Metropolitan  Area  of  Monterrey  do.</t>
  </si>
  <si>
    <t>The creation of this organization represented a great vision of public policy at the time, since given the geopolitical conformation of the conurbation of various municipalities integrated into the AMM, it meant resolving at the time and to this day, the efficient disposal of urban solid waste. of a growing metropolis.</t>
  </si>
  <si>
    <t>Gobierno de Guadalajara. “Manual de Organización, Coordinación General de Servicios Públicos Municipales”. Guadalajara. 2023. https://guadalajara.gob.mx</t>
  </si>
  <si>
    <t>https://transparencia.guadalajara.gob.mx/sites/default/files/ManualOrganizacionCoordinacionGeneralServiciosMunicipales21-24.pdf</t>
  </si>
  <si>
    <t>Direction of Public Cleaning</t>
  </si>
  <si>
    <t>INEGI. "Indicadores de Poblacion." Accessed July 30, 2025.</t>
  </si>
  <si>
    <t>desc_municipio &gt; Guadalajara</t>
  </si>
  <si>
    <t>https://www.inegi.org.mx/app/descarga/?t=123</t>
  </si>
  <si>
    <t>Gobierno de Guadalajara. “Municipal Program for the Comprehensive Waste Management Zero Base Solids,” 2018. https://guadalajara.gob.mx/Programa_Municipal_para_la_Gesti%C3%B3n_Integral_de_Residuos_S%C3%B3lidos%20(1).pdf.</t>
  </si>
  <si>
    <t>https://guadalajara.gob.mx/Programa_Municipal_para_la_Gesti%C3%B3n_Integral_de_Residuos_S%C3%B3lidos%20(1).pdf</t>
  </si>
  <si>
    <t>INEGI - Censo Nacional de Gobiernos Municipales y Demarcaciones Territoriales de la Ciudad de México 2023. "Tabulado de Residuos Solidos Urbanos." February 2024. Accessed July 30, 2025</t>
  </si>
  <si>
    <t>3 - Promedio diario de residuos sólidos urbanos recolectados, por municipio o demarcación territorial según método de obtención del dato 2022 Kilogramos</t>
  </si>
  <si>
    <t>https://www.inegi.org.mx/programas/cngmd/2023/#tabulados</t>
  </si>
  <si>
    <t>Household organic waste.</t>
  </si>
  <si>
    <t>Household waste.</t>
  </si>
  <si>
    <t>Household forestry waste.</t>
  </si>
  <si>
    <t>Household waste. Sum of 0.65% Tetra Pak and 16.4% other.</t>
  </si>
  <si>
    <t>Public Waste Management Department: 424 persons + Integrated Waste Management Unit: 18</t>
  </si>
  <si>
    <t>P.37</t>
  </si>
  <si>
    <t>Caabsa is in charge of the operation of the Coyula-Matatatlan and 18 de marzo transfer stations.</t>
  </si>
  <si>
    <t>SULO México S.A. DE C.V:  Hydro cleaning service for public squares</t>
  </si>
  <si>
    <t>Convenio modificatorio al contrato de concesión (2016).</t>
  </si>
  <si>
    <t>Responsible for the design, implementation and monitoring of public policy projects on municipal waste management.</t>
  </si>
  <si>
    <t>"The  concessionaire  Caabsa  Eagle  Guadalajara  SA  of  CV12  carries  out  solid  waste  collection  from  homes,  markets  and  micro-generating  businesses  through  183  routes.  In  addition,  he  is  responsible  for  the  operation  of  the  Coyula-Matatlán  and  18  de  Marzo  transfer  stations;  and  the  Los  Laureles  landfill.  The  three  sites  are  property  of  the  municipality  and  are  loaned  to  the  concessionaire."</t>
  </si>
  <si>
    <t>Gobierno de la Ciudad de México. Ley de Residuos Sólidos del Distrito Federal. Ciudad de México. 2024. https://data.consejeria.cdmx.gob.mx/</t>
  </si>
  <si>
    <t>Page 26; Article 38</t>
  </si>
  <si>
    <t>https://data.consejeria.cdmx.gob.mx/images/leyes/leyes/LEY_DE_RESIDUOS_SOLIDOS_DEL_DF_7.pdf</t>
  </si>
  <si>
    <t>Household collection services in residential homes, housing units and other residential buildings, as well as and other buildings used for housing, as well as commercial establishments considered as small income taxpayers. establishments considered as low-income taxpayers, will be provided free of charge.</t>
  </si>
  <si>
    <t>Gobierno de Monterrey. “PROGRAMA MUNICIPAL DE CIUDAD SOSTENIBLE,” 2021. https://www.monterrey.gob.mx/pdf/portaln/2022/PM_3.pdf.</t>
  </si>
  <si>
    <t>https://www.monterrey.gob.mx/pdf/portaln/2022/PM_3.pdf</t>
  </si>
  <si>
    <t>Original value 970.508kg/day</t>
  </si>
  <si>
    <t>There  are  nearly  5,000  people  who  are  dedicated  to  the  collection,  separation  and  informal  marketing  of  recyclable  waste.  These  people  are  part  of  the  35%  of  families  in  the  city  of  Monterrey  that  live  in  the  informal  economy.</t>
  </si>
  <si>
    <t>1% of MSW is recycled by the informal sector.</t>
  </si>
  <si>
    <t>The current system consists of collecting the waste already generated and disposing of it in sanitary landfills (SIMEPRODE)  Based on the proportion of COLLECTED waste.</t>
  </si>
  <si>
    <t>Strategy 3.4.3 proposes to promote a circular economy and to circular economy and advancing in the integral integral management of urban solid solid waste management.</t>
  </si>
  <si>
    <t>Gobierno de Monterrey. Contrato Administrativo de Concesión de los Servicios Públicos Municipales de Recolección y Traslado de Residuos sólidos Urbanos  no Peligrosos Generados en el Municipio de Monterrey, Nuevo León. Monterrey. 2013. https://www.monterrey.gob.mx/transparencia/Oficial/ServiciosPublicos.asp</t>
  </si>
  <si>
    <t>Page 7, Clause one</t>
  </si>
  <si>
    <t>https://www.monterrey.gob.mx/pdf/Hipervinculos/SERVICIOSPUBLICOS/Art._95_Fracc_XXVII/Contrato_de_Concesi%C3%B3n_Red_Recolector.pdf</t>
  </si>
  <si>
    <t>Provision by the Concessionaire of Municipal Public Services for the collection and transfer of non-hazardous urban solid waste generated in the municipality of Monterrey.</t>
  </si>
  <si>
    <t>Page 10, Clause five</t>
  </si>
  <si>
    <t>15 years from January 6, 2014, ending on January 5, 2029.</t>
  </si>
  <si>
    <t>The contract is between the municipality and the private provider of the service.</t>
  </si>
  <si>
    <t>Gobierno de Monterrey. Manual de Organización Secretaría de Servicios Públicos Administración 2021-2024. Monterrey. 2023. https://www.monterrey.gob.mx/</t>
  </si>
  <si>
    <t>https://www.monterrey.gob.mx/pdf/new/Manuales/MO_SSP_01_Ver_04_Manual_de_Organizacion_de_la_Secretaria_de_Servicios_Publicos.pdf</t>
  </si>
  <si>
    <t>Coordination of Maintenance and Urban Control: Attend directly to citizen requests or reports on garbage or non-hazardous waste collection.</t>
  </si>
  <si>
    <t>Gobierno de Monterrey. REGLAMENTO DE PROTECCIÓN AMBIENTAL E IMAGEN URBANA DE MONTERREY. Monterrey. 2024. https://www.monterrey.gob.mx/transparencia/Oficial_/Normatividad.html</t>
  </si>
  <si>
    <t>https://www.monterrey.gob.mx/pdf/reglamentos/1/Reglamento_de_Proteccion_Ambiental_e_Imagen_Urbana.pdf</t>
  </si>
  <si>
    <t>Gobierno del Estado de Nuevo León. Ley de Hacienda para los Municipios del Estado de Nuevo León. Nuevo León. 2023. https://www.monterrey.gob.mx/</t>
  </si>
  <si>
    <t>Page 73; Article 65 bis</t>
  </si>
  <si>
    <t>https://www.monterrey.gob.mx/pdf/portaln/leyes/72.Ley_de_Hacienda_para_los_Municipios_Edo_NL.pdf</t>
  </si>
  <si>
    <t>They will be exempted from the payment of this contribution in the case of dwelling-houses</t>
  </si>
  <si>
    <t>Page 72; Article 65 bis</t>
  </si>
  <si>
    <t>For the cleaning and collection of industrial and commercial waste provided by the Municipality, a monthly fee will be charged for each property located in the Municipality, determined based on the average amount of waste generated.</t>
  </si>
  <si>
    <t>https://www.google.com/maps/dir/Guadalajara,+Jalisco/Relleno+Sanitario+Los+Laureles,+Guadalajara-+El+Salto+900,+45424+San+Jos%C3%A9+del+Castillo,+Jal./@20.6230311,-103.3344408,22617m/data=!3m1!1e3!4m14!4m13!1m5!1m1!1s0x8428b18cb52fd39b:0xd63d9302bf865750!2m2!1d-103.3473385!2d20.6751707!1m5!1m1!1s0x842f4a7de2fccc2d:0xb586674a2a1c2b47!2m2!1d-103.1788655!2d20.5375692!3e0?entry=ttuandg_ep=EgoyMDI0MTAwNS4yIKXMDSoASAFQAw%3D%3D</t>
  </si>
  <si>
    <t>https://www.google.com/maps/dir/Ciudad+de+M%C3%A9xico,+Cd.+de+M%C3%A9xico/Tecnosilicatos+de+M%C3%A9xico,+S.A.+de+C.V.,+Kil%C3%B3metro+36.5+Carretera+Federal+M%C3%A9xico+-+Puebla,+Secc+Loma+Ancha+Fracc+I+Ex-Hacienda+Zoquiapan,+56530+Ixtapaluca,+M%C3%A9x./@19.3633962,-99.1303049,45597m/data=!3m2!1e3!4b1!4m19!4m18!1m10!1m1!1s0x85ce0026db097507:0x54061076265ee841!2m2!1d-99.133208!2d19.4326077!3m4!1m2!1d-99.1340306!2d19.4339705!3s0x85d1f932a5129ca3:0x3ecb92aa3ea022ee!1m5!1m1!1s0x85ce2045e4b5445b:0xaca715ef29fbe144!2m2!1d-98.808288!2d19.320539!3e0?authuser=0andentry=ttuandg_ep=EgoyMDI0MTExMC4wIKXMDSoASAFQAw%3D%3D</t>
  </si>
  <si>
    <t>https://www.google.com/maps/dir/Monterrey,+Nuevo+Le%C3%B3n/Simeprodeso,+N.L./@25.7840158,-100.3628847,25876m/data=!3m1!1e3!4m14!4m13!1m5!1m1!1s0x86629531b437f8f5:0xa3d3d3ca6ac89894!2m2!1d-100.3161126!2d25.6866142!1m5!1m1!1s0x8662928288a65703:0x84edc5af23f4c9ce!2m2!1d-100.2964735!2d25.8605708!3e0?authuser=0andentry=ttuandg_ep=EgoyMDI0MTAwNy4xIKXMDSoASAFQAw%3D%3D</t>
  </si>
  <si>
    <t>Government of Mexico City. “Solid Waste Inventory from Mexico City 2018,” 2019. https://www.sedema.cdmx.gob.mx/storage/app/media/DGCPCA/IRS-2018-JUNIO.pdf.</t>
  </si>
  <si>
    <t>Pages 68 and 71</t>
  </si>
  <si>
    <t>https://www.sedema.cdmx.gob.mx/storage/app/media/DGCPCA/IRS-2018-JUNIO.pdf</t>
  </si>
  <si>
    <t>Currency in MXN. Calculated from 496,304 t/year sent to Bordo Poniente Compost Plant and annual cost of 11 million pesos for operating the compost plant.</t>
  </si>
  <si>
    <t>Government of Mexico City. “Waste Management in Mexico City.” 2018. https://www.obras.cdmx.gob.mx/storage/app/media/RSU/RSU%20CDMX%20.pdf.</t>
  </si>
  <si>
    <t>https://www.obras.cdmx.gob.mx/storage/app/media/RSU/RSU%20CDMX%20.pdf</t>
  </si>
  <si>
    <t>5173t/d sent to disposal out of 8371t/d waste.</t>
  </si>
  <si>
    <t>1132t/d sent to compost plant out of total 8371 t/d waste.</t>
  </si>
  <si>
    <t>1770t/d sent to sorting plant out of total 8371t/d waste.</t>
  </si>
  <si>
    <t>296t/d sent to compaction plants out of total 8371t/d waste.</t>
  </si>
  <si>
    <t>Government of Nuevo Leon. “Integrated System for Ecological Management and Waste Processing (SIMEPRODE),” 2024. https://www.nl.gob.mx/simeprode.</t>
  </si>
  <si>
    <t>https://www.nl.gob.mx/simeprode</t>
  </si>
  <si>
    <t>Agency for the State of Nuevo León</t>
  </si>
  <si>
    <t>https://www.mdpi.com/2071-1050/11/22/6305</t>
  </si>
  <si>
    <t>Privately hired street sweepers and municipal employees also negotiate and coordinate their actions so that their work does not overlap, and rather complements each other.</t>
  </si>
  <si>
    <t>The MSWM in the city of Mexico is carried out by three different groups: the public cleaning service that performs the collection and final disposal, the informal workers who perform the separation of MSW for recycling, and private companies that provide collection and final disposal services for businesses and industries.</t>
  </si>
  <si>
    <t>Institute of Statistical and Geographic Information (IIEG). “Waste Management in Homes in the Area Metropolitan of Guadalajara, 2020.” 2024. https://iieg.gob.mx/ns/wp-content/uploads/2024/01/ManejoResiduosAMG2020.pdf#:~:text=En%20el%20%C3%81rea%20Metropolitana%20de%20Guadalajara%2C%20el%2044.09%25,reutilizaba%20los%20residuos%20de%20cart%C3%B3n%2C%20latas%20o%20pl%C3%A1stico.</t>
  </si>
  <si>
    <t>https://iieg.gob.mx/ns/wp-content/uploads/2024/01/ManejoResiduosAMG2020.pdf#:~:text=En%20el%20%C3%81rea%20Metropolitana%20de%20Guadalajara%2C%20el%2044.09%25,reutilizaba%20los%20residuos%20de%20cart%C3%B3n%2C%20latas%20o%20pl%C3%A1stico.</t>
  </si>
  <si>
    <t>They are given to a garbage truck or cart (94.18%) + They are left in a container or deposit (5.42%).</t>
  </si>
  <si>
    <t>Letsrecycle.com. “Recycling in Mexico,” 2010. https://www.letsrecycle.com/news/recycling-in-mexico/.</t>
  </si>
  <si>
    <t>https://www.letsrecycle.com/news/recycling-in-mexico/</t>
  </si>
  <si>
    <t>Older landfills are constructed and managed under the auspices of SIMEPRODE (Sistema Integral para el Manejo Ecológico y Procesamiento de Desechos) a state run and funded waste management company. Newer landfills also used funding from Defra.</t>
  </si>
  <si>
    <t>Municipio de Monterrey. 2022. Proyecto de Preupuesto de Ingresos Para el Ejeercicio Fiscal 2023. Gobierno de Monterrey.</t>
  </si>
  <si>
    <t>Page 99</t>
  </si>
  <si>
    <t>https://www.monterrey.gob.mx/pdf/tesoreria/2023/4_Cuadernillo_Anexo_al_Presupuesto_de_Ingresos_Monterrey_2023.pdf</t>
  </si>
  <si>
    <t>Recycling Magazine. “Hybrid MSW and Packaging Sorting Plant for Guadalajara,” 2023. https://www.recycling-magazine.com/2023/10/10/hybrid-msw-and-packaging-sorting-plant-for-guadalajara/.</t>
  </si>
  <si>
    <t>https://www.recycling-magazine.com/2023/10/10/hybrid-msw-and-packaging-sorting-plant-for-guadalajara/</t>
  </si>
  <si>
    <t>The automation of the process with the ballistic separator and optical sorters has improved the recovery rates and efficiency of the sorting plant, increasing its capacity to more than 100,000 t/year of MSW and over 12,000 t/year of light packaging material.</t>
  </si>
  <si>
    <t>Secretaría de Obras y Servicios de la Ciudad de México. Prestación de servicios para la recepción de residuos sólidos urbanos generados en la CDMX para su disposición final  en sitio ubicado en el Estado de Morelos. Ciudad de México. 2019.https://www.transparencia.cdmx.gob.mx/</t>
  </si>
  <si>
    <t>Page 4; First</t>
  </si>
  <si>
    <t>https://www.transparencia.cdmx.gob.mx/storage/app/uploads/public/5d4/b0e/cc4/5d4b0ecc4cfec065858713.pdf</t>
  </si>
  <si>
    <t>Page 5; Second</t>
  </si>
  <si>
    <t>Page 7; Tenth</t>
  </si>
  <si>
    <t>The service will be supervised by the Government of the CDMX.</t>
  </si>
  <si>
    <t>Secretaría de Obras y Servicios. Dirección General de Servicios Urbanos y Sustentabilidad - Dirección Ejecutiva de Transferencia y Disposición Final de Residuos Sólidos Urbanos. Ciudad de México. 2024. https://www.obras.cdmx.gob.mx/</t>
  </si>
  <si>
    <t>https://www.obras.cdmx.gob.mx/secretaria/estructura/478</t>
  </si>
  <si>
    <t>Its organizational structure includes the Executive Directorate for the Transfer and Final Disposal of Urban Solid Waste.</t>
  </si>
  <si>
    <t>Secretaría del Medio Ambiente. 2022. Inventario de Residuos Sólidos de la Ciudad de México 2022. México. 2022.  https://www.sedema.cdmx.gob.mx/</t>
  </si>
  <si>
    <t>Page: 382</t>
  </si>
  <si>
    <t>https://www.sedema.cdmx.gob.mx/storage/app/media/DGCPCA/residuos/IRS_2022_Completo.pdf</t>
  </si>
  <si>
    <t>Waste generation in 2022 was 12,404 tons of waste per day.</t>
  </si>
  <si>
    <t>Page: 154</t>
  </si>
  <si>
    <t>Page: 218</t>
  </si>
  <si>
    <t>Data in national currency: 426,466,583.61 Mexican Pesos  pesos.  Only cost for final disposal</t>
  </si>
  <si>
    <t>Pages 53 and 110</t>
  </si>
  <si>
    <t>The municipalities have a team of vehicles and collection personnel who travel throughout the city. This service is announced by ringing the bell (campaneo)</t>
  </si>
  <si>
    <t>Page: 286</t>
  </si>
  <si>
    <t>The SEDEMA, through the General Directorate of Environmental Inspection and Surveillance (DGIVA), receives and attends to citizen complaints related to pollution in Urban and Conservation Land and verifies compliance with current environmental regulations.</t>
  </si>
  <si>
    <t>Secretaría del Medio Ambiente. Inventario de Residuos Sólidos de la Ciudad de México 2018. México. 2019.  https://www.sedema.cdmx.gob.mx/</t>
  </si>
  <si>
    <t>Number of "volunteers", who "are those whose work consists of recovering materials that can be recycled and from whose sales they make a profit", matching the informal recycler definition.</t>
  </si>
  <si>
    <t>Secretariat of the Environment of the Government of Mexico City. “Management Program Comprehensive Waste for Mexico City,” 2021. https://www.sedema.cdmx.gob.mx/storage/app/media/DGEIRA/PGIR/PGIR%202021-2025_N_ago21.pdf.</t>
  </si>
  <si>
    <t>https://www.sedema.cdmx.gob.mx/storage/app/media/DGEIRA/PGIR/PGIR%202021-2025_N_ago21.pdf</t>
  </si>
  <si>
    <t>Composition of the urban solid waste generated in Mexico City</t>
  </si>
  <si>
    <t>P.39</t>
  </si>
  <si>
    <t>Manual sweeping (8,516) + Mechanical sweeping (96)+ Collection (5,523) Also, the number of Volunteer personnel (1,329)</t>
  </si>
  <si>
    <t>P.40</t>
  </si>
  <si>
    <t>Article  9  of  the  General  Law  for  the  Prevention  and  Comprehensive  Management  of  Waste; Article  6  of  the  Waste  Law Solids  of  the  Federal  DistrictArticle  11  of  the  Waste  Law Solids  of  the  Federal  DistrictArticle  4  of  the  District  Solid  Waste  Law  Regulations FederalArticle  5  of  the  District  Solid  Waste  Law  Regulations FederalArticle  5  Bis  of  the  Regulations  of  the District  Solid  Waste  Law Federal</t>
  </si>
  <si>
    <t>Secretariat of the Environment of the Government of Mexico City. “Management Program Comprehensive Waste for Mexico City,” 2021. https://www.sedema.cdmx.gob.mx/storage/app/media/DGEIRA/PGIR/PGIR%202021-2025_N_ago21.pdf.Butron Ballesteros, Diana. “Current State of Waste Management in Mexico City,” 2021. https://www.wtert.net/paper/4414/Current-State-of-Waste-Management-in-Mexico-City.html.</t>
  </si>
  <si>
    <t>P.39 and P.42n.p.</t>
  </si>
  <si>
    <t>https://www.sedema.cdmx.gob.mx/storage/app/media/DGEIRA/PGIR/PGIR%202021-2025_N_ago21.pdfhttps://www.wtert.net/paper/4414/Current-State-of-Waste-Management-in-Mexico-City.html</t>
  </si>
  <si>
    <t>Currency in MXN. Calculated from 5,173 t/day sent to final disposal and annual cost of 2.8 billion pesos for final disposal.</t>
  </si>
  <si>
    <t>Servicios Públicos de la Ciudad de Guadalajara.  Guadalajara limpia se ve bien bonita. Guadalajara. 2023. https://guadalajara-limpia.guadalajaragob.mx/</t>
  </si>
  <si>
    <t>https://guadalajara-limpia.guadalajaragob.mx/</t>
  </si>
  <si>
    <t>"Take out the trash when you hear the bell"</t>
  </si>
  <si>
    <t>Attention to reports of spaces, streets and neighborhoods where the collection service is required.</t>
  </si>
  <si>
    <t>Sistema Integral para el Manejo Ecológico y Procesamiento de Desechos (SIMEPRODE). 95-XXII-C-Presupuesto del gasto público Cuenta Pública. Nuevo León. 2024. https://transparencia.nl.gob.mx/#</t>
  </si>
  <si>
    <t>https://transparenciahistorico.nl.gob.mx/archivos/1097c9b199d8218f34e3e3edab44fa651714519494.pdf</t>
  </si>
  <si>
    <t>This value was calculated based on the total MSW generated per year (msw_total_msw_generated_tons_per_year
) divided by 365 (days in a year), and the population INEGI</t>
  </si>
  <si>
    <t>Alcaldía de Managua. Nuevo Centro de Transferencia para Desechos Sólidos en el barrio Domitila Lugo. Managua. 2024. https://www.managua.gob.ni/</t>
  </si>
  <si>
    <t>https://www.managua.gob.ni/2024/02/08/nuevo-centro-de-transferencia-para-desechos-solidos-en-el-barrio-domitila-lugo/</t>
  </si>
  <si>
    <t>Alcaldía de Puerto Cabezas. Nuevas maquinarias para el manejo de los residuos sólidos en Puerto Cabezas. Puerto Cabezas. 2024.https://www.puertocabezas.gob.ni/</t>
  </si>
  <si>
    <t>https://www.puertocabezas.gob.ni/nuevas-maquinarias-para-el-manejo-de-los-residuos-solidos/</t>
  </si>
  <si>
    <t>City Hall of Puerto Cabezas. 2012. "First technical proposal of the municipal plan for the integral management of solid urban waste of Puerto Cabezas 2012-2016." [Alcaldi­a Municipal de Puerto Cabezas. 2012. "Primera propuesta tecnica del plan municipal para el manejo integral de los residuos solidos urbanos de Puerto Cabezas 2012-2016."] JICA (Japan International Cooperation Agency)</t>
  </si>
  <si>
    <t>Page 19; Section V</t>
  </si>
  <si>
    <t>https://www.jica.go.jp/Resource/nicaragua/espanol/office/others/c8h0vm000001q4bc-att/35_realizados_03.pdf</t>
  </si>
  <si>
    <t>38.9 tons/day</t>
  </si>
  <si>
    <t>10 people for solid waste collection in the two markets at the two markets, the city center and the municipal park.</t>
  </si>
  <si>
    <t>Section V</t>
  </si>
  <si>
    <t>Collected waste is confined.</t>
  </si>
  <si>
    <t>In Bilwi there is an authorized transfer site located in the peri-urban area of the city, at the MADENSA company. periurban area of the city, at the MADENSA company.</t>
  </si>
  <si>
    <t>For the final disposal of municipal solid waste in the city of Bilwi, the only site used is the municipal sanitary landfill, which is located The Municipal Sanitary Landfill, located in the area known as Altos de Kamla area known as Altos de Kamla</t>
  </si>
  <si>
    <t>Concejo Municipal de Managua. Creación de la empresa municipal de tratamiento integral de desechos sólidos. Managua. 2012. managua.gob.n</t>
  </si>
  <si>
    <t>https://www.managua.gob.ni/wp-content/uploads/2024/07/24-Resolucion-44-20120001.pdf</t>
  </si>
  <si>
    <t>Page 4; Article 6</t>
  </si>
  <si>
    <t>Emtrides. Nosotros - Creación de la Planta Acahualinca / EMTRIDES. Managua. 2020. https://www.almaemtrides.gob.ni/</t>
  </si>
  <si>
    <t>https://www.almaemtrides.gob.ni/nosotros/</t>
  </si>
  <si>
    <t>400 employees at Emtrides MSW sorting plant</t>
  </si>
  <si>
    <t>GIZ (2013) Operator Models. Respecting Diversity: Concepts for Sustainable Waste management</t>
  </si>
  <si>
    <t>Page 143 / Figure 29</t>
  </si>
  <si>
    <t>https://rwm.global/utilities/documents/giz2013-swm-operator-models-sourcebook-en.pdf</t>
  </si>
  <si>
    <t>https://www.google.com/maps/dir/Managua,+Nicaragua/La+Chureca,+Managua,+Nicaragua/@12.1407681,-86.3045245,9933m/am=t/data=!3m1!1e3!4m14!4m13!1m5!1m1!1s0x8f71560dd907880b:0x6c5ef4a2144f4c6a!2m2!1d-86.2361744!2d12.1149926!1m5!1m1!1s0x8f7156f28eda4c41:0x3032549fd1e0ee2b!2m2!1d-86.3059787!2d12.1630076!3e0?entry=ttuandg_ep=EgoyMDI0MTAyOS4wIKXMDSoASAFQAw%3D%3D</t>
  </si>
  <si>
    <t>Distance from the center of town to La Chureca landfill, calculated with google maps.</t>
  </si>
  <si>
    <t>https://www.google.com/maps/dir/14.1105501,-83.4126342/2JJC%2BQ7F+Alcald%C3%ADa+Municipal+de+Puerto+Cabezas,+Bilwi,+Nicaragua/@14.0734506,-83.4195644,11720m/data=!3m1!1e3!4m9!4m8!1m0!1m5!1m1!1s0x8f119a8aa4313b6d:0x6e217b235ff359f2!2m2!1d-83.3793413!2d14.031933!3e0?authuser=0andentry=ttuandg_ep=EgoyMDI0MTAwNy4xIKXMDSoASAFQAw%3D%3D</t>
  </si>
  <si>
    <t>Observatorio Uraccan . Ficha Municipal de Puerto Cabezas. Nicaragua. 2000. https://observatorio.uraccan.edu.ni/</t>
  </si>
  <si>
    <t>Page 115</t>
  </si>
  <si>
    <t>https://observatorio.uraccan.edu.ni/sites/default/files/2021-11/Ficha%20Municipal%20de%20Puerto%20Cabezas.pdf</t>
  </si>
  <si>
    <t>Wilson, D. C., Rodic-Wiersma, L., Scheinberg, A., Alabaster, G. (2012) Comparative analysis of solid waste management in cities around the world. Waste Management and Research, 2012, 30(3), p237-25.</t>
  </si>
  <si>
    <t>Figure 4</t>
  </si>
  <si>
    <t>https://www.researchgate.net/publication/254841786_Comparative_analysis_of_solid_waste_management_in_cities_around_the_world</t>
  </si>
  <si>
    <t>Generation: 1284 tons per day</t>
  </si>
  <si>
    <t>National decadal census (complete ennumeration)</t>
  </si>
  <si>
    <t>Table 6</t>
  </si>
  <si>
    <t>Figure 6</t>
  </si>
  <si>
    <t>Refers to 330 t/d of waste dumped in informal dumpsites or ditches.</t>
  </si>
  <si>
    <t>Refers to waste from households (642 t/d) and street sweeping (128 t/d) disposed at La Chureca Acahualinca disposal site.</t>
  </si>
  <si>
    <t>Refers to 10t/d of waste recycled.</t>
  </si>
  <si>
    <t>Refers to 121 t/d of waste exported, 13 t/d of waste used as animal feed, 13 t/d of waste burnt or buried.</t>
  </si>
  <si>
    <t>Refers to 2 tonnes/day loss to environment.</t>
  </si>
  <si>
    <t>Zapata, P., Campos, M. J. Z. (2014) The travel of global ideals of waste management: The case of Managua and its informal settlements</t>
  </si>
  <si>
    <t>https://gupea.ub.gu.se/bitstream/2077/35608/1/gupea_2077_35608_1.pdf</t>
  </si>
  <si>
    <t>Collection costs are zero for those using formal municipal service but US$ 0.12 per collection for those using private service.</t>
  </si>
  <si>
    <t>Since residents have to take their waste bags to these main streets at the exact moment when the truck passes</t>
  </si>
  <si>
    <t>Household waste collection service is provided by the Managua Waste Management Department three times a week.</t>
  </si>
  <si>
    <t>Managua's Waste management Department operates formal collections. Note that there is a strong informal sector presence, serving the informal settlements and they are served by decentralised/other NGOs/Private NGOs.</t>
  </si>
  <si>
    <t>Formal collections administered at metropolitan level while PPP-ISWM model is in place for informal settlements (through efforts of NGOs)</t>
  </si>
  <si>
    <t>Alcaldía de Panama,  BETA (UVIC-UCC) and Basura Cero. Plan Municipal de Gestión Integral de Residuos en Ciudad de Panamá. Panamá. 2016. https://basuracero.mupa.gob.pa/</t>
  </si>
  <si>
    <t>https://basuracero.mupa.gob.pa/wp-content/uploads/2019/07/Plan-Municipal-Conceptual-de-Manejo-Integral-de-Residuos-Panam%C3%A1-Convenio-VIC-Barcelona.pdf</t>
  </si>
  <si>
    <t>Calculated up based on the following: municipal waste generation rate per capita in Panama District to be 1.37 kg/day. This was multiplied by population in F8 and 365, and converted into tons</t>
  </si>
  <si>
    <t>Page 33; Table 6</t>
  </si>
  <si>
    <t>The collection system is of the surface container type.</t>
  </si>
  <si>
    <t>Alcaldía de Panamá. Direcciones, Departamentos y Programas Mupa. Panamá. 2024. https://mupa.gob.pa/</t>
  </si>
  <si>
    <t>https://ambiente.mupa.gob.pa/</t>
  </si>
  <si>
    <t>Autoridad de Aseo, INECO. Plan Nacional de Gestión Integral de Residuos 2017-2027. TOMO II (hito 1.4.6.3)  Panamá. 2017, https://www.aaud.gob.pa/</t>
  </si>
  <si>
    <t>Page 79; Table 14</t>
  </si>
  <si>
    <t>https://www.aaud.gob.pa/plangestion/PNGIR.pdf</t>
  </si>
  <si>
    <t>The source indicates a population with a collection service of 241,817 inhabitants.</t>
  </si>
  <si>
    <t>Only the disposal of collected waste is contemplated.</t>
  </si>
  <si>
    <t>Autoridad de Aseo, INECO. Plan Nacional de Gestión Integral de Residuos, Análisis y Diagnóstico de la Situación Actual. Tomo I. Panamá. 2017, https://www.aaud.gob.pa/</t>
  </si>
  <si>
    <t>Page 81; Table 14</t>
  </si>
  <si>
    <t>https://www.aaud.gob.pa/plangestion/ANEXOS/20170731_E%201.4.6.3_%20PNGIR%20DIAGNOSTICO%20(Tomo%201)_V3.pdf</t>
  </si>
  <si>
    <t>Residential waste generation is 0.63 kg per capita. This was multiplied by population in F8 and 365, and converted into tons. Previously estimated generation 59860 tons (year 2010), taken from page 113 of Ministerio de Salud Panama (2015) “Análisis de Situación de Salud”. Panama 2015. https://www.minsa.gob.pa/sites/default/files/publicaciones/asis_2015.pdf Table N°23.  Generation of domestic waste by Health Region Year 2010 (Tons of Domestic Waste Generated Annually). Solid waste is defined as the set of organic and inorganic materials, whose quality does not allow it to be included again in the process that generated it. They can be classified as: Solid waste: All those materials or remains that have no economic value for the user but have commercial value for their recovery and incorporation into the life cycle of the material.  Solid Waste: Material or set of materials resulting from any process or operation that is destined for disuse, that is not going to be used, recovered or recycled.   Differences: Any material or remainder that can be used again through an adequate recycling process is called waste; it is transformed into raw material, generating an economic benefit and protecting the environment, improving the quality of life.</t>
  </si>
  <si>
    <t>Page 292; Table 106</t>
  </si>
  <si>
    <t>Refers that the population that dumps in the landfill is the same population that has the collection service.</t>
  </si>
  <si>
    <t>Page 162; Table 55</t>
  </si>
  <si>
    <t>Only for sweeping</t>
  </si>
  <si>
    <t>Page 294; Table 106</t>
  </si>
  <si>
    <t>The source indicates a population with a collection service of 255,909 inhabitants.</t>
  </si>
  <si>
    <t>Refers to collected waste that is taken to the municipal landfill.</t>
  </si>
  <si>
    <t>Autoridad de Aseo. Términos de referencia-Operación transitoria de Cerro Patacón. Panamá. 2023. https://cdn.corprensa.com/</t>
  </si>
  <si>
    <t>https://cdn.corprensa.com/la-prensa/uploads/2024/01/26/TDR-OT-RSCP%20-%20OPERACION%20TRANSITORIA%20CERRO%20PATACON%202024%20CL.pdf</t>
  </si>
  <si>
    <t>The source states that the contract for the operation of the Cerro Patacón Landfill was stipulated for a period of thirty-six (36) months.</t>
  </si>
  <si>
    <t>The Urban and Household Sanitation Authority is currently operating provisionally since March 27, 2023, but launched a tender to contract the operation with a private company.</t>
  </si>
  <si>
    <t>The Waste Management Authority stipulates that the price to be paid for the daily operation, stabilization, and new trench at the Cerro Patacón Landfill is $46,800,000.00. Currency not clear, but seems to be USD.</t>
  </si>
  <si>
    <t>Consejo Municipal de San Miguelito. Acuerdo Municipal No. 77 de 29 de diciembre de 2015, sobre disposición de desechos sólidos, abandono de chatarra y limpieza de herbazal en el Distrito de San Miguelito. San Miguelito. 2015. https://www.gacetaoficial.gob.pa/</t>
  </si>
  <si>
    <t>Page: 24, Chapter 2</t>
  </si>
  <si>
    <t>https://www.gacetaoficial.gob.pa/pdfTemp/27959/GacetaNo_27959_20160129.pdf</t>
  </si>
  <si>
    <t>Regulation of solid waste disposal, scrap metal disposal and grassland cleaning in the San Miguelito District.</t>
  </si>
  <si>
    <t>ENSA. Aguaseo realiza cambio en el agente de recaudo para la tasa de aseo en Colón. Colón. 2024. https://www.ensa.com.pa/</t>
  </si>
  <si>
    <t>https://www.ensa.com.pa/noticias/aguaseo-realiza-cambio-en-el-agente-de-recaudo-para-la-tasa-de-aseo-en-colon</t>
  </si>
  <si>
    <t>ENSA. Cobro de servicio de Revisalud en factura ENSA. San Miguelito. 2023. https://www.ensa.com.pa/</t>
  </si>
  <si>
    <t>https://www.ensa.com.pa/noticias/cobro-de-servicio-de-revisalud-en-factura-ensa</t>
  </si>
  <si>
    <t>Gaceta Oficial Digital. ACUERDO Nº 18 Por el cual se adecua el régimen de tasas y tarifas vigente, correspondiente a los sectores comercial, industrial y oficial del Distrito de Panamá, a la normativa municipal. Panamá. 2009. https://www.gacetaoficial.gob.pa/</t>
  </si>
  <si>
    <t>Page 2; Article 2</t>
  </si>
  <si>
    <t>https://www.gacetaoficial.gob.pa/pdfTemp/26220/16236.pdf</t>
  </si>
  <si>
    <t>In local curency (Balboa). The unit cost per cubic yard, collected, transported, confined and treated is B/. 14.30.</t>
  </si>
  <si>
    <t>For official and non-official institutions, retail and wholesale trade and for industries, the rate is volumetric. The unit of measurement is the cubic yard.</t>
  </si>
  <si>
    <t>Gaceta Oficial Digital. CONCEJO MUNICIPAL DEL DISTRITO DE SAN MIGUELITO. San Miguelito. 2023. https://www.gacetaoficial.gob.pa/</t>
  </si>
  <si>
    <t>https://www.gacetaoficial.gob.pa/pdfTemp/29873/99852.pdf</t>
  </si>
  <si>
    <t>Contract 001-2001 of Administrative Concession for the provision of solid waste (garbage) collection, treatment and collection, treatment and final disposal of solid waste (garbage) in the District of San Miguelito, Province of Panama. District of San Miguelito in the Province of Panama</t>
  </si>
  <si>
    <t>Twenty-five (25) years from the date of its signature, for which reason it is currently in force.</t>
  </si>
  <si>
    <t>Gaceta Oficial. Contrato de concesión administrativa para la prestación del servicio de recolección; tratamiento y disposición final de los deshechos solidos (basura)“, habido entre la empresa AGUASEO, S.A y el municipio de Colón. Colón. 2002.  https://www.gacetaoficial.gob.pa/</t>
  </si>
  <si>
    <t>https://www.gacetaoficial.gob.pa/gacetas/24547-A_2002.pdf</t>
  </si>
  <si>
    <t>Administrative concession contract</t>
  </si>
  <si>
    <t>Page 12; Clause 14</t>
  </si>
  <si>
    <t>Page 7; Clause 3, 4</t>
  </si>
  <si>
    <t>Under no circumstances shall it be understood that THE MUNICIPALITY transfers to THE COMPANY the right of ownership over the movable and immovable property and other rights owned by the rights held by the Municipal Directorate of Urban and Household Sanitation (DIMAUD). THE MUNICIPALITY only transfers the rights of use of the aforementioned goods and rights. therefore, THE COMPANY is a simple holder of them.</t>
  </si>
  <si>
    <t>The object of this administrative concesion is collection, treatment, processing, final disposal of any waste within the district of Colón.</t>
  </si>
  <si>
    <t>https://www.google.com/maps/dir/Col%C3%B3n,+Panam%C3%A1/83MW%2B3W+Pesaje+Vertedero+de+Col%C3%B3n,+Col%C3%B3n,+Col%C3%B3n+Province,+Panam%C3%A1/@9.3489273,-79.9149013,5013m/data=!3m1!1e3!4m14!4m13!1m5!1m1!1s0x8fab6d74d93fcb77:0x90daf5f3ea39d9e4!2m2!1d-79.8998608!2d9.359302!1m5!1m1!1s0x8fab6d0026a0275f:0xa2b30d39ae960155!2m2!1d-79.9026202!2d9.3326602!3e0?authuser=0andentry=ttuandg_ep=EgoyMDI0MTAwOC4wIKXMDSoASAFQAw%3D%3D</t>
  </si>
  <si>
    <t>https://www.google.com/maps/dir/Panama+City,+Panam%C3%A1/Vertedero+Cerro+Patacon,+Carr.+a+Cerro+Patac%C3%B3n,+Panam%C3%A1,+Provincia+de+Panam%C3%A1,+Panam%C3%A1/@9.0153419,-79.5812116,11933m/data=!3m1!1e3!4m15!4m14!1m5!1m1!1s0x8faca8f1dbe80363:0xaba25df1f042c10e!2m2!1d-79.5198696!2d8.9823792!1m5!1m1!1s0x8fab581b6764b837:0xca2a0bc1580fa28b!2m2!1d-79.567368!2d9.0527771!3e0!5i2?authuser=0andentry=ttuandg_ep=EgoyMDI0MTAwOC4wIKXMDSoASAFQAw%3D%3D</t>
  </si>
  <si>
    <t>Around 60–65% of solid waste is collected and transported to Cerro Patacón, the only landfill in the city.</t>
  </si>
  <si>
    <t>https://www.google.com/maps/dir/San+Miguelito,+Panam%C3%A1/Vertedero+Cerro+Patacon,+Carr.+a+Cerro+Patac%C3%B3n,+Panam%C3%A1,+Provincia+de+Panam%C3%A1,+Panam%C3%A1/@9.0476858,-79.5569262,5966m/data=!3m1!1e3!4m14!4m13!1m5!1m1!1s0x8fab5614d054e9df:0xfa0c1008a264c0d2!2m2!1d-79.5082571!2d9.0485176!1m5!1m1!1s0x8fab581b6764b837:0xca2a0bc1580fa28b!2m2!1d-79.567368!2d9.0527771!3e0?authuser=0andentry=ttuandg_ep=EgoyMDI0MTAwOC4wIKXMDSoASAFQAw%3D%3D</t>
  </si>
  <si>
    <t>Holland Circular Hotspot (2021) Waste Management in the LATAM Region. Waste Management Country Report: Panama. https://hollandcircularhotspot.nl/wp-content/uploads/2021/04/Report_Waste_Management_Panama_20210322.pdf`</t>
  </si>
  <si>
    <t>Page 1 and 4</t>
  </si>
  <si>
    <t>https://hollandcircularhotspot.nl/wp-content/uploads/2021/04/Report_Waste_Management_Panama_20210322.pdf</t>
  </si>
  <si>
    <t>joint utility bill as paid as part of the water bill</t>
  </si>
  <si>
    <t>11 USD per ton for Municipal Waste collected</t>
  </si>
  <si>
    <t>11 USD per ton for Municipal Waste collected, since the municipality of San Miguelito also disposes of its waste in Cerro Patacón</t>
  </si>
  <si>
    <t>National Waste Authority</t>
  </si>
  <si>
    <t>Holland Circular Hotspot.  "Waste Management in the LATAM Region. Waste Management Country Report: Panama". February 2021. Panmá. https://hollandcircularhotspot.nl/</t>
  </si>
  <si>
    <t>Page: 3</t>
  </si>
  <si>
    <t>JICA (2015) "The Study on Solid Waste Management Plan for Municipality of Panama in the Republic of Panama" https://openjicareport.jica.go.jp/pdf/11712817_04.pdf</t>
  </si>
  <si>
    <t>Page 1-5</t>
  </si>
  <si>
    <t>https://openjicareport.jica.go.jp/pdf/11712817_04.pdf</t>
  </si>
  <si>
    <t>Based on 393.5tonnes per day. Value is a forecast for 2015 made in 2002, not an actual measurement.Municipal solid waste consists of: Household waste, Commercial waste, Institutional waste, Market waste, Road sweeping waste</t>
  </si>
  <si>
    <t>Page 3-10</t>
  </si>
  <si>
    <t>Municipalidad de San Miguelito. Consultoría para la elaboración del Plan de Gestión de Residuos Sólidos Urbanos del municipio de San Miguelito y las especificaciones técnicas para la contratación del Servicio de Recolección de los Residuos Sólidos Urbanos Generados en el territorio, su Tratamiento, Aprovechamiento y Disposición Final. San Miguelito. 2024 . https://musami.gob.pa/index.php/portal-de-compras/aviso-de-convocatorias?showall=1</t>
  </si>
  <si>
    <t>https://musami.gob.pa/Convocatorias2024/PLIEGO%20DE%20CONSULTORIA%20FINAL.pdf</t>
  </si>
  <si>
    <t>https://musami.gob.pa/Convocatorias2024/AVISO%20DE%20CONVOCATORIA%20CM-015-MUSAMI-2024-%20SEGUNDA%20CONVOCATORIA.pdf</t>
  </si>
  <si>
    <t>Municipalidad de San Miguelito. Dirección de Ornato y Aseo. San Miguelito. 2024. https://musami.gob.pa/</t>
  </si>
  <si>
    <t>https://musami.gob.pa/index.php/alcaldia/direcciones?view=articleandid=54andcatid=2</t>
  </si>
  <si>
    <t>Direction of cleaning (Dirección de aseo y ornato).</t>
  </si>
  <si>
    <t>Ministerio de Salud Panama - Ministry of Health</t>
  </si>
  <si>
    <t>Municipio de Colón. Organigrama. Colon. 2024. https://monitoreo.antai.gob.pa/</t>
  </si>
  <si>
    <t>https://monitoreo.antai.gob.pa/transparencia/130/1-2024</t>
  </si>
  <si>
    <t>Municipio de San Miguelito. Dirección de Ornato y Aseo. San Miguelito. 2022. https://musami.gob.pa/</t>
  </si>
  <si>
    <t>The Department of Ornamentation and Sanitation is responsible for:• Supporting the removal and final disposal of public and household garbage.• Creating and applying the municipal regulations for the San Miguelito district's ornamentation and sanitation• Supporting the work of collecting rubble on public roads, for the execution of works and micro-dumps.</t>
  </si>
  <si>
    <t>Urban Ocean (2024) "Panama City, Panama. City Waste Management Profile". Resilient Cities Network, Ocean Conservancy, The Circulate Initative. https://resilientcitiesnetwork.org/wp-content/uploads/2024/07/UrbanOcean_WasteProfile_Panama.pdf</t>
  </si>
  <si>
    <t>15</t>
  </si>
  <si>
    <t>https://resilientcitiesnetwork.org/wp-content/uploads/2024/07/UrbanOcean_WasteProfile_Panama.pdf</t>
  </si>
  <si>
    <t>Including Organic (30%) + Cellulose (9%). Based on composition of waste received at landfill which constitutes 65% of collected waste.</t>
  </si>
  <si>
    <t>Based on composition of waste received at landfill which constitutes 65% of collected waste.</t>
  </si>
  <si>
    <t>Including inert (4%), complex packaging (2%), bulky (1%) and Misc (3%). Based on composition of waste received at landfill which constitutes 65% of collected waste.</t>
  </si>
  <si>
    <t>Based on a calculation: Only 2% of the city’s waste is separated for recycling</t>
  </si>
  <si>
    <t>14</t>
  </si>
  <si>
    <t>Only 2% of the city’s waste is separated for recycling, and most of the waste goes to Cerro Patacón.According to the Municipality of Panama, less than 5% of waste is recycled. The recycling sector is largely informal, consisting of locals who collect and sort recyclables from the landfill to resell to private companies.</t>
  </si>
  <si>
    <t>16</t>
  </si>
  <si>
    <t>Calculation: 100% - 65% landfilled - 2% recycled</t>
  </si>
  <si>
    <t>The main source of revenue to defray the costs of waste management is the municipal waste fee charged for waste collection and transportation. Nationally, the AAUD has an estimated annual budget of US$ 68 million in 2017, and in subsequent years has remained somewhat constant. It is estimated in the Municipal Plan for Waste Management of Panama City that the AAUD finances 62% of its total budget through its own resources generated by the institution’s normal operations.</t>
  </si>
  <si>
    <t>The main source of revenue to defray the costs of waste management is the municipal waste fee charged for waste collection and transportation. Nationally, the AAUD has an estimated annual budget of US$ 68 million in 2017, and in subsequent years has remained somewhat constant.</t>
  </si>
  <si>
    <t>11</t>
  </si>
  <si>
    <t>Panama has a National Integrated Waste Management Plan for 2017–2027. Given that waste management in the capital city of Panamá is managed by a national authority which developed this plan, it can be considered that it applies directly to the city level.</t>
  </si>
  <si>
    <t>The existing programs and projects for waste management are focused on diverting waste from the landfills and promoting recycling. • The Zero Waste Program focuses on promoting the implementation of the 3Rs (reduce, reuse, and recycle) in a prioritized order among the capital city’s population. This public–private partnership has implemented actions aimed at reducing waste from the source (homes), promoting good practices such as recycling, and working with children, young people, adults, with an equitable lens. • In coordination with members of civil society and private companies, cooperation agreements have been signed for the establishment of recycling stations and the continuous dissemination of good environmental practices and environmental education. This includes door-to-door visits in selected townships, among other initiatives. • Plans are currently being made to divert more than two tons of vegetable waste per week from the San Felipe Neri Market and convert it into organic fertilizer. This fertilizer will be used on trees, palms, and shrubs that beautify the city, while also becoming a natural fertilizer for seedlings germinated in the Summit Municipal Park nursery. In the future, there are plans to implement this project in other peripheral markets to take advantage of organic materials, reduce pollution, and use a circular economy model.</t>
  </si>
  <si>
    <t>11 to 12</t>
  </si>
  <si>
    <t>At the local level, the city has the ‘Municipal Plan for Integrated Waste Management for 2017–2023’. The Existing projects for waste management objective of this plan is to achieve 100% municipal waste recovery and management by 2037, guaranteeing that all municipal waste is pre-treated before entering the landfill. Moreover, the city aims to decrease the production of waste by 20% by 2037. One of the main goals defined by the plan is to win approval for national and municipal legislation that allows for increasing implementation of Extended Producers Responsibility (EPR) policies.Municipality of the District of Panama – As Panama City is comprised of two districts, Panama District and San Miguelito District, coordination and governance can be a challenge. For instance, the AAUD is not responsible for waste management in San Miguelito, as the district has its own governance structure for waste collection and treatment. Still, both districts use the Cerro Patacón landfill as their main disposal site. The Municipality of the District of Panama is directly responsible for the management of waste generated in the city’s markets as well as in the more than 200 municipal parks in the Panama District. The municipality is also one of the main local implementation partners of the public–private partnership called “Zero Waste” which aims at implementing 3R actions in the city.</t>
  </si>
  <si>
    <t>Collectively, AAUD and some private companies sub-contracted by AAUD provide collection and transportation service in Panama City</t>
  </si>
  <si>
    <t>The District of Panama, where the national government has assumed responsibility for waste management through AAUD, is a notable exception.</t>
  </si>
  <si>
    <t>Page 1 2</t>
  </si>
  <si>
    <t>As Panama City is comprised of two districts, Panama District and San Miguelito District, coordination and governance can be a challenge. For instance, the AAUD is not responsible for waste management in San Miguelito, as the district has its own governance structure for waste collection and treatment. Still, both districts use the Cerro Patacón landfill as their main disposal site.</t>
  </si>
  <si>
    <t>Alva, M., 2020. Public Sector Budget 2020. Ministry of Economy and Finance, Government of Peru. (Alva, M., 2020. Presupuesto del Sector Public 2020. Ministerio de Economia y Finanzas, Gobierno del Perú)</t>
  </si>
  <si>
    <t>https://www.mef.gob.pe/contenidos/presu_publ/documentac/present_ppto_publico2020.pdf</t>
  </si>
  <si>
    <t>Ministerio del Amiente (2023) PROVINCIAL MUNICIPALITY OF LIMA. REPORTE RESUMENGENERAL</t>
  </si>
  <si>
    <t>https://sistemas.minam.gob.pe/SigersolMunicipal/#/accesoLibre/resumenes</t>
  </si>
  <si>
    <t>Currency = PEN (peruvian soles). Amount indicated for "barrido" (sweeping)</t>
  </si>
  <si>
    <t>Mixture of Municipal, Recycler Associaiton and other</t>
  </si>
  <si>
    <t>Page 11-12</t>
  </si>
  <si>
    <t>Currency = PEN (peruvian soles). Amount indicated for "valorización" (recycling),  "recolección" (collection) and "recolección de residuos RCD de OM" (small scale construction and demolition waste).</t>
  </si>
  <si>
    <t>Currency = PEN (peruvian soles). Amount indicated for "planta de transferencia" (transfer station)</t>
  </si>
  <si>
    <t>Currency = PEN (peruvian soles). Amount indicated for "disposicion final" (final disposal)</t>
  </si>
  <si>
    <t>Municipalidad de Lima, Plan Provincial de Gestion Integral de Residuos Solidos PIGARS 2020-2024</t>
  </si>
  <si>
    <t>https://sistemas.minam.gob.pe/SigersolMunicipal/#/accesoLibre/inafOefa</t>
  </si>
  <si>
    <t>Pages 42, 47 and 48</t>
  </si>
  <si>
    <t>The number includes personnel for cleaning/sweeping, recycling and transfer station. Collection workers are missing.</t>
  </si>
  <si>
    <t>Pages 52-53</t>
  </si>
  <si>
    <t>Figure referers to collected waste.</t>
  </si>
  <si>
    <t>Page 35, Table 3.12</t>
  </si>
  <si>
    <t>73,336,904 Peruvin Soles.(Resources raised directly)</t>
  </si>
  <si>
    <t>p30, Table 3.6 and Table 3.7</t>
  </si>
  <si>
    <t>82,252,577.24 Peruvian Soles. (20131380951 = RUC code to find report). Total equals sum of collection of solid waste (54,709,238.48 sole/yr) and street sweeping (27,543,338.76 sole/yr)</t>
  </si>
  <si>
    <t>The department is called "Gerencia de servicios a la ciudad y gestión ambiental"</t>
  </si>
  <si>
    <t>All document</t>
  </si>
  <si>
    <t>The referenced document is the waste management plan.</t>
  </si>
  <si>
    <t>Pages 10 and 11</t>
  </si>
  <si>
    <t>The document has a list of ordinances and other documents that regulate waste management topics.</t>
  </si>
  <si>
    <t>"The city cleaning service is provided by a concessionaire in the entire city of Lima."</t>
  </si>
  <si>
    <t>"The contract was signed on October 25, 1995 and its renovation on August 4, 2025".</t>
  </si>
  <si>
    <t>This service is also provided by the concessionaire. The zones not covered by this service are covered by the direct administration of the municipality.</t>
  </si>
  <si>
    <t>"The Huayna Capac transfer station (...) has an operation license, operated by the concessionarie."</t>
  </si>
  <si>
    <t>"The Lima district has two landfills, Portillo Grande and El Zapallal, administered by the municipality's concessionarie."</t>
  </si>
  <si>
    <t>Municipalidad de Lima. "Saca tu Basura." Accessed November 20, 2024</t>
  </si>
  <si>
    <t>https://aplicativos.munlima.gob.pe/extranet/saca-tu-basura/?fbclid=IwAR221yg3ssLghjL3tr-JCt-ZTFT2eVVY9VFZ919LtB2ft7RycPbgB1-epho</t>
  </si>
  <si>
    <t>A song is played by the truck so that residents can come out with their garbage bag as it approaches.</t>
  </si>
  <si>
    <t>Municipalidad de Lima. "Sistema de Monitoreo de la Infraestructura Ambiental (SMIA)."</t>
  </si>
  <si>
    <t>https://smia.munlima.gob.pe/</t>
  </si>
  <si>
    <t>Municipalidad Metropolitana de Lima. Ordenanza 2201. 13 December 2019. Accessed  November 21, 2024</t>
  </si>
  <si>
    <t>https://cdn.www.gob.pe/uploads/document/file/2562552/ordenanza-nro-2201.pdf.pdf?v=1638477150</t>
  </si>
  <si>
    <t>Fee is based on location, size, number of declared people living in the household, the length of the property's frontage among other criteria.</t>
  </si>
  <si>
    <t>Fee is based on location, size, type of business, among other criteria.</t>
  </si>
  <si>
    <t>Municipalidad Provincial de Lima. 2023. "REPORTE RESUMEN GENERAL, SIGERSOL Sistema de Información para la Gestión de Residuos Sólidos, Perú Limpio, Ministerio del Medio Ambiente RUC 20131380951, UBIGEO 150101, MUNICIPALIDAD PROVINCIAL DE Lima". Accessed October 8, 2024</t>
  </si>
  <si>
    <t>Pages 2 and 4</t>
  </si>
  <si>
    <t>The reported non-household waste is identical (=161,318.92 t/year). Daily per capita generation is 2.34 kg which is more than twice what is reported in the rest of Peruvian districts included for WAW3.0, probably because of many daily commuters to the city center.</t>
  </si>
  <si>
    <t>The report indicates only one transfer station called "Huayna Capac"</t>
  </si>
  <si>
    <t>SIGERSOL. 2023. Composition of Rs Ss Domiciliary. Accessed 23/04/2024</t>
  </si>
  <si>
    <t>Not applicable</t>
  </si>
  <si>
    <t>https://sistemas.minam.gob.pe/SigersolMunicipal/#/accesoLibre/generacion</t>
  </si>
  <si>
    <t>Houeshold waste composition only</t>
  </si>
  <si>
    <t>SIGERSOL. 2023. Residuos recolectados para valorización (t/año). Accessed 23/04/2024</t>
  </si>
  <si>
    <t>https://sistemas.minam.gob.pe/SigersolMunicipal/#/accesoLibre/recoleccion</t>
  </si>
  <si>
    <t>Includes all organic material for recycling</t>
  </si>
  <si>
    <t>Inorganic material for recycling</t>
  </si>
  <si>
    <t>Municipal taxes</t>
  </si>
  <si>
    <t>US Aid (2021) CLEAN CITIES, BLUE OCEAN  Initial Solid Waste Management Assessment (ISWMA) | Peru</t>
  </si>
  <si>
    <t>https://pdf.usaid.gov/pdf_docs/PA00XWPM.pdf</t>
  </si>
  <si>
    <t>ABC Color. "Municipalidad de San Lorenzo: funcionarios en pie de guerra por falta de pago de salarios". September 12th, 2023. https://www.abc.com.py/nacionales/2023/09/12/municipalidad-de-san-lorenzo-funcionarios-en-pie-de-guerra-por-falta-de-pago-de-salarios/ Accessed November 21sth, 2024.</t>
  </si>
  <si>
    <t>https://www.abc.com.py/nacionales/2023/09/12/municipalidad-de-san-lorenzo-funcionarios-en-pie-de-guerra-por-falta-de-pago-de-salarios/</t>
  </si>
  <si>
    <t>"The street sweepers of the Urban Cleaning Department of the Municipality of San Lorenzo (...) are the most affected by the lack of payment of salaries."</t>
  </si>
  <si>
    <t>Dirección General de Gestión Ambiental , 2024, https://www.facebook.com/dggaasuncion, Accessed November 18, 2024</t>
  </si>
  <si>
    <t>https://www.facebook.com/dggaasuncion</t>
  </si>
  <si>
    <t>The referenced Facebook webpage is the official webpage of the Environmental Management Department (Departamento de Gestión Ambiental) of the Municipality of Asuncion.</t>
  </si>
  <si>
    <t>The referenced webpage shows several activities organized by the department to adress waste related issues.</t>
  </si>
  <si>
    <t>Google Maps. 2024. Google Maps. https://maps.google.com Accessed November 19th, 2024</t>
  </si>
  <si>
    <t>n.p</t>
  </si>
  <si>
    <t>https://maps.app.goo.gl/E8N28Pa3hk4dEv1o9</t>
  </si>
  <si>
    <t>Location found on Google Maps (https://maps.app.goo.gl/E8N28Pa3hk4dEv1o9)</t>
  </si>
  <si>
    <t>Junta Municipal Ciudad del Este, Ordenanza N° 033/2022</t>
  </si>
  <si>
    <t>Page2</t>
  </si>
  <si>
    <t>https://mcde.gov.py/api/v1/public/file/c9a5812794f1ef5cb2a8f4a7de8e0aadd592870d420837ca7a16947f</t>
  </si>
  <si>
    <t>132 025 30 001 Por recolección de basuras, limpieza de Vías Públicas</t>
  </si>
  <si>
    <t>Page22, Page 34</t>
  </si>
  <si>
    <t xml:space="preserve">132 025 30 001 Por recolección de basuras, limpieza de Vías Públicas (28190026500 Paraguayan Guarani)
</t>
  </si>
  <si>
    <t>La Clave. "La Recolección de Basuras Está Garantizada en Ciudad del Este." La Clave, March 23, 2020. https://www.laclave.com.py/2020/03/23/la-recoleccion-de-basuras-esta-garantizada-en-ciudad-del-este/.</t>
  </si>
  <si>
    <t>https://www.laclave.com.py/2020/03/23/la-recoleccion-de-basuras-esta-garantizada-en-ciudad-del-este/</t>
  </si>
  <si>
    <t>The article states that the solid waste collection service in Ciudad del Este is managed by Horizonte Gestión de Residuos, which continues to operate despite the COVID-19 restrictions, following the Presidential Decree N°3478. This suggests a management contract arrangement, where the municipality contracts a private company to handle waste collection.</t>
  </si>
  <si>
    <t>La Clave. 2020. "Falsos cobradores estafan a usuarios de empresa de recolección de basura." November 2, 2020. Accessed November 19th, 2024</t>
  </si>
  <si>
    <t>https://www.laclave.com.py/2020/11/02/falsos-cobradores-estafan-a-usuarios-de-empresa-de-recoleccion-de-basura/</t>
  </si>
  <si>
    <t>The note describes that the company Horizonte CDE recollects the fees outside the "micro centro". It can be infered that there is not another company that does it for the "micro centro" but most likely the municipality.</t>
  </si>
  <si>
    <t>MADES, UNICIPIO DE SAN LORENZO FICHA TÉCNICA MUNICIPAL, 2021</t>
  </si>
  <si>
    <t>34</t>
  </si>
  <si>
    <t>https://ciudadessustentables.stp.gov.py/wp-content/uploads/2021/12/6-San-Lorenzo_compressed.pdf</t>
  </si>
  <si>
    <t>Page 35. Table 16</t>
  </si>
  <si>
    <t>The document indicates that collected waste is disposed at “El Farol”. It’s not possible to determine the quality of the disposal site</t>
  </si>
  <si>
    <t>35</t>
  </si>
  <si>
    <t>MADES/PNUD/FMAM. 2020. "Guía para la Elaboración de los Planes Municipales de Gestión Integral de Residuos Sólidos Urbanos – Municipios Intermedios y Menores. Proyecto "Asunción ciudad verde de las Américas – vías a la sustentabilidad”." Asuncion, Paraguay. Accessed August 25, 2024</t>
  </si>
  <si>
    <t>page 54</t>
  </si>
  <si>
    <t>https://www.mades.gov.py/wp-content/uploads/2022/01/Guia-Planes-Municipales-GIRSU-Municipios-Intermedios-y-menores.pdf</t>
  </si>
  <si>
    <t>page 55</t>
  </si>
  <si>
    <t>MINISTERIO DEL AMBIENTE Y DESARROLLO SOSTENIBLE (MADES)</t>
  </si>
  <si>
    <t>Page 148</t>
  </si>
  <si>
    <t>Page 50/ Table 9</t>
  </si>
  <si>
    <t>Page 52 /Table 13</t>
  </si>
  <si>
    <t xml:space="preserve">https://www.mades.gov.py/wp-content/uploads/2022/01/Guia-Planes-Municipales-GIRSU-Municipios-Intermedios-y-menores.pdf </t>
  </si>
  <si>
    <t>MINISTERIO DEL AMBIENTE Y DESARROLLO SOSTENIBLE (MADES), PLAN NACIONAL DE GESTIÓN INTEGRAL DE RESIDUOS SÓLIDOS URBANOS, 2020</t>
  </si>
  <si>
    <t>https://www.mades.gov.py/wp-content/uploads/2020/12/Anexo-I-Plan-Nacional-de-Residuos-Sólidos-Urbanos-PNGIRSU.pdf</t>
  </si>
  <si>
    <t>19</t>
  </si>
  <si>
    <t>MINISTERIO DEL AMBIENTE Y DESARROLLO SOSTENIBLE (MADES), PLAN NACIONAL DE GESTIÓN INTEGRAL DE RESIDUOS SÓLIDOS URBANOS, 2020 Accessed November 19th, 2024</t>
  </si>
  <si>
    <t>Ministerio del Ambiente y Desarrollo Sostenible (MADES). Actualización del estudio de caracterización de residuos sólidos urbanos para la ciudad de Asunción. 2022.</t>
  </si>
  <si>
    <t>133</t>
  </si>
  <si>
    <t>https://ciudadessustentables.stp.gov.py/wp-content/uploads/2023/07/estudio-de-caracterizacion-pnud-2022-web.pdf</t>
  </si>
  <si>
    <t>135</t>
  </si>
  <si>
    <t>Pages 19-22</t>
  </si>
  <si>
    <t>Municipal Council of Ciudad del Este. “Junta Municipal Busca Reducir el Proyecto de Presupuesto Enviado por el Intendente.” La Clave, November 5, 2019. https://www.laclave.com.py/2019/11/05/junta-municipal-busca-reducir-el-proyecto-de-presupuesto-enviado-por-el-intendente/.</t>
  </si>
  <si>
    <t>https://www.laclave.com.py/2019/11/05/junta-municipal-busca-reducir-el-proyecto-de-presupuesto-enviado-por-el-intendente/</t>
  </si>
  <si>
    <t>Municipalidad Ciudad del Este. 2024. Dirección de Gestión Ambiental. https://www.mcde.gov.py/direccion/direccion-de-gestion-ambiental. Accessed November 19, 2024</t>
  </si>
  <si>
    <t>https://www.mcde.gov.py/direccion/direccion-de-gestion-ambiental</t>
  </si>
  <si>
    <t>The departmen is called "Direccion de Gestion Ambiental"</t>
  </si>
  <si>
    <t>Municipalidad de Asunción. "Municipalidad pone en servicio 12 flamantes y modernos camiones para redoblar la recolección de residuos." Municipalidad de Asunción, January 24, 2023. https://www.asuncion.gov.py/servicios-urbanos/municipalidad-pone-en-servicio-12-flamantes-y-modernos-camiones-para-redoblar-la-recoleccion-de-residuos.</t>
  </si>
  <si>
    <t>https://www.asuncion.gov.py/servicios-urbanos/municipalidad-pone-en-servicio-12-flamantes-y-modernos-camiones-para-redoblar-la-recoleccion-de-residuos</t>
  </si>
  <si>
    <t>The article indicates new vehicles are incorporated to the municipal fleet, specifically to the Urban Services Department ("Dirección de Servicios Urbanos")</t>
  </si>
  <si>
    <t>The major entity financing the infrastructure investment, such as the acquisition of garbage trucks, appears to be the Municipality of Asunción. The trucks were purchased using municipal funds, with an investment of approximately 27.39 billion guaraníes, including contracts with Cóndor S.A.C.I. and Rieder y Compañía. There is no indication of other entities involved in financing these specific infrastructure investments.</t>
  </si>
  <si>
    <t>Municipalidad de Ciudad del Este. 1997. Ordenanza 25/1997: Por la que se establecen normas para el control de la contaminación ambiental y disposición final de los residuos comerciales y domiciliarios en la vía pública. https://www.mcde.gov.py/post/ord-025-por-la-que-se-establece-normas-para-el-control-de-la-contaminacion-ambiental-y-disposicion-final-de-los-residuos-comerciales-y-domiciliarios-en-la-via-publica Accessed November 19th, 2024</t>
  </si>
  <si>
    <t>https://www.mcde.gov.py/post/ord-025-por-la-que-se-establece-normas-para-el-control-de-la-contaminacion-ambiental-y-disposicion-final-de-los-residuos-comerciales-y-domiciliarios-en-la-via-publica</t>
  </si>
  <si>
    <t>Municipalidad de Ciudad Pdte. Stroessner. 1989. Ordenanza N°8/1989: Por la cual se actualiza las tasas por servicio de recolección de basuras, barrido y limpieza en la vía pública.  Accessed November 19, 2024https://www.mcde.gov.py/post/ord-008-por-la-cualse-actualiza-las-tasas-por-servicio-de-recoleccion-de-basuras--barrido-y-limpieza-en-la-via-publica</t>
  </si>
  <si>
    <t>https://www.mcde.gov.py/post/ord-008-por-la-cualse-actualiza-las-tasas-por-servicio-de-recoleccion-de-basuras--barrido-y-limpieza-en-la-via-publica</t>
  </si>
  <si>
    <t>Ciudad de Pdte. Stroessner is the old name for Ciudad del Este</t>
  </si>
  <si>
    <t>Users from 100 m2 to 124 m2 taken as a reference.</t>
  </si>
  <si>
    <t>The source indicates the range goes from 5,500 to 16,500 PYG based on surface (from up to 49 m2 to 149 m2). For more than 149 m2, an extra of 130 PYG per m2 must be added.</t>
  </si>
  <si>
    <t>Flat fee for all  locations.</t>
  </si>
  <si>
    <t>Fee is determined based on surface (m2). Hotels, restaurants, supermarkets and similar have a 30% extra cost. Ciudad de Pdte. Stroessner is the old name for Ciudad del Este</t>
  </si>
  <si>
    <t>Municipalidad de San Lorenzo</t>
  </si>
  <si>
    <t>https://www.sanlo.gov.py/index.php/download_file/1468/356</t>
  </si>
  <si>
    <t>400000000 Paraguayan Guarani</t>
  </si>
  <si>
    <t>Municipalidad de San Lorenzo. 2018. Ordenanza N° 12/2018. Accessed November 19, 2024</t>
  </si>
  <si>
    <t>Pages 1-16</t>
  </si>
  <si>
    <t>https://www.sanlo.gov.py/index.php/download_file/862/259</t>
  </si>
  <si>
    <t>The ordinance defines rules for solid waste management.</t>
  </si>
  <si>
    <t>House with alternate collection taken as reference</t>
  </si>
  <si>
    <t>Municipalidad de San Lorenzo. 2020. Ordenanza N° 37/2020: Por la cual se aprueba la ordenanza general de tributos municipales de la ciudad de San Lorenzo, para el ejercicio fiscal 2021. Accessed November 19th, 2024</t>
  </si>
  <si>
    <t>https://informacionpublica.paraguay.gov.py/public/805299-exp466671pdf-exp.466671.pdf</t>
  </si>
  <si>
    <t>Range is PYG 26,620 to 66,550 per month</t>
  </si>
  <si>
    <t>Medium and large supermarkets taken as a reference</t>
  </si>
  <si>
    <t>Pages 2-4</t>
  </si>
  <si>
    <t>Fee ranges from PYG 10,000 (public school with external lunch provider) to 3,327,500 for hospitals</t>
  </si>
  <si>
    <t>Fee varies depending on location, service frequency and type of house (basic, luxury, with business).</t>
  </si>
  <si>
    <t>Fee varies depending on type of business, defined on the table on pages 2-4</t>
  </si>
  <si>
    <t>Municipalidad de San Lorenzo. 2023. Ejecución Presupuestaria: Ejecución Presupuestaria Mensual de Ingresos, Diciembre 2023. Accessed November 19th, 2024</t>
  </si>
  <si>
    <t>Total collected income from cleaning and waste recolection fee by the end of december 2023 (Tasa por Recoleccion de Basuras, Limpieza de Vias, Total Ejecutado)</t>
  </si>
  <si>
    <t>Municipalidad de San Lorenzo. n.d. Organigrama. Accessed November 19, 2024</t>
  </si>
  <si>
    <t>https://www.sanlo.gov.py/index.php/sanlo/organigrama</t>
  </si>
  <si>
    <t>The department is called "Departamento de Aseo Urbano"</t>
  </si>
  <si>
    <t>Municipalidad de San Lorenzo. Pliego de bases y condiciones, licitación pública nacional Nº 06/2015 – concesión del servicio de recolección, transporte y disposición final de residuos sólidos domiciliarios, comerciales e industriales, y servicios complementarios en la ciudad de San Lorenzo. San Lorenzo, Paraguay: Municipalidad de San Lorenzo, 2015. Accessed November 19th, 2024</t>
  </si>
  <si>
    <t>https://informacionpublica.paraguay.gov.py/public/586682-PLIEGODEBASESYCONDICIONESRESIDUOSSOLIDOSCONCESIONpdf-PLIEGODEBASESYCONDICIONESRESIDUOSSOLIDOSCONCESION.pdf</t>
  </si>
  <si>
    <t>"The Concessionaire will provide the services subject to these Tender for a period of 10 (ten) years." Note that these are tender documents; no evidende of actual execution of the contract was found.</t>
  </si>
  <si>
    <t>Public Services International. "Asunción Municipal Workers, Waste Pickers and Community: A Strategic Alliance for Quality Public Waste Services." Public Services International, August 28, 2019. https://www.world-psi.org/en/asuncion-municipal-workers-waste-pickers-and-community-strategic-alliance-quality-public-waste.</t>
  </si>
  <si>
    <t>https://publicservices.international/resources/news/asuncion-municipal-workers-waste-pickers-and-the-community-in-strategic-alliance-for-a-quality-public-waste-collection-service?id=8213andlang=en</t>
  </si>
  <si>
    <t>The informal workforce comprises more than 2,000 street waste pickers (carriteros) and around 800 landfill waste pickers (gancheros). </t>
  </si>
  <si>
    <t>https://www.world-psi.org/en/asuncion-municipal-workers-waste-pickers-and-community-strategic-alliance-quality-public-waste.</t>
  </si>
  <si>
    <t>In Asuncion, municipal street cleaning and waste collection services employ 2,000 workers, equivalent to 20% of the municipal workforce. Most of these workers (60%) are on permanent contracts but are only paid for every day they work. </t>
  </si>
  <si>
    <t>World Bank Group, Construcción de capacidades y asistencia técnica para promover la participación de Paraguay en el mercado de carbono (Spanish). Washington, D.C, 2011.</t>
  </si>
  <si>
    <t>116</t>
  </si>
  <si>
    <t>https://documents1.worldbank.org/curated/en/224891468098677077/pdf/653740WP0P10610o0Final-290702011pdf.pdf?_gl=1*5ehih7*_gcl_au*NjI0MDk3NTA4LjE3MjQyMzA2NjU.</t>
  </si>
  <si>
    <t>The column "cobertura ed recolección" is the percentage of collected waste (out of generated)</t>
  </si>
  <si>
    <t>118</t>
  </si>
  <si>
    <t>Alcaldía de San Salvador. 202. Ordenanza de presupuesto municipal de ingresos y egresos del año 2024 del municipio de San Salvador. San Salvador. https://transparencia.sansalvador.gob.sv/</t>
  </si>
  <si>
    <t>https://transparencia.sansalvador.gob.sv/presupuesto-municipal/category/30-presupuesto.html</t>
  </si>
  <si>
    <t>Revenues include: fees and dutiesThe source does not indicate whether the income corresponds only to housing, so it is assumed that it is for all sources.</t>
  </si>
  <si>
    <t>Alcaldía de San Salvador. Organigrama institucional actualizado a abril 2022. San Salvador. 2022. https://transparencia.sansalvador.gob.sv/</t>
  </si>
  <si>
    <t>https://transparencia.sansalvador.gob.sv/organigrama-explicado/file/4474-organigrama-institucional-actualizado-a-abril-2022.html</t>
  </si>
  <si>
    <t>Sustainable Management for Solid Waste Management</t>
  </si>
  <si>
    <t>Alcaldía de San Salvador. Resolución 078 Anexo Contrato MIDES. San Salvador. 2018</t>
  </si>
  <si>
    <t>https://transparencia.sansalvador.gob.sv/indice-de-resoluciones-finales/file/2488-15-contrato.html</t>
  </si>
  <si>
    <t>Rendering of household waste collection services</t>
  </si>
  <si>
    <t>Alcaldía Municipal de San Salvador. Ordenanza reguladora de las tasas por servicios municipales de la ciudad de San Salvador, Departamento de San Salvador. San Salvador. 2007. https://elsalvador.eregulations.org/</t>
  </si>
  <si>
    <t>Page: 9</t>
  </si>
  <si>
    <t>https://elsalvador.eregulations.org/media/Ordenanza%20Reguladora%20de%20las%20tasas.pdf</t>
  </si>
  <si>
    <t>The calculation is based on properties with areas ranging from 200 square meters to less than 500 square meters.</t>
  </si>
  <si>
    <t>The calculation is based on properties with areas ranging from 70 square meters to less than 1,000 square meters</t>
  </si>
  <si>
    <t>Per square meter per month</t>
  </si>
  <si>
    <t>Alcaldía Municipal de San Salvador. Ordenanza reguladora de los residuos sólidos del municipio de San Salvador, Departamento de San Salvador. San Salvador. 2003. https://elsalvador.eregulations.org/</t>
  </si>
  <si>
    <t>https://transparencia.sansalvador.gob.sv/marco-normativo-municipal/file/1506-ordenanza-reguladora-de-los-residuos-solidos-del-municipio-de-san-salvador.html</t>
  </si>
  <si>
    <t>Alcaldía Municipal de San Salvador. Unidad de Gestión de Calidad, Manual de Organización y Funciones Institucional  (MOF). San Salvador. 2020. https://transparencia.sansalvador.gob.sv/</t>
  </si>
  <si>
    <t>Page 65, 68</t>
  </si>
  <si>
    <t>https://transparencia.sansalvador.gob.sv/marco-normativo-municipal/file/3847-manual-de-organizacion-y-funciones-2020.html</t>
  </si>
  <si>
    <t>The Environmental Department is responsible for “ensuring compliance with environmental regulations concerning the Municipality, as well as coordinating internal and inter-institutional efforts to resolve environmental complaints and situations”.</t>
  </si>
  <si>
    <t>Bouvier, M. and Vanek, J., 2023. Workers in Informal Employment in El Salvador: A Statistical Profile, 2019-2021. Women in Informal Employment: Globalizing and Organizing (WEIGO)</t>
  </si>
  <si>
    <t>page 10: table 7</t>
  </si>
  <si>
    <t>https://www.wiego.org/sites/default/files/publications/file/WIEGO_Statistical_Brief_N36_El%20Salvador.pdf</t>
  </si>
  <si>
    <t>Dirección Municipal para la Gestión Sustentable de Desechos Sólidos de la Alcaldía de San Salvador.</t>
  </si>
  <si>
    <t>https://www.facebook.com/DesechosSolidosSanSalvador?locale=es_LA</t>
  </si>
  <si>
    <t>El Mundo. Alcalde logra acuerdo con Mides luego de rebaja de $34,000 al mes. 2019. https://diario.elmundo.sv/</t>
  </si>
  <si>
    <t>https://diario.elmundo.sv/Pol%C3%ADtica/alcalde-logra-acuerdo-con-mides-luego-de-rebaja-de-34000-al-mes</t>
  </si>
  <si>
    <t>Includes both collection and final disposal.</t>
  </si>
  <si>
    <t>Microsoft Bing Maps, Accessed 2024. San Salvador to Nejapa Landfill.</t>
  </si>
  <si>
    <t>https://www.bing.com/maps?q=Nejapa+%3Bandfill+to+San+SalvadorandFORM=HDRSC7andcp=13.759448%7E-89.204624andlvl=12.7</t>
  </si>
  <si>
    <t>Microsoft Bing Maps is used to measure the distance between the city center and the final disposal site</t>
  </si>
  <si>
    <t>MIDES. "Nosotros". https://mides.com.sv/nosotros/ Accessed November 21st, 2024.</t>
  </si>
  <si>
    <t>https://mides.com.sv/nosotros/</t>
  </si>
  <si>
    <t>Ministerio de Medio Ambiente y Recursos Naturales. Diagnóstico Nacional de Residuos. El Salvador. 2022. https://www.ambiente.gob.sv/</t>
  </si>
  <si>
    <t>Page 163; Table 95</t>
  </si>
  <si>
    <t>https://bibliotecaambiental.ambiente.gob.sv/documentos/diagnostico-nacional-vf/</t>
  </si>
  <si>
    <t>Minstry of Environment and Natural Resources (MARN), 2022. Diagnosis of National Waste. Government of El Salvador.</t>
  </si>
  <si>
    <t>page 50: table 11</t>
  </si>
  <si>
    <t>page 102: table 37</t>
  </si>
  <si>
    <t>Waste composition for the urban population. Data probably includes  yard and garden material.</t>
  </si>
  <si>
    <t>Waste composition for the urban population.</t>
  </si>
  <si>
    <t>Waste composition for the urban population.  Ferrous (0.33%) + Aluminum (0.65%)</t>
  </si>
  <si>
    <t>Waste composition for the urban population.Plastic in general (21.80%) + Plastic containers (2.53%) + Durapax (3.03%)</t>
  </si>
  <si>
    <t>Waste composition for the urban population. Leather (0.17%)</t>
  </si>
  <si>
    <t>Waste composition for the urban population.Tetrabrick (0.66%) + Polluted (12.69%) +Fine (5.73%)</t>
  </si>
  <si>
    <t>page 162: table 94</t>
  </si>
  <si>
    <t>Source indicates urban collection coverage for 2020 was 85%.</t>
  </si>
  <si>
    <t>page 166: table 98</t>
  </si>
  <si>
    <t>Includes formally employed people for collection  (509) + sweeping (611) services.</t>
  </si>
  <si>
    <t>At source refers to the fact that the same collection coverage is achieved in final disposal and the waste is taken to the MIDES sanitary landfill, authorized by MARN.The Nejapa landfill, opened in 1999, is located in the north of Nejapa (Mancia, 2017).</t>
  </si>
  <si>
    <t xml:space="preserve">National Statistics and Census Office. (2007). El Salvador - Population And Housing Census - 2007
Population By Area And Sex
</t>
  </si>
  <si>
    <t>https://mcas-proxyweb.mcas.ms/certificate-checker?login=false&amp;originalUrl=https%3A%2F%2Fwww.bcr.gob.sv.mcas.ms%2Fdocumental%2FInicio%2Fvista%2F01_Poblacion_Total_por_Area_Sexo.pdf%3FMcasTsid%3D20893&amp;McasCSRF=45976719e137fbca7925c7c4042e17a33987cae75c30b52211b624a2abee32b8</t>
  </si>
  <si>
    <t>UNES Administrator, 2018. UNES demands sustainable solid waste management in San Salvador.</t>
  </si>
  <si>
    <t>https://unes.org.sv/2018/02/14/unes-demanda-manejo-sustentable-los-desechos-solidos-san-salvador/</t>
  </si>
  <si>
    <t>Costs associated with waste management (collection, treatment and disposal) is $30 per ton.</t>
  </si>
  <si>
    <t>Dataset - Open Data Portal. Accessed August 8, 2024. https://ckan.montevideo.gub.uy/dataset/?tags=Medio+Ambiente.Montevideo.gub. “Montevidata.” Accessed August 8, 2024. http://montevidata.montevideo.gub.uy/ambiental.</t>
  </si>
  <si>
    <t>https://ckan.montevideo.gub.uy/dataset/?tags=Medio+Ambientehttps://montevidata.montevideo.gub.uy/ambiental</t>
  </si>
  <si>
    <t>Estación de Transferencia de Residuos Sólidos Urbanos. Accessed August 8, 2024. http://montevidata.montevideo.gub.uy/ambiental/estacion-de-transferencia-de-residuos-solidos-urbanos.</t>
  </si>
  <si>
    <t>https://montevidata.montevideo.gub.uy/ambiental/estacion-de-transferencia-de-residuos-solidos-urbanos</t>
  </si>
  <si>
    <t>The Waste Transfer Station, located on Toure 102 and Cno Manuel M-Fortet.</t>
  </si>
  <si>
    <t>Google Maps. “Google Maps.” Accessed August 19, 2024. https://www.google.co.uk/maps/dir/Cam.+Felipe+Cardoso,+13000+Montevideo,+Departamento+de+Montevideo,+Uruguay/Montevideo,+Montevideo+Department,+Uruguay/@-34.8733506,-56.1689792,13.5z/data=!4m14!4m13!1m5!1m1!1s0x959f8740e42b9fdf:0x692ef8a8ee5c01b5!2m2!1d-56.0986782!2d-34.8507055!1m5!1m1!1s0x959f80ffc63bf7d3:0x6b321b2e355bec99!2m2!1d-56.1851147!2d-34.9055016!3e0?entry=ttu.</t>
  </si>
  <si>
    <t>Final Disposal Site - Felipe Cardoso Sanitary Landfill</t>
  </si>
  <si>
    <t>INE, Anuario Estadístico Nacional 2023. Volumen N° 100</t>
  </si>
  <si>
    <t>Table 1.3.1</t>
  </si>
  <si>
    <t xml:space="preserve">https://www.gub.uy/instituto-nacional-estadistica/comunicacion/publicaciones/anuario-estadistico-nacional-2023-volumen-n-100/13-medio-ambiente/131 </t>
  </si>
  <si>
    <t>Intendencia de Montevideo. "División Limpieza y Gestión de Residuos". Accessed November 15, 2024.</t>
  </si>
  <si>
    <t>https://montevideo.gub.uy/institucional/dependencias/division-limpieza-y-gestion-de-residuos</t>
  </si>
  <si>
    <t>The Cleaning and Waste Management Division is in charge of cleaning streets, public spaces and garbage dumps.</t>
  </si>
  <si>
    <t>Cleaning and Waste Management Division is responsible for the proper disposal of urban and similar waste.</t>
  </si>
  <si>
    <t>Intendencia de Montevideo. "Normativa vigente aplicable a la gestión de residuos". Accessed November 15, 2024.</t>
  </si>
  <si>
    <t>https://montevideo.gub.uy/areas-tematicas/ambiente/limpieza-y-gestion-de-residuos/normativa-vigente-aplicable-a-la-gestion-de-residuos</t>
  </si>
  <si>
    <t>Intendencia de Montevideo. “Intendencia de Montevideo.” Accessed August 8, 2024. https://montevideo.gub.uy/.</t>
  </si>
  <si>
    <t>https://montevideo.gub.uy/institucional/gobierno</t>
  </si>
  <si>
    <t>Cleaning and Waste Management Division, Montevideos Municipality Headquarters</t>
  </si>
  <si>
    <t>Intendencia de Montevideo. “Limpieza y gestión de residuos.” Accessed November 14, 2024.</t>
  </si>
  <si>
    <t>https://montevideo.gub.uy/areas-tematicas/limpieza-y-gestion-de-residuos</t>
  </si>
  <si>
    <t>Intendencia de Montevideo. “Montevideo más verde” Accessed November 15, 2024.</t>
  </si>
  <si>
    <t>https://montevideo.gub.uy/montevideo-mas-verde</t>
  </si>
  <si>
    <t>Characterisations carried out during Decemeber 2012 at final disposal site, Felipe  Cardoso</t>
  </si>
  <si>
    <t>LKSur S.A. 2013. "Study of Characterization of Urban Solid Waste for Energy Purposes" ["Estudio de Caracterizacion de Residuos Solidos Urbanos con Fines Energeticos"]. Technical Specification No. 12047-ET-01. ALUR (Alcohols of Uruguay S.A. [Alcoholes del Uruguay S.A.]). MIEM DNE. February.</t>
  </si>
  <si>
    <t>https://cempre.org.uy/wp-content/uploads/2016/06/informe_1-.pdf</t>
  </si>
  <si>
    <t>Inert stone removed and %'s recalculated Montevideo has a single final disposal site (SDF), Felipe Cardoso, which received solid waste from both the city of Montevideo and its metropolitan area</t>
  </si>
  <si>
    <t>Characterisations carried out during Decemeber 2012 at final disposal site, Felipe  Cardoso. Includes wood.</t>
  </si>
  <si>
    <t>Inert stone removed and %'s recalculated Includes wood Montevideo has a single final disposal site (SDF), Felipe Cardoso, which received solid waste from both the city of Montevideo and its metropolitan area</t>
  </si>
  <si>
    <t>Includes: Stony Inerts (3.24%), Composite Materials (0.61%), Multilaminated (Tetrabrik ) (0.84%), Debris (2.56%), diapers and dressings (3.57%) and an additional 0.01% to complete 100%.</t>
  </si>
  <si>
    <t>Inert stone removed and %'s recalculatedMontevideo has a single final disposal site (SDF), Felipe Cardoso, which received solid waste from both the city of Montevideo and its metropolitan areaTetrapack, Debris, composite materials</t>
  </si>
  <si>
    <t>Ministerio de Ambiente. Uruguay+Circular. Plan Nacional de Gestión de Residuos. 2021.</t>
  </si>
  <si>
    <t>Table 1. Page 178.</t>
  </si>
  <si>
    <t>https://www.ambiente.gub.uy/oan/documentos/PNGR-general.pdf</t>
  </si>
  <si>
    <t>Page 247. Table 3.</t>
  </si>
  <si>
    <t>The exact proportion is not specified, but a visual estimate is made from the graph presented. Note that this corresponds to the fraction reported by industries on the Central Packaging Management Plan.</t>
  </si>
  <si>
    <t>Page 248. Graph 1.</t>
  </si>
  <si>
    <t>The value was obtained by a visual estimate from the graph.</t>
  </si>
  <si>
    <t>The exact proportion is not specified, but a visual estimate is made from the graph presented. Note that this corresponds to the fraction reported by industries on the Central Packaging Management Plan. PEBD + PEAD+PET+PVC+PP</t>
  </si>
  <si>
    <t>Page 187</t>
  </si>
  <si>
    <t>With respect to waste collected, not generated.</t>
  </si>
  <si>
    <t>Established in the Municipal Organic Law (No. 9515)</t>
  </si>
  <si>
    <t>Pittaluga, Lucía, Luis Bértola, Reto Bertoni, Cecilia Alemany, Alejandro Sosa, Federico Baráibar, María Inés Lado, et al. “Topic 6: Comprehensive waste management [Tema 6: Gestión integral de residuos ],” 2018.</t>
  </si>
  <si>
    <t>https://montevideo.gub.uy/sites/default/files/biblioteca/informefinalgestionintegralderesiduos.pdf</t>
  </si>
  <si>
    <t>"Montevideo's waste collection system is largely based on universal collective containers"</t>
  </si>
  <si>
    <t>https://montevideo.gub.uy/sites/default/files/biblioteca/informefinalgestionintegralderesiduos.pdfhttps://montevideo.gub.uy/montevideo-mas-verdehttps://montevideo.gub.uy</t>
  </si>
  <si>
    <t>Portal de Transparencia Intendencia Montevideo. "Ejecución presupuestal 2021"</t>
  </si>
  <si>
    <t>https://montevideo.gub.uy/portal-transparencia/api/repos/:public:Portal%20Transparencia:Transparencia.wcdf/generatedContent</t>
  </si>
  <si>
    <t>REPÚBLICA ORIENTAL DEL URUGUAY OFICINA DE PLANEAMIENTO Y PRESUPUESTO DIRECCIÓN DE PROYECTOS DE DESARROLLO. “Plan Director de Residuos Sólidos de Montevideo y Área Metropolitana.” Intendencia de Montevideo. Accessed August 8, 2024. https://montevideo.gub.uy/noticias/medio-ambiente-y-sostenibilidad/reubicacion-de-contenedores-en-el-municipio-a.</t>
  </si>
  <si>
    <t>https://www.pge.com.uy/innovaportal/file/36639/1/PDRS_Resumen_Ejecutivo.pdf</t>
  </si>
  <si>
    <t>The  formal  sector,  although  well  organized  with  both  public  and  private  providers  in  collection,  sweeping  and  cleaning  services,  is  not  able  to  provide  services  to  100%  of  urban  areas.</t>
  </si>
  <si>
    <t>https://publications.iadb.org/en/progress-and-challenges-incluse-recycling-assessment-12-latin-american-and-caribbean-cities</t>
  </si>
  <si>
    <t>There are no specific figures available for informal recyclers, but it is estimated that there are between 3000 - 5000 people working informally sorting waste, as drivers collecting waste, and at the landifl (Felipe Cardoso Sanitary Landfill)</t>
  </si>
  <si>
    <t>ALCALDÍA DEL MUNICIPIO BOLIVARIANO LIBERTADOR. Decreto Nº 0066-2020. 2020.</t>
  </si>
  <si>
    <t>Page 3, Article 2</t>
  </si>
  <si>
    <t>https://caracas.sigat.net/wp-content/uploads/2023/04/0066-2020-N%C2%B0-4640-1-Ajuste-de-tarifa-de-Aseo-Urbano-No-Residencial.pdf</t>
  </si>
  <si>
    <t>Fee determined by type of business</t>
  </si>
  <si>
    <t>Google Maps. "From Caracas, Distrito Capital, Venezuela to Relleno sanitario la Bonanza". Accessed November 15, 2024.</t>
  </si>
  <si>
    <t>https://www.google.com/maps/dir/Caracas,+Distrito+Capital,+Venezuela/73QX%2B837+Relleno+sanitario+la+Bonanza,+Cortada+de+Matur%C3%ADn+1201,+Miranda,+Venezuela/@10.3027612,-66.8841195,14611m/data=!3m1!1e3!4m13!4m12!1m5!1m1!1s0x8c2a58adcd824807:0x93dd2eae0a998483!2m2!1d-66.9036063!2d10.4805937!1m5!1m1!1s0x8c2af1ff9497390b:0x334a434f3763df00!2m2!1d-66.9023234!2d10.288297?entry=ttuandg_ep=EgoyMDI0MTExMy4xIKXMDSoASAFQAw%3D%3D</t>
  </si>
  <si>
    <t>Metropolitan City Hall of Caracas (MCHS), "Plan Estratégico Metropolitano Caracas 2020", 2012.</t>
  </si>
  <si>
    <t>https://www.cideu.org/wp-content/uploads/AvancesdelPlan2020_web.pdf</t>
  </si>
  <si>
    <t>120</t>
  </si>
  <si>
    <t>"In Caracas there are currently two transfer stations located in Las Mayas and in the Filas de Mariches sector."</t>
  </si>
  <si>
    <t>Page 168</t>
  </si>
  <si>
    <t>This general city plan includes a description of waste management and includes a brief strategy.</t>
  </si>
  <si>
    <t>Metropolitan City Hall of Caracas (MCHS), "Plan Estratégico Metropolitano Caracas 2020".</t>
  </si>
  <si>
    <t>Page 117</t>
  </si>
  <si>
    <t>"the national company Sateca (...) also offers (...) landfill management".</t>
  </si>
  <si>
    <t>It is not indicated whether it is geographic coverage, population or other.</t>
  </si>
  <si>
    <t>Percepción ciudadana de los servicios públicos: resultados de encuesta de usuarios de fecha abril-mayo 2022. 2022.</t>
  </si>
  <si>
    <t>https://www.observatoriovsp.org/wp-content/uploads/Boletin-35.pdf</t>
  </si>
  <si>
    <t>Televentucanal. "Informaron de nueva modalidad para el pago de aseo urbano." Accessed October 10, 2024</t>
  </si>
  <si>
    <t>https://televen.com/elnoticiero/nacionales/informaron-de-nueva-modalidad-para-el-pago-de-aseo-urbano/</t>
  </si>
  <si>
    <t>"This new account, through which electricity bills are beginning to be collected in Caracas, will be used to pay for urban cleaning."</t>
  </si>
  <si>
    <t>Abu Dhabi Media Office. 2022. "The Environment Agency-Abu Dhabi Announces Ban on Single-Use Plastic Bags from June 2022". Accessed on 07 november, 2024 at: https://www.mediaoffice.abudhabi/en/environment/the-environment-agency-abu-dhabi-announces-ban-on-single-use-plastic-bags-from-june-2022/.</t>
  </si>
  <si>
    <t>https://www.mediaoffice.abudhabi/en/environment/the-environment-agency-abu-dhabi-announces-ban-on-single-use-plastic-bags-from-june-2022/</t>
  </si>
  <si>
    <t>The Environment Agency Abu Dhabi (EAD) enacted a plastic bag ban in 2022.</t>
  </si>
  <si>
    <t>Abu dhabi Media Office. 2023. "Tadweer signs five operations contracts with a total value of over AED 2 billion". Accessed on 07 November, 2024 at: https://www.mediaoffice.abudhabi/en/environment/tadweer-signs-five-operations-contracts-with-total-value-of-over-AED2billion/.</t>
  </si>
  <si>
    <t>https://www.mediaoffice.abudhabi/en/environment/tadweer-signs-five-operations-contracts-with-total-value-of-over-AED2billion/</t>
  </si>
  <si>
    <t>The Abu Dhabi Waste Management Company (Tadweer) signed five operations contracts with a value of over AED 2 billion. The contracts, which were signed with Alphamed Abu Dhabi LLC and Terberg RosRoca Vehicle Manufacturing, Beeah Sharjah Environment Company LLC, Averda Waste Management LLC, and JV Lavajet Al Ain/Nael and Bin Harmal Hydroexport LLC (NBHH), cover solid waste collection and transportation services, public cleaning services in Abu Dhabi and Al Ain, and waste containers management and maintenance in Abu Dhabi.</t>
  </si>
  <si>
    <t>The Tadweer was established by The Government of Abu Dhabi in 2008 to provide waste management operations which they do through various waste contracts with private operators.</t>
  </si>
  <si>
    <t>The Tadweer was established by The Government of Abu Dhabi in 2008 to provide waste management operations which they do through various waste contracts.</t>
  </si>
  <si>
    <t>Alsabbagh, M. 2019. Mitigation of CO2e Emissions from the Municipal Solid Waste Sector in the Kingdom of Bahrain. Climate, 7,100.</t>
  </si>
  <si>
    <t>page 7: figure 6</t>
  </si>
  <si>
    <t>The values were estimated based on the graph from page 7, figure 6 of the reference listed.</t>
  </si>
  <si>
    <t>The values were estimated based on the bar graph from page 7, figure 6 of the reference listed.</t>
  </si>
  <si>
    <t>page 5: table 2</t>
  </si>
  <si>
    <t>The Al Warsan waste to energy project in Dubai is one of the largest in the world and has a capacity of 1,825 kt per year for a total 185 MW power generation and cost 545 million U.S. dollars (USD) to build. The capital investment costs were calculated by dividing the total cost of the facility by the annual capacity. The waste to energy plant started operations in 2020.</t>
  </si>
  <si>
    <t>BESIX Group. 2020. Dubai Waste-to-Energy, a World-Class Project with BESIX's Mark of Excellence in Every Respect.</t>
  </si>
  <si>
    <t>https://annualreport.besix.com/wp-content/uploads/2021/05/BESIX_AR2020_key-projects_environment_dubai-waste-to-energy.pdf</t>
  </si>
  <si>
    <t>The design, site preparation, partial financing, operation and maintenance of the waste to energy plant is carried out by BESIX on behalf of Dubai Municipality. Therefore the contractual arrangement is a DBFO: design-build-finance-operate</t>
  </si>
  <si>
    <t>BESIX participates in the financing of the WTE project and will operate and maintain the facility for 35 years.</t>
  </si>
  <si>
    <t>BESIX is the primary entity involved in the building and operation of the WTE plant, with involvement from the Dubai Municipality.</t>
  </si>
  <si>
    <t>The design, site preparation, partial financing, operation and maintenance of the waste to energy plant is carried out by BESIX for the city of Dubai.</t>
  </si>
  <si>
    <t>BESIX is contracted by the Dubai Municipality for the maintenance and operation of the WTE plant, however BESIX is also a partial funder of the site alongside the Dubai Municipality.</t>
  </si>
  <si>
    <t>Bing Maps. 2024. "Warsan, Dubai, United Arab Emirates". Accessed on 13 November, 2024 at: https://www.bing.com/maps?q=landfill+in+dubai+warsanandFORM=HDRSC7andcp=25.213041%7E55.36127andlvl=12.3.</t>
  </si>
  <si>
    <t>https://www.bing.com/maps?q=landfill+in+dubai+warsanandFORM=HDRSC7andcp=25.213041%7E55.36127andlvl=12.3</t>
  </si>
  <si>
    <t>The distance was measured between the waste to energy facility in Warsan, Dubai to the Dubai city centre.</t>
  </si>
  <si>
    <t>Dubai Municipality, 2021. Technical Guidelines No 5. Waste Classification.</t>
  </si>
  <si>
    <t>page 10: table 2</t>
  </si>
  <si>
    <t>https://www.dm.gov.ae/wp-content/uploads/2021/09/Technical-Guidelines-no.5-Waste-Classification.pdf</t>
  </si>
  <si>
    <t>92% of domestic waste is disposed in a landfill in which the control is not stated.</t>
  </si>
  <si>
    <t>8% of domestic waste in recycled.</t>
  </si>
  <si>
    <t>Dubai Statistics Center. 2024. "Themes&gt;Climate and Environment&gt;Reports&gt;2023". Accessed on 13 November, 2024 at: https://www.dsc.gov.ae/en-us/Themes/Pages/Climate-and-Environment.aspx?Theme=35andyear=2023#DSC_Tab1.</t>
  </si>
  <si>
    <t>https://www.dsc.gov.ae/en-us/Themes/Pages/Climate-and-Environment.aspx?Theme=35andyear=2023#DSC_Tab1</t>
  </si>
  <si>
    <t>The Dubai Statistics Center</t>
  </si>
  <si>
    <t>Dubai Statistics Center. 2024. Quantity of Waste Collection by Type and Transport Means- Emirate of Dubai 2023. Government of Dubai.</t>
  </si>
  <si>
    <t>https://www.dsc.gov.ae/Report/%D9%83%D9%85%D9%8A%D8%A9%20%D8%A7%D9%84%D9%86%D9%81%D8%A7%D9%8A%D8%A7%D8%AA%20%D8%A7%D9%84%D9%85%D8%AC%D9%85%D8%B9%D8%A9%20%D8%AD%D8%B3%D8%A8%20%D8%A7%D9%84%D9%86%D9%88%D8%B9%20%D9%88%D8%AC%D9%87%D8%A9%20%D8%A7%D9%84%D9%86%D9%82%D9%84%202023.pdf</t>
  </si>
  <si>
    <t>Refers to domestic waste collected by Dubai Municipality - Waste Management Department (632,351 t), Dubai Municipality - Other Departments (2,497 t), Other government departments (4,523 t), Private Sector (3,010,370 t).</t>
  </si>
  <si>
    <t>Environment Agency Abu Dhabi (EAD). 2019. Waste  and Environment Annual Report Abu Dhabi 2019.</t>
  </si>
  <si>
    <t>https://www.ead.gov.ae/-/media/Project/EAD/EAD/Documents/Resources/Waste-and-Environment-2019-Report.pdf</t>
  </si>
  <si>
    <t>The Environment Agency Abu Dhabi (EAD) and the Abu Dhabi Waste Management Centre (Tadweer) are the entities that carry out waste management and provide waste services in line with the Abu Dhabi Plan 2030.</t>
  </si>
  <si>
    <t>The Abu Dhabi Plan 2030 outlines an integrated waste management system in Abu Dhabi.</t>
  </si>
  <si>
    <t>Gulf Business. 2018. "Dubai announces new waste disposal fees". Accessed on 07 November, 2024 at: https://gulfbusiness.com/dubai-announces-new-waste-disposal-fees/.</t>
  </si>
  <si>
    <t>https://gulfbusiness.com/dubai-announces-new-waste-disposal-fees/</t>
  </si>
  <si>
    <t>Authorities will be charged 50 AED to dispose of organic material at a compost facility beginning May 2018.  Currency is given in United Arab Emirates Dirham (DHS) but the ISO code used is converted to AED.</t>
  </si>
  <si>
    <t>Municipal waste going to landfill will be weighed at treatment plants beginning May 2018 and charged 100 AED per tonne after 2020. Currency is given in United Arab Emirates Dirham (DHS) but the ISO code used is converted AED.</t>
  </si>
  <si>
    <t>Authorities will be charged 50 AED to dispose of recyclable material at a recycling facility beginning May 2018. Currency is given in United Arab Emirates Dirham (DHS) but the ISO code used is converted to AED.</t>
  </si>
  <si>
    <t>Somasundaram, R. 2015. Potential for Waste to Energy Facilities in Abut Dhabi. MWH UK Ltd.</t>
  </si>
  <si>
    <t>https://www.academia.edu/34826571/Potential_for_Waste_to_Energy_Facilities_in_Abu_Dhabi</t>
  </si>
  <si>
    <t>Measurement data is publication data</t>
  </si>
  <si>
    <t>Statistics Centre Abu Dhabi (SCAD). 2022. Waste Statistics 2022.</t>
  </si>
  <si>
    <t>table 5</t>
  </si>
  <si>
    <t>https://apps.scad.gov.abudhabi/w/waste-statistics-2022</t>
  </si>
  <si>
    <t>table 4</t>
  </si>
  <si>
    <t>Calculated as the total of waste disposed of at a dumpsite or other facility (6,648,252 tons) divided by the total amount of waste disposed of in 2022 (10,283,707 tons). The level of management was assessed using a separate source that stated there are 10 controlled landfills in Abu Dhabi (figure 20, https://www.ead.gov.ae/-/media/Project/EAD/EAD/Documents/Resources/Waste-and-Environment-2019-Report.pdf).</t>
  </si>
  <si>
    <t>Calculated as the total of waste disposed of at a landfill (111,572 tons) divided by the total amount of waste disposed of in 2022 (10,283,707 tons). The level of management was assessed using a separate source that stated there is one sanitary landfill in Abu Dhabi (figure 20, https://www.ead.gov.ae/-/media/Project/EAD/EAD/Documents/Resources/Waste-and-Environment-2019-Report.pdf).</t>
  </si>
  <si>
    <t>Calculated as the total of waste disposed of at a compost facility (58,973 tons) divided by the total amount of waste disposed of in 2022 (10,283,707 tons). A separate source stated that there are 4 composting plants in Abu Dhabi (figure 20, https://www.ead.gov.ae/-/media/Project/EAD/EAD/Documents/Resources/Waste-and-Environment-2019-Report.pdf).</t>
  </si>
  <si>
    <t>Calculated as the total of waste disposed of at a recycling facility (3,455,604 tons) divided by the total amount of waste disposed of in 2022 (10,283,707 tons). A separate source stated that there is one sorting plant and 5 recycling facilities in Abu Dhabi (figure 20, https://www.ead.gov.ae/-/media/Project/EAD/EAD/Documents/Resources/Waste-and-Environment-2019-Report.pdf).</t>
  </si>
  <si>
    <t>Calculated as the total of waste disposed of at an incineration facility (9,305 tons) divided by the total amount of waste disposed of in 2022 (10,283,707 tons). A separate source stated that medical waste is the primary waste material that is incinerated and is treated in one of four incinerator plants (figure 20, https://www.ead.gov.ae/-/media/Project/EAD/EAD/Documents/Resources/Waste-and-Environment-2019-Report.pdf).</t>
  </si>
  <si>
    <t>The National. 2014. "Dubai recycling steps up a gear". Accessed on 07 November, 2024 at: https://www.thenationalnews.com/uae/environment/dubai-recycling-steps-up-a-gear-1.686716.</t>
  </si>
  <si>
    <t>https://www.thenationalnews.com/uae/environment/dubai-recycling-steps-up-a-gear-1.686716</t>
  </si>
  <si>
    <t>The Official Portal of the United Arab Emirates Government. 2024. "Waste Management". Accessed on 6 November, 2024 at: https://u.ae/en/information-and-services/environment-and-energy/waste-management.</t>
  </si>
  <si>
    <t>https://u.ae/en/information-and-services/environment-and-energy/waste-management</t>
  </si>
  <si>
    <t>The Tadweer was established by The Government of Abu Dhabi in 2008 to manage waste.</t>
  </si>
  <si>
    <t>The Tadweer was established by The Government of Abu Dhabi in 2008 to manage waste. The Tadweer utilises contracts with private companies to conduct some waste collection, transport and cleansing operations. (Ongoing contract of 17 years)</t>
  </si>
  <si>
    <t>Jamal, F. H., El-Fattah, A. A. 2023. An overview of solid waste management and privatization in kingdom of Bahrain. Front. Environ. Sci. 11:1302711. doi: 10.3389/fenvs.2023.1302711</t>
  </si>
  <si>
    <t>Refers to waste collected in Manama and Muharraq municipalities, waste generation rate of 500 t/d</t>
  </si>
  <si>
    <t>All collected waste is sent to Asker municipal dump site. No treatment or processing facilities exist in Manama.</t>
  </si>
  <si>
    <t>Asker Municipal Dump site.</t>
  </si>
  <si>
    <t>Public does not pay fee for waste management services. Ministry of Finance pays for private contracts to collect wwaste.</t>
  </si>
  <si>
    <t>Cleaning Laws of 2019</t>
  </si>
  <si>
    <t>Page 3, 8</t>
  </si>
  <si>
    <t>Gulf City Cleaning Company (GCCC).</t>
  </si>
  <si>
    <t>Gulf City Cleaning Company operates in the municipalities of Manama, Muharraq, and Hidd.</t>
  </si>
  <si>
    <t>Ministry of Finance pays cost of private contracts.</t>
  </si>
  <si>
    <t>Urbaser operate the Askar landfill.</t>
  </si>
  <si>
    <t>Mohammed Saleh Al. Ansari. 2012. Municipal Solid Waste Management systems in the Kingdom of Bahrain. International Journal of Water Resources and Environmental Engineering. Vol. 4(5). Pp 150-161. May 2012.</t>
  </si>
  <si>
    <t>Page 156</t>
  </si>
  <si>
    <t>https://academicjournals.org/article/article1379512764_Al.Ansari.pdf</t>
  </si>
  <si>
    <t>African Clean Cities Platform (2019) "Djibouti. Djibouti City"</t>
  </si>
  <si>
    <t>https://www.africancleancities.org/sites/default/files/2022/07/djibouti_en.pdf</t>
  </si>
  <si>
    <t>Waste generation (defined as Waste generated at houses, offices, shops, restaurants, etc) amount: 344 tons/day. Calculated up for annual figure.</t>
  </si>
  <si>
    <t>The waste collection coverage rate is 100%.</t>
  </si>
  <si>
    <t>Waste collection ratio: 87% of the waste generated in Djibouti City is collected.</t>
  </si>
  <si>
    <t>78</t>
  </si>
  <si>
    <t>All waste gets sent to landfill</t>
  </si>
  <si>
    <t>Number of waste pickers working at final disposal sites: 50 waste pickers at the Douda landfill site.</t>
  </si>
  <si>
    <t>Calculation includes first two of the following data points: 59 people work in administration offices. 590 people work in field operations. 15 people have taken courses on GDS and/or related courses at university/college. 396 people have been working in the GDS sector for 5 years or longer.</t>
  </si>
  <si>
    <t>100% minus collected. Waste collection ratio: 87% of the waste generated in Djibouti City is collected.</t>
  </si>
  <si>
    <t>Project underway: a materials recovery facility (MRF) and 7 transfer centres are under construction in the commune of Balbala (the most populated area).</t>
  </si>
  <si>
    <t>Waste from households: collected 7 days per week under a door-to-door collection system. Waste from commercial areas: collected 7 days per week.</t>
  </si>
  <si>
    <t>The Ministry of the Interior is in charge of solid waste management (SWM).</t>
  </si>
  <si>
    <t>The related laws and regulations for solid waste management (SWM) are as follows: Code of Djibouti City Waste Management: basic principles and norms for solid waste.</t>
  </si>
  <si>
    <t>Number of collection vehicles: 26 dump trucks with a capacity of 10 m3. 8 dump trucks with a capacity of 15 m3. 6 tippers with a capacity of 10 m3. 4 hooklifts with a capacity of 20 m3.</t>
  </si>
  <si>
    <t>The Office de la Voirie de Djibouti (OVD) provides sweeping, collection, and disposal services.</t>
  </si>
  <si>
    <t>central gov does supply funding but also there is international funding/support. JICA: Supply of waste collection equipment, equipment for landfill operation, specialised equipment, and spare parts.</t>
  </si>
  <si>
    <t>Agence Francaise de developpement (2019) Djibouti: a solid waste collection system is launched in Balbala</t>
  </si>
  <si>
    <t>https://www.afd.fr/en/actualites/djibouti-solid-waste-collection-system-launched-balbala</t>
  </si>
  <si>
    <t>6 million euro grant from AFD, allocated in 2012, for the final benefit of the Djibouti Roads Office (OVD), under the management of the Djibouti Social Development Agency (ADDS), the project's delegated contracting authority. The funding allowed the renovation of the OVD's operating base. This base will contribute to the good maintenance of the collection trucks and  the functioning of the service. It also allowed the construction of seven cluster points in Balbala to improve collection in urban areas inaccessible to trucks.</t>
  </si>
  <si>
    <t>ASF Consulting (2021) "PREPARATION OF THE MASTER PLAN FOR WASTE MANAGEMENT IN THE CITY OF DJIBOUTI". Report for TiEG/ Delegation of the European Union to Djibouti</t>
  </si>
  <si>
    <t>https://asfconsulting.org/pages/projects/Preparation_of_the_master_plan_for_waste_management_in_the_city_of_Djibouti.html</t>
  </si>
  <si>
    <t>Master Plan of Solid Waste Management of the City of Djibouti 2022-2035. The general objective of this project is to build a sustainable strategy for the waste management issue, adapted to the local context, and to improve the living conditions of the populations.</t>
  </si>
  <si>
    <t>JICA. 2019. Africa Solid waste management. Data book 2009. Accessed 18 November, 2024. https://www.africancleancities.org/sites/default/files/2023-06/JICA_databook_EN_web_20191218.pdf</t>
  </si>
  <si>
    <t>Page 3-24</t>
  </si>
  <si>
    <t>https://www.africancleancities.org/sites/default/files/2023-06/JICA_databook_EN_web_20191218.pdf</t>
  </si>
  <si>
    <t>Calculation: 3,600 (DJF/month collection fees are charged for household waste) multiplied by 12 for annual figure</t>
  </si>
  <si>
    <t>Calculation: 4,500 (DJF/month for commercial waste) multiplied by 12 for annual figure</t>
  </si>
  <si>
    <t>In Djibouti City, Republic of Djibouti, 3,600 DJF/ month collection fees are charged for household waste; 4,500 DJF/month for commercial waste; and 15,000 DJF/ month for institutional waste.</t>
  </si>
  <si>
    <t>Logistics Cluster (2023) Djibouti Waste Management and Recycling Assessment.</t>
  </si>
  <si>
    <t>Excel spreadsheet - row 5 to 7</t>
  </si>
  <si>
    <t>https://logcluster.org/en/document/djibouti-waste-management-and-recycling-assessment</t>
  </si>
  <si>
    <t>The Office de la Voirie de Djibouti (OVD) is in charge of managing solid waste in the city (street sweeping, collection, final disposal site operation, and road sign management).</t>
  </si>
  <si>
    <t>REPUBLIQUE DE DJIBOUTI (2024) "Projet régional pour l’intégration numérique de la corne  D’Afrique (P180931) CADRE DE GESTION ENVIRONNEMENTALE ET SOCIALE (CGES)". Ministère de la Communication, chargé des Postes et des Télécommunications</t>
  </si>
  <si>
    <t>https://communication.gouv.dj/wp-content/uploads/2024/06/Dijbouti_CGES_EARDIP_P180931_v6_cleared_10juin2024.pdf</t>
  </si>
  <si>
    <t>Landfill without the possibility of treatment or recycling in the landfill center near the city of Djibouti (localities of Douda and Chabelley). Waste collection ratio: 87% of the waste generated in Djibouti City is collected.</t>
  </si>
  <si>
    <t>Dump site near Chabelley</t>
  </si>
  <si>
    <t>landfill without the possibility of treatment or recycling in the landfill center near the city of Djibouti (localities of Douda and Chabelley).</t>
  </si>
  <si>
    <t>AND. 2024. “A Propos de l’AND [About the DNA].” 2024. https://and.dz/presentation/apropos/.</t>
  </si>
  <si>
    <t>https://and.dz/presentation/apropos/</t>
  </si>
  <si>
    <t>The DNA was created by Executive Decree No. 02 – 175 of 20 May 2002. Placed under the supervision of the Ministry of the Environment and Renewable Energies, it is responsible, as part of a public service mission, for informing and popularizing waste sorting, collection, transport, treatment, recovery and disposal techniques. It must capitalize on and constitute a documentary fund on waste management and ensure its dissemination to local authorities and the sector of activity.</t>
  </si>
  <si>
    <t>Facebook. 2023. “Mosta-Propre" https://www.facebook.com/epic.mosta.propre.</t>
  </si>
  <si>
    <t>https://www.facebook.com/epic.mosta.propre</t>
  </si>
  <si>
    <t>Google Maps. 2024. “Distance from the City Hall to the Hamici Technical Landfill Center.” https://www.google.com/maps/dir/Pl.+Emir+Abdelkader,+Alger+Centre+16000,+Algeria/MRFP%2B723+CET+Hamici+-+Centre+d'enfouissement+technique,+W112,+Zeralda,+Algeria/@36.7183345,2.8881948,12z/data=!4m15!4m14!1m5!1m1!1s0x128fb2f8125bbad5:0x3d1b1e283211b8bd!2m2!1d3.0581681!2d36.7761654!1m5!1m1!1s0x128fa33e3448b699:0xc28f711e10c43b9c!2m2!1d2.8350541!2d36.6731484!3e0!5i1?entry=ttuandg_ep=EgoyMDI0MTAyOS4wIKXMDSoASAFQAw%3D%3D.</t>
  </si>
  <si>
    <t>https://www.google.com/maps/dir/Pl.+Emir+Abdelkader,+Alger+Centre+16000,+Algeria/MRFP%2B723+CET+Hamici+-+Centre+d'enfouissement+technique,+W112,+Zeralda,+Algeria/@36.7183345,2.8881948,12z/data=!4m15!4m14!1m5!1m1!1s0x128fb2f8125bbad5:0x3d1b1e283211b8bd!2m2!1d3.0581681!2d36.7761654!1m5!1m1!1s0x128fa33e3448b699:0xc28f711e10c43b9c!2m2!1d2.8350541!2d36.6731484!3e0!5i1?entry=ttuandg_ep=EgoyMDI0MTAyOS4wIKXMDSoASAFQAw%3D%3D</t>
  </si>
  <si>
    <t>Distance from Pl. Emir Abdelkader, Alger Centre 16000, Algeria (City Hall) to CET Hamici - Centre d'enfouissement technique, MRFP+723, W112, Zeralda, Algeria (Hamici Technical Landfill Center)</t>
  </si>
  <si>
    <t>https://hal.science/hal-03170643v1/document</t>
  </si>
  <si>
    <t>0.82kg/person/day</t>
  </si>
  <si>
    <t>Ministère de l’Environnement et des Énergies Renouvelables. 2017. “Rapport Sur La Gestion Des DMA Dans La Wilaya d’Alger.” https://docslib.org/doc/12530761/rapport-de-wilaya-alger-pdf.</t>
  </si>
  <si>
    <t>P.5</t>
  </si>
  <si>
    <t>https://docslib.org/doc/12530761/rapport-de-wilaya-alger-pdf</t>
  </si>
  <si>
    <t>0.95kg/person/day</t>
  </si>
  <si>
    <t>Calculated from tonnages. Organic matter: 673,403t</t>
  </si>
  <si>
    <t>Calculated from tonnages. Glass: 14,359t</t>
  </si>
  <si>
    <t>Calculated from tonnages. Metals: 35,156t</t>
  </si>
  <si>
    <t>Calculated from tonnages. Paper and cardboard: 120,693t</t>
  </si>
  <si>
    <t>Calculated from tonnages. Plastic: 208,953t</t>
  </si>
  <si>
    <t>Calculated from tonnages. Textiles: 156,220t</t>
  </si>
  <si>
    <t>Calculated from tonnages. Miscellaneous: 29,090t</t>
  </si>
  <si>
    <t>P.6, Figure 3</t>
  </si>
  <si>
    <t>Collection rate for NETCOM, the Household Waste Cleaning and Collection Establishment that covers the city of Algiers</t>
  </si>
  <si>
    <t>80% of the waste generated is treated at two Technical Landfill Centers (CET), the first located in Mehalma (Hamici) and the second in Corso in the wilaya of Boumerdès.</t>
  </si>
  <si>
    <t>Waste not collected by NETCOM, the Household Waste Cleaning and Collection Establishment that covers the city of Algiers</t>
  </si>
  <si>
    <t>Calculated as the difference between waste treated and waste uncollected</t>
  </si>
  <si>
    <t>The Household Waste Cleaning and Collection Establishment (NETCOM) was created by decree of the Wali of Algiers, under No. 449/SAGC/ of 07/06/1995  in accordance with the provisions of decree 83/200 of 19/06/1983 relating to the conditions for the creation, organization and operation of the Establishment.Public of an Industrial and Commercial Nature.NETCOM's missions are the removal and collection of household and similar waste, sweeping of sidewalks, installation of precollection equipment and washing of streets and public squares.</t>
  </si>
  <si>
    <t>Bassem Aly. 2020. "Egypt: Waste management upgrade". 24 January 2020.</t>
  </si>
  <si>
    <t>https://english.ahram.org.eg/NewsContent/50/1201/360035/AlAhram-Weekly/Egypt/Egypt-Waste-management-upgrade.aspx</t>
  </si>
  <si>
    <t>Refers to fees collected between the period 1 July 2018 to 30 June 2019 (slightly more than 1 year). LE refers to livre égyptienne, i.e. Egyptian pound.</t>
  </si>
  <si>
    <t>LE4 to LE30 per month (where LE refers to livre égyptienne, i.e. Egyptian pound). Taken mid-value and multiplied by 12 for annual fee.</t>
  </si>
  <si>
    <t>LE 30 to LE 200 per month (where LE refers to livre égyptienne, i.e. Egyptian pound). Taken mid-value and multiplied by 12 for annual fee.</t>
  </si>
  <si>
    <t>Fee per household, varies between EGP 4 to EGP 30 per month.</t>
  </si>
  <si>
    <t>Fee per commercial entity, varies between EGP 30 to EGP 200 per month.</t>
  </si>
  <si>
    <t>Green Tech Egypt. 2021. No Energy to Waste.</t>
  </si>
  <si>
    <t>https://greentech-egypt.com/no-energy-to-waste/</t>
  </si>
  <si>
    <t>Calculation; 100% - 65% waste collected.</t>
  </si>
  <si>
    <t>Mixture of at genertion, collection, transfer sites and treatment facilities</t>
  </si>
  <si>
    <t>Page 6 (Table 1)</t>
  </si>
  <si>
    <t>https://www.mdpi.com/2079-9276/11/11/102#:~:text=Organics%20(58%E2%80%9375%25)%20and,in%20landfills%20compared%20to%20dumpsites.</t>
  </si>
  <si>
    <t>Refers to all organic waste.</t>
  </si>
  <si>
    <t>Calculation; 100% - (sum of % all categories above)</t>
  </si>
  <si>
    <t>Netherlands Enterprise Agency. 2023. Market scan solid waste management in Egypt. Sector overview and business opportunities.</t>
  </si>
  <si>
    <t>Page 46</t>
  </si>
  <si>
    <t>https://www.rvo.nl/sites/default/files/2023-03/Market-Scan-Solid-Waste-Management-in-Egypt.pdf</t>
  </si>
  <si>
    <t>Calculation; 100% - (44% waste recycled + 35% waste uncollected). Collected waste that is not recycled is assumed to be disposed at dumpsite, rather than unaccounted, due to evidence of presence of council-operated dumpsite in Giza governorate of Greater Cairo.</t>
  </si>
  <si>
    <t>Shabramat disposal area in Giza governorate. Distance measured from governorate center.</t>
  </si>
  <si>
    <t>Street containers and waste collection points operated by municipality, and door-to-door collection is availed by citizens paying monthly waste fee.</t>
  </si>
  <si>
    <t>Solid Waste Management Unit, Cleaning Department, Cleaning and Beautification Authorities of governorates.</t>
  </si>
  <si>
    <t>Page 42, 46</t>
  </si>
  <si>
    <t>Cleaning and Beautification Agencies in each governorate in Greater Cairo region.</t>
  </si>
  <si>
    <t>Giza Beautification Agency operates Shabramant disposal site.</t>
  </si>
  <si>
    <t>Beautification Agency in each governorate in Greater Cairo region.</t>
  </si>
  <si>
    <t>Terra Hoffman. 2019. "Waste Management in Cairo: AN Informal Success". The Borgen Project. August 28, 2019.</t>
  </si>
  <si>
    <t>https://borgenproject.org/waste-management-in-cairo/</t>
  </si>
  <si>
    <t>Calculation; 15,000 tons/d waste generated, converted to metric tonnes per year.</t>
  </si>
  <si>
    <t>Town of Cairo. 2024. Adopted 2024 Cairo Budget.</t>
  </si>
  <si>
    <t>https://townofcairo.com/wp-content/uploads/2023/11/Adopted-2024-Cairo-Budget.pdf</t>
  </si>
  <si>
    <t>World Economic Forum. 2021. "How tech is helping Egpty's informal recyclers build a circular economy."</t>
  </si>
  <si>
    <t>https://www.weforum.org/stories/2021/06/technology-egypt-recycling-circular-economy/</t>
  </si>
  <si>
    <t>Includes 50,000 waste processors and 150,000 waste collectors, sorters, traders and truck drivers.</t>
  </si>
  <si>
    <t>Zabbaleen collect 50-60% of city's waste.</t>
  </si>
  <si>
    <t>Calculation; 0.80*55% = 44%; where Zabbaleen collect 50-60% of city's waste and recycle 80% of the waste they collect. Assume all recycling via informal routes.</t>
  </si>
  <si>
    <t>Tehran Waste Management Plan. n.d. Urban Sustainability Exchange</t>
  </si>
  <si>
    <t>https://use.metropolis.org/case-studies/tehrans-waste-management-project#casestudydetail</t>
  </si>
  <si>
    <t>Under the financing and resrouces subheading, the source refers to "The Tehran Municipality Waste Management Organization".</t>
  </si>
  <si>
    <t>Flanders Investment and Trade Market Survey. 2022. "Waste Management The Case of City of Tehran"</t>
  </si>
  <si>
    <t>https://export.flandersinvestmentandtrade.com/sites/fit_domains/files/media/report/Waste%2520managenent%2520System%2520in%2520Iran%2520-%2520The%2520Case%2520of%2520City%2520of%2520Tehran%25202022_0_2.pdf</t>
  </si>
  <si>
    <t>Municipalities contract private companies for each city district.</t>
  </si>
  <si>
    <t>Municipality of Tehran is responsible overall for waste management in the city</t>
  </si>
  <si>
    <t>Golhosseini, Zeynab., Ghazizade Mahdi Jalili. 2023. "Municipal Solid Waste Status in Iran: From Generation to Disposal" Environmental Protection Research 4 (1)</t>
  </si>
  <si>
    <t>Page 20, Table 2</t>
  </si>
  <si>
    <t>https://ojs.wiserpub.com/index.php/EPR/article/view/3553/1925</t>
  </si>
  <si>
    <t>Literature review using genreation data from various years (2002-2023).</t>
  </si>
  <si>
    <t>([9,463.695 (MWS gen) – rural waste generation 358.779 = 9104.916 (urban waste generation t/d)] x 365 = 3,323,294.3 (t.y\)</t>
  </si>
  <si>
    <t>"The determination of the waste composition is usually done by the American Standard Test Method (ASTM) D5231"</t>
  </si>
  <si>
    <t>Rupani, Parveen Fatemeh, et al. 2019. "Current Scenario of the Tehran Municipal Solid Waste Handling Rules towards Green Technology" International Journal of Environmental Research and Public Health 16 (6)</t>
  </si>
  <si>
    <t>Page 5, Figure 3</t>
  </si>
  <si>
    <t>https://www.mdpi.com/1660-4601/16/6/979</t>
  </si>
  <si>
    <t>This is the proportion of plastic (5.9%) plus PET (1.3%).</t>
  </si>
  <si>
    <t>This is calculated as 100% minus the other materials, since it is not possible to determine certain material types in the source.</t>
  </si>
  <si>
    <t>Page 24, Table 4</t>
  </si>
  <si>
    <t>The source states large cities use controlled landfills. The description does not imply full control, so the 45% is allocated here.</t>
  </si>
  <si>
    <t>"Arad Kouh Disposing and Processing Complex (ADPC) is located about 40 km away from the city centre".</t>
  </si>
  <si>
    <t>Al Ain News - Ali Al Suwaidi. 2021. "Baghdad waste. How do the "dumps of hope" light up the darkness of Iraq?". Accessed on 05 November, 2024 at: https://al-ain.com/article/baghdad-waste-recycling-electricity-energy.</t>
  </si>
  <si>
    <t>https://al-ain.com/article/baghdad-waste-recycling-electricity-energy</t>
  </si>
  <si>
    <t>It is stated that within Baghdad, 46% is organic material. It is not clear if this accounts for food and yard waste or only one of the two.</t>
  </si>
  <si>
    <t>The material "carton" makes up 14.5% of waste in Baghdad.</t>
  </si>
  <si>
    <t>This accounts for all material that is not organic or "carton" and is stated to include "plastic, glass and metals".</t>
  </si>
  <si>
    <t>Bing Maps. 2024. "Nibaai landfill, baghdad". Accessed on 13 November, 2024 at: https://www.bing.com/maps?q=nibaai+landfill+location%2C+iraqandFORM=HDRSC7andcp=33.339404%7E44.385299andlvl=11.6.</t>
  </si>
  <si>
    <t>https://www.bing.com/maps?q=nibaai+landfill+location%2C+iraqandFORM=HDRSC7andcp=33.339404%7E44.385299andlvl=11.6</t>
  </si>
  <si>
    <t>The distance measured is from the Nibaai landfill to the centre of Baghdad.</t>
  </si>
  <si>
    <t>Commission of Statistics and Geographic Information Systems (GIS) Iraq. 2024. Environmental Statistics of Iraq - Municipal Services Sector for the year 2023.</t>
  </si>
  <si>
    <t>page 17: table 5</t>
  </si>
  <si>
    <t>https://www.cosit.gov.iq/documents/environment/stat/Full%20Report/%D8%AA%D9%82%D8%B1%D9%8A%D8%B1%20%D9%82%D8%B7%D8%A7%D8%B9%20%D8%A7%D9%84%D8%AE%D8%AF%D9%85%D8%A7%D8%AA%20%D8%A7%D9%84%D8%A8%D9%84%D8%AF%D9%8A%D8%A9%202023.pdf</t>
  </si>
  <si>
    <t>Calculated as 1.3 kg/day per person for the Municipality of Baghdad.</t>
  </si>
  <si>
    <t>page 14: table 2</t>
  </si>
  <si>
    <t>page 21: table 9</t>
  </si>
  <si>
    <t>There are 29 total transfer stations, 14 are for "regular conversion" and 15 are for "irregular" transfer.</t>
  </si>
  <si>
    <t>page 15: table 3</t>
  </si>
  <si>
    <t>The Solid Waste and Environment Department of the Municipality of Baghdad.</t>
  </si>
  <si>
    <t>The New Region. 2024. "Government inaction on landfills; looming threat to public safety". Accessed on 13 November, 2024 at: https://thenewregion.com/posts/452/government-inaction-on-landfills-looming-threat-to-public-safety.</t>
  </si>
  <si>
    <t>https://thenewregion.com/posts/452/government-inaction-on-landfills-looming-threat-to-public-safety</t>
  </si>
  <si>
    <t>Baghdad Municipality oversees waste management including collections and identifying new landfill sites.</t>
  </si>
  <si>
    <t>Baghdad Municipality oversees waste collections using a fleet of vehicles.</t>
  </si>
  <si>
    <t>Alon Group. 2024. "The state of garbage and waste in Israel". Accessed 18 November 2024.</t>
  </si>
  <si>
    <t>https://www.alon-group.com/en/the-state-of-garbage-and-waste-in-israel/</t>
  </si>
  <si>
    <t>Northern neighbourhoods: garbage cans are located at the rear of the ground floor, with no visible presence in the building or on the street.City Center: building’s residents are obliged to set up a mysterious old garbage in the front yard. Souther neighbourhoods: metal garbage containers almost always open and overflowing</t>
  </si>
  <si>
    <t>Bimok. 2009. "The hidden agenda. The establishment and expansion plans of Ma'ale Adummim and their human rights ramifications". Accessed 18 November, 2024. https://www.btselem.org/download/200912_maale_adummim_eng.pdf</t>
  </si>
  <si>
    <t>https://www.btselem.org/download/200912_maale_adummim_eng.pdf</t>
  </si>
  <si>
    <t>approximately 1000-1200 tons to 1,800 tons</t>
  </si>
  <si>
    <t>gov.il. 2024. "Waste Treatment Department". Accessed 15 November, 2024. https://www.gov.il/en/departments/units/waste_treatment_department</t>
  </si>
  <si>
    <t>https://www.gov.il/en/departments/units/waste_treatment_department</t>
  </si>
  <si>
    <t>Ministry of Environmental Protection - Waste Treatment Department: The Waste Department deals with a variety of issues related to solid waste, including recycling and recovery, landfilling, transfer stations, and organic waste. The division is especially focused on reducing the amount of waste buried in landfills.</t>
  </si>
  <si>
    <t>Legislation: Maintenance of Cleanliness Law, Recycling Law, Deposit Law, Tire Law, Packaging Law, and moreIntegrated waste management approach to treating wasteManage waste as a resource, rather than a nuisance. Planning and procedures include both the national and local governments, the production sector, and the public</t>
  </si>
  <si>
    <t>Jerusalem Institute for Policy Development, Omer Yaniv. 2023. "Jerusalem – The Recycling Champion". Accessed November 15, 2024. https://jerusaleminstitute.org.il/en/blog/recycling/#:~:text=This%20is%20the%20most%20waste,surpassing%20only%20Bnei%20Braq%20(1.41</t>
  </si>
  <si>
    <t>https://jerusaleminstitute.org.il/en/blog/recycling/#:~:text=This%20is%20the%20most%20waste,surpassing%20only%20Bnei%20Braq%20(1.41</t>
  </si>
  <si>
    <t>Refers to local authority collected waste: In 2021, a total of 559,000 tons of waste were collected in Jerusalem. 1.60kg of waste collected per day per resident.</t>
  </si>
  <si>
    <t>Figure - waste sent for recycling and recovery</t>
  </si>
  <si>
    <t>Calculation using the percentage of collected waste for recycling and the total generated waste</t>
  </si>
  <si>
    <t>In 2021, 224,000 tons were sent for recycling (mostly organic matter) representing 40% of the city’s collected waste; 335,000 tons were sent to landfills (60%).</t>
  </si>
  <si>
    <t>Ministry of Environment. 2024. "Landfilling policies in Israel: Past and Present". Accessed 15 November, 2024. https://www.gov.il/en/pages/landfilling_in_israel</t>
  </si>
  <si>
    <t>https://www.gov.il/en/pages/landfilling_in_israel</t>
  </si>
  <si>
    <t>2012: Regional master plans for organic waste were published. The plans considered the optimal sites for organic (biodegradable) waste in each district; a separate plan was also prepared for Tel Aviv. They also looked at the barriers to promoting legislative solutions to the problem of waste generation. Each plan also considered the unique characteristics of the particular region, including demographics, geography, etc. The master plans were intended as a key planning tool for local authorities and for private entrepreneurs seeking to establish waste sites at the highest standards.</t>
  </si>
  <si>
    <t>Rayhan Uddin, Middle East Eye. 2024. "Jerusalem waste collection at centre of latest spat between France and Israel". Accessed 18 November 2024</t>
  </si>
  <si>
    <t>https://www.middleeasteye.net/news/jerusalem-waste-collection-centre-latest-spat-france-israel</t>
  </si>
  <si>
    <t>The Palestinian Human Rights Monitoring Group and The Camden Abu Dis Friendship Association. 2011. "Abu Dis: from Land Expropriation to Landfill Israel’s waste disposal site beyond the Green Line". Accessed November 15 2024. https://www.hlrn.org/img/documents/Abu%20Dis%20Landfill%20Report.pdf</t>
  </si>
  <si>
    <t>https://www.hlrn.org/img/documents/Abu%20Dis%20Landfill%20Report.pdf</t>
  </si>
  <si>
    <t>Abu Dis Landfill site</t>
  </si>
  <si>
    <t>Varddit Harzman (2024) "Dekel Infrastructure Wins Tender for New Waste Sorting Facility at Hiriya Recycling ParkTo align Israel with European environmental standards". Bluegen</t>
  </si>
  <si>
    <t>https://bluegencorp.com/dekel-infrastructure-wins-tender-for-new-waste-sorting-facility-at-hiriya-recycling-park/</t>
  </si>
  <si>
    <t>Dekel Infrastructure, a subsidiary of BlueGen Ltd. and YSB Group, has been awarded a tender to construct and operate a state-of-the-art municipal solid waste sorting facility at Hiriya Recycling Park.</t>
  </si>
  <si>
    <t>Varddit Harzman (2024) "Dekel Infrastructure Wins Tender for New Waste Sorting Facility at Hiriya Recycling ParkTo align Israel with European environmental standards". BluegenJerusalem Institute for Policy Development, Omer Yaniv. 2023. "Jerusalem – The Recycling Champion". Accessed November 15, 2024. https://jerusaleminstitute.org.il/en/blog/recycling/#:~:text=This%20is%20the%20most%20waste,surpassing%20only%20Bnei%20Braq%20(1.41City Population (2024) Tel Aviv. District in Israel. Available at: https://www.citypopulation.de/en/israel/admin/5__tel_aviv/</t>
  </si>
  <si>
    <t>https://jerusaleminstitute.org.il/en/blog/recycling/#:~:text=This%20is%20the%20most%20waste,surpassing%20only%20Bnei%20Braq%20(1.41https://www.citypopulation.de/en/israel/admin/5__tel_aviv/</t>
  </si>
  <si>
    <t>Calculation: 2.41 (generation per captia) ×1,481,400 (population) × 365 (multiplied up over a year) / 1000 to covert from kg to tonnes. 2.41kg per capita daily waste collected in 2021</t>
  </si>
  <si>
    <t>Services. Greater Amman Municipality (GAM). Accessed August 21, 2024.</t>
  </si>
  <si>
    <t>https://media.ammancity.gov.jo/En/List/Electronic_services</t>
  </si>
  <si>
    <t>Department of Regional and Environmental Affairs, Greater Amman Municipality; Solid Waste Operations and Treatment Department</t>
  </si>
  <si>
    <t>Department of Regional and Environmental Affairs, Greater Amman Municipality.</t>
  </si>
  <si>
    <t>AECOM. 2021. Amman Green City Action Plan</t>
  </si>
  <si>
    <t>https://amman.jo/site_doc/AmmanGreen2021.pdf</t>
  </si>
  <si>
    <t>Amman Green Action Plan 2021; Ghabawi Municipal Solid Waste Landfill Stakeholder Engagement Plan</t>
  </si>
  <si>
    <t>GIZ. 2024. Solid Waste Management in Jordan (SoWas)</t>
  </si>
  <si>
    <t>https://www.giz.de/en/downloads/giz2024-en-factsheet-SoWas.pdf</t>
  </si>
  <si>
    <t>SoWas (Solid Waste management in Jordan) aims to develop National Monitoring Information System for Muncipal Solid Waste.</t>
  </si>
  <si>
    <t>Greater Amman Municipality. 2019. Ghabawi Municipal Solid Waste Landfill Stakeholder Engagement Plan</t>
  </si>
  <si>
    <t>https://media.ammancity.gov.jo/ebv4.0/root_storage/en/eb_list_page/gen2.pdf</t>
  </si>
  <si>
    <t>Ghabawi Landfill</t>
  </si>
  <si>
    <t>Ikhlayel, M., Higano, Y., Yabar, H., Mizunoya, T. 2016. Introducing an Integrated Municipal Solid Waste Management System: Assessment in Jordan</t>
  </si>
  <si>
    <t>2.5 USD/ton cost of disposal (with tariff system); Total cost of 2.2 Million USD</t>
  </si>
  <si>
    <t>21.7 USD/ton cost of collection (with tariff system); Total cost of 19.7 Million USD</t>
  </si>
  <si>
    <t>3.0 USD/ton cost of transfer (with tariff system); Total cost of 2.7 Million USD</t>
  </si>
  <si>
    <t>Salah Abu-Salah. 2016. Municipal Solid Waste Composition Analysis: Amman City case study.</t>
  </si>
  <si>
    <t>https://jordankmportal.com/resources/municipal-solid-waste-composition-analysis-amman-city-case-study</t>
  </si>
  <si>
    <t>Includes aluminium (0.5%) and metals (0.9%)</t>
  </si>
  <si>
    <t>Includes paper (6.6%) and cardboard (8.1%)</t>
  </si>
  <si>
    <t>Includes combustible (5.3%), incombustible (1.2%), special waste (0.7%), complex wastes (1%)</t>
  </si>
  <si>
    <t>SWEEP-NET. 2014. The Regional Solid Waste Exchange of Information and Expertise Network in Mashreq and Maghreb countries: Country Report on the Solid Waste management in Jordan.</t>
  </si>
  <si>
    <t>https://www.retech-germany.net/fileadmin/retech/05_mediathek/laenderinformationen/Jordanien_RA_ANG_WEB_Laenderprofile_sweep_net.pdf</t>
  </si>
  <si>
    <t>Flat fee of JOD 20/household per year added to electricity bill.</t>
  </si>
  <si>
    <t>Waste tariff applied to electricity bill</t>
  </si>
  <si>
    <t>20% of professional license fees for commercial, institutional and industrial activities.</t>
  </si>
  <si>
    <t>Greater Amman Municipality.</t>
  </si>
  <si>
    <t>Greater Amman Municipality</t>
  </si>
  <si>
    <t>Through waste collection tariffs</t>
  </si>
  <si>
    <t>BOT for commingled waste MRF in Ghabawi for 600TPD max, contracted by Greater Amman Municipality.</t>
  </si>
  <si>
    <t>Joint Service Council operates MSW final disposal sites.</t>
  </si>
  <si>
    <t>CDR (Council for Development and Reconstruction). 2024. "Final Draft National Integrated Solid Waste Management Strategy of Lebanon."</t>
  </si>
  <si>
    <t>https://www.cdr.gov.lb/getmedia/12957a66-0f74-40b3-a6da-d52e73b6eb8f/Draft-National-Integrated-Solid-Waste-Management-Strategy_Executive-Summary_EN.pdf.aspx</t>
  </si>
  <si>
    <t>In 1994, the Lebanese government signed a contract with Sukleen, a private waste management company, to handle garbage collection and street cleaning in Beirut. However, Sukleen ended its operations in 2018, and two firms, namely RAMCO and CityBlu started waste collection.</t>
  </si>
  <si>
    <t>Collection and sweeping costs  are fully funded by the municipalities (with municipal fees or IMF)</t>
  </si>
  <si>
    <t>Regarding household waste collection systems, municipalities and local authorities are responsible for waste-collection operations and sometimes contract private companies to carry out the task.</t>
  </si>
  <si>
    <t>sources of financing for treatment and disposal vary from one area to another. The investment (CAPEX) costs for waste management are provided by several finances, such as national/ municipal budget, donors (e.g. EU, USAID, UN, etc.), loans (WB, European investment Bank (EIB), the Arab Funds, etc.), private operators. Additionally, the operation and maintenance costs (OPEX, including repayment of loans where applicable) for waste management services are covered by municipal budget, fees collected on behalf of municipalities and redistributed to each municipality (IMF), national treasury, revenues of the waste management system (selling recyclables and organic materials), fees paid by the citizens and other waste producers for provision of waste treatment services. Private funds are also utilized in for the construction and operation of waste management facilities either in the form of PPP contracts or concession and service contracts. Law No.80 foresees additional funding resources, such as public funds and the National Environmental Fund.</t>
  </si>
  <si>
    <t>GIZ (Deutsche Gesellschaft fur Internationale Zusammenarbeit GmbH). 2014. "Country report on the Solid Waste Management in Lebanon." Tunis: Sweepnet</t>
  </si>
  <si>
    <t>P. 9</t>
  </si>
  <si>
    <t>https://www.retech-germany.net/fileadmin/retech/05_mediathek/laenderinformationen/Libanon_RA_ANG_WEB_Laenderprofile_sweep_net.pdf</t>
  </si>
  <si>
    <t>Total Cost from Collection to Disposal with Sweeping in Greater Beirut and Mount Lebanon (Except Jbeil) is 143 USD per tonne. Multiplied by MSW generated. 143*192200=USD 27484600</t>
  </si>
  <si>
    <t>page 29 Table 4</t>
  </si>
  <si>
    <t>Surrounding narrative (footnotes) imply this is 'full cost recovery' so probably includes annualised CAPEX</t>
  </si>
  <si>
    <t>Surrounding narrative (footnotes) imply this is 'full cost recovery' so probably includes annualised CAPEX  - this appears to be a cost estimate as there are no WtE in lebanon</t>
  </si>
  <si>
    <t>page 29 Table 4Gate fees approximated in narrative below table</t>
  </si>
  <si>
    <t>Surrounding narrative (footnotes) imply this is 'full cost recovery' so probably includes annualised CAPEX  - includes sorting (26USD), baling (16 USD) and wrapping (13USD) - Gate fees appear aspirational rather than actual…</t>
  </si>
  <si>
    <t>L'Orient Today. 2024. "Garbage piles up in Saida after City Blu contract expires." https://today.lorientlejour.com/article/1411046/garbage-piles-up-in-saida-after-city-blu-contract-expires.html</t>
  </si>
  <si>
    <t>https://today.lorientlejour.com/article/1411046/garbage-piles-up-in-saida-after-city-blu-contract-expires.html</t>
  </si>
  <si>
    <t>Massoud, May and Merhebi, Farouk. 2016 "Guide to Municipal Solid Waste Management." Beirut: American University of Beirut</t>
  </si>
  <si>
    <t>p. 15</t>
  </si>
  <si>
    <t>https://aub.edu.lb/natureconservation/Documents/guide_to_municipal_solid_waste_management.pdf</t>
  </si>
  <si>
    <t>Includes textiles, batteries, e-waste, etc.</t>
  </si>
  <si>
    <t>Borj Hammoud Landfill</t>
  </si>
  <si>
    <t>Source states lack of enfoorcement of laws regarding solid waste management.</t>
  </si>
  <si>
    <t>Etriki, J. I. (2013). Municipal solid waste management and institutions in Tripoli, Libya: applying the environmentally sound technologies (ESTs) concept. (Thesis). University of Hull</t>
  </si>
  <si>
    <t>https://hull-repository.worktribe.com/output/4215248</t>
  </si>
  <si>
    <t>TSPC is responsible for MSW management at local level. TPSC had "around  four  thousand  staff" in 2010.</t>
  </si>
  <si>
    <t>Page 115/ Figure 5-1 / Page 132</t>
  </si>
  <si>
    <t>Estimated as (100% - (%recycled + % composted + % uncollected)). Landfill in Tripoli is uncontrolled/open dump.</t>
  </si>
  <si>
    <t>Page 115/ Figure 5-1</t>
  </si>
  <si>
    <t>8% of waste collected is composted, i.e. 8% of 70% of total MSW generated = 5.6% of total MSW generated.</t>
  </si>
  <si>
    <t>3% of waste collected is recycled, i.e. 3% of 70% of total MSW generated = 2.1% of total MSW generated.</t>
  </si>
  <si>
    <t>Estimated as (100% - 70% waste collected).</t>
  </si>
  <si>
    <t>Page 120</t>
  </si>
  <si>
    <t>Abu Salem, Al-Sawani, Tajora</t>
  </si>
  <si>
    <t>Sidi Al-Siah site, Alazizia site (both about 60km away)</t>
  </si>
  <si>
    <t>Tripoli Public Services Company (TPSC) operating on behalf of municipality.</t>
  </si>
  <si>
    <t>Law No. 13 of 1984, "For Public Cleansin" and its Executive Regulations. Charges for municipal SWM.</t>
  </si>
  <si>
    <t>Page 170</t>
  </si>
  <si>
    <t>Compost is sold at the rate 27 Libyan Dinar / ton.</t>
  </si>
  <si>
    <t>Dumping waste at landfill costs 10 Libyan Dinar/Car.</t>
  </si>
  <si>
    <t>Page 173</t>
  </si>
  <si>
    <t>Contract between service provider Tripoli Public Service Company (TPSC) and Ministry of Housing and Public Utility (MHPU).</t>
  </si>
  <si>
    <t>Annual contract.</t>
  </si>
  <si>
    <t>Tripoli Public Service Company (TPSC) and PCTCs and Private Recycling Industry (PRIs)</t>
  </si>
  <si>
    <t>Figure 4.1</t>
  </si>
  <si>
    <t>Ministry of Housing and Public Utility (MHPU)</t>
  </si>
  <si>
    <t>Calculation: (529,980t MSW generated*70% collected*27.125 LYD/t for collection and transfer to transfer station).It is assumed that all waste is taken to landfill via transfer station. If waste is collected and taken to landfill directly, it costs 39.125 LYD/ton as per MHPU pricing.</t>
  </si>
  <si>
    <t>Table 5-7</t>
  </si>
  <si>
    <t>Tripoli Public Service Company (TPSC), Private Collection and Transportation Companies (PCTCs)</t>
  </si>
  <si>
    <t>Page 134</t>
  </si>
  <si>
    <t>Tripoli Public Service Company (TPSC)</t>
  </si>
  <si>
    <t>Page 135</t>
  </si>
  <si>
    <t>Calculation: (529,980t MSW generated*62.3% landfilled*13.375 LYD/t for landfilling) + (529,980t MSW generated*5.6% Composted*13.0 LYD/t for composting). Rates are as per MHPU pricing.</t>
  </si>
  <si>
    <t>Moftah, W. A. S., Markovic, D., Moftah, O. A. S., Nesseef, L. (2016) Characterisation of Household Solid Waste and Management in Tripoli City - Libya. Open Journal of Ecology, 2016, 6, 435-442.</t>
  </si>
  <si>
    <t>Calculation; based on average per capita household waste generation 0.66kg/d and population of 2.2 million.</t>
  </si>
  <si>
    <t>Table 12</t>
  </si>
  <si>
    <t>Refers to all organic matter.</t>
  </si>
  <si>
    <t>be'ah. n.d. "Our story" be'ah. https://www.beah.om/web/guest/our-story</t>
  </si>
  <si>
    <t>https://www.beah.om/web/guest/our-story</t>
  </si>
  <si>
    <t>The source states Oman Environmental Services Holding Company (be'ah) is an Omani Closed Stock Company fully owned by the government) is responsible for anaging municipal, industrial and healthcare waste in the country, providing waste management services from collection to disposal to both private and public sectors.</t>
  </si>
  <si>
    <t>https://www.beah.om/web/guest/our-storyhttps://oia.gov.om/index.php?r=en%2Fsite%2Fabout</t>
  </si>
  <si>
    <t>The source states be'ah operates under the Oman Investment Authority which is the investment arm of the Sultanate of Oman.</t>
  </si>
  <si>
    <t>National Centre for Statistics and Information. “Municble Waste Generated.” Sultanate of Oman, 2024. https://data.ncsi.gov.om/?q=dataset/municble-waste-generated#data-and-resources.</t>
  </si>
  <si>
    <t>https://data.ncsi.gov.om/?q=dataset/municble-waste-generated#data-and-resources</t>
  </si>
  <si>
    <t>National Centre for Statistics and Information. “Relative distribution of waste Composition.” Sultanate of Oman, 2022. https://data.ncsi.gov.om/?q=dataset/relative-distribution-waste-composition#data-and-resources</t>
  </si>
  <si>
    <t>https://data.ncsi.gov.om/?q=dataset/relative-distribution-waste-composition#data-and-resources</t>
  </si>
  <si>
    <t>This composition covers Muscat Governorate, not just Muscat city.</t>
  </si>
  <si>
    <t>Oman Observer. “Muinicipal Waste Services Now Cover 100% of Oman’s Population: Be’ah,” 2021. https://www.omanobserver.om/article/1107281/business/economy/municipal-waste-services-now-cover-100-of-omans-population-beah.</t>
  </si>
  <si>
    <t>https://www.omanobserver.om/article/1107281/business/economy/municipal-waste-services-now-cover-100-of-omans-population-beah</t>
  </si>
  <si>
    <t>The source states MSW is collected from 100% of the population, including Muscat.</t>
  </si>
  <si>
    <t>Afifi, S. 2017. Gaza Solid Waste Management Project - Environmental and Social Management Plan for Khan Younis Solid Waste Transfer Station (associated facility)</t>
  </si>
  <si>
    <t>https://documents1.worldbank.org/curated/zh/618811499696306818/pdf/SFG3504-V1-REVISED-EA-P121648-PUBLIC-Disclosed-2-1-2018.pdf</t>
  </si>
  <si>
    <t>Includes 13.8% households receiving house-to-house collections, and 57.5% households disposing their wastes to community drop-off containers.</t>
  </si>
  <si>
    <t>70 workers for waste collection, 55 workers through external donor employment programs in Khan Younis Municipality.</t>
  </si>
  <si>
    <t>Calculation: 100% - 90% waste collected.</t>
  </si>
  <si>
    <t>Pages 18 and 25</t>
  </si>
  <si>
    <t>Solid Waste Joint Service Council for Khan Younis, Rafah and Middle Area (JSCKRM).</t>
  </si>
  <si>
    <t>Gaza Solid Waste Management Project</t>
  </si>
  <si>
    <t>Local Government Law 1/1997. Solid Waste Management Regulations 2004</t>
  </si>
  <si>
    <t>Solid Waste Fees collection</t>
  </si>
  <si>
    <t>Joint Service Council</t>
  </si>
  <si>
    <t>Atallah, N. 2020. Palestine: Solid waste management under occupation. Plastic Atlas. 7 October 2020.</t>
  </si>
  <si>
    <t>Page 1 (Figure)</t>
  </si>
  <si>
    <t>https://ps.boell.org/en/2020/10/07/palestine-solid-waste-management-under-occupation</t>
  </si>
  <si>
    <t>Calculation; MSW generation of 0.7kg/d per capita in Gaza Strip applied to population of 622k in Gaza city.</t>
  </si>
  <si>
    <t>i. Thoni, V., Matar, S. K. I. 2019. Solid Waste Management in the occupied Palestinian territory: West Bank including East Jerusalem and Gaza Strip - Overview Reportii. Afifi, S. 2017. Gaza Solid Waste Management Project - Environmental and Social Management Plan for Khan Younis Solid Waste Transfer Station (associated facility)</t>
  </si>
  <si>
    <t>i. Page 30/ Table 7ii. Page 25</t>
  </si>
  <si>
    <t>i. https://www.cesvi.eu/wp-content/uploads/2019/12/SWM-in-Palestine-report-Thoni-and-Matar-2019_compressed-1.pdfii. https://documents1.worldbank.org/curated/zh/618811499696306818/pdf/SFG3504-V1-REVISED-EA-P121648-PUBLIC-Disclosed-2-1-2018.pdf</t>
  </si>
  <si>
    <t>Source (i) refers to sources for Throughput data.Source (ii) refers to information on Gate fee. UNRWA pays USD 4.5/ton for disposal at Johr Al Diek landfill..</t>
  </si>
  <si>
    <t>Thoni, V., Matar, S. K. I. 2019. Solid Waste Management in the occupied Palestinian territory: West Bank including East Jerusalem and Gaza Strip - Overview Report</t>
  </si>
  <si>
    <t>https://www.cesvi.eu/wp-content/uploads/2019/12/SWM-in-Palestine-report-Thoni-and-Matar-2019_compressed-1.pdf</t>
  </si>
  <si>
    <t>Refers to all organic waste. Gaza Strip composition data is used as proxy for Gaza City.</t>
  </si>
  <si>
    <t>Gaza Strip composition data is used as proxy for Gaza City.</t>
  </si>
  <si>
    <t>Page 30 / Table 7</t>
  </si>
  <si>
    <t>Municipalities and RWA cover 97% population in Gaza and North Gaza Governorate</t>
  </si>
  <si>
    <t>Page 45</t>
  </si>
  <si>
    <t>Al-Yarmouk Transfer Station.</t>
  </si>
  <si>
    <t>Page 30/ Table 7</t>
  </si>
  <si>
    <t>Johr Al-Diek Landfill.</t>
  </si>
  <si>
    <t>Page 50/ Table 11</t>
  </si>
  <si>
    <t>Page 42/ Table 8</t>
  </si>
  <si>
    <t>Calculation: 40,774,992/158,959 = 256.5 NIS/t; where Gaza Municipality's Annual OandM costs for waste management = 40,774,992 NIS, Total MSW generated = 158,959t.</t>
  </si>
  <si>
    <t>Table 7</t>
  </si>
  <si>
    <t>Joint Service Council (JSC) collects waste from houses and streets, UNRWA collects from refugee camps.</t>
  </si>
  <si>
    <t>Joint Service Council in Gaza Governorate and the North</t>
  </si>
  <si>
    <t>Table 8</t>
  </si>
  <si>
    <t>Al-Yarmouk TS operated by Gaza municipality.</t>
  </si>
  <si>
    <t>Thoni, V., Matar, S. K. I. 2019. Solid Waste Management in the occupied Palestinian territory: West Bank including East Jerusalem and Gaza Strip - Overview ReportAfifi, S. 2017. Gaza Solid Waste Management Project - Environmental and Social Management Plan for Khan Younis Solid Waste Transfer Station (associated facility)</t>
  </si>
  <si>
    <t>Page 30 / Table 7Page 11</t>
  </si>
  <si>
    <t>https://www.cesvi.eu/wp-content/uploads/2019/12/SWM-in-Palestine-report-Thoni-and-Matar-2019_compressed-1.pdfhttps://documents1.worldbank.org/curated/zh/618811499696306818/pdf/SFG3504-V1-REVISED-EA-P121648-PUBLIC-Disclosed-2-1-2018.pdf</t>
  </si>
  <si>
    <t>Calculation: (0.90*36%); where 36% waste sent to open illegal dumpsites in Noth Gaza Governorates of the 90% waste collected.</t>
  </si>
  <si>
    <t>Calculation: (64% collected waste sent to sanitary landfill*90% of total waste collected)where 64% includes 31% waste sent to Al-Yarmouk TS then to Johr Al-Diek LF; and 33% waste sent directly to Johr Al-Diek LF. (Page 40 of the same source quotes 'Landfill operated by Gaza municipality receives 700t/d from Gaza city, out of 1100 t/d of waste generated.' which yields estimate of 64% collected waste landfilled.)</t>
  </si>
  <si>
    <t>United Nations Development Program/ Programme of Assistance to the Palestinian People (UNDP/PAPP). 2024. Impact of the War on Solid Waste Management in the Gaza Strip. UNDP/PAPP Gaza Insights Series - Executive Summary. October 2024.</t>
  </si>
  <si>
    <t>https://www.undp.org/sites/g/files/zskgke326/files/2024-10/undp_papp_gaza_insights_on_solid_waste_management_october_2024_0.pdf</t>
  </si>
  <si>
    <t>Waste collection vehicles account for the highest share of damage costs (35%), followed by waste management facilities (17%) and waste containers (16%).</t>
  </si>
  <si>
    <t>https://www.google.com/maps/dir/Doha,+Qatar/DWTS,+Umm+Al+Afaei,+Qatar/@25.3446127,51.3983197,19550m/data=!3m1!1e3!4m13!4m12!1m5!1m1!1s0x3e45c534ffdce87f:0x44d9319f78cfd4b1!2m2!1d51.5310398!2d25.2854473!1m5!1m1!1s0x3e45e011b350202b:0x1747d62473e3bf27!2m2!1d51.3601624!2d25.3823463?entry=ttuandg_ep=EgoyMDI0MTEwNi4wIKXMDSoASAFQAw%3D%3D</t>
  </si>
  <si>
    <t>Umm-Al-Afai landfill (northwest of Doha)</t>
  </si>
  <si>
    <t>Page 4. Waste Composition.</t>
  </si>
  <si>
    <t>https://www.mdpi.com/2071-1050/16/20/9111</t>
  </si>
  <si>
    <t>Page 6. Table 1. Senario description.</t>
  </si>
  <si>
    <t>Minimal evidence found. The majority of Riyadhs MSW is still dumped in uncontrolled landfill.</t>
  </si>
  <si>
    <t>https://www.mdpi.com/2071-1050/16/20/9111https://www.riyadhenv.gov.sa/wp-content/uploads/2016/12/Comprehensive-Waste-Management-Strategy-for-ArRiyadh-City.pdf</t>
  </si>
  <si>
    <t>The city has not, but the University of Exeter published "An Environmental Assessment of Municipal Solid Waste Management Strategies in Riyadh, Saudi Arabia: A Comparative Life Cycle Analysis" in 2024. In the Comprehensive Waste Management Strategy for ArRiyadh City published in 2016, they underwent an environmental assessment of future options for solid waste management. There is no evidence of another assessment having occured in the last 5 years.</t>
  </si>
  <si>
    <t>Distance from city centre calculated using Google Maps</t>
  </si>
  <si>
    <t>EcoMENA. 2024. “Waste Management in Jeddah.” February 1, 2024. https://www.ecomena.org/waste-management-jeddah/.</t>
  </si>
  <si>
    <t>https://www.ecomena.org/waste-management-jeddah/</t>
  </si>
  <si>
    <t>Seder Jeddah Landfill facility</t>
  </si>
  <si>
    <t>Collection from bins scattered across residential and commercial areas.</t>
  </si>
  <si>
    <t>Page 1182</t>
  </si>
  <si>
    <t>https://www.ecomena.org/waste-management-jeddah/https://watermark.silverchair.com/ctae051.pdf?token=AQECAHi208BE49Ooan9kkhW_Ercy7Dm3ZL_9Cf3qfKAc485ysgAAA2IwggNeBgkqhkiG9w0BBwagggNPMIIDSwIBADCCA0QGCSqGSIb3DQEHATAeBglghkgBZQMEAS4wEQQMHN_HyhCW8XlIQZyKAgEQgIIDFTCW4eC4SVQJMJqgdYHoqlS8pTNJbZGOJOVCNkCylvI0kvflJag_mTaGUbIDdz4PkwC7uqGquStRAtiXFL9G3Xq0CO-QYEzClsCkSC5YymhvrBtAQP4mhR2k8u96JfuqRcSamvsRQbRaE4IeDG8kFo2xzu7WnNcd6BRmHH9RKqvLWIEAW6DZMi_6xsCdJmXcxEb3g2f66JMalDLBl9wVIeSAiEnse9OO7lc6rGD5pdUx0NX-rlLhc0jUGnOm8xwx_zxP10fYFOR9JQrJnjIqDjK185LcmDJMclmoZX0FpBENFVYzGW7UfsA4HThkT8XD20Wj_ojWuAmMjOy1w__Du8EHDZlQaZFDqIlw0Y3hCYd4l3IK0Uf66WmNADbsGRFSE1VSAHhsIuLkXYR9VLRtPWBxNbFeEeM8GT0ER-P8npRN0DsQAcka5TQnrKRQceUBSBNTRw4DA9le4BhHk-JFlz6Gyne1MWUX1niGnJ4slLLNGSI5hQAo9ARx5AczWyUJgAHUrvVyZske3TWKg-XZURY7wSksfYw4N0NceAnFuRiB-OwtGQO44pG2PMP_l7i1waosow2lpZnPTt6bKbJOHiTlZ75J_LAfy1Fvrr76mIPyml25PfeniuNgijfgNtZ_j4ikt9pz1uJgaSVBtxdj7n52l4_jydFnNwfmgZRhbf045cg4Wf0kIPq6GM7UG3BwFn-th0VCHdFEWWOEtODlT0mkGC8BCdjUu-GN6rybXbpjjRj-CHnt2dtYzRC1IygxhACV9BX7tZr1gbNTgAjqDi5nCKg9zYElRLDLdyjZshVzC768Abo2nzzbnn4nYQTlnUN55gPOra0LIlciciR066OWhoIz_8_1awvs9po6aK0g-GHXqajDAxaUt-NH_tTkPB3zDHX1c4Xw-T0cwtUIukE1TrDohvvsFnYAM1_lYV6JTE63oH2QMaWPOKbLVf7yv_V0_iVGX90xvLw1OIyCvozncxmTXWhQ_bpE9zgR6tpFlBz_KSBPNRNr6-BzhJAznHWKka65sKei_GXWqOm9ALhilbO2Vw</t>
  </si>
  <si>
    <t>5000 tons of solid waste is produces every day=5000*365</t>
  </si>
  <si>
    <t>1.5 million tons of waste per year is disposed of at Seder Jeddah landfill</t>
  </si>
  <si>
    <t>100% minus landfill</t>
  </si>
  <si>
    <t>High Commission for the Development of Arriyadh. 2016. “Comprehensive Waste Management Strategy for ArRiyadh City.” 2016. https://www.riyadhenv.gov.sa/wp-content/uploads/2016/12/Comprehensive-Waste-Management-Strategy-for-ArRiyadh-City.pdf.</t>
  </si>
  <si>
    <t>Page 12. Figure 5 MSW Composition.</t>
  </si>
  <si>
    <t>https://www.riyadhenv.gov.sa/wp-content/uploads/2016/12/Comprehensive-Waste-Management-Strategy-for-ArRiyadh-City.pdf</t>
  </si>
  <si>
    <t>100% minus the sum of the other material types'Other' includes composites, unclassified incombustibles , combustibiles, liquids, and other items</t>
  </si>
  <si>
    <t>The Alsulay landfill possessed some engineering but was not operated to international standards. Please note that this landfill site is now perminantely closed.</t>
  </si>
  <si>
    <t>Approximately 3% of materials are processed by a materials recovery facility (MRF) which allows recovery of some paper, plastics, ferrous and non-ferrous metals.</t>
  </si>
  <si>
    <t>Google Maps was used to calculate the distance between Riyadh city centre and Alsulay landfill.</t>
  </si>
  <si>
    <t>Waste is disposed of at the Alsulay landfill. Please note this landfill site is now perminantly closed.</t>
  </si>
  <si>
    <t>Waste management services and infrastructure in ArRiyadh are currently funded by government from general revenues.</t>
  </si>
  <si>
    <t>Private sector companies pay directly for waste collection and disposal services but there is no cost recovery from householders and commercial businesses.</t>
  </si>
  <si>
    <t>MSW is collected by a private contractor under contract to the Amanah and are disposed of at the Alusulay Landfill. Please note this landfill is now perminantely closed.</t>
  </si>
  <si>
    <t>High Commission for the Development of Arriyadh. 2016. “Comprehensive Waste Management Strategy for ArRiyadh City.” 2016. https://www.riyadhenv.gov.sa/wp-content/uploads/2016/12/Comprehensive-Waste-Management-Strategy-for-ArRiyadh-City.pdf.Saudi and Middle East Green Initiatives. 2024. “Saudi and Middle East Green Initiatives.” 2024. https://www.greeninitiatives.gov.sa/.</t>
  </si>
  <si>
    <t>Page 12. Figure 5 MSW Composition. N/A</t>
  </si>
  <si>
    <t>https://www.riyadhenv.gov.sa/wp-content/uploads/2016/12/Comprehensive-Waste-Management-Strategy-for-ArRiyadh-City.pdfhttps://www.greeninitiatives.gov.sa/sgi-initiatives/#</t>
  </si>
  <si>
    <t>International Trade Administration (ITA). 2024. “Saudi Arabia - Waste Management.” January 3, 2024. https://www.trade.gov/country-commercial-guides/saudi-arabia-waste-management.</t>
  </si>
  <si>
    <t>https://www.trade.gov/country-commercial-guides/saudi-arabia-waste-management</t>
  </si>
  <si>
    <t>Jeddah Development and Urban Regeneration Company (JDURC):  A closed joint-stock company fully owned by the Municipality of Jeddah specializing in urban development programs and the treatment and collection of waste materials.</t>
  </si>
  <si>
    <t>International Trade Administration (ITA). 2024. “Saudi Arabia - Waste Management.” January 3, 2024. https://www.trade.gov/country-commercial-guides/saudi-arabia-waste-management.“Make Tomorrow Greener.” n.d. Accessed November 1, 2024. https://www.wasco-sa.com/.</t>
  </si>
  <si>
    <t>https://www.trade.gov/country-commercial-guides/saudi-arabia-waste-managementhttps://www.wasco-sa.com/</t>
  </si>
  <si>
    <t>Jeddah Development and Urban Regeneration Company (JDURC):  A closed joint-stock company fully owned by the Municipality of Jeddah specializing in urban development programs and the treatment and collection of waste materials.Waste Collection and Recycling Co. (WASCO): The largest company specialized in waste management in Saudi Arabia.  It has exclusive contractual agreements with the Municipality of Jeddah through the latter’s Jeddah Development and Urban Regeneration Company to operate centres for the management and handling of recyclable municipal waste in the governorate of Jeddah and its suburbs.</t>
  </si>
  <si>
    <t>Jeddah Company for Urban Development Company (Jedco). 2024. “Welcome To Jedco Home Page.” 2024. https://jedco.sa/Site/Home/Default.</t>
  </si>
  <si>
    <t>https://jedco.sa/Site/Home/Default</t>
  </si>
  <si>
    <t>Jeddah Company for Urban Development and Development is a state-owned company represented by the Jeddah Municipality</t>
  </si>
  <si>
    <t>Jeddah Company for Urban Development Company (Jedco). 2024. “Welcome To Jedco Home Page.” 2024. https://jedco.sa/Site/Home/Default.“Make Tomorrow Greener.” n.d. Accessed November 1, 2024. https://www.wasco-sa.com/.</t>
  </si>
  <si>
    <t>https://jedco.sa/Site/Home/Defaulthttps://www.wasco-sa.com/</t>
  </si>
  <si>
    <t>Stated-owned: Jeddah Company for Urban Development and Development is a state-owned company represented by the Jeddah MunicipalityPrivate: Waste Collection and Recycling Co. (Wasco)</t>
  </si>
  <si>
    <t>Solid waste sample collection was observed for 254 days. The samples were divided into different components, including compostable, paper, plastic, textile, metal, rubber, etc. Finally, to determine physical characterization, the weight of every part was acquired.The MSW composition was calculated by collecting samples randomly from grids in Al-Ahsa</t>
  </si>
  <si>
    <t>Supplementary Figure 4: Pie chart showing the composition of MSW in Jeddah</t>
  </si>
  <si>
    <t>Page 9 (New rules on waste management approved)</t>
  </si>
  <si>
    <t>Riyadh Region Municipality. 2024. “Open Data.” 2024. https://www.alriyadh.gov.sa/en/Datasetlanding.</t>
  </si>
  <si>
    <t>https://www.alriyadh.gov.sa/en/Datasetlanding</t>
  </si>
  <si>
    <t>Data on waste is limited.</t>
  </si>
  <si>
    <t>Riyadh Sustainability. n.d. “Comprehensive Waste Management.”  Riyadh Sustainability. Accessed November 4, 2024. https://www.riyadhenv.gov.sa/en/plan/%d8%a7%d9%84%d8%a5%d8%af%d8%a7%d8%b1%d8%a9-%d8%a7%d9%84%d8%b4%d8%a7%d9%85%d9%84%d8%a9-%d9%84%d9%84%d9%86%d9%81%d8%a7%d9%8a%d8%a7%d8%aa/.</t>
  </si>
  <si>
    <t>https://www.riyadhenv.gov.sa/en/plan/%d8%b6%d8%a8%d8%b7-%d8%b1%d9%85%d9%8a-%d8%a7%d9%84%d9%86%d9%81%d8%a7%d9%8a%d8%a7%d8%aa-%d9%81%d9%8a-%d8%a7%d9%84%d8%a3%d9%85%d8%a7%d9%83%d9%86-%d8%a7%d9%84%d8%b9%d8%a7%d9%85%d8%a9/?tab=6,920</t>
  </si>
  <si>
    <t>Riyadh Sustainability. n.d. “Comprehensive Waste Management.” Riyadh Sustainability. Accessed November 4, 2024. https://www.riyadhenv.gov.sa/en/plan/%d8%a7%d9%84%d8%a5%d8%af%d8%a7%d8%b1%d8%a9-%d8%a7%d9%84%d8%b4%d8%a7%d9%85%d9%84%d8%a9-%d9%84%d9%84%d9%86%d9%81%d8%a7%d9%8a%d8%a7%d8%aa/.</t>
  </si>
  <si>
    <t>Logistics Cluster. 2023. "Syrian Arab Republic: Logistics Capacity Assessment. Waste Management and Recycling Infrastructure Assessment" https://www.lca.logcluster.org/syrian-arab-republic-37-waste-management-and-recycling-infrastructure-assessment</t>
  </si>
  <si>
    <t>https://www.lca.logcluster.org/syrian-arab-republic-37-waste-management-and-recycling-infrastructure-assessment</t>
  </si>
  <si>
    <t>Syrian Arab Republic. 2021. "Solid Waste Treatment Directorate." Ministry of Local Administration and Environment.</t>
  </si>
  <si>
    <t>https://web.archive.org/web/20220710164158/http://www.damascus.gov.sy/Home/gov/AboutUS/Branchs/%D9%85%D8%AF%D9%8A%D8%B1%D9%8A%D8%A9-%D9%85%D8%B9%D8%A7%D9%84%D8%AC%D8%A9-%D8%A7%D9%84%D9%86%D9%81%D8%A7%D9%8A%D8%A7%D8%AA-%D8%A7%D9%84%D8%B5%D9%84%D8%A8%D8%A9</t>
  </si>
  <si>
    <t>Based on average of 4000-4500 tonnes per day waste collected in Damascus governate and its countryside</t>
  </si>
  <si>
    <t>Regular landfilling in the landfill next to the factory, approximately 4400 tonnes daily.</t>
  </si>
  <si>
    <t>Processing waste and converting it into fertilizer at a rate of 100 tonnes per day</t>
  </si>
  <si>
    <t>United Nations Environment Programme (UNEP). 2000. "Policy and Institutional Assessment of Solid Waste Management in Five Countries. Cyprus, Egypt, Lebanon, Syria, Tunisia." Blue Plan Regional Activity Centre</t>
  </si>
  <si>
    <t>p. 19</t>
  </si>
  <si>
    <t>https://planbleu.org/wp-content/uploads/2015/01/gestion_dechets_syrie_en.pdf</t>
  </si>
  <si>
    <t>Agence Nationale de Gestion des Dechets (ANGed), 2024, Management of household and similar waste, http://www.anged.nat.tn/gestion-dechets-menagers-assimiles.html, Accessed November 2024</t>
  </si>
  <si>
    <t>Second table under "Organisational facilities in Sousse"</t>
  </si>
  <si>
    <t>http://www.anged.nat.tn/gestion-dechets-menagers-assimiles.html</t>
  </si>
  <si>
    <t>Aydi, 2013, A Glance at the World: Waste Management in Tunis, Tunisia, Waste Management 33 (2013) 1682-1684</t>
  </si>
  <si>
    <t>https://www.researchgate.net/publication/322146832_Municipal_solid_waste_management_in_Tunis_City_Tunisia</t>
  </si>
  <si>
    <t>Page 1683</t>
  </si>
  <si>
    <t>4 private contractors involved in waste collection and transport.</t>
  </si>
  <si>
    <t>Maha Boulel, 2023, Tunisia: A participatory approach to addressing waste crisis in Sfax, Arab Reform Initiative</t>
  </si>
  <si>
    <t>p.1</t>
  </si>
  <si>
    <t>https://s3.eu-central-1.amazonaws.com/storage.arab-reform.net/ari/2023/04/13164639/2023-04-EN-KAPGProject-MAHA-BOUHLEL-2.pdf</t>
  </si>
  <si>
    <t>Other similar reports are available (see also https://lens.civicus.org/tunisia-protests-force-government-to-negotiate-over-waste-crisis/)</t>
  </si>
  <si>
    <t>Ministere des Affaires Locales et de l'environnement, 2021, The National Management Strategy Integrated and sustainable waste management Household and Similar 2020-2035</t>
  </si>
  <si>
    <t>p.30 first paragraph</t>
  </si>
  <si>
    <t>http://www.collectiviteslocales.gov.tn/wp-content/uploads/2021/08/4.-2021-03-09-Strategie-Nationale-de-la-Gestion-des-Dechets-2020-2035.pdf</t>
  </si>
  <si>
    <t>Units in TND (Tunisian Dinar)</t>
  </si>
  <si>
    <t>p.29 Last paragraph</t>
  </si>
  <si>
    <t>SWEEPNET. 2014. Report on the Solid Waste Management in Tunisia. GIZ. ANGed. April 2014.</t>
  </si>
  <si>
    <t>https://www.retech-germany.net/fileadmin/retech/05_mediathek/laenderinformationen/Tunesien_laenderprofile_sweep_net.pdf</t>
  </si>
  <si>
    <t>Private operators collect waste in 2 out of 7 districts.</t>
  </si>
  <si>
    <t>UN Habitat, 2022, From the application of the Waste Wise Cities tool (WaCT), https://unhabitat.org/sites/default/files/2022/11/7.-Session-2-3-EN.pdf, Accessed November 2024</t>
  </si>
  <si>
    <t>Slide 10, Waste Flow Diagram</t>
  </si>
  <si>
    <t>https://unhabitat.org/sites/default/files/2022/11/7.-Session-2-3-EN.pdf</t>
  </si>
  <si>
    <t>Waste generation calculated from the "Total MSW Generated" figure of 295 tonnes per day, multiplied by 365.</t>
  </si>
  <si>
    <t>Slide 11, Waste Composition Pie Chart</t>
  </si>
  <si>
    <t>Note the 1.5% is approximate as the figure is not provided in the pie chart.</t>
  </si>
  <si>
    <t>Note that this comprises 7.6% hard plastic and assumed 7.6% plastic films (the latter's colour does not match the colour key in the chart)</t>
  </si>
  <si>
    <t>Note the 1% is approximate as the figure is not provided in the pie chart.</t>
  </si>
  <si>
    <t>Note the 2.5% is approximate as the figure is not provided in the pie chart.</t>
  </si>
  <si>
    <t>The remaining 7.8% is calculated from 100 minus the sum of the above.</t>
  </si>
  <si>
    <t>Slide 10, Waste  Flow</t>
  </si>
  <si>
    <t>The figure was calculated from 23 tonnes per day recovered, multiplied by 365</t>
  </si>
  <si>
    <t>Unknown author, n.d., a doctoral thesis, http://www.theses.rnu.tn/fr/dynamique/uploads/8c3ce04c8a4e9bad255c384a24035736.pdf, Accessed November 2024</t>
  </si>
  <si>
    <t>p. 26 Table 6</t>
  </si>
  <si>
    <t>http://www.theses.rnu.tn/fr/dynamique/uploads/8c3ce04c8a4e9bad255c384a24035736.pdf</t>
  </si>
  <si>
    <t>Door to door and 'container'. The word container in the source has been taken to mean a bring-site container.</t>
  </si>
  <si>
    <t>World Bank, 2024, Towards a Circular Economy in Tunisia, Plastic-Free Coastline, Maghreb Technical Note, Number 11</t>
  </si>
  <si>
    <t>p.20, Box 1</t>
  </si>
  <si>
    <t>https://thedocs.worldbank.org/en/doc/2db32dc999bd44ef3bcef4b28762c0ec-0280012024/original/Maghreb-Technical-Note-11.pdf</t>
  </si>
  <si>
    <t>WWF, 2019, Stop the plastic flood, a guide for policy-makers in Tunisia, https://awsassets.panda.org/downloads/05062019_wwf_tunisia_guidebook.pdf, accessed November 2024</t>
  </si>
  <si>
    <t>p.10 Second bullet point</t>
  </si>
  <si>
    <t>https://awsassets.panda.org/downloads/05062019_wwf_tunisia_guidebook.pdf</t>
  </si>
  <si>
    <t>15% of the generated waste is collected (2007) and all collected waste is landfilled (2019).</t>
  </si>
  <si>
    <t>Cities Alliance. 2009. Sana'a, A City Development Strategy.</t>
  </si>
  <si>
    <t>https://www.citiesalliance.org/sites/default/files/Cities%20Alliance%20Sana%27a%20pub%2010-5-09.pdf</t>
  </si>
  <si>
    <t>Cleanliness Fund of Sana'a Municipality.</t>
  </si>
  <si>
    <t>Sana'a City Development Plan</t>
  </si>
  <si>
    <t>Page 20, 24</t>
  </si>
  <si>
    <t>Cleaning and City Improvement Fund received by local government.</t>
  </si>
  <si>
    <t>Innovision Consulting Private Limited. 2010. Mission Report: Case Study - Waste Recycling and Composting Value Chain in Yemen</t>
  </si>
  <si>
    <t>Table 10</t>
  </si>
  <si>
    <t>https://www.retech-germany.net/fileadmin/retech/05_mediathek/laenderinformationen/Jemen_Waste_Recycling_and_Composting_Value_Chain.pdf</t>
  </si>
  <si>
    <t>Includes scavengers from Municipality trucks.</t>
  </si>
  <si>
    <t>Sana'a Secretariat Yemen. 2012. IPLA Global Forum 2012 on Empowering Municipalities in Building Zero Waste Society - A Vision for the post-Rio+20 Sustainable Urban Development. Seoul, Republic of Korea. 5-6 September 2012.</t>
  </si>
  <si>
    <t>https://uncrd.un.org/sites/uncrd.un.org//files/ipla-gf2012_theme4_01_aleryani-yemen.pdf</t>
  </si>
  <si>
    <t>Based on waste generation rate of 1100 t/d.</t>
  </si>
  <si>
    <t>Includes soil (5%) and other waste (8%).</t>
  </si>
  <si>
    <t>Al-Azraqain landfill.</t>
  </si>
  <si>
    <t>Long-Term Residual Waste Management Options for the City of Toronto – Revised Residual Waste Management Work Plan, 2023
The City of Toronto. 2016. “Waste Strategy.” https://www.toronto.ca/wp-content/uploads/2017/10/9803-Final-Long-Term-Waste-Management-Strategy.pdf.</t>
  </si>
  <si>
    <t>https://www.toronto.ca/legdocs/mmis/2023/cc/bgrd/backgroundfile-237399.pdf
https://www.toronto.ca/wp-content/uploads/2017/10/9803-Final-Long-Term-Waste-Management-Strategy.pdf</t>
  </si>
  <si>
    <t>Long-Term Residual Waste Management Options for the City of Toronto was approved in 2016 and it was updated in 2023 as part of the City's consideration of the Revised Residual Waste Management Work Plan. The city acknowledges the need for a comprehensive review and update of the Waste Strategy for the next implementation period of 2026 to 2036</t>
  </si>
  <si>
    <t xml:space="preserve">Budget TO, and City of Toronto. 2024. “2024 Budget Notes
City Planning” </t>
  </si>
  <si>
    <t>https://www.toronto.ca/wp-content/uploads/2024/05/9569-2024-City-of-Toronto-Budget-Summary.pdf</t>
  </si>
  <si>
    <t>Budget TO, and City of Toronto. 2024. “2024 Program Summary Solid Waste Managament Services.” https://www.toronto.ca/wp-content/uploads/2024/04/8fcd-2024-Public-Book-SWM-V1.pdf.</t>
  </si>
  <si>
    <t>https://www.toronto.ca/wp-content/uploads/2024/04/8fcd-2024-Public-Book-SWM-V1.pdf</t>
  </si>
  <si>
    <t>Gross expenditures</t>
  </si>
  <si>
    <t>City of Ottawa. 2023. Adopted Budget 2024</t>
  </si>
  <si>
    <t>https://documents.ottawa.ca/sites/default/files/2024%20Adopted%20Budget%20Book%20English%20Condensed-AODA.pdf</t>
  </si>
  <si>
    <t>City of Ottawa. 2024. “Solid Waste Master Plan.” Engage Ottawa. June 2024. https://engage.ottawa.ca/solid-waste-master-plan.</t>
  </si>
  <si>
    <t>https://engage.ottawa.ca/solid-waste-master-plan</t>
  </si>
  <si>
    <t>63,400 tonnes of recyclables collected + 99400 tonnes of organics and leaf and yard waste collected
=162800/345901 = 47% recycle / diversion rate</t>
  </si>
  <si>
    <t>All garbage collected by the City is brought to the TWFL for final disposal. The landfill operated above industry standards. The landfill has a gas collection system that captures methane gas which is then converted into electricity.
Approx. 183,000 tonnes of garbage is collected and managed by the City.</t>
  </si>
  <si>
    <t>99400 tonnes of organics and leaf and yard waste was collected and managed by the City.</t>
  </si>
  <si>
    <t>63400 tonnes of recyclables was collected and managed by the City.</t>
  </si>
  <si>
    <t>page 42</t>
  </si>
  <si>
    <t>Solid Waste Services’ gross operating budget is $115 million for Net Expenditure and the capital budget is $35 million.</t>
  </si>
  <si>
    <t>Garbage collection and disposal services as well as landfill operations and capital planning are funded by flat rate applied to each residential unit.  Waste diversion services are funded through the tax base and are based on the value of the property.</t>
  </si>
  <si>
    <t>This individual fee is presented on the tax bill.</t>
  </si>
  <si>
    <t>Page 38 and 42</t>
  </si>
  <si>
    <t>Waste management is a municipal responsibility.</t>
  </si>
  <si>
    <t>In Canada, municipalities are the front-line governments responsible for the bulk of residential waste collection and management.</t>
  </si>
  <si>
    <t>The City's waste management programs and services are funded directly through a combination of an annual set user fee rate, general property taxes, revenues, and user fees.</t>
  </si>
  <si>
    <t>City of Toronto. 2016. “Single Family Curbside Waste and Participation Audit.” August 2016.</t>
  </si>
  <si>
    <t>Page iii of vii. Figure ES.1 Overall Waste Composition- Four Seasonal Waste Audits</t>
  </si>
  <si>
    <t>https://thecif.ca/wp-content/uploads/2016/09/873-Toronto_Final_Report.pdf</t>
  </si>
  <si>
    <t>City of Toronto. 2017. “Litter and Garbage.” City of Toronto. City of Toronto, November 19, 2017. Toronto, Ontario, Canada. https://www.toronto.ca/city-government/public-notices-bylaws/bylaw-enforcement/litter-garbage/.</t>
  </si>
  <si>
    <t>https://www.toronto.ca/city-government/public-notices-bylaws/bylaw-enforcement/litter-garbage/</t>
  </si>
  <si>
    <t>City of Toronto website provides a place to report illegal Dumping 
$500 fine as per Littering and Dumping By-Law</t>
  </si>
  <si>
    <t>City of Toronto. 2017. “Recycling, Organics and Garbage.” City of Toronto. City of Toronto, July 14, 2017. Toronto, Ontario, Canada. https://www.toronto.ca/services-payments/recycling-organics-garbage/.</t>
  </si>
  <si>
    <t>https://www.toronto.ca/services-payments/recycling-organics-garbage/houses/</t>
  </si>
  <si>
    <t>City of Toronto. 2019. “By-Law1788-2019.” Accessed September 2, 2024. https://www.toronto.ca/legdocs/bylaws/2019/law1788.pdf.</t>
  </si>
  <si>
    <t>Page 19. Row 124.</t>
  </si>
  <si>
    <t>https://www.toronto.ca/legdocs/bylaws/2019/law1788.pdf</t>
  </si>
  <si>
    <t>Page 2. Row 3.</t>
  </si>
  <si>
    <t>City of Toronto. 2022. “Search By-Law Status Registry.” City of Toronto. City of Toronto, July 14, 2022. Toronto, Ontario, Canada. https://www.toronto.ca/city-government/public-notices-bylaws/bylaws-municipal-code/bylaw-status-registry/search-bylaw-status-registry/.</t>
  </si>
  <si>
    <t>https://www.toronto.ca/city-government/public-notices-bylaws/bylaws-municipal-code/bylaw-status-registry/search-bylaw-status-registry/#blsrSearch?keyword=garbageandpageSize=100andsortDirection=ascandsortColumn=municipalityShortName</t>
  </si>
  <si>
    <t>Search 'Garbage' in City of Toronto's By-law Registry and you get over 190 results.</t>
  </si>
  <si>
    <t>City of Toronto. 2024. “2023 Residential Diversion Rates.” City of Toronto. Toronto, Ontario, Canada. 2024. https://www.toronto.ca/services-payments/recycling-organics-garbage/solid-waste-reports/.</t>
  </si>
  <si>
    <t>2023 Residential Diversion Rates. Material Breakdown for 2023 Residential Waste Diversion Rates. City Collected and Processes Items (tonnes)</t>
  </si>
  <si>
    <t>https://www.toronto.ca/services-payments/recycling-organics-garbage/solid-waste-reports/</t>
  </si>
  <si>
    <t xml:space="preserve">Residential only
City Items + Provincial Allowances for Other Diversions (e.g., includes backyard composting, grass cycling, and DPS)
DPS - Calculated using Generally Accepted Principles (GAP) (opens in new window) default of 5.51 kg/per capita by total population converted to tonnes for metal and glass beer containers sold through the beer store and all types of wine and spirit containers sold through the LCBO.
Backyard composting: Calculated using Generally Accepted Principles (GAP) (opens in new window) default of 100 kg/backyard composting/year.
Grasscycling: Calculated using Generally Accepted Principles (GAP) (opens in new window) as a percentage of the leaf and yard waste tonnes collected based on relevant waste management policies the City has in place (e.g. user-pay system).
</t>
  </si>
  <si>
    <t>(643759 + DRS (15539) + grasscycling (13911))/MSW generated
DPS - Calculated using Generally Accepted Principles (GAP) (opens in new window) default of 5.51 kg/per capita by total population converted to tonnes for metal and glass beer containers sold through the beer store and all types of wine and spirit containers sold through the LCBO.
Grasscycling: Calculated using Generally Accepted Principles (GAP) (opens in new window) as a percentage of the leaf and yard waste tonnes collected based on relevant waste management policies the City has in place (e.g. user-pay system).</t>
  </si>
  <si>
    <t>Residential only 
Diversion in tonnes (381,707t) minus the estimated backyard composting (19,255t) that is composted but not formally collected.
313,165 tonnes is formally collected and the remainder (68542t) is formally collected via other programs (i.e., DRS, Used Tires Program, and Grasscycling)</t>
  </si>
  <si>
    <t>Residential only
Included in Blue bin recycling (92009t)
Some estimates were used to calculate Blue Bin recycling tonnes diverted in 2023. As the City is transitioning to Extended Producer Responsibility (EPR) this data is tracked by Circular Materials and is no longer available to the City
DRS tonnage includes glass, metal and plastics so likely the 'other category will be an overestimate while 'glass', 'metals' and 'plastics' will be underestimated.
Green Bin Organics (130927t)
Yard Waste / Christmas trees (83046t) + grasscycling (13911t)
Electronics (684t)
Other = Environment Dyas/Drop-Off Depots (528t) + Mattresses (2629t) + Large Appliances / Scrap Metal (1505t) + Household Hazardous Waste (1651t) + Tires (20023t) + DRS (15,539t)
Tire tonnages calculated using Generally Accepted Principles (GAP) (opens in new window) default of 7.1 kg/per capita by total population converted to tonnes for passenger and light truck tires diverted through the Used Tires Program</t>
  </si>
  <si>
    <t>330593 tonnes of garbage
'=330593/MSW generated
Yard waste / Christmas trees (83046 tonnes) + Green bin organics (130927 tonnes) + backyard composting (19255t) +  grasscycling (13911t)
'=(83046+130927+19255+13911)/MSW generated (Includes backyard composting even though this is not processed in a formal facility.)
'(Diversion in tonnes (381707t) - composted (83046+130927+19255+13911) / MSW generated
'=(381707-(83046+130927+19255+13911)/MSW generated</t>
  </si>
  <si>
    <t>City of Vancouver. “Vancouver 2024 Budget,” 2023. https://vancouver.ca/files/cov/2024-budget-city-of-vancouver.pdf.</t>
  </si>
  <si>
    <t>https://vancouver.ca/files/cov/2024-budget-city-of-vancouver.pdf</t>
  </si>
  <si>
    <t>Operating budget of collection for the City of Vancouver = 29,480,000 CAD 
29,480,000 / waste collected (1801113 tonnes) = 16.37 CAD</t>
  </si>
  <si>
    <t>City of Vancouver. 2021. “Solid Waste Management Division Summary Report 2020-2021.” 2021. https://vancouver.ca/files/cov/solid-waste-management-division-summary-report-2020-2021.pdf.</t>
  </si>
  <si>
    <t>https://vancouver.ca/files/cov/solid-waste-management-division-summary-report-2020-2021.pdf</t>
  </si>
  <si>
    <t>The City has 7 full-time Street Use Inspectors working throughout the city to inspect, educate and enforce a variety of by-laws and permit requirements associated with solid waste and street cleanliness issues.</t>
  </si>
  <si>
    <t>metric tons</t>
  </si>
  <si>
    <t>City of Vancouver. 2023. “2023 Annual Report for the Vancouver Landfill." https://vancouver.ca/files/cov/2023-annual-report-vancouver-landfill.pdf.
City of Vancouver. 2023. “Vancouver 2024 Budget." https://vancouver.ca/files/cov/2024-budget-city-of-vancouver.pdf.</t>
  </si>
  <si>
    <t>Page 12
Page 44
Page 40</t>
  </si>
  <si>
    <t>https://vancouver.ca/files/cov/2023-annual-report-vancouver-landfill.pdf
https://vancouver.ca/files/cov/2024-budget-city-of-vancouver.pdf</t>
  </si>
  <si>
    <t>City specific disposal revenue = 
Tipping fees = 42,847,000 CAD
Metro and Delta's revenue sharing = 7,615,000 CAD
Other disposal revenue = 2,889,000 CAD
42847 + 7615 + 2889 = 53,351,000 CAD
53,351,000 CAD / 641,737 = 83.14 CAD
23,917,000 CAD (operating budget of landfill) 
23,917,000 CAD / 641,737 = 37.37 CAD</t>
  </si>
  <si>
    <t>City of Vancouver. 2023. “Vancouver 2024 Budget.” https://vancouver.ca/files/cov/2024-budget-city-of-vancouver.pdf.</t>
  </si>
  <si>
    <t>Page 40. Solid Waste Revenue. Collected Revenue.</t>
  </si>
  <si>
    <t>City Vancouver specific fees (the chart compares it to the average of municipalities within the wider Metro Vancouver region) 
This fee also covers a general street cleaning fee.</t>
  </si>
  <si>
    <t>Operating budget of solid waste in the City of Vancouver</t>
  </si>
  <si>
    <t>The City collected utility fees to fund waste, sewer, and solid waste services.</t>
  </si>
  <si>
    <t>Operating budget of waste transfer for the City of Vancouver = 8,900,000 CAD
8,900,000 CAD / waste collected (1,801,113 tonnes) = 4.94 CAD</t>
  </si>
  <si>
    <t>Page A-7</t>
  </si>
  <si>
    <t>City of Vancouver. 2024. “Waste and Recycling.” Accessed September 3, 2024. https://vancouver.ca/home-property-development/waste-disposal-and-recycling.aspx.</t>
  </si>
  <si>
    <t>https://vancouver.ca/home-property-development/waste-disposal-and-recycling.aspx</t>
  </si>
  <si>
    <t>The City Council 
Solid Waste Management Division</t>
  </si>
  <si>
    <t>Sampling was completed at three facilities in the Metro Vancouver region over four weeks in October and November 2023.
North Surrey Recycling and Waste Centre; United Boulevard Recycling and Waste Centre; and North Shore Recycling and Waste Centre</t>
  </si>
  <si>
    <t>Dillon Consulting. 2023. “2023 Full-Scale Waste Composition Study.” https://metrovancouver.org/services/solid-waste/Documents/full-scale-waste-composition-study-2023.pdf.</t>
  </si>
  <si>
    <t>Page 16 - Table 8 : Estimated Waste Disposal by Primary category</t>
  </si>
  <si>
    <t>https://metrovancouver.org/services/solid-waste/Documents/full-scale-waste-composition-study-2023.pdf</t>
  </si>
  <si>
    <t>Sampling conducted in the Metro Vancouver region (not just the City of Vancouver) - residual waste 
Food = Compostable Organics (202,593 tonnes) + Non-compostable organics (140,851 tonnes) = 343,444 tonnes = 38% 
Glass = 22,228 tonnes = 2% 
Metal = 46,474 tonnes = 5% 
Paper and cardboard = 133,180 tonnes = 15% 
Plastic = Plastics (162,415 tonnes) + Compostable plastic (478 tonnes) = 162,893 tonnes = 18% 
weee = 36,917 tonnes = 4% 
Hazardous = 18,069 tonnes = 2%
Hygiene = 48,800 tonnes = 5%
Other = Fines (9,571 tonnes) + Bulky (26,339 tonnes) + building materials (58,653 tonnes) = 94,563 tonnes = 10%</t>
  </si>
  <si>
    <t>Engage Ottawa. “Solid Waste Master Plan.” Accessed August 19, 2024. https://engage.ottawa.ca/solid-waste-master-plan.</t>
  </si>
  <si>
    <t>The City is responsible for collecting and managing garbage. 
Page 40 - Under the new provincially driven framework, the City if no longer in control of or responsible for the management of recyclables, hazardous and special waste, electrical and electronic waste, batteries and used tires. Producers of products and packaging are 100% responsible for the collection and processing of designated materials.
 The City has a contract with Convertus for the processing of household organic and leaf and yard waste until 2030.</t>
  </si>
  <si>
    <t>Centre of Ottawa to Trail Road Landfill - Google Maps</t>
  </si>
  <si>
    <t>https://www.google.co.uk/maps/dir/Trail+Road+Landfill,+4475+Trail+Rd,+Richmond,+ON+K0A+2Z0,+Canada/Ottawa,+ON,+Canada/@45.3226542,-75.83034,12z/data=!3m1!4b1!4m13!4m12!1m5!1m1!1s0x4ccdfbf71201483f:0xd72e600f227a84f1!2m2!1d-75.7733204!2d45.2344295!1m5!1m1!1s0x4cce05b25f5113af:0x8a6a51e131dd15ed!2m2!1d-75.7003397!2d45.4200572?entry=ttu</t>
  </si>
  <si>
    <t>All garbage is brought to the Trail Waste Facility Landfill  (TWFL) for final disposal</t>
  </si>
  <si>
    <t>Google Maps - distance from centre of Toronto to Green Lane Landfill</t>
  </si>
  <si>
    <t>https://www.google.co.uk/maps/dir/City+of+Toronto+-+Green+Lane+Landfill,+38593+Third+Line+RR+7,+Southwold,+ON+N0L+2G0,+Canada/Toronto,+ON,+Canada/@43.2360874,-81.6720978,8z/data=!3m1!4b1!4m13!4m12!1m5!1m1!1s0x882e583013203427:0x40fa11b44e3891ae!2m2!1d-81.3269195!2d42.8162498!1m5!1m1!1s0x89d4cb90d7c63ba5:0x323555502ab4c477!2m2!1d-79.3831843!2d43.653226?entry=ttu</t>
  </si>
  <si>
    <t>Metro Vancouver. 2010. “Integrated Solid Waste and Resource Managment. A Solid Waste Management Plan for the Greater Vancouver Regional DIstrict and Member Municipalities.” https://metrovancouver.org/services/solid-waste/Documents/integrated-solid-waste-resource-management-plan.pdf.
City of Vancouver. 2024. “Zero Waste 2040.” Accessed September 3, 2024. https://vancouver.ca/green-vancouver/zero-waste-vancouver.aspx.</t>
  </si>
  <si>
    <t>https://metrovancouver.org/services/solid-waste/solid-waste-management-plan
https://vancouver.ca/green-vancouver/zero-waste-vancouver.aspx</t>
  </si>
  <si>
    <t>Metro Vancouver. 2021. “Metro Vancouver Recycling and Solid Waste Management 2021 Repor.” https://metrovancouver.org/services/solid-waste/Documents/solid-waste-management-annual-summary-2021.pdf.</t>
  </si>
  <si>
    <t>Page 8. Table 1: Metro Vancouver Recycling and Solid Waste Quantities in 2021</t>
  </si>
  <si>
    <t>https://metrovancouver.org/services/solid-waste/Documents/solid-waste-management-annual-summary-2021.pdf</t>
  </si>
  <si>
    <t>Total generated tonnes = disposed + recycled (not including CandD waste) = 883,198 + 917,915 = 1,801,113 tonnes
Table 1, page 8
Landfill + waste to energy (disposed):  (residential and commercial/institutional)  = 510,337+372,861 = 883,198 tonnes
Waste to Energy (incineration): 241,408 tonnes (Page 31)
Landfill = 883,198 - 241,408 = 641,790 tonnes
Recycled: (residential and commercial/institutional) = 601,509 + 316,406 = 917,915</t>
  </si>
  <si>
    <t>Page 12: Table 4:  Quantities of Materials Recycled in Metro Vancouver in 2021
Page 21: Table 10: Tonnage of CandD Materials and Associated Recycling Rates (Page 21)</t>
  </si>
  <si>
    <t>Table 4:  Quantities of Materials Recycled in Metro Vancouver in 2021 (Page 12) minus quantities of CandD waste from Table 10: Tonnage of CandD Materials and Associated Recycling Rates (Page 21) to get only the residential and commercial waste. 
CandD Asphalt (295300 tonnes), Concrete (866,363 tonnes), Fibre (35,928 tonnes), gypsum (63,533 tonnes), metal (12,416 tonnes) and Wood (160,391 tonnes) removed from quantities in Table 4. 
Batteries (other) = 13,858 tonnes (1.51%)
weee = 11,213 tonnes (1.22%)
Paper = 328,065 - 35,928 = 292,137 tonnes (31.83%)
Glass = 49,786 tonnes = (5.42%)
Metal = 73,369 - 12,416 = 60,953 tonnes (6.64%)
Wood (other) = 161,309 - 160,391 = 918 tonnes (0.1%)
Plastics = 43,849 tonnes = (4.78%)
Textiles = 691 tonnes (0.08%)
Tires = (other) 21,328 tonnes (2.32%)
Yard and Food = 401,890 tonnes (43.78%)
Hazardous (other) = 21,292 tonnes (2.32%)</t>
  </si>
  <si>
    <t>Metro Vancouver. 2021. “Metro Vancouver Recycling and Solid Waste Management 2021 Report.” https://metrovancouver.org/services/solid-waste/Documents/solid-waste-management-annual-summary-2021.pdf.</t>
  </si>
  <si>
    <t>Total generated tonnes = disposed + recycled (not including C&amp;D waste) = 883,198 + 917,915 = 1,801,113 tonnes
Table 1, page 8
Landfill + waste to energy (disposed):  (residential and commercial/institutional)  = 510,337+372,861 = 883,198 tonnes
Waste to Energy (incineration): 241,408 tonnes (Page 31)
Landfill = 883,198 - 241,408 = 641,790 tonnes
Recycled: (residential and commercial/institutional) = 601,509 + 316,406 = 917,915</t>
  </si>
  <si>
    <t>Metro Vancouver. 2022. “2021 Biennial Report.” https://metrovancouver.org/services/solid-waste/Documents/iswrmp-biennial-report-2021.pdf.</t>
  </si>
  <si>
    <t>https://metrovancouver.org/services/solid-waste/Documents/iswrmp-biennial-report-2021.pdf</t>
  </si>
  <si>
    <t>By-Laws banning straws, foam cups, take-out containers in 2020
requirements to provide utensils only by request
By-Laws covering shopping bags and beverage cups introduced in 2022</t>
  </si>
  <si>
    <t>Metro Vancouver. 2023. “Annual Financial Report 2023." https://metrovancouver.org/about-us/Documents/gfoa-finance-annual-report-2023.pdf.</t>
  </si>
  <si>
    <t>https://metrovancouver.org/about-us/Documents/gfoa-finance-annual-report-2023.pdf</t>
  </si>
  <si>
    <t>Metro Vancouver is a diverse organization that plans for and delivers regional utility services, including water, sewers and wastewater treatment, and solid waste management.</t>
  </si>
  <si>
    <t>Metro Vancouver is a diverse organization that plans for and delivers regional utility services, including water, sewers and wastewater treatment, and solid waste management.
Metro Vancouver also works closely with the City of Vancouver, which operates the Vancouver South Transfer Station and Vancouver Landfill.</t>
  </si>
  <si>
    <t>Metro Vancouver. 2023. “Annual Financial Report 2023.” https://metrovancouver.org/about-us/Documents/gfoa-finance-annual-report-2023.pdf.</t>
  </si>
  <si>
    <t>Vancouver South Transfer Station</t>
  </si>
  <si>
    <t>distance calculated from centre of City of Vancouver an the Landfill on Google Maps</t>
  </si>
  <si>
    <t>Vancouver Landfill.</t>
  </si>
  <si>
    <t>Metro Vancouver. 2024. “Reports and Resources | Metro Vancouver.” Accessed September 3, 2024. https://metrovancouver.org:443/services/solid-waste/reports-resources.</t>
  </si>
  <si>
    <t>https://metrovancouver.org/services/solid-waste/reports-resources</t>
  </si>
  <si>
    <t>Sustainability Solutions Group. 2019. “Pathway Study on Solid Waste, Wastewater and Other Waste Sources in Ottawa,” January. https://documents.ottawa.ca/sites/documents/files/pathway_study_waste_en.pdf.</t>
  </si>
  <si>
    <t>Page 9. Table 2: Estimated municipal generated in Ottawa in 2015 (kilotonnes)</t>
  </si>
  <si>
    <t>https://documents.ottawa.ca/sites/documents/files/pathway_study_waste_en.pdf</t>
  </si>
  <si>
    <t>Residential (329,000 tonnes) + Institutional, Commercial and Industrial (ICI) (532,000 tonnes) = 861,000 tonnes</t>
  </si>
  <si>
    <t>A new 4-season waste audit is being undertaken in 2024 and results of this audit will be reported in Q1 2025. 
Food (Organics) = 157/861 kilotonnes = 18.23%
Glass = 29/861 kilotonnes = 3.37%
Metal = 53/861 kilotonnes = 6.16%
Paper and cardboard = 322/861 kilotonnes = 37.4%
Plastic = 48/861 kilotonnes = 5.57%
Wood = 28/861 kilotonnes = 3.25%
Yard and garden = 62/861 kilotonnes = 7.2%
Others = 162/861 kilotonnes = 18.82%
Total = 861 kilotonnes 
CandD waste excluded.</t>
  </si>
  <si>
    <t>The City of Ottawa.n.d. “Overview of the City of Ottawa’s Current Waste Management System.”</t>
  </si>
  <si>
    <t>https://ehq-production-canada.s3.ca-central-1.amazonaws.com/documents/attachments/79cb376eafb2380f009ee78a5c60018b8a4b364b/000/028/222/original/Current_Waste_Management_System.pdf?X-Amz-Algorithm=AWS4-HMAC-SHA256andX-Amz-Credential=AKIA4KKNQAKIOR7VAOP4%2F20240819%2Fca-central-1%2Fs3%2Faws4_requestandX-Amz-Date=20240819T145850ZandX-Amz-Expires=300andX-Amz-SignedHeaders=hostandX-Amz-Signature=e027eb0cfcf0fde529992acca0c322276351609de03a356bd01f79339004bb8a</t>
  </si>
  <si>
    <t>The city of Ottawa is responsible for the collection, transportation, processing and disposal of residential waste from 294000 curbside homes and approx. 1700 multi-residentials properties every week.</t>
  </si>
  <si>
    <t>The City of Toronto. 2016. “Waste Strategy.” https://www.toronto.ca/wp-content/uploads/2017/10/9803-Final-Long-Term-Waste-Management-Strategy.pdf.</t>
  </si>
  <si>
    <t>https://www.toronto.ca/wp-content/uploads/2017/10/9803-Final-Long-Term-Waste-Management-Strategy.pdf</t>
  </si>
  <si>
    <t>The city owns and operates 7 transfer stations (six with HHW depots)</t>
  </si>
  <si>
    <t xml:space="preserve">The City of Toronto Solid Waste Management Services Division is one of the largest municipal solid waste management operations in North America. 
</t>
  </si>
  <si>
    <t>The City of Toronto Solid Waste Management Services Division is one of the largest municipal solid waste management operations in North America. 
Included collection of approximately 8,500 street litter/recycling bins and Maintenance and collection of approximately 10,000 park litter bins and collection of litter from public right-of-ways.</t>
  </si>
  <si>
    <t>The system provides services to a wide range of customers and is financially supported through a number of funding and revenue sources.</t>
  </si>
  <si>
    <t>The City owns and operates: Seven transfer stations (six with HHW depots); A maintenance facility; Four collection yards; and one litter collection yard.</t>
  </si>
  <si>
    <t>The City owns and operates: Seven transfer stations (six with HHW depots); A maintenance facility; Four collection yards; and one litter collection yard. 
The City owns the following facilities which are operated by private contractors: o Green Lane Landfill; and, o Disco Road Organics Processing Facility.
SWMS leases the facility in which the Reuse Centre is operated;</t>
  </si>
  <si>
    <t>Page 15-16</t>
  </si>
  <si>
    <t xml:space="preserve">The City of Toronto Solid Waste Management Services Division is one of the largest municipal solid waste management operations in North America. 
The City of Toronto provides a comprehensive waste management system that includes providing support and services from the initial generation of waste (or avoidance of generation) through to the monitoring of closed landfill sites, long after the final residual waste has been disposed and the site has been closed.  This system is a comprehensive network of programs, services, truck fleets, transfer and drop-off facilities, processing facilities, and landfills.  The system provides services to a wide range of customers and is financially supported through a number of funding and revenue sources. 
</t>
  </si>
  <si>
    <t>Aptim Environmental andInfrastructure, LLC (APTIM). 2019. Solid Waste Resources Management Plan: 2019-2023. City of Ann Arbor.</t>
  </si>
  <si>
    <t>https://www.a2gov.org/departments/trash-recycling/Documents/SWRMP-November%202019_final%20draft.pdf</t>
  </si>
  <si>
    <t>Revenue for the operation of the City's resource management program is generated primaruly from a property tax levy.</t>
  </si>
  <si>
    <t>The weighted average for the gross recycling cost per ton in 2019 was $249.11 United States Dollars (USD).</t>
  </si>
  <si>
    <t>Calculated as the total revenue generated from refuse levy and service fees ($16,675,449) divided by the total generated waste in 2019 (a sum of organic waste (12,567.12 tons), recycling (13,016.94 tons) and trash (51,607.44 tons) from Monthly Solid Waste Totals: https://www.a2gov.org/services/data/Pages/default.aspx). The value is given in United States Dollars (USD).</t>
  </si>
  <si>
    <t>City of Ann Arbor, 2019. Solid Waste Resource Management Plan: Advisory Committee Meeting #2- January 25, 2019.</t>
  </si>
  <si>
    <t>https://www.a2gov.org/departments/systems-planning/planning-areas/Documents/011519%20SWRMP%20Adv%20Comm%20PowerPoint%20Presentation.pdf</t>
  </si>
  <si>
    <t>Sum of all commercial and residential levy's, fees, royalties and revenue shares. Total expenses are equal to $16,157,889.</t>
  </si>
  <si>
    <t>The value is a sum of fees for services ($2,892,296) and refuse levy's put on residents ($8,276,324)</t>
  </si>
  <si>
    <t>The total residential cost of services for waste ($7.67), compost ($4.83), recycling ($15.54) and city events/streetside cans ($1.06) is $29.09 a month. The value was calculated by annualising these costs which are an accummulation of costs for labor, vehicles, disposal, processing and administration.</t>
  </si>
  <si>
    <t>The value is a sum of refuse levy's on commercial businesses ($4,359,285), royalties and revenue shares ($1,147,544).</t>
  </si>
  <si>
    <t>The total direct expense for composting is $172,137. The cost per ton was found by dividing the direct expense by the 2015 amount for material disposed of at composting facilities (8,137 tons) as stated on page 13 of: https://www.washtenaw.org/DocumentCenter/View/1306/Washtenaw-County-Solid-Waste-Management-Plan-2017-Amendment-PDF. The value is given in United States Dollars (USD).</t>
  </si>
  <si>
    <t>Landfill not specified, rather the value is for waste disposal and is assumed to exclude recycling and composting since these valeus are provided elsewhere. Total direct expense for waste disposal is $1,370,902. The cost per ton was calculated by dividing the expense for waste disposal by the 2015 amount for waste sent to landfill (26,470 tons) as stated on page 13 of: https://www.washtenaw.org/DocumentCenter/View/1306/Washtenaw-County-Solid-Waste-Management-Plan-2017-Amendment-PDF. The value is given in United States Dollars (USD).</t>
  </si>
  <si>
    <t>Residential compost collections have a direct annual expense of $1,001,257. Items allowed for collection in compost bins include biodegradable products, paper products, food and yard waste. The cost per ton was calculated by dividing the annual expense for waste collections by the 2015 amount for waste sent for composting (8,137 tons) as stated on page 13 of: https://www.washtenaw.org/DocumentCenter/View/1306/Washtenaw-County-Solid-Waste-Management-Plan-2017-Amendment-PDF. The value is given in United States Dollars (USD).</t>
  </si>
  <si>
    <t>Residential recycling collections have a direct annual expense of $2,829,604. The cost per ton was calculated by dividing the annual expense for waste collections by the 2015 amount for waste sent for recycling (14,714 tons) as stated on page 13 of: https://www.washtenaw.org/DocumentCenter/View/1306/Washtenaw-County-Solid-Waste-Management-Plan-2017-Amendment-PDF. The value is given in United States Dollars (USD).</t>
  </si>
  <si>
    <t>Residential waste collections have an direct annual expense of $1,546,972. The cost per ton was calculated by dividing the annual expense for waste collections by the 2015 amount for waste sent to landfill (26,470 tons) as stated on page 13 of: https://www.washtenaw.org/DocumentCenter/View/1306/Washtenaw-County-Solid-Waste-Management-Plan-2017-Amendment-PDF. The value is given in United States Dollars (USD).</t>
  </si>
  <si>
    <t>City of Ann Arbor, Public Works. 2024. "Monthly Solid Waste Totals". City of Ann Arbor Data Catalog.</t>
  </si>
  <si>
    <t>column G</t>
  </si>
  <si>
    <t>https://www.a2gov.org/services/data/Pages/default.aspx</t>
  </si>
  <si>
    <t>Calculated as the sum of organic waste (13157.9 tons), recycling (10,968.24 tons) and trash (50,062.87 tons) in 2023.</t>
  </si>
  <si>
    <t>column L</t>
  </si>
  <si>
    <t>The value accouonts for all residual waste collected from the City of Ann Arbor's solid waste for the year 2024. The assumption is 100% of this waste is sent to landfill.</t>
  </si>
  <si>
    <t>The value accounts for all organic waste collected from the City of Ann Arbor's solid waste for the year 2024. The assumption is 100% of this waste is sent for composting.</t>
  </si>
  <si>
    <t>The value accounts for all recycling waste collected from the City of Ann Arbor's solid waste for the year 2024. The assumption is 100% of this waste is sent for recycling.</t>
  </si>
  <si>
    <t>City of Ann Arbor. (2011). Solid Waste Regulations Under City Code Chapter 26 of the City of Ann Arbor</t>
  </si>
  <si>
    <t>https://www.a2gov.org/media/sksbg3um/solid-waste-regulations-as-approved-12062010.pdf?M=F&amp;ID=9682309&amp;GUID=F94BA605-4908-469F-B8A2-E671701372E9%29%2C</t>
  </si>
  <si>
    <t>Department of Environment, Great Lakes, and Energy (EGLE), 2023. Maps and Data.</t>
  </si>
  <si>
    <t>https://gis-egle.hub.arcgis.com/datasets/61be1d68d9ba43848bc2173c98836f56_5/explore?location=42.342437%2C-83.935373%2C10.40andshowTable=true</t>
  </si>
  <si>
    <t>There are two transfer stations for solid waste, one named "Recycle Ann Arbor" and another named "City of Ann Arbor Transfer Facility"</t>
  </si>
  <si>
    <t>Data is an aggregate of MSW generation in the District by Material Group</t>
  </si>
  <si>
    <t>District of Columbia Department of Public Works (DPW) and MSW Consultants, 2021. Desktop Waste Characterization Study.</t>
  </si>
  <si>
    <t>page E-4: figure  E-3</t>
  </si>
  <si>
    <t>https://zerowaste.dc.gov/sites/default/files/dc/sites/zerowaste/Desktop%20WCS%20Final%20Report%203-10-21.pdf</t>
  </si>
  <si>
    <t>Value is for food only.</t>
  </si>
  <si>
    <t>Value also includes textiles.</t>
  </si>
  <si>
    <t>Value is for yard waste and leaves.</t>
  </si>
  <si>
    <t>The materials included under 'other' are: other (9.9%), other organics (3.1%) and bulky (6.5%)</t>
  </si>
  <si>
    <t>page E-4 and E-5: figures E-3 and E-5</t>
  </si>
  <si>
    <t>Calculated as the total MSW generated (Figure E-3) minus an approximation of what was disposed (Figure E-5), divided by the total MSW generated (Figure E-3).</t>
  </si>
  <si>
    <t>District of Columbia Department of Public Works (DPW), 2018. Solid Waste Diversion Annual Report: Calendar Year 2018. Zero Waste DC.</t>
  </si>
  <si>
    <t>page 6: table 1B</t>
  </si>
  <si>
    <t>https://zerowaste.dc.gov/sites/default/files/dc/sites/zerowaste/CY%2018%20Diversion%20Report%20Final%203%2010%2021.pdf</t>
  </si>
  <si>
    <t>District of Columbia, Department of Public Work. 2007. "Residential Waste Sort October-November 2007".</t>
  </si>
  <si>
    <t>https://dpw.dc.gov/sites/default/files/dc/sites/dpw/publication/attachments/2008_Residential_Waste_Sort.pdf</t>
  </si>
  <si>
    <t>The cost per ton to haul and process recycling waste in 2007 was $25. The value is given in United States Dollars (USD).</t>
  </si>
  <si>
    <t>The cost per ton to haul and dispose of residual waste in 2007 was $60. The value is given in United States Dollars (USD).</t>
  </si>
  <si>
    <t>Government of the District of Columbia, 2017. District of Columbia Solid Waste Diversion:Progress Report Fiscal Year 2017.</t>
  </si>
  <si>
    <t>https://dpw.dc.gov/sites/default/files/dc/sites/dpw/page_content/attachments/Solid%20Waste%20Diversion%20Report%20FY%2017-%20.pdf</t>
  </si>
  <si>
    <t>The Department of Public Works</t>
  </si>
  <si>
    <t>The Department of Public Works enforces illegal dumping under three policies under the Illegal Dumping Enforcement Amendment Act of 1994.</t>
  </si>
  <si>
    <t>Residential waste stream tonnage data sources are compiled by DPW's Solid Waste Management Administration in the CompuWeigh Data System tracks inbound and outbound collection vehicles at scales.</t>
  </si>
  <si>
    <t>Government of the District of Columbia, 2019. District of Columbia Solid Waste Diversion Annual Report (2019-2022).</t>
  </si>
  <si>
    <t>https://dpw.dc.gov/sites/default/files/dc/sites/dpw/page_content/attachments/Solid%20Waste%20Diversion%20Report%202019-2022.pdf</t>
  </si>
  <si>
    <t>This value is the reported total waste generated in 2022 which is equal to 5.84 pounds per capita of waste generated annually (page 8)(equal to 2.65 kg).</t>
  </si>
  <si>
    <t>page 21: table A</t>
  </si>
  <si>
    <t>Calculated as the total MSW generated in 2022 (629,824 tons) multiplied by the fraction of collected recycling material (21.6%).</t>
  </si>
  <si>
    <t>page 10: table 3</t>
  </si>
  <si>
    <t>The percentage was calculated by dividing the total 266,265.99 tons sent to a landfill,solid waste management facility or tire disposal facility by the total disposed waste (629,824.61 tons).</t>
  </si>
  <si>
    <t>The percentage was calculated by dividing the total 33,922.1 tons sent to composting and landscape facilities by the total disposed waste (629,824.61 tons).</t>
  </si>
  <si>
    <t>page 11: table 3</t>
  </si>
  <si>
    <t>The percentage was calculated by dividing the total 136,162.7 tons sent to metal, tire, paper and other types of recycling facilities by the total disposed waste (629,824.61 tons).</t>
  </si>
  <si>
    <t>page 12: table 3</t>
  </si>
  <si>
    <t>The percentage was calculated by dividing the total 187,621.27 tons sent to energy from waste facilities by the total disposed waste (629,824.61 tons).</t>
  </si>
  <si>
    <t>page 9: table 3</t>
  </si>
  <si>
    <t>The percentage was calculated by dividing the total 5,852.55 tons sent to biofuel facilities by the total disposed waste (629,824.61 tons).</t>
  </si>
  <si>
    <t>The Zero Waste Omnibus Amendment Act of 2019 laid groundwork for new initiatives to reduce disposable food ware and increase food waste diversion. 
The Sustainable Solid Waste Management Amendment Act of 2014 set the city's waste reduction goals.</t>
  </si>
  <si>
    <t>page 23 and 24</t>
  </si>
  <si>
    <t>Special waste such as shredded paper, weee and hazardous waste is collected by separate vendors that are contracted with the District individually.</t>
  </si>
  <si>
    <t>Government of the District of Columbia, 2019. Sustainable DC: Sustainable DC 2.0 Plan.</t>
  </si>
  <si>
    <t>https://sustainable.dc.gov/sites/default/files/dc/sites/sustainable/page_content/attachments/sdc%202.0%20Edits%20V5_web_0.pdf</t>
  </si>
  <si>
    <t>The District of Columbia's Sustainable DC Plan</t>
  </si>
  <si>
    <t>Government of the District of Columbia, Department of Public Works (DPW). 2023. "Proposed Fiscal Year 2024 Budget Oversight Hearing". Committee on Public Works and Operations.</t>
  </si>
  <si>
    <t>https://dpw.dc.gov/sites/default/files/dc/sites/dpw/release_content/attachments/DPW%20BOH_Acting%20Director%20Spriggs.pdf</t>
  </si>
  <si>
    <t>This value represents the proposed budget for the Department of Public Works for the 2024 fiscal year.</t>
  </si>
  <si>
    <t>The proposed budget was made in 2023 for the 2024 fiscal year.</t>
  </si>
  <si>
    <t>Government of the District of Columbia, Department of Public Works. N.d. "Transfer Stations".</t>
  </si>
  <si>
    <t>https://dpw.dc.gov/service/transfer-stations</t>
  </si>
  <si>
    <t>Washington DC utilises 2 waste transfer locations in Fort Totten and on Benning Road, however the Benning Road station is temporarily closed.</t>
  </si>
  <si>
    <t xml:space="preserve">Government of the District of Columbia. (2023). FY 2024 Approved Budget and Financial Plan. Volume 1 Executive Summary. </t>
  </si>
  <si>
    <t>page 1-1</t>
  </si>
  <si>
    <t>https://app.box.com/s/lj2jomu4sy5aosdzj5w1kzu6ajjabzmh</t>
  </si>
  <si>
    <t>Seattle Public Utilities, 1991. Contract Between the City of Seattle and Washington Waste Systems, Inc. for the Transportation and Disposal of waste.</t>
  </si>
  <si>
    <t>https://www.seattle.gov/documents/Departments/SPU/Documents/Policies/LongHaulContractwithWashingtonWasteSystems.pdf</t>
  </si>
  <si>
    <t>Seattle contracts with Washington Waste Systems for the transportation and disposal of the City's solid waste by rail to the Columbia Ridge Landfill and Recycling Center in Gilliam County, Oregon.</t>
  </si>
  <si>
    <t>Seattle Public Utilities, 2015. Recycling Processing Contract between City of Seattle and Rabanco, Ltd.</t>
  </si>
  <si>
    <t>https://www.seattle.gov/documents/Departments/SPU/Documents/Policies/SPUAWRecyclingProcessingContract.pdf</t>
  </si>
  <si>
    <t>Rabanco Ltd is responsible for the processing of mixed waste paper, cardboard, newspaper, cans, food containers, glass, plastic, jars, rigid plastics, used oil and potentially textiles. 
Seattle has additional contracts with Lenz Composting and Cedar Grove Composting.</t>
  </si>
  <si>
    <t>The contract was signed June 2015 with a processing start date of 2016. The contract was set to end in 2021 but the city has the option to extend for two successive three-year periods.</t>
  </si>
  <si>
    <t>Rabanco Ltd is a private company</t>
  </si>
  <si>
    <t>Seattle Public Utilities, 2019. Solid Waste Collection Contract Between City of Seattle and Recology King County, Inc; Solid Waste Collection and Transfer Contract between City of Seattle and Waste Management of Washington, Inc. Revisions made to merge the two contracts together in 2024.</t>
  </si>
  <si>
    <t>https://www.seattle.gov/utilities/about/contracts</t>
  </si>
  <si>
    <t>The city of Seattle holds two waste contracts with Waste Management (northwest and south Seattle) and Recology (northeast and central Seattle) that span 2019 to 2029 and cover the collection and transfer of garbage, recycling, and food and yard waste.</t>
  </si>
  <si>
    <t>2019 to 2029</t>
  </si>
  <si>
    <t>Both Recology and Waste Management are private corporations</t>
  </si>
  <si>
    <t>The City of Seattle holds the contracts with both Waste Management and Recology</t>
  </si>
  <si>
    <t>289 samples were collected from residents and characterised into four city zones before being split into material types.</t>
  </si>
  <si>
    <t>Seattle Public Utilities, 2020. Residential Garbage and Recycling Stream Composition Study. Cascadia Consulting.</t>
  </si>
  <si>
    <t>page 11: figure 1</t>
  </si>
  <si>
    <t>https://www.seattle.gov/documents/Departments/SPU/Documents/Reports/SolidWaste/2020ResidentialWasteRecyclingCompositionStudies.pdf</t>
  </si>
  <si>
    <t>Value is defined as compostable organics and the chart below titled "Top 10 Materials" breaks down the percentage to edible food scraps-packaged (9.9%), edible food scraps-non-packaged (4%) and non-edible food scraps (5.9%). The value represents residential waste only.</t>
  </si>
  <si>
    <t>The value represents residential waste only.</t>
  </si>
  <si>
    <t>Value includes mattresses and electronics. The value represents residential waste only.</t>
  </si>
  <si>
    <t>The value is for disposable diapers. The value represents residential waste only.</t>
  </si>
  <si>
    <t>The total tonnage of recycling waste collected from households.</t>
  </si>
  <si>
    <t>The composition of recycling waste collected from households by material class.</t>
  </si>
  <si>
    <t>Two haulers collect all residential garbage, recycling, food and yard waste through kerbside carts (single family) or from dumpsters and carts (multifamily)</t>
  </si>
  <si>
    <t>Seattle Public Utilities, 2022. 2022 Waste Prevention and Recycling Report. Seattle gov.</t>
  </si>
  <si>
    <t>https://www.seattle.gov/documents/Departments/SPU/Documents/Reports/SolidWaste/WastePrevention-RecyclingReport-2022.pdf</t>
  </si>
  <si>
    <t>Annual tonnage given by customer sector</t>
  </si>
  <si>
    <t>Calculated as the total sent for disposal (358300 tons) divided by the total generated (759,357 tons)</t>
  </si>
  <si>
    <t>Calculated as the total sent for recycling (207,798 tons) divide by the total generated (759,357 tons). The total diversion rate, which includes composting and recycling, is 52.8% in 2022.</t>
  </si>
  <si>
    <t>Calculated as the total sent for composting (193,291 tons) divide by the total generated (759,357 tons). The total diversion rate in 2022, which includes composting and recycling, is 52.8% for 2022.</t>
  </si>
  <si>
    <t>Seattle Public Utilities and their advisory board, The Solid Waste Advisory Committee (SWAC).</t>
  </si>
  <si>
    <t>Seattle Public Utilities, 2024. Collection and Disposal Rates-Monthyl Residential Garbage Cart Rates, https://www.seattle.gov/utilities/your-services/accounts-and-payments/rates/collection-and-disposal/garbage-rates, Accessed: 19 September 2024.</t>
  </si>
  <si>
    <t>https://www.seattle.gov/utilities/your-services/accounts-and-payments/rates/collection-and-disposal/garbage-rates</t>
  </si>
  <si>
    <t>This price was calculated by annualising the monthly rate ($87.65) for the most common household bin (64 gallon) that is collected via a curb or alley.</t>
  </si>
  <si>
    <t>Seattle Public Utilities, n.d. Transfer Stations (Dumps/Landfills).</t>
  </si>
  <si>
    <t>https://www.seattle.gov/utilities/your-services/collection-and-disposal/transfer-stations</t>
  </si>
  <si>
    <t>The North Transfer Station is located in the Wallingford neighbourhood and the South Transfer Station is located off of the SR-99 freeway (https://www.seattle.gov/utilities/your-services/collection-and-disposal/transfer-stations/north-station)</t>
  </si>
  <si>
    <t>Seattle Public Utilities. 2023. "2022 Solid Waste Plan Update: Moving Upstream to Zero Waste- Chapter 10: Administration and Financing of the Solid Waste System".</t>
  </si>
  <si>
    <t>page 10.12</t>
  </si>
  <si>
    <t>https://www.seattle.gov/documents/Departments/SPU/Documents/Plans/SolidWaste/2022SolidWaste-Chapter10-AdministrationFinancingSolidWasteSystem.pdf</t>
  </si>
  <si>
    <t>page 10.9: table 10.1</t>
  </si>
  <si>
    <t>The total revenue received by Seattle Public Utilities in 2020 was 224.2 million United States Dollars (USD) and the total operational costs were 108.7 million USD. Both the revenue and operational costs were divided by the total MSW collected in 2022 (759,357 tons) from: https://www.seattle.gov/documents/Departments/SPU/Documents/Reports/SolidWaste/WastePrevention-RecyclingReport-2022.pdf, to find total revenue per ton. The value is given in United States Dollars (USD).</t>
  </si>
  <si>
    <t>page 10.9: table 10.1 and figure 10.1</t>
  </si>
  <si>
    <t>The total revenue received by Seattle Public Utilities in 2020 was 224.2 million United States Dollars (USD). This value (224.2 USD per ton) was multiplied by 7% to account for the incoming revenue from transfer stations only. Then the revenue for transfer stations was divided by the total MSW collected in 2022 (759,357 tons) from: https://www.seattle.gov/documents/Departments/SPU/Documents/Reports/SolidWaste/WastePrevention-RecyclingReport-2022.pdf, to find revenue per ton. The final calculation was ((224.2 million USD*0.07)/ 759,357). The value is given in United States Dollars (USD).</t>
  </si>
  <si>
    <t>Seattle Public Utilities. 2023. "2022 Solid Waste Plan Update: Moving Upstream to Zero Waste- Chapter 9: Education, Outreach, Enforcement, and Compliance Support".</t>
  </si>
  <si>
    <t>page 9.21</t>
  </si>
  <si>
    <t>Seattle Public Utilities</t>
  </si>
  <si>
    <t>Seattle Public Works, 2022. 2022 Solid Waste Plan Update: Moving Upstream to Zero Waste: Chapter Summaries.</t>
  </si>
  <si>
    <t>https://www.seattle.gov/documents/Departments/SPU/Documents/Plans/SolidWaste/2022SWPU_ChapterSummaries_102023.pdf</t>
  </si>
  <si>
    <t>The resource provided included the amendments to the current solid waste master plan for the year 2022.</t>
  </si>
  <si>
    <t>The presence of the amendments in this document shows that the solid waste master plan is being implemented and evolving to accommodate for the ever changing needs of the city. Recommendation sections on each page show how Seattle plans to implement the solid waste master plan bsaed on the work conducted in the previous plan.</t>
  </si>
  <si>
    <t>There are policies to encourage diversion from landfills and preventing further waste.</t>
  </si>
  <si>
    <t>U.S. Bureau of Labor Statistics. 2023. "Occupational Employment and Wages, May 2023: 53-7081 Refuse and Recyclable Material Collectors".</t>
  </si>
  <si>
    <t>https://www.bls.gov/oes/2023/may/oes537081.htm</t>
  </si>
  <si>
    <t>Total is for employment of refuse and recyclable material collectors for the Ann Arbor area in May 2023.</t>
  </si>
  <si>
    <t>Total is for employment of refuse and recyclable material collectors, by area for May 2023.</t>
  </si>
  <si>
    <t>Total is for employment of refuse and recyclable material collectors in the Washington DC and Arlington area for May 2023.</t>
  </si>
  <si>
    <t>Washtenaw County Department of Public Works, 2017. Washtenaw County Solid Wsate Plan 2017.</t>
  </si>
  <si>
    <t>https://www.washtenaw.org/DocumentCenter/View/1306/Washtenaw-County-Solid-Waste-Management-Plan-2017-Amendment-PDF</t>
  </si>
  <si>
    <t>The Washtenaw County Department of Public Works oversees solid waste management in Ann Arbor.</t>
  </si>
  <si>
    <t>The Washtenaw County Department of Public Works oversees solid waste enforcement in Ann Arbor.</t>
  </si>
  <si>
    <t>Waste 360, 2016. Ann Arbor, Mich., City Council Approves $589k Extended Agreement with Waste Management. Available at: https://www.waste360.com/waste-management-business/ann-arbor-mich-city-council-approves-589k-extended-agreement-with-waste-management</t>
  </si>
  <si>
    <t>https://www.waste360.com/waste-management-business/ann-arbor-mich-city-council-approves-589k-extended-agreement-with-waste-management</t>
  </si>
  <si>
    <t>Recycle Ann Arbor was on a one-year, interim contract with the City Council of Ann Arbor from June 2017-2018 with the option of adding an additional two, six-month extensions to collect recyclables from households. Recycle Ann Arbor still runs the MRF for Ann Arbor recyclables (https://wasteadvantagemag.com/a-look-inside-ann-arbor-mis-state-of-the-art-zero-waste-recycling-facility/)</t>
  </si>
  <si>
    <t>Azimi, Nadim, Ahmad, Sébastien M. R. Dente and Seiji Hashimoto. 2020. "Analyzing Waste Management System Alternatives for Kabul City, Afghanistan: Considering Social, Environmental, and Economic Aspects." Sustainability 12, no.23, 9872: 1-15. Accessed November 15, 2024. doi:10.3390/su12239872.</t>
  </si>
  <si>
    <t>https://www.mdpi.com/2071-1050/12/23/9872</t>
  </si>
  <si>
    <t>Calculate as 100% - 52.50% (proportion of households whose waste is collected regularly)</t>
  </si>
  <si>
    <t>Azimi, Nadim, Ahmad, Sébastien M. R. Dente and Seiji Hashimoto. 2020. "Analyzing Waste ManagementSystem Alternatives for Kabul City,Afghanistan: Considering Social,Environmental, and EconomicAspects." Sustainability 12, no.23, 9872: 1-15. Accessed November 15, 2024. doi:10.3390/su12239872.</t>
  </si>
  <si>
    <t>Kabul Municipality. "Cleaning Department". Kabul Municipality. November 20, 2024. https://km.gov.af/296/%D9%85%D9%84%DA%A9%DB%8C%D8%AA-%D9%87%D8%A7.</t>
  </si>
  <si>
    <t>https://km.gov.af/296/%D9%85%D9%84%DA%A9%DB%8C%D8%AA-%D9%87%D8%A7</t>
  </si>
  <si>
    <t>Cleaning Department</t>
  </si>
  <si>
    <t>Kabul Municipality. 2018. "Strategic Nahia Action Plan 2018-2023" Accessed February 11, 2025. https://www.scribd.com/document/496339104/D7-SNAP-English-min?doc_id=496339104anddownload=trueandorder=659098826</t>
  </si>
  <si>
    <t>https://www.scribd.com/document/496339104/D7-SNAP-English-min?doc_id=496339104anddownload=trueandorder=659098826</t>
  </si>
  <si>
    <t>Ullah, S., S. D. Bibi, S. Ali, M. Noman, G. Rukh, M. A. Nafees, H. Bibi, S. Ali, X.C. Qiao, S. Khan and E. Hamidova. 2023. "Analysis of municipal solid waste management in Afghanistan, current and future prospects: A case study of Kabul city." Applied Ecology and Environmental Research 20, no.3: 2485-2507. Accessed November 15, 2024. doi: 10.15666/aeer/2003_24852507</t>
  </si>
  <si>
    <t>page 2493</t>
  </si>
  <si>
    <t>https://www.aloki.hu/pdf/2003_24852507.pdf</t>
  </si>
  <si>
    <t>Daily amount (3,200 t) x 365 days</t>
  </si>
  <si>
    <t>Waste sampling (750 samples) and questionnaire survey (1,150) were conducted on the basis of stratified random sampling in January, 2021. A total of ten (10) sources of waste were considered which includes residential (containing 4 sub-categories based on income level - high, middle, low and rural), commercial, markets, institutions, street sweepings, and parks. For each source type a total 115 sampling points were selected and waste quantity ratio discharge was measured. The total sampling was done in 10 days (from 20-29 January 2021) and a total of 1,150 questionnaires and 750 waste samples were considered. See page 2487-2488 (Sampling Design) for details.</t>
  </si>
  <si>
    <t>page 2495, table 4</t>
  </si>
  <si>
    <t>page 2500, Table 6</t>
  </si>
  <si>
    <t>1,850 t / 3,200 t</t>
  </si>
  <si>
    <t>Estimation by Directorate of Sanitation (DoS)</t>
  </si>
  <si>
    <t>page 2498 (Recycling of MSW)</t>
  </si>
  <si>
    <t>The predicted number ranged from 2,250 to 2,750. The mean value of 2,500 is reported.</t>
  </si>
  <si>
    <t>The predicted number ranged from 9% to 12%. The mean value of 10.5% is reported.</t>
  </si>
  <si>
    <t>page 2503</t>
  </si>
  <si>
    <t>Of the 52.5% of waste collected, 85% is openly dumped in the Gazak 2 landfill.</t>
  </si>
  <si>
    <t>Calculate this as 100% - [waste uncollected percent ] - [waste treatment open dump percent]</t>
  </si>
  <si>
    <t>Page 2499</t>
  </si>
  <si>
    <t>Out of the total 52,570 HH, approximately 27,585 HH, 52.47%, 9,700 HH 18.45% and 5, 987 HH 11.38% willingly pays 100, 150 and 200 AFN/month respectively for Door-to-door collection facility.Out of the total 52,570 HH, approximately 27,585 HH, 52.47%, 9,700 HH 18.45% and 5, 987 HH 11.38% willingly pays 100, 150 and 200 AFN/month respectively for Door-to-door collection facility.27,585 households(HH) × 100 AFN/month＋9,700 HH × 150 AFN/month＋ 5,987 HH × 200 AFN/month) × 12 month = 64,930,800 AFN/year.</t>
  </si>
  <si>
    <t>Interview with waste collection companies. See page 2499 for details.</t>
  </si>
  <si>
    <t>Out of the total 52,570 HH, approximately 27,585 HH, 52.47%, 9,700 HH 18.45% and 5, 987 HH 11.38% willingly pays 100, 150 and 200 AFN/month respectively for Door-to-door collection facility.Out of the total 52,570 HH, approximately 27,585 HH, 52.47%, 9,700 HH 18.45% and 5, 987 HH 11.38% willingly pays 100, 150 and 200 AFN/month respectively for Door-to-door collection facility.The per household annual cost for the waste collection service renged from 1,200 AFN to 1,800 AFN and 2,400 AFN. The mid range value is reported for WaW3.0.</t>
  </si>
  <si>
    <t>page 2487</t>
  </si>
  <si>
    <t>Page 2487: "DoS collects the MSW from all the districts excluding district 14 from municipal collection bins."</t>
  </si>
  <si>
    <t>Estimated figure</t>
  </si>
  <si>
    <t>Estimated figure: [Additional cost/ton (USD 7.02)] x [Amount of MSW collected (1,850 tons) (year not specified)] =  USD 12,987</t>
  </si>
  <si>
    <t>Estimated figure. Transfer cost is included.</t>
  </si>
  <si>
    <t>Estimated figure: Collection cost is included.</t>
  </si>
  <si>
    <t>2499</t>
  </si>
  <si>
    <t>2497-2499</t>
  </si>
  <si>
    <t>page 2497-2499</t>
  </si>
  <si>
    <t>Dhaka Tribune. 2018. DSCC announces budget for FY19 [2] Dhaka Tribune. 2018. DNCC sets Tk2,567.45cr budget for FY19.</t>
  </si>
  <si>
    <t>[1] https://www.dhakatribune.com/bangladesh/dhaka/151376/dscc-announces-budget-for-fy19
[2] https://www.dhakatribune.com/bangladesh/dhaka/151817/dncc-sets-tk2-567.45cr-budget-for-fy19</t>
  </si>
  <si>
    <t>Dhaka South City Corporation, NEW CLEAN DHAKA MASTER PLAN 2018–2032, 2019Dhaka North City Corporation, NEW CLEAN DHAKA MASTER PLAN 2018–2032, 2019</t>
  </si>
  <si>
    <t>P25P43</t>
  </si>
  <si>
    <t>https://file-barisal.portal.gov.bd/uploads/8124b059-405b-4ea7-88e4-b9ee11a34587//63f/5ba/7a5/63f5ba7a57d42592561664.pdfhttps://dncc.gov.bd/sites/default/files/files/dncc.portal.gov.bd/project/15c19c7b_3028_45cf_84d1_f8096e95eabd/2022-03-02-09-56-054bad8bb2b11fce6560d9cc181babe3.pdf</t>
  </si>
  <si>
    <t>[The daily generation in Dhaka South (3,288 tons/day) + the daily generation in Dhaka North (4,220 tons/day)] x 365 days = 2,740,420 tons/year. The generation includes household waste, street waste together with partial construction waste and business waste.</t>
  </si>
  <si>
    <t>P81P98</t>
  </si>
  <si>
    <t>The reported recycling rate (material collected for recycling by formal sector) for both Dhaka Nort and South are identical (10%). The recycling rate consists of the waste processed through Eco-Town facilities and informal recycling but is used for the present study as a proxy to the rate of formal recycling as it is unknown. The measurement is calculated by the generation rate of the city (2,740,420 tons/year) x collection coverage in weight (84.5%) x recycling rate 10% = 23,156.5 tons/year. While the source does not provide the definition of recycling rate, it is presumed to be [materials collected for recycling / waste collected %].</t>
  </si>
  <si>
    <t>P37P54</t>
  </si>
  <si>
    <t>DSCC:Currently 65 staffs, including CWMO (chief waste management officers), 4 ACWMOs (assistant chief waste management officers), 2 COs (conservancy officers), and 56 CIs (Conservancy Inspectors), under the conservancy division of the WMD (Waste Management Department)DNCC: 35 staff members, including CWMO, 5 ACWMOs, 5 COs, and 27 CIs, work under the conservancy division of the WMD.</t>
  </si>
  <si>
    <t>P31 Fig 3-12P48 Fig 3-12</t>
  </si>
  <si>
    <t>Calculated as 100% - [10% waste recycled] - [15.5% waste uncollected]</t>
  </si>
  <si>
    <t>P47P64</t>
  </si>
  <si>
    <t>There are 19 STSs(secondary transfer stations) in Dhaka South while Dhaka North has 48 STSs (in total 67 STS).In addition, there are 502 (Dhaka South) + 240 (Dhaka North) SCPs(secondary collection points: designated spots for daily waste collection including containers, open spots, dustbins, and compactor locations) in operation (in total 742). However, these are treated as collection points thus not reported as transfer stations in the present report.</t>
  </si>
  <si>
    <t>P54P71</t>
  </si>
  <si>
    <t>The reported figure is for Dhaka North. The distance between Dhaka North City Corporation and its landfill site is 17km.</t>
  </si>
  <si>
    <t>P21 Table 3-4P39 Table 3-4</t>
  </si>
  <si>
    <t>589 (10 million BDT) (Dhaka South) + 215 (10 million BDT) (Dhaka North) = 804 (10 million BDT)</t>
  </si>
  <si>
    <t>P43P60</t>
  </si>
  <si>
    <t>P18 Fig 3-2P32 Fig 3-2</t>
  </si>
  <si>
    <t>https://file-barisal.portal.gov.bd/uploads/8124b059-405b-4ea7-88e4-b9ee11a34587//63f/5ba/7a5/63f5ba7a57d42592561664.pdf</t>
  </si>
  <si>
    <t>P35P52</t>
  </si>
  <si>
    <t>As website is under rennovation, Dhaka South City Corporation disseminate information via SNS(facebook, Whatsapp), and newsletters.</t>
  </si>
  <si>
    <t>P11P29</t>
  </si>
  <si>
    <t>The Admin Book was developed on the basis of the laws, regulations, and rules on SWM enacted at national level.</t>
  </si>
  <si>
    <t>DSCC:P55 Table 3-22, P21 Table 3-4DNCC:P74 Table 3-22, P39 Table 3-4</t>
  </si>
  <si>
    <t>P46P63</t>
  </si>
  <si>
    <t>Street waste and drain waste are collected daily by DSCC/DNCC cleaners after road sweeping and drain cleaning</t>
  </si>
  <si>
    <t>https://dncc.gov.bd/sites/default/files/files/dncc.portal.gov.bd/project/15c19c7b_3028_45cf_84d1_f8096e95eabd/2022-03-02-09-56-054bad8bb2b11fce6560d9cc181babe3.pdf</t>
  </si>
  <si>
    <t>P45P62</t>
  </si>
  <si>
    <t>There is no contract between companies and DSCC. The business entities providing primary collection or door-to-door collection services are recognized as Primary Collection Service Providers (PCSPs). In 2018, approximately 700 PCSPs (246 in Dhaka South) and (454 in Dhaka North)  are in operation.</t>
  </si>
  <si>
    <t>The business entities providing primary collection or door-to-door collection services are recognized as Primary Collection Service Providers (PCSPs). In 2018, approximately 700 PCSPs (246 in Dhaka South) and (454 in Dhaka North)  are in operation. There is no contract between companies and DSCC.</t>
  </si>
  <si>
    <t>P48P65</t>
  </si>
  <si>
    <t>In Dhaka South, the secondary collection is implemented by DSCC and private company (in 3 wards). In Dhaka North, the secondary collection is implemented by DNCC and private company (in 8 wards).</t>
  </si>
  <si>
    <t>P57P75</t>
  </si>
  <si>
    <t>The World Bank, Towards a Multisectional Action Pla for Sustainable Plastic, 2021</t>
  </si>
  <si>
    <t>P22, Fig 2.2</t>
  </si>
  <si>
    <t>https://thedocs.worldbank.org/en/doc/42712a1018d536bb86c35018b9600c53-0310062021/original/National-Action-Plan-for-plastic-management-Dec.pdf</t>
  </si>
  <si>
    <t>[The sum of "Food and vegetables (80.2%)" and "Coconut (0%)" in Dhaka South (middle-income): 80.2%] + [The sum of "Food and vegetables (79.9%)" and "Coconut (2.0%)" in Dhaka North (middle-income) : 81.9%] / 2.</t>
  </si>
  <si>
    <t>The average of the North and South waste compositions for middle income is reported for this study.Measurement: [Dhaka North (1.0%) + Dhaka South (0.8%)] / 2</t>
  </si>
  <si>
    <t>The average of the North and South waste compositions for middle income is reported for this study.Measurement: [Dhaka North (3.9%) + Dhaka South (4.4%)] / 2</t>
  </si>
  <si>
    <t>The average of the North and South waste compositions for middle income is reported for this study.Measurement: [Dhaka North (0.1%) + Dhaka South (0.6%)] / 2</t>
  </si>
  <si>
    <t>100% - the sum of percentages of other waste types (81.05+0.9+4.15+12.40+0.35)</t>
  </si>
  <si>
    <t>Thimphu Thromde. " Waste Collection Schedule, North Zone." Thimphu Thromde. November 23, 2024.  http://thimphucity.bt/north-waste-collection-schedule[2] Thimphu Thromde. "Waste Segregation." Thimphu Thromde. November 23, 2024.  http://thimphucity.bt/waste-segregation</t>
  </si>
  <si>
    <t>[1] http://thimphucity.bt/north-waste-collection-schedule[2] http://thimphucity.bt/waste-segregation</t>
  </si>
  <si>
    <t>The city's website does not disclose waste management statistics but posts waste management relevant information such as segregation guidance and collection schedules.</t>
  </si>
  <si>
    <t>JICA. "ブータン国 廃棄物管理改善計画準備調査報告書(先行公開版). (Feasibility Study Report for Waste Management Improvement Plan in Bhutan - Advanced Publication)." JICA. 2020.</t>
  </si>
  <si>
    <t>Page 2 / Figure 1-1-2</t>
  </si>
  <si>
    <t>https://openjicareport.jica.go.jp/pdf/12355087_01.pdf</t>
  </si>
  <si>
    <t>The daily generation amount (63.8 tons/day) x 365</t>
  </si>
  <si>
    <t>Page 1 / Figure 1-1-1</t>
  </si>
  <si>
    <t>Daily collection amount (52.4 tons/day) / daily generation amount (63.8 tons/day)</t>
  </si>
  <si>
    <t>The measurement is calculated by [The daily amount of waste plastics collected at landfill for recycling (1 ton/day)] / [the daily amount of MSW collected for recycling including the waste plastics collected at landfill (12.1 tons/day + 1 tons/day)] = 1 / 13.1 = 7.63</t>
  </si>
  <si>
    <t>Calculated by 100 - the sum of the percentage of other waste types (7.63) = 92.37</t>
  </si>
  <si>
    <t>Page 34-35 (Tables 2.1.1 - 2.1.4)</t>
  </si>
  <si>
    <t>Includes number of staff from Thimphu City Environment Department, Clean City, and Greener Way. Calculated as sum of number of staff in tables 2.1.1 to 2.1.4 in the source.</t>
  </si>
  <si>
    <t>The daily amount of incoming waste at the landfill (40.3 ton/day) / the daily total waste generation amount (63.8 tons/day)</t>
  </si>
  <si>
    <t>The daily amount composted  (2.5 ton/day) / the daily total waste generation amount (63.8 tons/day)</t>
  </si>
  <si>
    <t>The daily amount collected for recycling (12.1 ton/day) + the daily amount of plastic waste retrieved at the landfill (1 ton/day) / the daily total waste generation amount (63.8 tons/day)</t>
  </si>
  <si>
    <t>Calculated as 100 - the sum of the percentage of other treatment/disposal methods (63.17+3.92+20.53)</t>
  </si>
  <si>
    <t>Page 40 / Table 2-1-10</t>
  </si>
  <si>
    <t>Page 3 / Table 1-1-3</t>
  </si>
  <si>
    <t>Several drop-off points (containers) are also installed.</t>
  </si>
  <si>
    <t>Thimphu Thromde. " City Environment Division." Thimphu Thromde. November 23, 2024.  http://www.thimphucity.bt/divisions/city-environment-division</t>
  </si>
  <si>
    <t>http://www.thimphucity.bt/divisions/city-environment-division</t>
  </si>
  <si>
    <t>The City Environment Department is responsible for the service.</t>
  </si>
  <si>
    <t>Thimphu Thromde. " Thimphu Municipal Solid Waste Management Rules and Regulations 2007." Thimphu Thromde. October 2007.</t>
  </si>
  <si>
    <t>https://gbcl.bt/wp-content/uploads/2017/08/solid_waste_rules.pdf</t>
  </si>
  <si>
    <t>Thimphu Municipal Solid Waste Management Rules and Regulations 2007</t>
  </si>
  <si>
    <t>Thimphu Thromde. " Thimphu Waste Management Plan." Thimphu Thromde.</t>
  </si>
  <si>
    <t>http://www.nec.gov.bt/publications/download/draft-thimphu-waste-management-plan</t>
  </si>
  <si>
    <t>Page 13 / Table 2-2</t>
  </si>
  <si>
    <t>Revenue 1 (waste management fee collected through tax): Per capita cost recovery (BTN 8.) x population in 2018 (114,551) = BTN 916,408. Revenue 2 (fine for illegal dumping and littering in 2018): BTN 1,983,000. Total: BTN 2,899,408.</t>
  </si>
  <si>
    <t>The total waste management cost for 2018 is about BTN 17.4 million</t>
  </si>
  <si>
    <t>Thimphu Thromde. "Brief on Municipal Solid Waste Management." Thimphu Thromde. November 23, 2024.  http://www.thimphucity.bt/services/municipal-solid-waste-management</t>
  </si>
  <si>
    <t>http://www.thimphucity.bt/services/municipal-solid-waste-management</t>
  </si>
  <si>
    <t>Ahmedabad Municipal Corporation. "Solid Waste Management System in Ahmedabad City" Guruprasad Mohapatra. April 17, 2013.  https://carbonn.org/uploads/tx_carbonndata/File5_Ahmedabad_SWM.pdf</t>
  </si>
  <si>
    <t>https://carbonn.org/uploads/tx_carbonndata/File5_Ahmedabad_SWM.pdf</t>
  </si>
  <si>
    <t>Service provided by Municipality</t>
  </si>
  <si>
    <t>5</t>
  </si>
  <si>
    <t>Ahmedabad Municipal Corporation. "Brief profile of Ahmedabad and Ahmedabad Municipal Corporation". Solid Waste Management Department of Ahmedabad Municipal Corporation. https://ahmedabadcity.gov.in/Images/_SWM%20Dept_SWM%20BREIF%20NOTE%20IN%20ENGLISH.pdf</t>
  </si>
  <si>
    <t>https://ahmedabadcity.gov.in/Images/_SWM%20Dept_SWM%20BREIF%20NOTE%20IN%20ENGLISH.pdf</t>
  </si>
  <si>
    <t>Joshi, N., Khatri, S., Tomar, R.K., Jain, S.K. "Greenhouse Gas Emissions in Present and ProposedMunicipal Solid Waste Management Plans andTechnologies in India: A Comparative analysis ofCO2 Equivalent Emissions from Centralized andDecentralized Municipal Solid Waste Management" Journal of Civil Engineering and Environmental Technology, 2, no.16 (October-December, 2015): 21-26</t>
  </si>
  <si>
    <t>page 22 / Figure 1</t>
  </si>
  <si>
    <t>"Food waste" in the original paper.</t>
  </si>
  <si>
    <t>"Ferrous Metals" in the original paper.</t>
  </si>
  <si>
    <t>Municipal Corporation of Greater Mumbai (MCGM). Solid Waste Management Report, 2019. Mumbai: MCGM. https://portal.mcgm.gov.in/irj/go/km/docs/documents/MCGM%20Department%20List/Solid%20Waste%20Management/Docs/Reports/SWM%20ppt-2019.pdf</t>
  </si>
  <si>
    <t>https://portal.mcgm.gov.in/irj/go/km/docs/documents/MCGM%20Department%20List/Solid%20Waste%20Management/Docs/Reports/SWM%20ppt-2019.pdf</t>
  </si>
  <si>
    <t>Resilient Cities Network (R-Cities). "Mumbai, India City Waste Management Profile".</t>
  </si>
  <si>
    <t>Municipal Corporation of Greater Mumbai. Budget Estimate 2024-2025: Fund 11 Revenue. Mumbai: Municipal Corporation of Greater Mumbai, 2024. https://portal.mcgm.gov.in/irj/go/km/docs/documents/MCGM%20Department%20List/Chief%20Accountant%20(Finance)/Budget/Budget%20Estimate%202024-2025/3%20-%20Budget%20Books/Budget%20A/FUND%2011%20REVENUE.pdf.</t>
  </si>
  <si>
    <t>358; 360</t>
  </si>
  <si>
    <t>https://portal.mcgm.gov.in/irj/go/km/docs/documents/MCGM%20Department%20List/Chief%20Accountant%20(Finance)/Budget/Budget%20Estimate%202024-2025/3%20-%20Budget%20Books/Budget%20A/FUND%2011%20REVENUE.pdf.</t>
  </si>
  <si>
    <t>Hire Charges for Private Vehicles to Mechanical Sweeping (275,000,000 INR);  Privatisation of Services - Sweeping, Cleansing Beaches, Collection and Transportation, Disportation, Disposal Sites Services (180,000,000 INR) in the Budget of 2023-2024.</t>
  </si>
  <si>
    <t>Sweeping operation is handled by minicipal and NGO staffs. However, the existence/modality of the contractual relation between the municipality and the NGO is unknow.</t>
  </si>
  <si>
    <t>Municipal Corporation of Greater Mumbai. Budget Estimate 2024-2025: Fund 11 Revenue. Mumbai: Municipal Corporation of Greater Mumbai, 2024. https://portal.mcgm.gov.in/irj/go/km/docs/documents/MCGM%20Department%20List/Chief%20Accountant%20(Finance)/Budget/Budget%20Estimate%202024-2025/3%20-%20Budget%20Books/Budget%20A/FUND%2011%20REVENUE.pdf. ; [2] Municipal Corporation of Greater Mumbai. Budget Estimate 2024-2025: Fund 11 Capital. Mumbai: Municipal Corporation of Greater Mumbai, 2024. https://portal.mcgm.gov.in/irj/go/km/docs/documents/MCGM%20Department%20List/Chief%20Accountant%20(Finance)/Budget/Budget%20Estimate%202024-2025/3%20-%20Budget%20Books/Budget%20A/FUND%2011%20CAPITAL.pdf.</t>
  </si>
  <si>
    <t>[1] 360 [2] 241</t>
  </si>
  <si>
    <t>[1] https://portal.mcgm.gov.in/irj/go/km/docs/documents/MCGM%20Department%20List/Chief%20Accountant%20(Finance)/Budget/Budget%20Estimate%202024-2025/3%20-%20Budget%20Books/Budget%20A/FUND%2011%20REVENUE.pdf. ; [2] https://portal.mcgm.gov.in/irj/go/km/docs/documents/MCGM%20Department%20List/Chief%20Accountant%20(Finance)/Budget/Budget%20Estimate%202024-2025/3%20-%20Budget%20Books/Budget%20A/FUND%2011%20CAPITAL.pdf.</t>
  </si>
  <si>
    <t>[1] Clean Area Scheme (Cleansing of Roads and Collection of Refuse) (450,000,000 INR) ; [2] Procurment of mechanical equipment, multipurpose Bioclean e-tank etc. for cleaning of public places and basic civic amenities (1,000,000 INR); in the Budget of 2023-2024</t>
  </si>
  <si>
    <t>Municipal Corporation of Greater Mumbai. Budget Estimate 2024-2025: Fund 11 Revenue. Mumbai: Municipal Corporation of Greater Mumbai, 2024. https://portal.mcgm.gov.in/irj/go/km/docs/documents/MCGM%20Department%20List/Chief%20Accountant%20(Finance)/Budget/Budget%20Estimate%202024-2025/3%20-%20Budget%20Books/Budget%20A/FUND%2011%20REVENUE.pdf. [2] Municipal Corporation of Greater Mumbai. Budget Estimate 2024-2025: Fund 11 Capital. Mumbai: Municipal Corporation of Greater Mumbai, 2024. https://portal.mcgm.gov.in/irj/go/km/docs/documents/MCGM%20Department%20List/Chief%20Accountant%20(Finance)/Budget/Budget%20Estimate%202024-2025/3%20-%20Budget%20Books/Budget%20A/FUND%2011%20CAPITAL.pdf.</t>
  </si>
  <si>
    <t>[1] 355; [2] 241</t>
  </si>
  <si>
    <t>[1] https://portal.mcgm.gov.in/irj/go/km/docs/documents/MCGM%20Department%20List/Chief%20Accountant%20(Finance)/Budget/Budget%20Estimate%202024-2025/3%20-%20Budget%20Books/Budget%20A/FUND%2011%20REVENUE.pdf. [2] https://portal.mcgm.gov.in/irj/go/km/docs/documents/MCGM%20Department%20List/Chief%20Accountant%20(Finance)/Budget/Budget%20Estimate%202024-2025/3%20-%20Budget%20Books/Budget%20A/FUND%2011%20CAPITAL.pdf.</t>
  </si>
  <si>
    <t>[1] "Hire Charges for Private Vehicles to Mechanical Sweeping", [2] "Procurment of mechanical equipment, multipurpose Bioclean e-tank etc. for cleaning of public places and basic civic amenities."</t>
  </si>
  <si>
    <t>Ahmedabad Municipal Corporation. "Making Ahmedabad The Cleanest Mega City of India" Ahmedabad Municipal Corporation. 2019. https://ahmedabadcity.gov.in/Images/_SWM%20Dept_SWM%20DEPT_BREIF%20PPT_ENGLISH.pdf[2] Ahmedabad Municipal Corporation. "Municipal Solid Waste Management" Ahmedabad Municipal Corporation. October 30th, 2015.  https://sbm-urban.gujarat.gov.in/uploads/assets/Bestpractices/BestpracticesofSolidWasteManagementAMC.pdf</t>
  </si>
  <si>
    <t>[1] page 18[2] page 5 and 7</t>
  </si>
  <si>
    <t>[1] https://ahmedabadcity.gov.in/Images/_SWM%20Dept_SWM%20DEPT_BREIF%20PPT_ENGLISH.pdf[2] https://sbm-urban.gujarat.gov.in/uploads/assets/Bestpractices/BestpracticesofSolidWasteManagementAMC.pdf [3] https://ahmedabadcity.gov.in/ViewFile/ViewFile?TYPE=FileRepository</t>
  </si>
  <si>
    <t>Note [1][2]: Five companies provide composting operation in Ahmedabad: Bharuch Enviro Infrastructure (300 tons/day), Creative Eco Recycle Port Pvt (400 tons/day), Hanjer Biotech Energies Pvt (500 tons/day), A2Z Infrastructure Limited (1,000 tons/day) and Excel Industries Ltd (300 tons/day). Since the first four companies treat MSW using a mixture of compost and rdf, assuming that these four companies use the two methods to treat MSW in equal proportions, only half of their respective treatment capacity as reported in the original data are allocated to compost for the present study. [(300+400+500+1,000)/2 + 300 = 1,400]</t>
  </si>
  <si>
    <t>https://ahmedabadcity.gov.in/Images/_SWM%20Dept_SWM%20BREIF%20NOTE%20IN%20ENGLISH.pdf[IND_AHDB_001]_Ahmedabad_AMC_</t>
  </si>
  <si>
    <t>Ahmedabad Municipal Corporation. "Making Ahmedabad The Cleanest Mega City of India." Ahmedabad Municipal Corporation. 2019. https://ahmedabadcity.gov.in/Images/_SWM%20Dept_SWM%20DEPT_BREIF%20PPT_ENGLISH.pdf"</t>
  </si>
  <si>
    <t>18</t>
  </si>
  <si>
    <t>https://ahmedabadcity.gov.in/Images/_SWM%20Dept_SWM%20DEPT_BREIF%20PPT_ENGLISH.pdf</t>
  </si>
  <si>
    <t>Four companies have signed contracts with the Ahmedabad Municipal Corporation for periods of 15 to 30 years. Excel Industries Ltd. has a 15-year contract, Bharuch Enviro Engineers Ltd. and Creative Eco-Recycle Port Pvt. Ltd. have 25-year contracts, and Amdavad Enviro Projects Pvt Ltd. has a 30-year contract.</t>
  </si>
  <si>
    <t>In Ahmedabad, Excel Industries Ltd, Bharuch Enviro Engineers Ltd, Creative Eco-Recycle Port Pvt. Ltd. and Amdavad Enviro Projects Pvt Ltd use the DBFOO model contract (Design, Build, Finance, Own and Operate); Innovative Eco-Care Pvt. Ltd. and Gujarat Consumer Industry use the DBO model contract (Design, Built, Operate).</t>
  </si>
  <si>
    <t>Ahmedabad Municipal Corporation. "Municipal Corporation Sanction of 2023-24 Budget" Ahmedabad Municipal Corporation. 2023. https://ahmedabadcity.gov.in/ViewFile/ViewFile?TYPE=FileRepository/</t>
  </si>
  <si>
    <t>207</t>
  </si>
  <si>
    <t>https://ahmedabadcity.gov.in/ViewFile/ViewFile?TYPE=FileRepository,2203</t>
  </si>
  <si>
    <t>The estimated cost of the construction of new sanitary landfill site in Gyaspur for Fiscal Year 2023-2024.</t>
  </si>
  <si>
    <t>Ahmedabad Municipal Corporation invested Innovative Eco-Care Pvt. Ltd. (4.5 lacs INR) and Gujarat Consumer Industry (11.11 lacs INR) and pays monthly fee of 41,000 INR (Eco-Care) and 50,000 INR (GCI) for their Operation and Management.</t>
  </si>
  <si>
    <t xml:space="preserve">Ahmedabad Municipal Corporation. n.d. Solid waste management present practices, challenges and future planning of Ahmedabad Municipal Corporation. </t>
  </si>
  <si>
    <t>slide 7</t>
  </si>
  <si>
    <t>https://uncrd.un.org/sites/uncrd.un.org//files/6th-3r_city-rep_ahmedabad_ref-doc4.pdf</t>
  </si>
  <si>
    <t>Municipal Corporation Sanction of 2023-24 Budget. Ahmedabad Municipal Corporation. Ahmedabad Municipal Corporation. https://ahmedabadcity.gov.in/ViewFile/ViewFile?TYPE=FileRepository,2203</t>
  </si>
  <si>
    <t>page 207</t>
  </si>
  <si>
    <t>Under SBM, AMC has established 8 Material Recovery Facility (MRF) nearby 8 RTS (Refuse Transfer Stations) of 7 zones wherein recyclable waste is sorted manually by rag pickers.  More than 1000 woman rag pickers get integrated  in the main stream.</t>
  </si>
  <si>
    <t>Ahmedabad Municipal Corporation. "Municipal Solid Waste Management" Ahmedabad Municipal Corporation. October 30th, 2015.  https://sbm-urban.gujarat.gov.in/uploads/assets/Bestpractices/BestpracticesofSolidWasteManagementAMC.pdf</t>
  </si>
  <si>
    <t>https://sbm-urban.gujarat.gov.in/uploads/assets/Bestpractices/BestpracticesofSolidWasteManagementAMC.pdf</t>
  </si>
  <si>
    <t>Incineration is used to treat MSW by Abellon Clean Energy Ltd. only, and the value only includes the company's treatment capacity.</t>
  </si>
  <si>
    <t>Worker's association membership</t>
  </si>
  <si>
    <t>SEWA. "Formalising the Informal" SEWA. 2013. https://www.wiego.org/sites/default/files/resources/files/SEWA-Door-to-Door-2013.pdf</t>
  </si>
  <si>
    <t>https://www.wiego.org/sites/default/files/resources/files/SEWA-Door-to-Door-2013.pdf</t>
  </si>
  <si>
    <t>SEWA (Self Employed Women's Association) has organized around 49,240 waste pickers and cleaners in Ahmedabad.</t>
  </si>
  <si>
    <t>Buvinic, M., Jaluka, T., &amp; O'Donnell, M. (2017). SEWA Gitanjali Cooperative: A Social Enterprise in the Making. Center for Global Development.</t>
  </si>
  <si>
    <t>https://www.cgdev.org/sites/default/files/sewa-gitanjali-cooperative-social-enterprise-making.pdf</t>
  </si>
  <si>
    <t>page 418</t>
  </si>
  <si>
    <t>https://www.pure.ed.ac.uk/ws/portalfiles/portal/420150947/oates-et-al-2023-pluralizing-the-urban-waste-economy-insights-from-community-based-enterprises-in-ahmedabad-_india_-and.pdf</t>
  </si>
  <si>
    <t>Ahmedabad Municipal Corporation,  Solid Waste Management Department</t>
  </si>
  <si>
    <t>Urban Management Centre. "City Sanitation Plan" Urban Management Centre. June, 2012.  https://www.susana.org/knowledge-hub/resources?id=3236</t>
  </si>
  <si>
    <t>https://www.susana.org/knowledge-hub/resources?id=3236</t>
  </si>
  <si>
    <t>Ahmedabad Municipal Corportaion, ICLEI South Asia. "AhmedabadClimate Resilient City Action Plan: Toward A Net Zero Future." Ahmedabad Municipal Corportaion, ICLEI South Asia. July, 2023. https://www.cities-and-regions.org/wp-content/uploads/2023-ahmedabad-climate-resilient-city-action-plan-compressed.pdf</t>
  </si>
  <si>
    <t>https://www.cities-and-regions.org/wp-content/uploads/2023-ahmedabad-climate-resilient-city-action-plan-compressed.pdf</t>
  </si>
  <si>
    <t>Daily generation amount (4100 Metric tons/day) x 365</t>
  </si>
  <si>
    <t>45325</t>
  </si>
  <si>
    <t>41 and 272</t>
  </si>
  <si>
    <t>Ahmedabad Municipal Corporation. "Making Ahmedabad The Cleanest Mega City of India" Ahmedabad Municipal Corporation. 2019. https://ahmedabadcity.gov.in/Images/_SWM%20Dept_SWM%20DEPT_BREIF%20PPT_ENGLISH.pdf[2]Ahmedabad Municipal Corporation. "Municipal Solid Waste Management" Ahmedabad Municipal Corporation. October 30th, 2015.  https://sbm-urban.gujarat.gov.in/uploads/assets/Bestpractices/BestpracticesofSolidWasteManagementAMC.pdf</t>
  </si>
  <si>
    <t>[1] https://ahmedabadcity.gov.in/Images/_SWM%20Dept_SWM%20DEPT_BREIF%20PPT_ENGLISH.pdf[2] https://sbm-urban.gujarat.gov.in/uploads/assets/Bestpractices/BestpracticesofSolidWasteManagementAMC.pdf</t>
  </si>
  <si>
    <t>Five companies provide composting operation in Ahmedabad: Bharuch Enviro Infrastructure (300 tons/day), Creative Eco Recycle Port Pvt (400 tons/day), Hanjer Biotech Energies Pvt (500 tons/day), A2Z Infrastructure Limited (1,000 tons/day). Since the first four companies treat MSW using a mixture of compost and rdf, assuming that these four companies use the two methods to treat MSW in equal proportions, only half of their respective treatment capacity as reported in the original data are allocated to compost for the present study. [(300+400+500+1,000)/2  = 1,100]</t>
  </si>
  <si>
    <t>Container lifting and transportation (including spot to dump) in 2012-2013</t>
  </si>
  <si>
    <t>Sweeping operation is handled by minicipal and NGO staffs. However, the existence/modality of the contractual relation between the municipality and the NGO is unknown.</t>
  </si>
  <si>
    <t>Brihanmumbai Municipal Corporation. "Environment Status Report 2022-2023" Brihanmumbai Municipal Corporation. 2023. https://portal.mcgm.gov.in/irj/go/km/docs/documents/Environment/Resources/Environment%20Status%20Report/2022-23%20English%20ESR.pdf</t>
  </si>
  <si>
    <t>page 41 / table 13.1</t>
  </si>
  <si>
    <t>https://portal.mcgm.gov.in/irj/go/km/docs/documents/Environment/Resources/Environment%20Status%20Report/2022-23%20English%20ESR.pdf</t>
  </si>
  <si>
    <t>"Sand, stone and fine earth"</t>
  </si>
  <si>
    <t>"Paper and recyclables (including metals)"</t>
  </si>
  <si>
    <t>"Wood and cloth (organic-dry)"</t>
  </si>
  <si>
    <t>Bruhat Bengaluru Mahanagara Palike. "Solid Waste Management Overview". Bruhat Bengaluru Mahanagara Palike. https://site.bbmp.gov.in/documents/Overview.pdf</t>
  </si>
  <si>
    <t>https://site.bbmp.gov.in/documents/Overview.pdf</t>
  </si>
  <si>
    <t>Bruhat Bengaluru Mahanagara Palike. "Revised Budget Estimates for 2023-24 and Budget Estimates for 2024-25" Bruhat Bengaluru Mahanagara Palike. Febuary 23, 2024. https://data.opencity.in/dataset/bbmp-budget-2024-25</t>
  </si>
  <si>
    <t>page 100</t>
  </si>
  <si>
    <t>https://data.opencity.in/dataset/bbmp-budget-2024-25</t>
  </si>
  <si>
    <t>Budget code 06 - Solid Waste Management</t>
  </si>
  <si>
    <t>Kalra, N., Manasi, S. "Initiatives in Solid Waste Management: A Case Study of The City of Bengaluru." Working Paper 481, The Institute for Social and Economic Change. May, 2020. https://www.isec.ac.in/wp-content/uploads/2023/07/WP-481-Natasha-Kalra-Final.pdf</t>
  </si>
  <si>
    <t>https://www.isec.ac.in/wp-content/uploads/2023/07/WP-481-Natasha-Kalra-Final.pdf</t>
  </si>
  <si>
    <t>"Organic" (23%) and "Vegetable" (30%) are combined and reported for the present study.</t>
  </si>
  <si>
    <t>"Biomedical" in the original paper.</t>
  </si>
  <si>
    <t>"Debris" in the original paper.</t>
  </si>
  <si>
    <t>"Paper" (9%) and "Cardboard" (4%) are combined and reported for the present study.</t>
  </si>
  <si>
    <t>"Grass/leaves/wood" in the original paper.</t>
  </si>
  <si>
    <t>page 6 and 8</t>
  </si>
  <si>
    <t>Most waste disposal is carried out directly by municipalities, while some is outsourced to private companies using a PPP (public-private partnership) contractual structure.</t>
  </si>
  <si>
    <t>page 53</t>
  </si>
  <si>
    <t>Purchase of Land for Landfill sites in the budget for "Brand Bengaluru-Clean Bengaluru" (budget code: 06-400899-01)</t>
  </si>
  <si>
    <t>Ramachandra, T.V., Mujumdar, P.P. "Urban Floods: Case Study of Bangalore" Disaster and Development 1, no.2 (November 2006): 1-97</t>
  </si>
  <si>
    <t>page 51, 52, 58</t>
  </si>
  <si>
    <t>https://nidm.gov.in/journal/PDF/Journal/Journal20092/Journal20092a.pdf</t>
  </si>
  <si>
    <t>"Drainage systems are unable to cope with the increased volume of water and are often encountered with the blockage due to indiscriminate disposal of solid wastes.""Damages from urban flooding can be grouped into two categories: [1] Direct damage—typically material damage caused by water or flowing water. [2]  Indirect damage—social consequences that are negative long term effects of a more psychological character, like decrease of property values in frequently flooded areas and delayed economical development, for e.g. traffic disruptions, administrative and labour costs, production losses, spreading of diseases, etc."</t>
  </si>
  <si>
    <t>The Bridgespan Group. "Saamuhika Shakti: Enabling Waste Pickers to Lead Secure and Dignified Lives" The Bridgespan Group. May 31, 2024. Accessed December 9, 2024. https://www.bridgespan.org/insights/community-driven-change-africa-and-india/saamuhika-shakti-case-study</t>
  </si>
  <si>
    <t>https://www.bridgespan.org/insights/community-driven-change-africa-and-india/saamuhika-shakti-case-study</t>
  </si>
  <si>
    <t>It is estimated that around half of the waste pickers in Bangalore are women.</t>
  </si>
  <si>
    <t>Chandran, P., Shekar, N., Abubaker, M., Yadav, A. "Informal Waste Workers  Contribution in Bangalore" Hasiru Dala. 2014. https://hasirudala.in/wp-content/uploads/2020/12/Informal-Waste-Workers-Contribution-in-Bangalore.pdf</t>
  </si>
  <si>
    <t>https://hasirudala.in/wp-content/uploads/2020/12/Informal-Waste-Workers-Contribution-in-Bangalore.pdf</t>
  </si>
  <si>
    <t>Waste-picking at the landfill</t>
  </si>
  <si>
    <t xml:space="preserve"> International Initiative for Impact Evaluation (3ie). 2025. Improving Lives of Waste Pickers in India. </t>
  </si>
  <si>
    <t>average of 25,500 and 35,000 provided as range in the source</t>
  </si>
  <si>
    <t>Working as a sorter in a scrap shop</t>
  </si>
  <si>
    <t>Working as waste collector on BBMP Auto rickshaws/Trucks</t>
  </si>
  <si>
    <t>82% of the waste pickers roamed freely in the streets; the other 15% were not specified in the source document but are presumed to be woring in the urban area. 82%+15% = 97%.</t>
  </si>
  <si>
    <t>Bruhat Bengaluru Mahanagara Palike. "Processing And Disposal" Bruhat Bengaluru Mahanagara Palike. Accessed December 12, 2024. https://site.bbmp.gov.in/departmentwebsites/swm/</t>
  </si>
  <si>
    <t>https://site.bbmp.gov.in/departmentwebsites/swm/</t>
  </si>
  <si>
    <t>Bruhat Bengaluru Mahanagara Palike. "Policy on Integrated Solid Waste Management" Bruhat Bengaluru Mahanagara Palike. 2012. https://dl.bbmpgov.in/download/engineering/iswmp.pdf</t>
  </si>
  <si>
    <t>https://dl.bbmpgov.in/download/engineering/iswmp.pdf</t>
  </si>
  <si>
    <t>Bruhat Bengaluru Mahanagara Palike. "SOLID WASTE MANAGEMENT BYE-LAWS (March 2020)" Bruhat Bengaluru Mahanagara Palike. April 20, 2020.</t>
  </si>
  <si>
    <t>https://upload.indiacode.nic.in/showfile?actid=AC_KA_71_402_00007_14_1552388734165andtype=ruleandfilename=bbmp_swm.pdf</t>
  </si>
  <si>
    <t>Ministry of Statistics and Programme Implementation. "EnviStats India 2024: Vol. I - Environment Statistics. Component-3 Residuals” Ministry of Statistics and Programme Implementation. 2024. https://www.mospi.gov.in/sites/default/files/reports_and_publication/statistical_publication/EnviStats/Complete_ES1_2024.pdf.</t>
  </si>
  <si>
    <t>page 181</t>
  </si>
  <si>
    <t>https://www.mospi.gov.in/sites/default/files/reports_and_publication/statistical_publication/EnviStats/ES1_2024_Comp3.pdf</t>
  </si>
  <si>
    <t>Daily generation amount for 2022-2023 (5,500 tons/day) x 365</t>
  </si>
  <si>
    <t>page 210</t>
  </si>
  <si>
    <t>In the year 2022-23 Rs. 489.61 crore is allocated for waste management.</t>
  </si>
  <si>
    <t>Bruhat Bengaluru Mahanagara Palike. "Revised Budget Estimates for 2023-24 &amp; Budget Estimates for 2024-25" Bruhat Bengaluru Mahanagara Palike. Febuary 23, 2024. https://data.opencity.in/dataset/bbmp-budget-2024-25</t>
  </si>
  <si>
    <t>https://data.opencity.in/dataset/bbmp-budget-2024-25/resource/bbmp-budget-book-2024-25</t>
  </si>
  <si>
    <t>Naveen, M., DHNS. "BBMP offers 5-year contract for door-to-door waste collection". April 14, 2022. Accessed December 16, 2024. https://www.deccanherald.com/india/karnataka/bengaluru/bbmp-offers-5-year-contract-for-door-to-door-waste-collection-1100576.html</t>
  </si>
  <si>
    <t>https://www.deccanherald.com/india/karnataka/bengaluru/bbmp-offers-5-year-contract-for-door-to-door-waste-collection-1100576.html</t>
  </si>
  <si>
    <t>Delhi Pollution Control Committee. "Annual Report- Solid Waste Management" Delhi Pollution Control Committee. Accessed February 1, 2025.  https://www.dpcc.delhigovt.nic.in/annualreport-solidwastemanagement#gsc.tab=0</t>
  </si>
  <si>
    <t>https://www.dpcc.delhigovt.nic.in/annualreport-solidwastemanagement#gsc.tab=0</t>
  </si>
  <si>
    <t>Delhi Pollution Control Committee. "Bye Laws of Local Body in Delhi- SWM" Delhi Pollution Control Committee" Accessed January 6, 2025. January 3, 2025. https://www.dpcc.delhigovt.nic.in/byelawsoflocalbodyindelhi#gsc.tab=0</t>
  </si>
  <si>
    <t>https://www.dpcc.delhigovt.nic.in/byelawsoflocalbodyindelhi#gsc.tab=0</t>
  </si>
  <si>
    <t>Department of Environment, GNCTD. "Annual Report in Form V in respect of NCT of Delhi for the Year 2023-2024, on the Implementation of Solid Waste Management Rules, 2016." DPCC.  September 10, 2024. https://www.dpcc.delhigovt.nic.in//uploads/pdf/divya-Sinha0001pdf-50fd307afefec37bd988c516105e7106.pdf</t>
  </si>
  <si>
    <t>https://www.dpcc.delhigovt.nic.in//uploads/pdf/divya-Sinha0001pdf-50fd307afefec37bd988c516105e7106.pdf</t>
  </si>
  <si>
    <t>3800 TPD waste is dumped at the 3 existing dumpsites in Delhi, which amounts to 33.50% of the daily waste collected (11,342 tons/day). The measurement is derived by [Proportion of Open Dumpsite in waste treatment: 33.50%] * [Waste collection coverage percentage: 89%] = 29.815%</t>
  </si>
  <si>
    <t>page 2-3</t>
  </si>
  <si>
    <t>The measurement is derived by [The total daily amount of waste processed by biogas plant: 7 tons.] /  [the daily amount of collected waste:  11,342 tons/day] * [Waste collection coverage percentage: 89%] = 0.000534%</t>
  </si>
  <si>
    <t>The measurement is derived by [The total daily amount of waste processed by composting facilities: DCB (20.175 tons/day) + MCD (1263 tons/day) + NDMC (31.32 tons/day) = 1,314.495 tons.] /  [the daily amount of collected waste:  11,342 tons/day] * [Waste collection coverage percentage: 89%] =10.3151%</t>
  </si>
  <si>
    <t>The measurement is derived by [The total daily amount of waste processed by composting facilities: Ghazipur WTE (1,300 tons/day) + Bawana WTE (1,300 tons/day) + Okhla WTE (1,950 tons/day) + Tehkhand WTE (2,000 tons/day)= 6,550 tons.] /  [the daily amount of collected waste:  11,342 tons/day] * [Waste collection coverage percentage: 89%] = 43.6901%</t>
  </si>
  <si>
    <t>page 3 (slide page 4)</t>
  </si>
  <si>
    <t>There are 309 composting facilities in Delhi, and the total amount of waste processed through composting is 1,314.495 tons/day (DCB-20.175 tons/day, MCD - 1263 tons/day, NDMC - 31.32 tons/day). The average capacity can be derived by [the annual toatl capacity: 1,314.495 tons/day x 365 = 479,790.675 tons/year / 309] and is 1,552.7 tons/year.</t>
  </si>
  <si>
    <t>There are 4 Incineration facility (Waste to Energy, WtE) in Delhi, and the total amount of waste processed through composting is 6,550 tons per day (Ghazipur WTE - 1,300 tons/year, Bawana WTE - 1,300, Okhla WTE - 1,950 tons/day, Tehkhand WTE - 2,000 tons/day).  The average annual capacity can be derived by [the annual toatl capacity: 6,550 tons/day x 365 =  2,390,750 tons/year / 4] and is 597,687.5 tons/year.</t>
  </si>
  <si>
    <t>46010</t>
  </si>
  <si>
    <t>Waste treatment facilities are operated by various municipal corporations in Delhi and private companies within their jurisdiction, which undertake the corresponding disposal and treatment work.</t>
  </si>
  <si>
    <t>Department of Environment, GNCTD. "Solid Waste Management in Delhi: Action Plan and Timelines" DPCC. April 6, 2023. https://www.dpcc.delhigovt.nic.in/uploads/pdf/ACTIONPLANTIMELINESpdf-f1dacb8f8849b8a060f530a4f6c096b3.pdf</t>
  </si>
  <si>
    <t>page 27 (slide page 40)</t>
  </si>
  <si>
    <t>https://www.dpcc.delhigovt.nic.in/uploads/pdf/ACTIONPLANTIMELINESpdf-f1dacb8f8849b8a060f530a4f6c096b3.pdf</t>
  </si>
  <si>
    <t>Total number of FCTS (Fixed Compactor Transfer Station: 263)</t>
  </si>
  <si>
    <t>page 2 (slid page 15)</t>
  </si>
  <si>
    <t>Department of Environment, GNCTD. "Solid Waste Management in Delhi: Action Plan and Timelines" DPCC. July 24, 2024. https://www.dpcc.delhigovt.nic.in/uploads/pdf/ACTIONPLANTIMELINESpdf-f1dacb8f8849b8a060f530a4f6c096b3.pdf</t>
  </si>
  <si>
    <t>Department of Environmnet. "Waste Management" Government of NCT of Delhi. January 2, 2025. Accessed January 6, 2025. https://environment.delhi.gov.in/environment/waste-managementSingh, P. "NDMC to launch ₹19.3crore road-sweeping project" Hindustan Times. July 15, 2024. Accessed January 6, 2025. https://www.hindustantimes.com/cities/delhi-news/ndmc-to-launch-19-3crore-road-sweeping-project-101720978818664.html</t>
  </si>
  <si>
    <t>https://environment.delhi.gov.in/environment/waste-managementhttps://www.hindustantimes.com/cities/delhi-news/ndmc-to-launch-19-3crore-road-sweeping-project-101720978818664.html</t>
  </si>
  <si>
    <t>Year 2022-2023</t>
  </si>
  <si>
    <t>Google Maps. “Directions for driving from India Gate to Ghazipur landfill.” Accessed February 1, 2025. https://maps.app.goo.gl/yDfGB2PXUfFA8ufG9</t>
  </si>
  <si>
    <t>https://maps.app.goo.gl/yDfGB2PXUfFA8ufG9</t>
  </si>
  <si>
    <t>The driving distance from India Gate (selected as the center of Delhi) to Ghazipur landfill is measured using Google Maps.</t>
  </si>
  <si>
    <t>Municipal Corporation of Greater Mumbai (MCGM). Solid Waste Management Project Overview. Mumbai: MCGM. https://portal.mcgm.gov.in/irj/go/km/docs/documents/MCGM%20Department%20List/Solid%20Waste%20Management/Overview/SWM%20Project_10.pdf.</t>
  </si>
  <si>
    <t>45695</t>
  </si>
  <si>
    <t>https://portal.mcgm.gov.in/irj/go/km/docs/documents/MCGM%20Department%20List/Solid%20Waste%20Management/Overview/SWM%20Project_10.pdf</t>
  </si>
  <si>
    <t>Government of National Capital Territory of Delhi. "Delhi Gazette Extraordinary N.C.T.D. No. 305 URBAN DEVELOPMENT DEPARTMENT NOTIFICATION F. No. 13(183)/SWM-NP/MB/UD/2016-17/P.F-Vol.II/ 4595". GNCTD. 3 November 2017. https://upload.indiacode.nic.in/showfile?actid=AC_DL_64_788_00003_00003_1583908341956andtype=notificationandfilename=solidwaste.pdf</t>
  </si>
  <si>
    <t>page 20 / 7.7.7</t>
  </si>
  <si>
    <t>https://upload.indiacode.nic.in/showfile?actid=AC_DL_64_788_00003_00003_1583908341956andtype=notificationandfilename=solidwaste.pdf</t>
  </si>
  <si>
    <t>Reported as "biodegradable waste" in the original literature.</t>
  </si>
  <si>
    <t>Reported as "plastic/rubber" in the original literature.</t>
  </si>
  <si>
    <t>Reported as "rags" in the original literature.</t>
  </si>
  <si>
    <t>"Others" (4.01%) and "Inert" (25.16%) in the original literature and unknown residuals (0.5%) are combined and reported for the present study.</t>
  </si>
  <si>
    <t>page 13 / 2.2</t>
  </si>
  <si>
    <t>The delivery of city cleaning and MSW transportation operations are outsourced in some ULBs.</t>
  </si>
  <si>
    <t>page 18 / 7.4.6</t>
  </si>
  <si>
    <t>In NCT Delhi, three Urban Local Bodies (ULBs: municipalities) (MCD: Minicipal Corporation of Delhi, DCB: Delhi Cantonment Board, and NCMC: New Delhi Minicipal Council) are responsible for implementing MSW operation in the respective areas of their jurisdiction under the "State Policy and Solid Waste Management Strategy for Dlhi" set by the Government of Nationa Capital Territory of Delhi (GNCTD).</t>
  </si>
  <si>
    <t>In principle, Urban Local Bodies (LBUs) are expected to finance 100% of the waste management operation through establishment of sustainable finance mechenism.</t>
  </si>
  <si>
    <t>In Delhi, 3 Municipal Authorities are responsible for Municipal solid Waste Management in the respective areas of their jurisdiction</t>
  </si>
  <si>
    <t>49</t>
  </si>
  <si>
    <t>The budget for "new refuse transfer station for disposal of solid waste" (number 11) proposed by the Standing Committee for Fiscal Year 2023-2024.</t>
  </si>
  <si>
    <t>17, 49 and 208</t>
  </si>
  <si>
    <t>Google Maps. “Directions for driving from Bhadra Fort to Pirana Landfill Site,.” Accessed February 17, 2025. https://maps.app.goo.gl/aFnwWjALosp4DrpEA</t>
  </si>
  <si>
    <t>https://maps.app.goo.gl/aFnwWjALosp4DrpEA</t>
  </si>
  <si>
    <t>The driving distance from Bhadra Fort (selected as the center of Ahmedabad) to Pirana Landfill is measured using Google Maps.</t>
  </si>
  <si>
    <t>Ahmedabad Municipal Corporation. "Making Ahmedabad Making Ahmedabad The Cleanest Mega City of India" Ahmedabad Municipal Corporation. 2019. https://ahmedabadcity.gov.in/Images/_SWM%20Dept_SWM%20DEPT_BREIF%20PPT_ENGLISH.pdf</t>
  </si>
  <si>
    <t>page 80</t>
  </si>
  <si>
    <t>Fee based on property types and areas.</t>
  </si>
  <si>
    <t>page 1 and 6</t>
  </si>
  <si>
    <t>Naveen, B.P., P.V. Sivapullaiah, P.V.  "Solid Waste Management: Current Scenario and Challenges in Bengaluru" in Sustainable Sewage Sludge Management and Resource Efficiency, ed. Başak Kılıç Taşeli (London: Intechopen, 2020), 1-23.</t>
  </si>
  <si>
    <t>https://www.intechopen.com/chapters/71641</t>
  </si>
  <si>
    <t>10% of solid waste is recycled in Bengaluru. The annual total waste generation (2,007,500 tons/year) x 0.1 = 200,750 tons/year</t>
  </si>
  <si>
    <t>Budget 2024-2025 for Solid Waste Management in the Budget book of BBMP (1,246,910,000 INR)</t>
  </si>
  <si>
    <t>Budget 2024-2025 for Solid Waste Management in the Budget book of BBMP</t>
  </si>
  <si>
    <t>This is the composition of the household waste (about 70% of the waste in Pune is from households). The waste for data was collected from 2,463 households across 7 locations to cover all income level groups.  At each location, waste was studied for a period of consecutive 7-8 days to capture the cyclical fluctuations. After the collection, the waste was sorted 75 categories and each category was weighed. See pages 3 to 6 for details.</t>
  </si>
  <si>
    <t>Lakshmi Narayanan and Lubna Anantakrishnan. 2022. "What We Waste: Household waste generation and recovery by waste pickers in Pune" Pune:  Kashtakari Panchayat</t>
  </si>
  <si>
    <t>Page 30/Table 1</t>
  </si>
  <si>
    <t>https://swachcoop.com/pdf/202302-KP-WC-Report-Digital-02.pdf</t>
  </si>
  <si>
    <t>Reported as "wet waste" in the original publication which contains food, yard/garden waste, coconutshells without detailed share of each component.</t>
  </si>
  <si>
    <t>"Cloth" (1.46%) and "Shoes" (0.33%) are combined and reported for the present study.</t>
  </si>
  <si>
    <t>"Sanitary" (2.91%) and "PPE" (0.07%) are combined and reported for the present study.</t>
  </si>
  <si>
    <t>Calculated as 100% - [the sum of other waste compositions (98.07%)] = 1.93%</t>
  </si>
  <si>
    <t>Google Maps. “Directions for driving from Mahatma Gandhi Road to Mitgenhalli landfill.” Accessed February 12, 2025. https://maps.app.goo.gl/ACWr3QK5R7KrimT29</t>
  </si>
  <si>
    <t>https://maps.app.goo.gl/ACWr3QK5R7KrimT29</t>
  </si>
  <si>
    <t>The driving distance from Mahatma Gandhi Road (selected as the center of Bengaluru) to Mitgenhalli landfill is measured using Google Maps.</t>
  </si>
  <si>
    <t>DHNS. "Bengaluru gets second mechanised waste transfer station, 25 more planned" Deccan Herald. November 28, 2024. Accessed December 12, 2024. https://www.deccanherald.com/india/karnataka/bengaluru/city-gets-second-mechanised-waste-transfer-station-25-more-planned-3296469</t>
  </si>
  <si>
    <t>https://www.deccanherald.com/india/karnataka/bengaluru/city-gets-second-mechanised-waste-transfer-station-25-more-planned-3296469</t>
  </si>
  <si>
    <t>As of November 28, 2024, another station is under construction in HBR Layout under the Sarvagna Nagar assembly constituency.Read more at: https://www.deccanherald.com/india/karnataka/bengaluru/city-gets-second-mechanised-waste-transfer-station-25-more-planned-3296469</t>
  </si>
  <si>
    <t>For commercial buildings, following monthly fees are applied: (1) Plinth area  less than 1000 sq.ft. - 50 INR, (2) Plinth area not less than 1000 sq. ft. and not more than 5000 sq. ft. - 100 INR, (3) Plinth area exceeding 5000 sq.ft. - 200 INR.For industrial buildings, following monthly fees are applied: (1) Plinth area  less than 1000 sq.ft. - 100 INR, (2) Plinth area not less than 1000 sq. ft. and not more than 5000 sq. ft. - 200 INR, (3) Plinth area exceeding 5000 sq.ft. - 300 INR.For hotels, Kalyana Mantapas and Health Care Establishments, following monthly fees are applied: (1) Plinth area  less than 1000 sq.ft. - 300 INR, (2) Plinth area not less than 1000 sq. ft. and not more than 5000 sq. ft. - 500 INR, (3) Plinth area exceeding 5000 sq.ft. - 600 INR.The mid value for commercial buildings (100 INR) is used for the present study with the annual fee of 1,200 INR/year.</t>
  </si>
  <si>
    <t>Daily generation amount for FY 2022-2023 (11342 tons/day) x 365</t>
  </si>
  <si>
    <t>Municipal Corporation of Greater Mumbai. Budget Estimate 2024-2025: Fund 11 Revenue. Mumbai: Municipal Corporation of Greater Mumbai, 2024. https://portal.mcgm.gov.in/irj/go/km/docs/documents/MCGM%20Department%20List/Chief%20Accountant%20(Finance)/Budget/Budget%20Estimate%202024-2025/3%20-%20Budget%20Books/Budget%20A/FUND%2011%20REVENUE.pdf. ;</t>
  </si>
  <si>
    <t>346, 358</t>
  </si>
  <si>
    <t>Maintenance of Dumping Ground and Refuse Transport Station (2,303,855,000 INR);  Privatisation of Services - Sweeping, Cleansing Beaches, Collection and Transportation, Disportation, Disposal Sites Services (180,000,000 INR) in the Budget 2023-2024</t>
  </si>
  <si>
    <t>Deonar Dumping Ground, Gorai Dumping Ground and Mulund Dumping Ground is operated by Municipality. Kanjur Landfill Site is operated by DBOOT model</t>
  </si>
  <si>
    <t>Municipal Corporation of Greater Mumbai. Budget Estimate 2024-2025: Fund 11 Capital. Mumbai: Municipal Corporation of Greater Mumbai, 2024. https://portal.mcgm.gov.in/irj/go/km/docs/documents/MCGM%20Department%20List/Chief%20Accountant%20(Finance)/Budget/Budget%20Estimate%202024-2025/3%20-%20Budget%20Books/Budget%20A/FUND%2011%20CAPITAL.pdf.</t>
  </si>
  <si>
    <t>227; 229; 237, 239, 235</t>
  </si>
  <si>
    <t>https://portal.mcgm.gov.in/irj/go/km/docs/documents/MCGM%20Department%20List/Chief%20Accountant%20(Finance)/Budget/Budget%20Estimate%202024-2025/3%20-%20Budget%20Books/Budget%20A/FUND%2011%20CAPITAL.pdf.</t>
  </si>
  <si>
    <t>Construction and Development of infrastructure of existing and new dumping grounds and landfill sites for scientific land filling including processing, treatment of waste and allied works as well as closure activity (by D.P.R.) at Kanjurmarg and Deonar; Kanjur Dumping Ground (35,000,000 INR);  Provision for Solar Planning at Gorai and  Deonar Dumping Ground (1,000,000 INR); Decentralised MSW processing in Mumbai (2,500,000 INR);  Provision for Waste to energy project at F/South ward (100,000 INR);  Installation of Compost machine at various colonies in F/South ward (100,000 INR) in the Budget 2023-2024</t>
  </si>
  <si>
    <t>Monika Banerjee. "Emerging from the Lockdown: Insights from Women Waste Workers’ Lives in Delhi" Institute of Social Studies Trust. 2020. http://164.52.210.154:8080/jspui/bitstream/123456789/1605/1/1610690169_pub_Final_Designed_Waste_Workers_Report.pdf</t>
  </si>
  <si>
    <t>[1] 346, 358 [2] 227, 229, 237, 239, 235</t>
  </si>
  <si>
    <t>Tembhekar, C. "Human Waste from Mumbai Pours into Sea, Hurting Tourism, Fishes." The Times of India, May 17, 2017. Accessed January 16, 2025. https://timesofindia.indiatimes.com/city/mumbai/human-waste-mumbai-pours-into-sea-hurting-tourism-fishes/articleshow/58708850.cms</t>
  </si>
  <si>
    <t>https://timesofindia.indiatimes.com/city/mumbai/human-waste-mumbai-pours-into-sea-hurting-tourism-fishes/articleshow/58708850.cms</t>
  </si>
  <si>
    <t>"Tourism business at the beaches of Dahanu, Bordi, Alibaug and Harihareshwar, which flourished in the 1980s, has plummeted over the past two decades."</t>
  </si>
  <si>
    <t xml:space="preserve">MCGM. 2015. SWMD - INFORMATION OF SOLID WASTE MANAGEMENT DEPARTMENT UNDER SUB SECTION 4(1)(b) OF CENTRAL GOVERNMENT’S RIGHT TO INFORMATION ACT-2005 - Manual – I - The particulars of organization, functions and duties. </t>
  </si>
  <si>
    <t>p.3</t>
  </si>
  <si>
    <t>Veronesi, M. 2016. "Mumbai's urban metabolism and the role of waste management through informality". DPU WORKING PAPER NO. 183. Development Planning Unit, The Bartlett, University College London.</t>
  </si>
  <si>
    <t>p. 13</t>
  </si>
  <si>
    <t>https://www.ucl.ac.uk/bartlett/sites/bartlett/files/migrated-files/WP183_Mariangela_Veronesi__0.pdf</t>
  </si>
  <si>
    <t>Number of reported informal workers (range) in Mumbai is 85000 to 135000. The average of these ragnges (110,000) is reported for the present study.</t>
  </si>
  <si>
    <t>Municipal Corporation of Greater Mumbai. RTI Manual: Solid Waste Management – Engineering (Volume 2). Mumbai: Municipal Corporation of Greater Mumbai, March 31, 2015. https://portal.mcgm.gov.in/irj/go/km/docs/documents/MCGM%20Department%20List/ChiefEngineerSolidWasteManagement/RTI%20Manuals/CESWM_RTI_E02.pdf.</t>
  </si>
  <si>
    <t>https://portal.mcgm.gov.in/irj/go/km/docs/documents/MCGM%20Department%20List/ChiefEngineerSolidWasteManagement/RTI%20Manuals/CESWM_RTI_E02.pdf</t>
  </si>
  <si>
    <t>Free Press Journal. "Mumbai: BMC Revives Clean-Up Marshal Scheme; Fines up to ₹1,000 for Littering, Set to Patrol Streets Starting This Week." Free Press Journal, December 26, 2022. Accessed January 16, 2025. https://www.freepressjournal.in/mumbai/mumbai-bmc-revives-clean-up-marshal-scheme-fines-up-to-1000-for-littering-set-to-patrol-streets-starting-this-week</t>
  </si>
  <si>
    <t>https://www.freepressjournal.in/mumbai/mumbai-bmc-revives-clean-up-marshal-scheme-fines-up-to-1000-for-littering-set-to-patrol-streets-starting-this-week</t>
  </si>
  <si>
    <t>Municipal Corporation of Greater Mumbai. Mumbai Climate Action Plan 2022. Mumbai: Municipal Corporation of Greater Mumbai, March 2022. https://ghhin.org/wp-content/uploads/Mumbai-Climate-Action-Plan-2022.pdf.</t>
  </si>
  <si>
    <t>https://ghhin.org/wp-content/uploads/Mumbai-Climate-Action-Plan-2022.pdf.</t>
  </si>
  <si>
    <t>"Climate Action Plan 2022" includes "Sustainable Waste Management" as one of the 6 key sectoral plans.</t>
  </si>
  <si>
    <t>Gokarn, S. "MCAP: Initiated in 2022, How Effective Is Plan to Mitigate Climate Change in Mumbai?" Citizen Matters, November 16, 2024. Accessed January 16, 2025. https://citizenmatters.in/mcap-how-efefctive-it-has-been-and-the-roadmap-for-the-future</t>
  </si>
  <si>
    <t>https://citizenmatters.in/mcap-how-efefctive-it-has-been-and-the-roadmap-for-the-future</t>
  </si>
  <si>
    <t>Municipal Corporation of Greater Mumbai. Greater Mumbai Cleanliness and Sanitation By-Laws, 2006. Mumbai: Municipal Corporation of Greater Mumbai, 2006. https://portal.mcgm.gov.in/irj/go/km/docs/documents/MCGM%20Department%20List/Solid%20Waste%20Management/Docs/Bye%20laws/02%20Greater%20Mumbai%20Cleanliness%20Byelaws%20-%202006.pdf</t>
  </si>
  <si>
    <t>https://portal.mcgm.gov.in/irj/go/km/docs/documents/MCGM%20Department%20List/Solid%20Waste%20Management/Docs/Bye%20laws/02%20Greater%20Mumbai%20Cleanliness%20Byelaws%20-%202006.pdf</t>
  </si>
  <si>
    <t>Daily generation amount for FY 2022-2023 (6,200 tons/day) x 365 = 2,263,000 tons/year.</t>
  </si>
  <si>
    <t>Municipal Corporation of Greater Mumbai. Budget Estimate 2024-2025: Fund 11 Revenue. Mumbai: Municipal Corporation of Greater Mumbai, 2024.</t>
  </si>
  <si>
    <t>https://data.opencity.in/dataset/bmc-budget-2024-25</t>
  </si>
  <si>
    <t>page 346 (slide page 347)</t>
  </si>
  <si>
    <t>https://data.opencity.in/dataset/bmc-budget-2024-25/resource/fund-11---general-capital-revenues</t>
  </si>
  <si>
    <t>Resilient Cities Network (R-Cities). "Mumbai, India City Waste Management Profile". RCN. 2024. https://resilientcitiesnetwork.org/wp-content/uploads/2024/09/UrbanOcean_WasteProfile_Mumbai.pdf</t>
  </si>
  <si>
    <t>22</t>
  </si>
  <si>
    <t>https://resilientcitiesnetwork.org/wp-content/uploads/2024/09/UrbanOcean_WasteProfile_Mumbai.pdf</t>
  </si>
  <si>
    <t>https://portal.mcgm.gov.in/irj/go/km/docs/documents/MCGM%20Department%20List/Chief%20Accountant%20(Finance)/Budget/Budget%20Estimate%202024-2025/3%20-%20Budget%20Books/Budget%20A/FUND%2011%20REVENUE.pdf. ;</t>
  </si>
  <si>
    <t>Collection of Refuse (7,976,135,000 INR); Loading and Removal of Refuse (3,702,892,000 INR); Privatisation of Services - Sweeping, Cleansing Beaches, Collection and Transportation, Disportation, Disposal Sites Services (180,000,000 INR) in the Budget of 2023-2024</t>
  </si>
  <si>
    <t>Municipal Corporation of Greater Mumbai (MCGM). Solid Waste Management Report, 2019. Mumbai: MCGM. https://portal.mcgm.gov.in/irj/go/km/docs/documents/MCGM%20Department%20List/Solid%20Waste%20Management/Docs/Reports/SWM%20ppt-2019.pdf[2] Resilient Cities Network (R-Cities). "Mumbai, India City Waste Management Profile". RCN. 2024. https://resilientcitiesnetwork.org/wp-content/uploads/2024/09/UrbanOcean_WasteProfile_Mumbai.pdf</t>
  </si>
  <si>
    <t>[1] 8, [2] 22</t>
  </si>
  <si>
    <t>[1] https://portal.mcgm.gov.in/irj/go/km/docs/documents/MCGM%20Department%20List/Solid%20Waste%20Management/Docs/Reports/SWM%20ppt-2019.pdf[2] https://resilientcitiesnetwork.org/wp-content/uploads/2024/09/UrbanOcean_WasteProfile_Mumbai.pdf</t>
  </si>
  <si>
    <t>The BMC has appointed private agencies for the collection and transportation of solid waste.</t>
  </si>
  <si>
    <t>360</t>
  </si>
  <si>
    <t>Clean Area Scheme (Cleansing of Roads and Collection of Refuse) in the Budget of 2023-2024</t>
  </si>
  <si>
    <t>346, 360, 358</t>
  </si>
  <si>
    <t>page 42 (slide page 56)</t>
  </si>
  <si>
    <t>Mutha, S. Kagad Kach Patra Kashtakari Panchayat (KKPKP). Global Alliance of Waste Pickers, January 19, 2020. Accessed January 27, 2025. https://globalrec.org/organization/kagad-kach-patra-kashtakari-panchayat-kkpkp/.</t>
  </si>
  <si>
    <t>https://globalrec.org/organization/kagad-kach-patra-kashtakari-panchayat-kkpkp/.</t>
  </si>
  <si>
    <t>Membership of the largest waste pickers' union in Pune (Kagad Kach Patra Kashtakari Panchayat), data updated in 2020.</t>
  </si>
  <si>
    <t>The female members of Pune's largest waste pickers' union (Kagad Kach Patra Kashtakari Panchayat) account for 70% of the total, which gives an estimate of the number of female waste pickers.</t>
  </si>
  <si>
    <t>For residential buildings:Plinth area less than 1000 sq.ft. requires a monthly charge of 10 INR. The annual fee is derived by [10 INR/month x 12 months = 120 INR/year].For residential buildings:Plinth area Plinth area not less than 1000 sq. ft. and not more than 3000 sq. ft. requires a monthly charge of 30 Rupee. The annual fee is derived by [30 INR/month x 12 months = 360 INR/year].For residential buildings:Plinth area exceeding 3000 sq.ft. requires a monthly charge of 50 Rupee. The annual fee is derived by [50 INR/month x 12 months = 600 INR/year]. 360 INR/year is reported for the present study.</t>
  </si>
  <si>
    <t>New Delhi Municipal Council. "New Delhi Municipal Council Solid Waste Management Bye-Laws, 2017." New Delhi Municipal Council. January 15, 2018. https://www.dpcc.delhigovt.nic.in//uploads/pdf/Byelaws-SWM-NDMCpdf-4ddf3a0dd960cd02242b320b0da6aa5b.pdf</t>
  </si>
  <si>
    <t>page 30</t>
  </si>
  <si>
    <t>https://www.dpcc.delhigovt.nic.in//uploads/pdf/Byelaws-SWM-NDMCpdf-4ddf3a0dd960cd02242b320b0da6aa5b.pdf</t>
  </si>
  <si>
    <t>For Residential dwelling units, the following monthly charges are applied based on the property areas: (1) area less than 50 sq.m. - 50 INR, (2) area more than 50 sq.m. and less than 200 sq.m. - 100 INR, (3) area more than 200 sq.m. - 200 INR. The mid value of (2) is reported for the present study, with the annual fee of 1,200 INR/year.</t>
  </si>
  <si>
    <t>For commercial entities, the following monthly fees are applied based on the property type: (1) commercial establishments, shops, eating places (Dhaba/sweet shops/coffee house etc.) - 500 INR, (2) guest house/ dharmshalas, hostel, hotel (unstarred), restaurants up to the sitting of 50 persons, commercial offices, government offices, bank, insurance offices, coaching classes, educational institutes etc. , Clinic, dispensary, laboratories (upto 50 beds) with only non-bio medical waste - 2000 INR, (3) restaurants with sitting of more than 50 persons, hotel (up to 3 star), small and cottage industry, workshops (with only non-hazardous waste) - 3,000 INR, (4) clinic, dispensary, laboratories (more than 50 beds) with only non-bio medical waste, clubs, cinema halls, pubs, multiplexes and other such places - 4,000 INR, (5) marriage/party halls, festivals halls, party lawns, exhibition and fairs, godowns, cold storages (with only non-hazardous waste), hotel (over 3 star) - 5,000 INR. The rate for (2) is used for the present study with the annual fee of 24,000 INR/year.</t>
  </si>
  <si>
    <t>In New Delhi, Monthly fee is determined based on property types and areas.</t>
  </si>
  <si>
    <t>New Delhi Municipal Council. "Revised Estimates 2023-24 and Budget Estimates 2024-25: Vol.1" New Delhi Municipal Council. December 27, 2023. https://ndmc.gov.in/departments/Departments/Finance/budget-2024-25/Final%20Vol.-I%202024-25.pdf</t>
  </si>
  <si>
    <t>page 174 (slide page 178)</t>
  </si>
  <si>
    <t>https://ndmc.gov.in/departments/Departments/Finance/budget-2024-25/Final%20Vol.-I%202024-25.pdf</t>
  </si>
  <si>
    <t>page 383 (slide page 387)</t>
  </si>
  <si>
    <t>"Total Revenue Expenditure" (1,930,924,000 INR) and "Total Capital Expenditure" (8,100,000 INR) for Solid Waste Management are budgeted for FY 2023-2024 (total: 1,939,024,000 INR) in New Delhi, one of the three Delhi regional municipal entities and the only entity where such information is available.</t>
  </si>
  <si>
    <t>New Delhi Municipal Council. 2023. "Highlights of budget 2023-24". Government of National Capital Territory of Delhi, India.</t>
  </si>
  <si>
    <t>NITI Aayog and Centre for Science and Environment. ”WASTE-WISE CITIES Best practices in municipal solid waste managemen” New Delhi: Centre for Science and Environment. 2021.</t>
  </si>
  <si>
    <t>Page 157</t>
  </si>
  <si>
    <t>https://www.niti.gov.in/sites/default/files/2021-12/Waste-Wise-Cities.pdf</t>
  </si>
  <si>
    <t>NITI Aayog and Centre for Science and Environment. 2021. ”WASTE-WISECITIES Best practices in municipalsolid waste managemen” New Delhi: Centre for Science and Environment</t>
  </si>
  <si>
    <t>2,258 (TPD) × 365 Day</t>
  </si>
  <si>
    <t>NITI Aayog and Centre for Science and Environment.”WASTE-WISE CITIES Best practices in municipal solid waste managemen” New Delhi: Centre for Science and Environment.  2021.</t>
  </si>
  <si>
    <t>OpenCity. Pune Solid Waste Management Data: Total Waste Recycled (2011-2020). January 22, 2024. Accessed January 27, 2025. https://data.opencity.in/dataset/pune-solid-waste-management-data/resource/pune---total-waste-recycled-2011-2020.</t>
  </si>
  <si>
    <t>https://data.opencity.in/dataset/pune-solid-waste-management-data/resource/pune---total-waste-recycled-2011-2020</t>
  </si>
  <si>
    <t>220 MT × 365 Day</t>
  </si>
  <si>
    <t>OpenCity. Pune: Ward-Wise Monthly Revenue Collected for Waste Management (2021). January 22, 2024. Accessed January 27, 2025. https://data.opencity.in/dataset/pune-solid-waste-management-data/resource/pune---ward-wise-monthly-revenue-collected-for-waste-management-2021.</t>
  </si>
  <si>
    <t>https://data.opencity.in/dataset/pune-solid-waste-management-data/resource/pune---ward-wise-monthly-revenue-collected-for-waste-management-2021</t>
  </si>
  <si>
    <t>The total user fee for waste collection in Pune in 2021 is 51,344,011 INR/month, and the total annual amount can be estimated as 51,344,011 × 12.</t>
  </si>
  <si>
    <t>Municipality provides space for Dry Waste Centres (DWCs) and vehicles dedicated to collecting and transporting dry waste to these centres. DWCs are operated by private organisations, NGOs, self-help groups, welfare groups. DWCs employ waste pickers to sort recyclables.</t>
  </si>
  <si>
    <t>Municipal Corporation of Greater Mumbai. Budget Estimate 2024-2025: Fund 11 Revenue. Mumbai: Municipal Corporation of Greater Mumbai, 2024. https://data.opencity.in/dataset/bmc-budget-2024-25/resource/fund-11---general-capital-revenues[2] Municipal Corporation of Greater Mumbai. Budget Estimate 2024-2025: Fund 11 Capital. Mumbai: Municipal Corporation of Greater Mumbai, 2024. https://portal.mcgm.gov.in/irj/go/km/docs/documents/MCGM%20Department%20List/Chief%20Accountant%20(Finance)/Budget/Budget%20Estimate%202024-2025/3%20-%20Budget%20Books/Budget%20A/FUND%2011%20CAPITAL.pdf.</t>
  </si>
  <si>
    <t>[1] Page 348 (slide page 349); [2] Page 223 (slide page 224)</t>
  </si>
  <si>
    <t>[1] https://data.opencity.in/dataset/bmc-budget-2024-25/resource/fund-11---general-capital-revenues[2] https://portal.mcgm.gov.in/irj/go/km/docs/documents/MCGM%20Department%20List/Chief%20Accountant%20(Finance)/Budget/Budget%20Estimate%202024-2025/3%20-%20Budget%20Books/Budget%20A/FUND%2011%20CAPITAL.pdf.</t>
  </si>
  <si>
    <t>[1] Budget estimate for Solide Waste Management Department expenditure (FY 2023-24: 29,978,370,000 INR) + [2] budget estimate for capital expenditure for solid waste management (FY 2023-24: 8,600,000,000 INR) = 38,578,370,000 INR</t>
  </si>
  <si>
    <t>346</t>
  </si>
  <si>
    <t>Maintenance of Dumping Ground and Refuse Transport Station in the Budget of 2023-2024</t>
  </si>
  <si>
    <t>Pune Municipal Corporation. "PMC Budget 2024-25". PMC. July 5, 2024.</t>
  </si>
  <si>
    <t>https://www.pmc.gov.in/sites/default/files/PMC-Budget-2024-25.pdf</t>
  </si>
  <si>
    <t>The waste management budget contains those for street sweeping, waste management and sanitation (8,175,219,000 INR)</t>
  </si>
  <si>
    <t>Pune Municipal Corporation. "PUBLIC HEALTH and SANITATION BYE-LAWS 2017 ". PMC. 2017.</t>
  </si>
  <si>
    <t>https://pmc.gov.in/sites/default/files/Ghankachara-Bye-laws.pdf</t>
  </si>
  <si>
    <t>Page 27 / 8 (2)</t>
  </si>
  <si>
    <t>Pune Municipal Corporation. "SOLID WASTE MANAGEMENT (SWM) Workshop". PMC. December 2024.</t>
  </si>
  <si>
    <t>https://www.pmc.gov.in/sites/default/files/SWM-PMC-presentation-2024_Optimized.pdf</t>
  </si>
  <si>
    <t>page 4-5</t>
  </si>
  <si>
    <t>Primary collection is handled by PCM and SWaCH, a waste pickers cooperative which operates though an MoU with PMC.</t>
  </si>
  <si>
    <t>Pune Municipal Corporation. "SOLID WASTE MANAGEMENT (SWM) Workshop." Pune Municipal Corporation. 2024. https://www.pmc.gov.in/sites/default/files/SWM-PMC-presentation-2024_Optimized.pdf</t>
  </si>
  <si>
    <t>The total daily amount of waste treated by anaerobic digestion = Bio CNG (150Mt/day) + Biogas facilities (50Mt/day) = 200Mt/day. The measurement is calculated by 200/ [ the total amount of waste processed (2,550Mt/day) = the total quantity of waste processed by dry waste processing facilities (1,350Mt/day)+the total qantity of waste processed by wet waste processing facilities(1200Mt/day) ]× [waste_collection_coverage_total_percent_of_waste (87.5%)] = 6.86%</t>
  </si>
  <si>
    <t>The total amount of waste composted = the amount treated by home composting (50Mt/day) +sagregated wet waste diverted to farmers (400Mt/day) = 450 Mt/day. The measurement is caluclated by 450/ [ the total amount of waste processed (2,550Mt/day) = the total quantity of waste processed by dry waste processing facilities (1,350Mt/day)+the total qantity of waste processed by wet waste processing facilities(1200Mt/day) ]× [waste_collection_coverage_total_percent_of_waste (87.5%)] = 15.44%</t>
  </si>
  <si>
    <t>The total amount of waste recycled by SWaCH = 150Mt/day. The measurement is calculated by 150/ [ the total amount of waste processed (2,550Mt/day) = the total quantity of waste processed by dry waste processing facilities (1,350Mt/day)+the total qantity of waste processed by wet waste processing facilities(1200Mt/day) ]× [waste_collection_coverage_total_percent_of_waste (87.5%)]= 5.15%</t>
  </si>
  <si>
    <t>The total daily amount of waste incinerated = total amount treated by Waste to Energy (200Mt/day) +  the daily amount treated by Co-processing in Cement Plant (100Mt/day) = 300Mt/day. The measurement: 300/ [ the total amount of waste processed (2,550Mt/day) = the total quantity of waste processed by dry waste processing facilities (1,350Mt/day)+the total qantity of waste processed by wet waste processing facilities(1200Mt/day) ]× [waste_collection_coverage_total_percent_of_waste (87.5%)] = 10.29%</t>
  </si>
  <si>
    <t>The total daily amount treated by mbt = 300 Mt/day. The measurement is calculated by 300/ [ the total amount of waste processed (2,550Mt/day) = the total quantity of waste processed by dry waste processing facilities (1,350Mt/day)+the total qantity of waste processed by wet waste processing facilities(1200Mt/day) ]× [waste_collection_coverage_total_percent_of_waste (87.5%)] = 10.29%</t>
  </si>
  <si>
    <t>The total daily amount treated by rdf = 500Mt/day. The measurement is calculated by 500/ [ the total amount of waste processed (2,550Mt/day) = the total quantity of waste processed by dry waste processing facilities (1,350Mt/day)+the total qantity of waste processed by wet waste processing facilities(1200Mt/day) ]× [waste_collection_coverage_total_percent_of_waste (87.5%)] = 17.16%</t>
  </si>
  <si>
    <t>The total daily amount of waste treated by other methods = the amount treated by MRF (400Mt/day) + those by High Density Stalk (100Mt/day) + those by Bulk Waste Generators (150 Mt/day) = 650Mt/day. The measurement is calculated by 650/ [ the total amount of waste processed (2,550Mt/day) = the total quantity of waste processed by dry waste processing facilities (1,350Mt/day)+the total qantity of waste processed by wet waste processing facilities(1200Mt/day) ]× [waste_collection_coverage_total_percent_of_waste (87.5%)] = 22.30%</t>
  </si>
  <si>
    <t>Pune Municipal Corporation. "Solid Waste Management Strategy Plan 2017 –2025." Pune Municipal Corporation. 2017.</t>
  </si>
  <si>
    <t>https://pmc.gov.in/sites/default/files/SWM_Plan_2025_2017-PMC.pdf</t>
  </si>
  <si>
    <t>Pune Municipal Corporation. "The Solid Waste Management Department." Pune Municipal Corporation. July 5, 2024. https://www.pmc.gov.in/en/about-solid-waste-management.</t>
  </si>
  <si>
    <t>https://www.pmc.gov.in/mr/swm</t>
  </si>
  <si>
    <t>The Solid Waste Management Department</t>
  </si>
  <si>
    <t>Pune Municipal Corporation. Presentation on Solid Waste Management by Pune Municipal Corporation. 2018. Accessed January 27, 2025.</t>
  </si>
  <si>
    <t>Page 20, 29</t>
  </si>
  <si>
    <t>https://www.scribd.com/document/445637684/Presentation-on-Solid-Waste-Management-by-Pune-Municipal-Corporation-2018</t>
  </si>
  <si>
    <t>Decentralised waste processing plants operational in several locations in the city operated privately. Medium-scale biomethanation plants owned by ULBs (municipality)</t>
  </si>
  <si>
    <t>https://greenco.in/casestudy/Presentation%20on%20Solid%20Waste%20Management%20by%20Pune%20Municipal%20Corporation-2018.pdf</t>
  </si>
  <si>
    <t>Google Maps. “Directions for walking from Mumbai Central, Mumbai, Maharashtra toBrihanmumbai Municipal Corporation Dumping Ground,Mcgm Integrated Waste Management Facility, Off, Eastern ExpressHwy, Kanjur Village, Kanjurmarg East, Mumbai, Maharashtra.” Accessed February 2, 2025. https://maps.app.goo.gl/15uBS5JKmsJKg74Y8</t>
  </si>
  <si>
    <t>https://maps.app.goo.gl/15uBS5JKmsJKg74Y8</t>
  </si>
  <si>
    <t>Saifi, Nilofar, and Bandana Jha. "An Overview of Solid Waste Management Practices in Pune, Maharashtra, India" Nature Environment and Pollution Technology. 2024. 23, no. 2 : 023-934.</t>
  </si>
  <si>
    <t>Page 926/Figure 2</t>
  </si>
  <si>
    <t>https://neptjournal.com/upload-images/(27)B-4113.pdf</t>
  </si>
  <si>
    <t>Calculation: [Waste collected by SWaCH workers (1050t/d) + PMC waste collection Ghantagadi vehicles (350t/d) + PMC community bins (150t/d) + Private collectors contribution (200t/d)]/ Total MSW generated (2000t/d).</t>
  </si>
  <si>
    <t>page 926: figure 2</t>
  </si>
  <si>
    <t>Calculate as 100% - [waste_collection_coverage_total_percent_of_waste (87.5%)] = 12.5%</t>
  </si>
  <si>
    <t>Sharma, V. "How MCD Can Bring Waste Management Processes in Line with Global Standards." The Times of India, February 12, 2024. Accessed February 12, 2025. https://timesofindia.indiatimes.com/city/delhi/how-mcd-can-bring-waste-management-processes-in-line-with-global-standards/articleshow/107442312.cms.</t>
  </si>
  <si>
    <t>https://timesofindia.indiatimes.com/city/delhi/how-mcd-can-bring-waste-management-processes-in-line-with-global-standards/articleshow/107442312.cms.</t>
  </si>
  <si>
    <t>The measurement is derived by [100% - Waste collection coverage percentage (89%)] =11%.</t>
  </si>
  <si>
    <t>page 333 (slide page 334)</t>
  </si>
  <si>
    <t>Department of Solid Waste Management, Budget Estimates for FY 2023-2024.</t>
  </si>
  <si>
    <t>Sohkhlet, Daniella, and Shekhar Nagargoje. "Municipal solid waste management: A comparative study between Sydney (Australia) and Pune (India)." In E3S Web of Conferences, vol. 170, p. 04001. EDP Sciences, 2020.</t>
  </si>
  <si>
    <t>Page 9 / 4.4</t>
  </si>
  <si>
    <t>https://www.e3s-conferences.org/articles/e3sconf/abs/2020/30/e3sconf_evf2020_04001/e3sconf_evf2020_04001.html</t>
  </si>
  <si>
    <t>page 340 (slide page 341)</t>
  </si>
  <si>
    <t>SWM User Charges of Hotels and Eateries (60,000,000 INR) and Others Commercial Establishment (180,000,000 INR) in FY 2023-2024. The reported figure is a budget estimates (revenue) thus is considered a prospective figure but not the amout from actual fee collection.</t>
  </si>
  <si>
    <t>page 7 and 15</t>
  </si>
  <si>
    <t>"Solid waste management cess -R0194" for Accounts 2022-2023 (7451.12 lakhs). The actual measurement may include revenues from other sources and will require confirmation by the responsible entity.</t>
  </si>
  <si>
    <t>United Nations Human Settlement Programme. "Environmentally Sound Waste Management in Asia Pacific: Bengaluru, India."  United Nations Human Settlement Programme. 2013.</t>
  </si>
  <si>
    <t>https://mirror.unhabitat.org/downloads/docs/Good%20Practice%20notes%20on%20environmentally%20sound%20practices%20in%20waste%20management%20Asia%20Pacific%20region.pdf</t>
  </si>
  <si>
    <t>it is presumed that the 65% reported in the study reflects the portion of geographical area for which waste collection is provided.</t>
  </si>
  <si>
    <t>page 247</t>
  </si>
  <si>
    <t>Door to Door waste collection charge total amount in 2022-2023 (budgeted)</t>
  </si>
  <si>
    <t>SWM User Charges (House Hold)  for FY 2023-2024. The reported figure is a budget estimates (revenue) thus is considered a prospective figure but not the amout from actual fee collection.</t>
  </si>
  <si>
    <t>Ahmedabad Municipal Corporation, UnitedNations Centre for Regional Development. "Road Map for Zero Waste Ahmedabad".Ahmedabad Municipal Corporation, UnitedNations Centre for Regional Development. 2012.  https://uncrd.un.org/sites/uncrd.un.org//files/6th-3r_city-rep_ahmedabad_ref-doc3.pdf</t>
  </si>
  <si>
    <t>https://uncrd.un.org/sites/uncrd.un.org//files/6th-3r_city-rep_ahmedabad_ref-doc3.pdf</t>
  </si>
  <si>
    <t xml:space="preserve">2 percent of inert waste is disposed at scientific landfill site at Gyaspur. </t>
  </si>
  <si>
    <t>Around 90% of the waste is dumped in the open at the Pirana Landfill site.</t>
  </si>
  <si>
    <t>Proportion of Recycling Facility in waste treatment: 8%</t>
  </si>
  <si>
    <t>Calculated as 100% - [Proportion of geographical area for which waste collection is provided (65%)] = 35%</t>
  </si>
  <si>
    <t>Abeyakoon, D.C.M., and T. Denagama. "Assessment of Municipal Solid Waste Management System in Colombo Municipal Council." Paper presented at the International Research Symposium 2021, University of Vocational Technology, Fostering Opportunities for Technopreneurship in the New Normal, December 2021.</t>
  </si>
  <si>
    <t>Page 195</t>
  </si>
  <si>
    <t>Reported as "Kitchen waste / Tree leaves (48%)" in the original literature.</t>
  </si>
  <si>
    <t>”Polythene (9%)" and "plastic (4%)" in the original literature are combined and reported for the present study.</t>
  </si>
  <si>
    <t>Reported as "Grass and Wood (14%)" in the original literature.</t>
  </si>
  <si>
    <t>The two waste categories which are not identified in the original graph (1% and 3%) are combined and reported for the present study.</t>
  </si>
  <si>
    <t>Quote from the original paper: "The collection system of the municipality covers the whole city. The door-to-door collection system, or collection truck system, is carried out in the Municipality as the method of collection"</t>
  </si>
  <si>
    <t>Quote from the original paper: "Solid Waste Management Division (SWMD) that is responsible for  the transport the collected waste to the transfer station."</t>
  </si>
  <si>
    <t>Solid Waste Management Division (SWMD) is responsible for the transport the collected waste to the transfer station.</t>
  </si>
  <si>
    <t>Quote from the original paper: "Recyclables are stored at recycling centers and eco kiosk in Colombo city where recycling waste collectors come to collect them."</t>
  </si>
  <si>
    <t>Abeyakoon, D.C.M., and T. Denagama. "Assessment of Municipal Solid Waste Management System in Colombo Municipal Council." Paper presented at the International Research Symposium 2021, University of Vocational Technology: Fostering Opportunities for Technopreneurship in the New Normal, December 2021.</t>
  </si>
  <si>
    <t>The Solid Waste Management Division of the Municipal Engineers Department oversees all municipal solid waste (MSW) management, with support from private companies. The municipality monitors these private-sector efforts to ensure smooth collection. Solid Waste Management Division (SWMD) that is responsible for the street sweeping and collection .</t>
  </si>
  <si>
    <t>The Colombo Municipal Council is responsible for managing MSW in the Colombo City.</t>
  </si>
  <si>
    <t>Solid Waste Management Division (SWMD) that is responsible for the street sweeping and collection .</t>
  </si>
  <si>
    <t>Colombo Municipal Council (CMC). "Engineering Service - Waste Management Division". Colombo Minicipal Council. 2025. https://www.colombo.mc.gov.lk/engineering-services.php/</t>
  </si>
  <si>
    <t>https://www.colombo.mc.gov.lk/engineering-services.php</t>
  </si>
  <si>
    <t>The CMC has a Waste Management Division (WMD) that is  responsible for the collection, transport and disposal of municipal solid waste within Colombo City.</t>
  </si>
  <si>
    <t>EML Consultants. Environmental Impact Assessment Report of the Proposed Project on Metro Colombo Solid Waste Management. Ministry of Megapolis and Western Development, Metro Colombo Solid Waste Management Project, 2017</t>
  </si>
  <si>
    <t>https://ewsdata.rightsindevelopment.org/files/documents/55/AIIB-000055_LdaZhb5.pdf</t>
  </si>
  <si>
    <t>The daily waste management figure (1000 tonnes/day) was multiplied by 365 to estimate the annual generation. This estimate reflects the waste generation within the Colombo Municipal Council area. Since Colombo city also includes other municipal councils, such as Mount Lavinia, the focus was specifically on the Colombo Municipal Council area to avoid double counting.</t>
  </si>
  <si>
    <t>Quote from the original paper: "In 2017, CMC had resorted to dumping waste in a site close to Muthurajawela Marsh."</t>
  </si>
  <si>
    <t>Global Atlas of Environmental Justice, "Aruwakkalu landfill, Puttalam, Sri Lanka," Global Atlas of Environmental Justice, May 2, 2022,  https://www.diva-portal.org/smash/get/diva2:1870490/FULLTEXT01.pdf/.</t>
  </si>
  <si>
    <t>https://ejatlas.org/print/aruwakkalu-landfill-puttalam-sri-lanka</t>
  </si>
  <si>
    <t>Japan International Cooperation Agency (JICA). "Data Collection Survey on Solid Waste Management in Democratic Socialist Republic of Sri Lanka". 2016.Colombo Municipal Council (CMC). "Engineering Service - Waste Management Division". Colombo Minicipal Council. 2025. https://www.colombo.mc.gov.lk/engineering-services.php/Waste Management Authority of Western Province (WMA-WP). "Welcome to the Waste Management Authority Western Province." WMA-WP. 2025. https://wma.wp.gov.lk/</t>
  </si>
  <si>
    <t>https://openjicareport.jica.go.jp/pdf/12250213.pdfhttps://www.colombo.mc.gov.lk/engineering-services.phphttps://wma.wp.gov.lk/</t>
  </si>
  <si>
    <t>Waste Management Authority of Western Province (WMA) is responsible for macro management and planning of SW of entire Western Province. However, the municipalities have sole responsibility for managing municipal solid waste (MSW). Waste Management Division of CMC is responsible for waste management in Colombo Municipality.</t>
  </si>
  <si>
    <t>Liyanage, B. C., R. Gurusinghe, S. Herat, and M. Tateda. "Case Study: Finding Better Solutions for Municipal Solid Waste Management in a Semi Local Authority in Sri Lanka." Open Journal of Civil Engineering 5, no. 1 (2015): 63-73.</t>
  </si>
  <si>
    <t>page 65</t>
  </si>
  <si>
    <t>https://www.scirp.org/journal/paperinformation?paperid=54237</t>
  </si>
  <si>
    <t>Calculated as 100% - [Proportion of municipal solid waste generated that is collected (93% )] = 7%</t>
  </si>
  <si>
    <t>Nuzrath, A.N.N., and Fareena Ruzaik. Public Perceptions on Effectiveness of Solid Waste Management in Colombo Municipality Area: Technical Report. University of Colombo, 2019.</t>
  </si>
  <si>
    <t>https://www.researchgate.net/publication/321330758_Public_Perceptions_on_Effectiveness_of_Solid_Waste_Management_in_Colombo_Municipality_Area</t>
  </si>
  <si>
    <t>[Proportion of municipal solid waste generated that is collected (93% )]  x [%]  = 4.65%This research provides the number of people formally employed in solid waste management at the Colombo Municipal Council in 2014.</t>
  </si>
  <si>
    <t>Quote from the original paper: "The CMC has  about 2,000 secondary collection points"</t>
  </si>
  <si>
    <t>Subasinghe, N. Challenges of Municipal Solid Waste Management in Colombo, Sri Lanka. Master’s thesis, International Master's Program in Ecotechnology and Sustainable Development, Mid Sweden University, Spring 2024.</t>
  </si>
  <si>
    <t>Page 17-18</t>
  </si>
  <si>
    <t>https://www.diva-portal.org/smash/get/diva2:1870490/FULLTEXT01.pdf</t>
  </si>
  <si>
    <t>[Proportion of municipal solid waste generated that is collected (93%)] x  [of which disposed of in landfills (75%)]  = 69.75 %Some documents identify the main disposal method as landfill. However, while the main disposal site has some soil cover, there are no specific requirements to classify it as a controlled landfill. Therefore, the primary waste disposal method is identified as open dumping.</t>
  </si>
  <si>
    <t>The storage is done only for recyclable waste; other waste is transferred straight to the disposal sites.</t>
  </si>
  <si>
    <t>Tennakoon, Rusiripala. "A Mountain of Dirt Behind Waste Management." Colombo Telegraph, June 25, 2018.</t>
  </si>
  <si>
    <t>Garbage Dumping cost per ton Graph VI</t>
  </si>
  <si>
    <t>https://www.colombotelegraph.com/index.php/a-mountain-of-dirt-behind-waste-management/.</t>
  </si>
  <si>
    <t>USAID. Initial Solid Waste Management Assessment (ISWMA): Sri Lanka and the Maldives. Technical report, 2020.</t>
  </si>
  <si>
    <t>https://pdf.usaid.gov/pdf_docs/PA00XWPJ.pdf</t>
  </si>
  <si>
    <t>The Colombo Waste-to-Energy Plant, with a cost of over $100 million USD, will convert 500-700 MT per day of waste. In the present study, mid value of 600 MT is used for annual expected capacity (600 x 365 = 219,000).</t>
  </si>
  <si>
    <t>Currently, colombo municipal councils pay the private companies about SLR 3,000/ton  for separated waste and SLR 5,000/ton for mixed waste. An average value of SLR 4,000 is used for the present study.</t>
  </si>
  <si>
    <t xml:space="preserve">World Bank. (2018). Environmental and Social Management Framework for the Sri Lanka Emergency Solid Waste Management Project (ESWMP). </t>
  </si>
  <si>
    <t>https://documents1.worldbank.org/curated/en/445181516940824984/pdf/SFG4010-EA-P163977-PUBLIC-Disclosed-1-25-2018.pdf</t>
  </si>
  <si>
    <t>(a) Maldives Bureau of Statistics, "Statistical Year Book of Maldives," Maldives Bureau of Statistics, 2024, https://statisticsmaldives.gov.mv/yearbook/2024/.
(b) Aishath Sobaha, "Household Characteristics - An analysis from Census 2022," Maldives Bureau of Statistics, 2023, https://census.gov.mv/2022/wp-content/uploads/2024/04/Household_Census-2022_revised_050424.pdf</t>
  </si>
  <si>
    <t>(a) Environment / Table 2.7
(b) P23 / Table 2</t>
  </si>
  <si>
    <t>(a) https://statisticsmaldives.gov.mv/yearbook/2024/
(b) https://census.gov.mv/2022/wp-content/uploads/2024/04/Household_Census-2022_revised_050424.pdf</t>
  </si>
  <si>
    <t>Maldives Bureau of Statistics, "Statistical Year Book of Maldives," Maldives Bureau of Statistics, 2024, https://statisticsmaldives.gov.mv/yearbook/2024/.(b) Aishath Sobaha, "Household Characteristics - An analysis from Census 2022," Maldives Bureau of Statistics, 2023, https://census.gov.mv/2022/wp-content/uploads/2024/04/Household_Census-2022_revised_050424.pdf</t>
  </si>
  <si>
    <t>(a) Environment / Table 2.7(b) P23 / Table 2</t>
  </si>
  <si>
    <t>(a) https://statisticsmaldives.gov.mv/yearbook/2024/(b) https://census.gov.mv/2022/wp-content/uploads/2024/04/Household_Census-2022_revised_050424.pdf</t>
  </si>
  <si>
    <t>WAMCO, "Building Service," WAMCO, 2022, https://wamco.com.mv/building-service/.(b) WAMCO, "Call and Pickup Service (CAPS)," WAMCO, 2022, https://wamco.com.mv/caps/.</t>
  </si>
  <si>
    <t>(a) https://wamco.com.mv/building-service(b) https://wamco.com.mv/caps</t>
  </si>
  <si>
    <t>Household waste collection service was reviewed on 1 April 2023 to implement waste collection service fee merger with STELCO electricity bill. With the change, the household waste collection service fee has been fixed at MVR 150.00 per month. WAMCO also provides an on-demand collection service at differentiated service fee: 350 kg for MVR 250 , 1.5ton for MVR 550,  2tons for MVR 750, and 4tons for MVR 950.</t>
  </si>
  <si>
    <t>Household waste collection service was reviewed on 1 April 2023 to implement waste collection service fee merger with STELCO electricity bill. With the change, the household waste collection service fee has been fixed at MVR 150.00. WAMCO also provides an on-demand collection service at differentiated service fee: 350 kg for MVR 250 , 1.5ton for MVR 550,  2tons for MVR 750, and 4tons for MVR 950. However, it is not clear whether the revenue from servicve fee is financing the collection operations only or directed to other operations/invesments.</t>
  </si>
  <si>
    <t>WAMCO, "Our Waste Management Facilities," WAMCO, 2022, https://wamco.com.mv/waste-management-facilities(b) Charles Peterson, "Assessment of solid waste management practices and its vulnerability to climate risks in Maldives Tourism Sector." Ministry of Tourism, 2015.</t>
  </si>
  <si>
    <t>(a) n/a(b) P41</t>
  </si>
  <si>
    <t>(a) https://wamco.com.mv/waste-management-facilities(b) https://resources.tourism.gov.mv/wp-content/uploads/2024/09/Assessment-of-Solid-Waste-Management-Practices-and-its-Vulnerability-to-Climate-Risks-in-Maldives-Tourism-Sector-.pdf</t>
  </si>
  <si>
    <t>unit for life:yearDisposal fees are charged based on the registered vessel’s tonnage and is priced at a fixed unit rate.</t>
  </si>
  <si>
    <t>IGES, A Regional Waste ManagementStrategy and Action Plan forZone 6 in Maldives, 2019</t>
  </si>
  <si>
    <t>P25</t>
  </si>
  <si>
    <t>https://ccet.jp/publications/regional-waste-management-strategy-and-action-plan-zone-6-maldives</t>
  </si>
  <si>
    <t>WAMCO (a state-owned Waste Management Corporation) is responsible for transferring collected waste from Malé to Thilafushi, and the disposal of waste at Thilafushi landfill area.</t>
  </si>
  <si>
    <t>P11</t>
  </si>
  <si>
    <t>In 2010, the Decentralization Act mandated local councils with waste management responsibilities.</t>
  </si>
  <si>
    <t>P25, 28</t>
  </si>
  <si>
    <t>WAMCO is responsible for transferring collected waste from Malé to Thilafushi, and the disposal of waste at Thilafushi landfill area. The collected waste is disposed at an open dumpsite owned by MRDC.</t>
  </si>
  <si>
    <t>In 2010 under the Decentralization Act which transfered more powers to local councils also delegated waste management responsibilities.</t>
  </si>
  <si>
    <t>JICA, Final report for Feasibility Study for a Waste Management System Utilizing Next-Generation Pyrolysis Furnace, 2017</t>
  </si>
  <si>
    <t>P3</t>
  </si>
  <si>
    <t>https://openjicareport.jica.go.jp/pdf/12302980.pdf</t>
  </si>
  <si>
    <t>P72</t>
  </si>
  <si>
    <t>P6</t>
  </si>
  <si>
    <t>P4</t>
  </si>
  <si>
    <t>Lubna Moosa, "Maldives National Waste Accounts 2018 and 2019 Final Report," National Bureau of Statistics, 2021.</t>
  </si>
  <si>
    <t>P13</t>
  </si>
  <si>
    <t>https://statisticsmaldives.gov.mv/nbs/wp-content/uploads/2023/06/Maldives_National_Waste_Account_Report_2018-19.pdf</t>
  </si>
  <si>
    <t>Maldives Bureau of Statistics, "Statistical Year Book of Maldives," Maldives Bureau of Statistics, 2024, https://statisticsmaldives.gov.mv/yearbook/2024/.</t>
  </si>
  <si>
    <t>Environment / Table 2.7</t>
  </si>
  <si>
    <t>https://statisticsmaldives.gov.mv/yearbook/2024/</t>
  </si>
  <si>
    <t>Reported as "wet waste" in the original dataset.</t>
  </si>
  <si>
    <t>Reported as "Wood/Sawdust/leaves" in the original dataset.</t>
  </si>
  <si>
    <t>Reported as "Medical/Hazardous" in the original dataset.</t>
  </si>
  <si>
    <t>The figure includes "bulky waste" (8.97%), "expired waste" (0.10), "dry waste" (0.02%), "sand/CnD" (16.76%), "mixed waste" (40.88%), "sludge/swege" (0.04%) and "used oil" (0.02%) reported in the original dataset.</t>
  </si>
  <si>
    <t>Male City Council, "Mayor opens City Council's new Waste Management Section," Male City Council, 05 Feb 2023, https://malecity.gov.mv/en/news/329</t>
  </si>
  <si>
    <t>https://malecity.gov.mv/en/news/329</t>
  </si>
  <si>
    <t>WAMCO, "Our Waste Transfer Stations," WAMCO, 2022, https://www.wamco.com.mv/transfer-station-facilities/.</t>
  </si>
  <si>
    <t>https://www.wamco.com.mv/transfer-station-facilities</t>
  </si>
  <si>
    <t>Gate Fee is charged based on the registered vehicle’s tonnage and is priced at a fixed unit rate inclusive of GST 8%.</t>
  </si>
  <si>
    <t>WAMCO, "Waste Collection Services for your Business," WAMCO, 2022, https://wamco.com.mv/commercial/.</t>
  </si>
  <si>
    <t>https://wamco.com.mv/commercial</t>
  </si>
  <si>
    <t>WAMCO provides paid commercial waste collection service at differentiated price.</t>
  </si>
  <si>
    <t>Chamun Koo et. al., "A Study of Solid Waste Generation, Composition, and Management System in
Kathmandu Valley, Nepal" 2022.</t>
  </si>
  <si>
    <t>page 4-5: table 1</t>
  </si>
  <si>
    <t>https://www.researchgate.net/publication/369237066_A_Study_of_Solid_Waste_Generation_Composition_and_Management_System_in_Kathmandu_Valley_Nepal</t>
  </si>
  <si>
    <t>Chamun Koo et. al., "A Study of Solid Waste Generation, Composition, and Management System inKathmandu Valley, Nepal" 2022</t>
  </si>
  <si>
    <t>Description in section 1.2 "Composition of Solid Waste" in page 2 mentions that Kathmandu Valley is assumed to generate 1,045 metric tons per day. Hence, the value for a year is estimated by multiplying 1,045 metric tons and 365 days.</t>
  </si>
  <si>
    <t>Reported as "organic (70.87%)" in the original literature (section 1.2 "Composition of Solid Waste" in page 2).</t>
  </si>
  <si>
    <t>Reported as "glass (3.75%)" in the original literature (section 1.2 "Composition of Solid Waste" in page 2).</t>
  </si>
  <si>
    <t>Reported as "metal (1.72%)" in the original literature (section 1.2 "Composition of Solid Waste" in page 2).</t>
  </si>
  <si>
    <t>Reported as "paper product (8.15%)" in the original literature (section 1.2 "Composition of Solid Waste" in page 2).</t>
  </si>
  <si>
    <t>Reported as "plastic (9.16%)" in the original literature (section 1.2 "Composition of Solid Waste" in page 2).</t>
  </si>
  <si>
    <t>Reported as "rubber (0.54%)" in the original literature (section 1.2 "Composition of Solid Waste" in page 2).</t>
  </si>
  <si>
    <t>Reported as "clothes waste (3.64%)" in the original literature (section 1.2 "Composition of Solid Waste" in page 2).</t>
  </si>
  <si>
    <t>Calculated as 100% - [the sum of other waste compositions (97.83%)] = 2.17%</t>
  </si>
  <si>
    <t>Kathmandu's waste collection ratio (Total Waste collection / Total Waste Generation) has been claimed to be over 90%, while "90%" is reported for the present study.</t>
  </si>
  <si>
    <t>Description in section 1.2 "Composition of Solid Waste" in page 2 mentions that Kathmandu's waste collection ratio (Total Waste collection / Total Waste Generation) has been claimed to be over 90%.</t>
  </si>
  <si>
    <t>Description in section 1.2 "Composition of Solid Waste" in page 2 mentions that Kathmandu's waste collection ratio (Total Waste collection / Total Waste Generation) has been claimed to be over 90%. Hence, the value of uncollected waste is assumed to be 10%.</t>
  </si>
  <si>
    <t>pages 5</t>
  </si>
  <si>
    <t>It is presumed that there is at least 16 transfer station in the city based on the report: "Only 16 out of 31 private companies have their transfer station..."</t>
  </si>
  <si>
    <t>The current landfill site is located in Sisodol, Nuwakot District and is in 26km distance from the Kathmandu Valley.</t>
  </si>
  <si>
    <t>page 4 (Table 1)</t>
  </si>
  <si>
    <t>Table 1 mentioned that "Sanitation Office" was established in 1919. Presently, Environmental Management Department of Kathmandu city looks after waste management.</t>
  </si>
  <si>
    <t>page 4 (Table 1) and page 6</t>
  </si>
  <si>
    <t>Relevant legal framework include Solid Waste Management Act and regulation (1987), Solid waste management policy (1996), Environment Protection Act (1997), Environment Protection Rules (1998), Local Self Governance Act (1999), Solid Waste Management Act 2011 (2011), Solid Waste Management Rules (2013) and Environmental Protection Act (2019).</t>
  </si>
  <si>
    <t>pages 4 to 5 (Table 1)</t>
  </si>
  <si>
    <t>Abiha Batool. "Solid Waste Management System in Karachi_Understanding the Problem and Identifying Opportunities." 2023.</t>
  </si>
  <si>
    <t>https://repository.gatech.edu/server/api/core/bitstreams/0faf8bdb-2df0-41d2-9195-28536058f5ef/content</t>
  </si>
  <si>
    <t>Ashif Iqbal et. Al, "Evolution of Solid Waste Management System in Lahore: A Step towards Sustainability of the Sector in Pakistan" 2023</t>
  </si>
  <si>
    <t>Page 11 (Table 3)</t>
  </si>
  <si>
    <t>https://www.mdpi.com/2076-3417/13/2/983</t>
  </si>
  <si>
    <t>"Biodegradables" in Table 3</t>
  </si>
  <si>
    <t>"Glass" in Table 3</t>
  </si>
  <si>
    <t>"Metals" in Table 3</t>
  </si>
  <si>
    <t>"paper-card" in Table 3</t>
  </si>
  <si>
    <t>"Plastics," "Nylon" and "PET" in Table 3 are combined for the present study.</t>
  </si>
  <si>
    <t>"Texitiles" in Table 3</t>
  </si>
  <si>
    <t>"Elec.-electro" in Table 3</t>
  </si>
  <si>
    <t>"Hazardous" in Table 3</t>
  </si>
  <si>
    <t>"Diaper" in Table 3</t>
  </si>
  <si>
    <t>Calculated as 100% - [the sum of other waste compositions (89.23%)] = 10.77%</t>
  </si>
  <si>
    <t>Page 17 (Figure 17a)</t>
  </si>
  <si>
    <t>The number is the sum of sanitation staff(11,401), drivers and helpers(4,137), project staff (1,626) and office staff (418) in Figure 17 (a).</t>
  </si>
  <si>
    <t>5000–6000 tons/day of waste is disposed of at Lakhdair landfill site.  Taking the mid value (5,500 tons/day), the measurement is calculated as 5,500 / 6,905 tons/day (daily generation) =79.65%</t>
  </si>
  <si>
    <t>On average 300-400 tons/day of waste is processed at rdf facility.  Taking the mid value (350 tons/day), the measurement is calculated as 350 / 6,905 tons/day (daily generation) =5.07%</t>
  </si>
  <si>
    <t>Calculated as 100% - [the sum of other treatment/disposal methods (89.06%)] = 10.94%</t>
  </si>
  <si>
    <t>A combination of Door-to-Door (DtD) and Container-Based Collection (CBC)</t>
  </si>
  <si>
    <t>An independent wing for SWM was established in 1992 to focus on the technical capacity of fleet workshops, vehicle repair, and better planning to collect and dispose of 3000 tons of waste per day to meet service delivery standards.</t>
  </si>
  <si>
    <t>Ashif Iqbal et. Al, "Evolution of Solid Waste Management System in Lahore: A Step towards Sustainability of the Sector in Pakistan" 2023.</t>
  </si>
  <si>
    <t>Supplementary Materials (Sheet 9)</t>
  </si>
  <si>
    <t>The supplementary materials to the original paper (sheet 9) provides the waste generation in 2022 as 6,905 MT/day. Hence, the value of annual waste generation is estimated by 6,905 MT/day x 365 days.The supplementary document is made available at https://www.mdpi.com/article/10.3390/app13020983/s1/</t>
  </si>
  <si>
    <t>City District Government Lahore. Solid Waste Management Byelaws 2023. Lahore: City District Government Lahore, 2023. https://pmdfc.punjab.gov.pk/system/files/Solid%20Waste%20Management%20Bye-laws.pdf</t>
  </si>
  <si>
    <t>https://pmdfc.punjab.gov.pk/system/files/Solid%20Waste%20Management%20Bye-laws.pdf</t>
  </si>
  <si>
    <t>Government of the Punjab. Annual Budget Statement 2024-2025. Lahore: Government of the Punjab, 2024.</t>
  </si>
  <si>
    <t>107</t>
  </si>
  <si>
    <t>https://finance.punjab.gov.pk/system/files/Annual%20Budget%20Statement%202024-2025.pdf</t>
  </si>
  <si>
    <t>Punjab government loan to Lahore Waste Management Company (LWMC) for FY2023-2024 (14,400 Million Pakistani Rupee)</t>
  </si>
  <si>
    <t>Hajra Mahmood et al., "Urban Solid Waste Management in Karachi, Pakistan." 2019.</t>
  </si>
  <si>
    <t>Name of the latest plan is "Karachi Development 2020" plan issued in 2007.</t>
  </si>
  <si>
    <t>Ihsanullah et al. "Municipal Solid Waste Management through Sustainable Landfilling_In View of the Situation in Karachi, Pakistan." 2022.</t>
  </si>
  <si>
    <t>page 11 (Table 1)</t>
  </si>
  <si>
    <t>https://pmc.ncbi.nlm.nih.gov/articles/PMC8775808/</t>
  </si>
  <si>
    <t>Food waste (FW) in Table 1</t>
  </si>
  <si>
    <t>Glass in Table 1</t>
  </si>
  <si>
    <t>Metal in Table 1</t>
  </si>
  <si>
    <t>Paper in Table 1</t>
  </si>
  <si>
    <t>Plastic in Table 1</t>
  </si>
  <si>
    <t>Wood in Table 1</t>
  </si>
  <si>
    <t>Green waste (GW) in Table 1</t>
  </si>
  <si>
    <t>Textile in Table 1</t>
  </si>
  <si>
    <t>Nappies in Table 1</t>
  </si>
  <si>
    <t>Calculate as 100% - [the sum of other waste compositions (86.30%)] = 13.70%</t>
  </si>
  <si>
    <t>MSW collected from the community bins is transferred to six garbage transfer stations (GTS) located in each city district.</t>
  </si>
  <si>
    <t>Kamran, Muhammad A., Muhammad Faisal Younas, Muhammad Aamir Shahzad, and Muhammad Rizwan Khan. “Evolution of Solid Waste Management System in Lahore: A Step toward Sustainability in Developing Countries.” Applied Sciences 13, no. 2 (2023): 983. https://www.mdpi.com/2076-3417/13/2/983</t>
  </si>
  <si>
    <t>Page 10 and 11</t>
  </si>
  <si>
    <t>Page 14-16</t>
  </si>
  <si>
    <t>Partial service provided by Municipality. Other service is locally outsourced.</t>
  </si>
  <si>
    <t>Page 9-11</t>
  </si>
  <si>
    <t>Page 9 and 10</t>
  </si>
  <si>
    <t>Service is locally outsourced</t>
  </si>
  <si>
    <t>Service locally outsourced</t>
  </si>
  <si>
    <t>Outsourced services are financed by the local government</t>
  </si>
  <si>
    <t>Page 9 and 11-16</t>
  </si>
  <si>
    <t>Lahore's waste treatment facilities utilize a range of contractual arrangements. The Lakhodair landfill, compost plant, and the construction and demolition waste recycling facility are operated by the Lahore Waste Management Company (LWMC), with services managed directly by the municipality. The Material Recovery Facility (MRF) and the Refuse-Derived Fuel (rdf) plant are operated through Management contracts, where private companies are responsible for specific operational tasks and outputs under agreements with LWMC.</t>
  </si>
  <si>
    <t>The waste treatment facilities in Lahore are operated by various entities. The Lakhodair landfill, compost plant, and the construction and demolition waste recycling facility are managed by the Lahore Waste Management Company (LWMC), categorized as Municipal operators. The Material Recovery Facility (MRF) and Refuse-Derived Fuel (rdf) plant involve private companies in their operations, classifying them under Private operators.</t>
  </si>
  <si>
    <t>Landfills, composting plants, and CandD waste recycling facilities are supported by local government financing , while rdf and MRF facilities are supported by private sector investment.</t>
  </si>
  <si>
    <t>Khalid, H. "LWMC Fails to Curb Illegal Dumping of Waste." Dawn, September 20, 2023. Accessed January 23, 2025. https://www.dawn.com/news/1776779.</t>
  </si>
  <si>
    <t>https://www.dawn.com/news/1776779</t>
  </si>
  <si>
    <t>Mian Aamir. "Tackling Karachi1s garbage crisis." 2023.</t>
  </si>
  <si>
    <t>https://afpak.boell.org/en/2023/03/29/tackling-karachis-garbage-crisis</t>
  </si>
  <si>
    <t>Over 40,000 scavengers, including young Afghan refugees, pick up between 500 and 1,000 tonnes of solid waste daily across the sprawling metropolis, sizably bridging the gap of leftover garbage by the municipal agencies, according to Arif Hasan, the head of Urban Resource Centre and an expert on city planning. 40,000 is reported for the present study.</t>
  </si>
  <si>
    <t>Nisar Ahmed "Review And Analysis of Existing Solid Waste Management System in Lahore" 2024</t>
  </si>
  <si>
    <t>Nisar Ahmed "Review And Analysis of Existing Solid Waste Management System in Lahore" 2024.</t>
  </si>
  <si>
    <t>Page 1905</t>
  </si>
  <si>
    <t>Composting facility has the potential to receive 300 tons/day of waste. Presuming the facility operates in its full capacity, the emasurement is calculated by 300 / 6,905 tons/day (daily generation) =4.34%</t>
  </si>
  <si>
    <t>Shahzad, Muhammad Khalid, and Shafaqat Ali. “Sustainability and Solid Waste Management in Pakistan: A Case Study of Lahore.” Sustainability 13, no. 21 (2021): 11717. https://www.mdpi.com/2071-1050/13/21/11717</t>
  </si>
  <si>
    <t>https://www.mdpi.com/2071-1050/13/21/11717</t>
  </si>
  <si>
    <t>Sindh Solid Waste Management Board (SSWMB), "Waste Amount Characterization Survey in Malie, Souht, East and West Districts of Karachi", 2021</t>
  </si>
  <si>
    <t>https://sswmb.gos.pk/wp-content/uploads/2023/12/WACS-of-Malir-East-West-South-Karachi.pdf</t>
  </si>
  <si>
    <t>Sindh Solid Waste Management Board (SSWMB) has outsourced Front End Collection of solid waste in four out of six Districts of Karachi Division.</t>
  </si>
  <si>
    <t>The Urban Unit. Lakhodair Landfill Site. 2021. Accessed January 23, 2025. https://urbanunit.gov.pk/Download/publications/Files/11/2021/Lakhodair%20Landfill%20Site.pdf.</t>
  </si>
  <si>
    <t>https://urbanunit.gov.pk/Download/publications/Files/11/2021/Lakhodair%20Landfill%20Site.pdf</t>
  </si>
  <si>
    <t>The main disposal site in Lahore is Lakhodair Landfill Site</t>
  </si>
  <si>
    <t>World Bank. "Project Information Document (PID) Karachi Solid Waste Emergency and Efficiency Project (P173021)." 2020.</t>
  </si>
  <si>
    <t>https://documents1.worldbank.org/curated/en/204501600235469468/pdf/Project-Information-Document-Karachi-Solid-Waste-Emergency-and-Efficiency-Project-P173021.pdf</t>
  </si>
  <si>
    <t>The daily waste generation amount is estimated to be  12,000 to 16,000Mt/day. Taking the mid value of 14,000Mt/day, the total annual waste generation is estimated to be 5,110,000 Mt/year (14,000 x 365 = 5,110,000).</t>
  </si>
  <si>
    <t>Zofeen Ebrahim. "A portrait of Karachi's garbage crisis." 2018.</t>
  </si>
  <si>
    <t>https://dialogue.earth/en/pollution/a-portrait-of-karachis-garbage-crisis/</t>
  </si>
  <si>
    <t>Landfill site of Jam Chakro is located approx. 30 km from Karachi's city centre.</t>
  </si>
  <si>
    <t>dos Santos Andre, Olivia Daniela. 2022. "The issue of plastic pollution in the city of Luanda". Masters thesis. Instituto Universitario de Lisboa.</t>
  </si>
  <si>
    <t>https://repositorio.iscte-iul.pt/bitstream/10071/27401/1/master_olivia_santos_andre.pdf</t>
  </si>
  <si>
    <t>Source quotes a little more than half of the inhabitants had garbage collection carried out frequently. Same source also quotes that over 90% inhabitants have access to garbage containers in their neighbourhood.</t>
  </si>
  <si>
    <t>Over 90% inhabitants have access to garbage containers in their neighbourhood.</t>
  </si>
  <si>
    <t>City cleaning done by 7 companies (Elisal EP, Er-Sol Lda, Sambiente, Multimpeza Lda, Jump Business Lda, Chay Chay Lda, Consorcio Dassala/Envirobac Lda) in different zones of the city.</t>
  </si>
  <si>
    <t>Provincial Government of Luanda contracts 7 private companies (Elisal EP, Er-Sol Lda, Sambiente, Multimpeza Lda, Jump Business Lda, Chay Chay Lda, Consorcio Dassala/Envirobac Lda).</t>
  </si>
  <si>
    <t>Waste collection done by 7 companies (Elisal EP, Er-Sol Lda, Sambiente, Multimpeza Lda, Jump Business Lda, Chay Chay Lda, Consorcio Dassala/Envirobac Lda) in different zones of the city.</t>
  </si>
  <si>
    <t>Japan International Cooperation Agency (JICA). 2022. Data Collection Survey on Municipal Solid Waste Management in African Cities - Final Report.</t>
  </si>
  <si>
    <t>https://openjicareport.jica.go.jp/pdf/1000048189_01.pdf</t>
  </si>
  <si>
    <t xml:space="preserve">70% waste landfilled. Treatment % derived as 70%*70% of waste collected </t>
  </si>
  <si>
    <t>5% waste recycled. Treatment % derived as 5%*70% waste collection</t>
  </si>
  <si>
    <t>Calculation; 100% - (49% waste landfilled + 3.5% waste recycled)</t>
  </si>
  <si>
    <t>Page 3-19</t>
  </si>
  <si>
    <t>22 transfer stations are in place; however, exact number of operational transfer stations is unknown.</t>
  </si>
  <si>
    <t>Page 3-14</t>
  </si>
  <si>
    <t>Monthly payment of 2500 Kz per household.</t>
  </si>
  <si>
    <t>Value quoted refers to fee for medium scale businesses (40,250 Kz per month per business). Monthly fees vary between 12,500 Kz - 1,640,000 Kz based on scale of business.</t>
  </si>
  <si>
    <t>Page 3-9</t>
  </si>
  <si>
    <t>Annual budget for basic sanitation in municipal administrations.</t>
  </si>
  <si>
    <t>page 3-14</t>
  </si>
  <si>
    <t>Page 3-11</t>
  </si>
  <si>
    <t>Environment, Solid Waste Management and Services team.</t>
  </si>
  <si>
    <t>In Luanda Province, no policies have been developed to reform the solid waste management system or to address the circular economy.</t>
  </si>
  <si>
    <t>Page 3, Page 3-25</t>
  </si>
  <si>
    <t>Page 3-15</t>
  </si>
  <si>
    <t>Operator returns portion of profits from sale of recyclables at Mulenvos landfill to provincial government</t>
  </si>
  <si>
    <t>Page 3-13</t>
  </si>
  <si>
    <t>Provincial government.</t>
  </si>
  <si>
    <t>Kar, A. I., Tezcan, E., Patar, G., Yildiz, K., Bacaci, M., Hacimustafaoglu, E., Gencosmanogullari, M., Peker, M. F., Hosoglu, F. 2022. "Municipa Solid Waste Characterisation in Luanda, Angola". Paper presented at 6th EurAsia Waste Management Symposium. Istanbul, 24-26 October 2022.</t>
  </si>
  <si>
    <t>https://www.eurasiasymposium.com/EWMS_2022/files/Hall1_2022/Session-6/205_Kara.pdf</t>
  </si>
  <si>
    <t>Includes plastic bags (10.06%), plastics (2.95%), PET (2.01%).</t>
  </si>
  <si>
    <t>Includes composites (0.36%), other combustible (12.52%), other non-combustible (17.88%), where other non-combustible consts of 'ash, stone, rubble, ceramics, dust.'</t>
  </si>
  <si>
    <t>Maria, C., Gois, J., Leitao, A. 2019. "Challenges and perspectives of greenhouse gases emissions from municipal solid waste management in Angola." Paper presented at 6th International Conference on Energy and Environment Research (ICEER) 2019, Portugal, 22-25 July 2019.</t>
  </si>
  <si>
    <t>Page 366</t>
  </si>
  <si>
    <t>https://doi.org/10.1016/j.egyr.2019.08.074</t>
  </si>
  <si>
    <t>Mulenvos Landfill</t>
  </si>
  <si>
    <t>Mulenvos landfill operated by ELISAL.</t>
  </si>
  <si>
    <t>Calculated as 100% -(other waste treatment %ages)</t>
  </si>
  <si>
    <t>Ministry of Water, Environment, Territorial Planning and Urban Planning. 2013. Politiqu Nationale d'Assainissement du Burundi et Strategie Operationnelle Horizon 2025</t>
  </si>
  <si>
    <t>https://www.presidence.gov.bi/wp-content/uploads/2017/04/pna_plan_national_assainissement_v_18_06_2013.pdf</t>
  </si>
  <si>
    <t>Services Techniques Municipaux (SETEMU) (Municipal Technical Services Authority) of the City of Bujumbura</t>
  </si>
  <si>
    <t>15 private operators under contract carry out waste collection from households, institutions and economic operators. Local authority SETEMU manages collection from certain institutions/markets.</t>
  </si>
  <si>
    <t>Local authority SETEMU manages the landfill.</t>
  </si>
  <si>
    <t>Includes plastics (3%) and bags (5%).</t>
  </si>
  <si>
    <t>Includes biomedical and other hazardous wastes</t>
  </si>
  <si>
    <t>Municipality of Bujumbura - Services Techniques Municipaux (SETEMU). 2012. Coastal East Africa Solid Waste Management and Gas to Energy Best Practices Workshop. September 10-14, 2012, Flic en Flac, Mauritius.</t>
  </si>
  <si>
    <t>Slide 13</t>
  </si>
  <si>
    <t>https://globalmethane.org/documents/events_land_120910_5.pdf</t>
  </si>
  <si>
    <t>All collected waste is sent to dumpsite without treatment.</t>
  </si>
  <si>
    <t>Slide 12</t>
  </si>
  <si>
    <t>Slide 17</t>
  </si>
  <si>
    <t>Nzambimana, F., El Zerey, W., El Zerey-Belaskari, A. 2021. Household and related waste manaegement challenges and opportunities Case of Bujumbura - Burundi. Journal of Natural Product Research and Application. Volume 1. Issue 1. p54-68.</t>
  </si>
  <si>
    <t>https://journals.univ-tlemcen.dz/JNPRA/index.php/JNPRA/article/view/6/6</t>
  </si>
  <si>
    <t>0.7kg/cap/d for 800,000 inhabitants. MSW per capita represents 2021 data while population represents 2015 data but the figures were used in calculation as they are provided in the same source document and represent the same geographic scope.</t>
  </si>
  <si>
    <t>Calculation; 100%-46% waste collected.</t>
  </si>
  <si>
    <t>https://ijaeb.org/uploads2021/AEB_06_599..pdf</t>
  </si>
  <si>
    <t>Refers to 1000 tonnes/d household waste generation.</t>
  </si>
  <si>
    <t>Page 19-20</t>
  </si>
  <si>
    <t>Refers to % inhabitants having subscription to paid waste collection by SMEs.</t>
  </si>
  <si>
    <t>Page 20, 21</t>
  </si>
  <si>
    <t>All collected waste is sent to landfill in Ouèssè.</t>
  </si>
  <si>
    <t>Technical Services Department of Cotonou Town hall</t>
  </si>
  <si>
    <t>Grand Nokoué project.</t>
  </si>
  <si>
    <t>77 SMEs operate in zones of Cotonou to provide pre-collection services.</t>
  </si>
  <si>
    <t>Household Solid Waste Management Project (PGDSM) and Management of Household Solid Waste and Sanitation in Cotonou (COGEDA), 77 SMEs operate in zones of Cotonou to provide pre-collection services.</t>
  </si>
  <si>
    <t>Cotonou Technical Service Department (DST)</t>
  </si>
  <si>
    <t>Private companies facilitate transport services from collection point to treatment phase.</t>
  </si>
  <si>
    <t>Landfill operated by private manager.</t>
  </si>
  <si>
    <t>10 billion FCFA project budget for the first year of Grand Nokoué project for improvement of Ouèssè and Takon landfills.</t>
  </si>
  <si>
    <t>Google Maps. 2024. https://maps.app.goo.gl/dXK4rtV9A193ivKw7</t>
  </si>
  <si>
    <t>https://maps.app.goo.gl/dXK4rtV9A193ivKw7</t>
  </si>
  <si>
    <t>Centre d'enfouissement technique (CET) de Ouèssè (Ouèssè landfill), Ouidah, Benin. Data retreieved from Google maps.</t>
  </si>
  <si>
    <t>Google Maps. 2024. https://maps.app.goo.gl/T5kLe1HBcFkx14wV7</t>
  </si>
  <si>
    <t>https://maps.app.goo.gl/T5kLe1HBcFkx14wV7</t>
  </si>
  <si>
    <t>Gbobètô - Unité pilote de valorisation des déchets, Porto-Novo, Benin. (Gbobètô - Waste recovery pilot unit, Porto-Novo, Benin). Data retreieved from Google maps.</t>
  </si>
  <si>
    <t>Hounkponou, N. E. P., Azonhe, S. H. T., Sebo Vifan, E. L. S. C., Agbossou, K. E. 2019. Economic and Sociodemographic Aspects of Household Solid Waste \management within the Cities of Cotonou and Port- Novo. International Journal of Innovative Research in Science, Engineering and Technology. Vol. 8. Issue 10. October 2019.</t>
  </si>
  <si>
    <t>https://www.ijirset.com/upload/2019/october/9_ECONOMIC.PDF</t>
  </si>
  <si>
    <t>Soglo, Y. C. D., Kindjinou, A., Placide, C., Boko, M. 2019. Household Waste Management and Environmental Problems of the City of Porto Novo. International Journal of Advanced Engineering and Management Research. Vol 4. No. 04; 2019. ISSN: 2456-3676.</t>
  </si>
  <si>
    <t>https://www.ijaemr.com/uploads/pdf/archivepdf/2020/IJAEMR_372.pdf</t>
  </si>
  <si>
    <t>Refers to waste collected in carts (20.51%), trucks (8.24%) and bins (2.56%).</t>
  </si>
  <si>
    <t>Assumed all collected waste is disposed at dumpsite.Presence of dumps built by city council was identified.</t>
  </si>
  <si>
    <t>Refers to waste dumped in industrial area and in the wild; includes bush (10.26%), road margins (17.95%), gutters (10.26%), lowlands (15.57%), houses abandoned (6.96%), and use of biodegradable waste in gardens as fertiliser and backfill (7.69%)</t>
  </si>
  <si>
    <t>African Clean Cities Platform. 2022. Burkina Faso - Ouagadougou</t>
  </si>
  <si>
    <t>https://www.africancleancities.org/sites/default/files/2022/07/ouagadougou_en.pdf</t>
  </si>
  <si>
    <t>Calculation; 600,000 t/y waste collected (2022) out of 775,625t waste generated (2020). Assumption: MSW generation did not change signficantly between the period 2020-2022.</t>
  </si>
  <si>
    <t>Calculation; 100% - 77.36% waste collected.</t>
  </si>
  <si>
    <t>Calculation; 600,000 t/y waste collected out of 775,625t waste generated. Treatment route of collected waste is not specified.</t>
  </si>
  <si>
    <t>Households pay XOF 1000 per month.</t>
  </si>
  <si>
    <t>Industries pay for waste services but amount and method of payment are unknown.</t>
  </si>
  <si>
    <t>Municipal Waste Management Project, Solid Waste Management Public Awareness Project.</t>
  </si>
  <si>
    <t>The municipality does not have specific regulations for SWM.</t>
  </si>
  <si>
    <t>City is divided into three parts - one covered by the municipality and the other two covered by private sector. The municipality directly provides waste services: sweeping, collection, recycling, and final disposal.</t>
  </si>
  <si>
    <t>Page 63-64</t>
  </si>
  <si>
    <t>City is divided into three parts - one covered by the municipality and the other two covered by private sector. There are separate collections for municipal market waste, commercial and institutional waste. Informal sector collects recyclable materials.</t>
  </si>
  <si>
    <t>African Development Bank (AfDB) provides financial support for collection and sorting centres.</t>
  </si>
  <si>
    <t>A MRF, a composting facility, and a sanitary landfill (CTVD) managed by municipality.</t>
  </si>
  <si>
    <t>African Development Bank (AfDB) provides financial support for the CTVD.</t>
  </si>
  <si>
    <t>Gaiero, M., Syrovoi, O., Mavandad, S. 2020. Economic Analaysis of Free Waste Collection System in the City of ouagadougou and Refined Business Plan.</t>
  </si>
  <si>
    <t>https://piet.sf.ucdavis.edu/sites/g/files/dgvnsk8286/files/inline-files/2020%20-%20D-LabI%20-%20Ouagadougou%20-%20FinalPaper.pdf</t>
  </si>
  <si>
    <t>0.85kg/d per capita for population of 2.5 million.</t>
  </si>
  <si>
    <t>Google Maps. 2024. Accessed 16 December 2024.</t>
  </si>
  <si>
    <t>https://maps.app.goo.gl/LkLhiigxUKb2ZKMA6</t>
  </si>
  <si>
    <t>Centre de Traitement et de Valorisation des Déchets (CTVD) (' Waste Treatment and Recovery Centre'). Retrieved from Google maps.</t>
  </si>
  <si>
    <t>Measurement conducted in dry season, excluding fines.</t>
  </si>
  <si>
    <t>Haro, K., Ouarma, I., Nana, B., Bere, A. and Koulidiati, J. 2018. Characterization and Potential Recovery of Household Solid Waste in the City of Ouagadougou (Burkina Faso). Journal of Environmental Protection, 9, 309-324.</t>
  </si>
  <si>
    <t>Page 317 (Table 2)</t>
  </si>
  <si>
    <t>https://www.scirp.org/pdf/JEP_2018042515030808.pdf</t>
  </si>
  <si>
    <t>Refers to % fermentable waste.</t>
  </si>
  <si>
    <t>Includes paper (3.83%) and cardboard (8.39%).</t>
  </si>
  <si>
    <t>Includes composites (3.68%), non-classified combustibles (4.54%), and non-classified incombustibles (8.27%).</t>
  </si>
  <si>
    <t>page 7-5</t>
  </si>
  <si>
    <t>Page 24. Table 6: MSW Composition and generation rate in some selected cities in Africa.</t>
  </si>
  <si>
    <t>https://www.sciencedirect.com/science/article/pii/S0956053X15301185https://liu.diva-portal.org/smash/get/diva2:488964/FULLTEXT01.pdf</t>
  </si>
  <si>
    <t>Population of city / million = 0.21 Generation rate kg/p/day = 0.5-0.9 (average = 0.7)MSW generation = 210,000*0.7*365/1000</t>
  </si>
  <si>
    <t>Nagabooshnam, Jayesh Kumar. 2011 “Solid Waste Generation and Composition in Gaborone, Botswana. Potential for Resource Recovery.”</t>
  </si>
  <si>
    <t>Page 10-11</t>
  </si>
  <si>
    <t>https://liu.diva-portal.org/smash/get/diva2:488964/FULLTEXT01.pdf</t>
  </si>
  <si>
    <t>The waste generated from private organizations, commercial sectors and industrial sectors are generally collected by non-governmental companies like Skip Hire.</t>
  </si>
  <si>
    <t>Page 11, 28, 14</t>
  </si>
  <si>
    <t>The waste generated from households is collected by the city council once or twice a week.Waste collection vehicles are allocated to different stratums by both government and private bodies. (Page 28)The waste generated from private organizations, commercial sectors and industrial sectors are generally collected by non-governmental companies like Skip Hire.Despite several waste collection companies in Gaborone, most of the waste that is recovered is collected by scavengers working at the landfill. The recovered materials are exported to South Africa and Zimbabwe for recycling and manufacturing of new products (Page 14)</t>
  </si>
  <si>
    <t>Republic of Botswana. 2018. “Management of Gamodubu Landfill.” https://www.gov.bw/sites/default/files/2020-03/MANAGEMENT%20OF%20GAMOBUDU%20LANDFILL_0.pdf.</t>
  </si>
  <si>
    <t>https://www.gov.bw/sites/default/files/2020-03/MANAGEMENT%20OF%20GAMOBUDU%20LANDFILL_0.pdf</t>
  </si>
  <si>
    <t>The Gamodubu Regional Landfill is located at the Gamodubu village approximately 30 kilometres west of Gaborone along the Gaborone-Molepolole Road</t>
  </si>
  <si>
    <t>Department of Waste Management and Pollution Control (DWMPC)The Waste Management Act of 1998, Chapter 65:06 mandates the DWMPC to license the landfill facility to ensure compliance with environmental regulations and prevent pollution to both animal and human life.</t>
  </si>
  <si>
    <t>The Gamodubu Regional Landfill is operated by the Kweneng District Council and receives waste from the greater Gaborone areas; South East District Council (Tlokweng) as well as Kweneng District Council (Molepolole and Mogoditshane region).</t>
  </si>
  <si>
    <t>Republic of Botswana. 2018. “Management of Gamodubu Landfill.” https://www.gov.bw/sites/default/files/2020-03/MANAGEMENT%20OF%20GAMOBUDU%20LANDFILL_0.pdf.Nagabooshnam, Jayesh Kumar. 2011 “Solid Waste Generation and Composition in Gaborone, Botswana. Potential for Resource Recovery.”</t>
  </si>
  <si>
    <t>Page 20: Table1.2 Gamodubu Landfill Recurrent Budget Page 18. Table 1.1: Amount of waste disposed of since October 2009 - December 2014 (tons)Page 17. Table 1: Waste Type and its Cost for Disposal in Landfill</t>
  </si>
  <si>
    <t>https://www.gov.bw/sites/default/files/2020-03/MANAGEMENT%20OF%20GAMOBUDU%20LANDFILL_0.pdfhttps://liu.diva-portal.org/smash/get/diva2:488964/FULLTEXT01.pdf</t>
  </si>
  <si>
    <t>JICA (Japan International Cooperation Agency). 2022. "Data collection survey on municipal solid waste management in African cities: final report."</t>
  </si>
  <si>
    <t>Table 2-10. Page 2-11</t>
  </si>
  <si>
    <t>Waste generation was estimated by the amount of waste disposed into landfill and the estimated collection rate given. Collection rate was estimated to be 80 to 90% which resulted in a waste generation amount of 4690 tonnes per day (90%) or 5276 tonnes per day (80%). An average was taken of this and multiplied by 365 days to obtain the annual waste generationa at an estimated collection rate of 85%.</t>
  </si>
  <si>
    <t>Figure 2-5. Page 2-11.</t>
  </si>
  <si>
    <t>Waste composition survey conducted on waste samples collected from incoming wastes to the Kossihouen landfill.</t>
  </si>
  <si>
    <t>Calculation of remaining percentage after adding other treatment routes.</t>
  </si>
  <si>
    <t>Page 2-10</t>
  </si>
  <si>
    <t>The source states that the collection rate was between 80-90%. An avergae collection rate of 85% was used.</t>
  </si>
  <si>
    <t>Table 2-10. Page 2-11.</t>
  </si>
  <si>
    <t>Source states that Kossihouen landfill is an anaerobic sanitary landfill (page 2-21).</t>
  </si>
  <si>
    <t>Figure 2-7. Page 2-13.</t>
  </si>
  <si>
    <t>Kossihouen landfill</t>
  </si>
  <si>
    <t>page 2-6.</t>
  </si>
  <si>
    <t>Plan is in development but not in place yet.</t>
  </si>
  <si>
    <t>Page 2-9.</t>
  </si>
  <si>
    <t>Build-operate transfer (BOT) basis</t>
  </si>
  <si>
    <t>Signed in 2018 with possible 3 year extension</t>
  </si>
  <si>
    <t>Based on waste amount delivered to the landfill.85% of MSW is sent to landfill. 1,818,795*0.85 = 1545975.75 tonnes24500 CFA * 1545975.75 = 37,876,405,875 CFA</t>
  </si>
  <si>
    <t>Signed in 2018 with possible 2 year extension</t>
  </si>
  <si>
    <t>African Clean Cities Platform. 2018. "Cameroon Yaounde" African Clean Cities Platform https://www.africancleancities.org/sites/default/files/2022/07/yaounde_en.pdf</t>
  </si>
  <si>
    <t>https://www.africancleancities.org/sites/default/files/2022/07/yaounde_en.pdf</t>
  </si>
  <si>
    <t>Barthelémy, Ndongo. 2016. "Residential solid waste management in cities with developing economies: case study of Yaoundé, Cameroon." Journal of Environmental Science, Toxicology and Food Technology 10 (2): 34-43</t>
  </si>
  <si>
    <t>Page 38, Table 3</t>
  </si>
  <si>
    <t>https://www.iosrjournals.org/iosr-jestft/papers/vol10-issue2/Version-1/E010213443.pdf</t>
  </si>
  <si>
    <t>0.41 kg per capita per day is multiplied by the population (1881876) and 365. It is divided by 1000 to convert to tonnes.</t>
  </si>
  <si>
    <t>307 households were selected from 11 districts within the study area. The households were placed into different groups based on their settlement characteristics (house density and structured/spontaneous settlement type).</t>
  </si>
  <si>
    <t>Page 38, Table 3 and Figure 3</t>
  </si>
  <si>
    <t>The source states "77% of wastes produced in the area of study is essentially organic, mostly constituted of food remains and green wastes (leaves of trees and plants)".</t>
  </si>
  <si>
    <t>This includes fiber bags.</t>
  </si>
  <si>
    <t>Other sources state the percentage of MSW collected between 40-46%, so 60% could be an overestimate.</t>
  </si>
  <si>
    <t>Ngounou, Boris. 2018. "CAMEROON: Waste transfer centre improves cleanliness in Yaoundé" Afrik 21 https://www.afrik21.africa/en/cameroon-waste-transfer-centre-improves-cleanliness-in-yaounde/</t>
  </si>
  <si>
    <t>https://www.afrik21.africa/en/cameroon-waste-transfer-centre-improves-cleanliness-in-yaounde</t>
  </si>
  <si>
    <t>The sources states waste is taken to the dumpsite at Nkolfoulou.</t>
  </si>
  <si>
    <t>Collection vehicles perform house-to-house collection in some areas. Garbage bins and domestic waste depots (collection points) are also frequently used. Garbage bins are defined here as large-sized waste containers, with capacities of 1, 6, 9 and 16 m3.</t>
  </si>
  <si>
    <t>Hysacam is a private company which has been operating in Yaoundé since 1979. In Yaoundé, Hysacam deals with MSW collection, sweeping, transport and processing.</t>
  </si>
  <si>
    <t>Ymelé, Jean-Pierre. 2012. "Cameroon own path towards municipal solid waste management" Proparco Groupe AFD https://www.proparco.fr/en/article/cameroon-own-path-towards-municipal-solid-waste-management</t>
  </si>
  <si>
    <t>https://www.proparco.fr/en/article/cameroon-own-path-towards-municipal-solid-waste-management</t>
  </si>
  <si>
    <t>Urban communities sign performance based contracts with Hysacam. Each urban community specifies a target tonnage of waste to be collected. Failure to hit the target will result in a penalty being incurred to Hysacam.</t>
  </si>
  <si>
    <t>Afrik 21. 2022. "DRC: In Kinshasa, Albaryk will take over waste management in 2022". Accessed on 19 November, 2024 at: https://www.afrik21.africa/en/drc-in-kinshasa-albaryk-will-take-over-waste-management-in-2022/.</t>
  </si>
  <si>
    <t>https://www.afrik21.africa/en/drc-in-kinshasa-albaryk-will-take-over-waste-management-in-2022/</t>
  </si>
  <si>
    <t>The Turkish group Albaryk, began managing the waste in Kinshasa in 2022.</t>
  </si>
  <si>
    <t>Japan International Cooperation Agency (JICA), United Nations Environment Programme (UNEP), UN Habitat. 2022. Africa Solid Waste Management Data Book 2019. African Clean Cities Platform (ACCP)</t>
  </si>
  <si>
    <t>page 3-5: table 3-1</t>
  </si>
  <si>
    <t>https://www.africancleancities.org/sites/default/files/2023-06/2_Africa_Solid_Waste_Management_Data_Book_2019.pdf</t>
  </si>
  <si>
    <t>The value represents all organic material in the Kinshasa City MSW waste and is assumed to include some yard waste.</t>
  </si>
  <si>
    <t>Calculated as the sum of other waste (1%) and inert waste (4%).</t>
  </si>
  <si>
    <t>A sanitation tax was implemented to provide additional financial resources to waste management after the PARAU project, supported by the EU, ended.</t>
  </si>
  <si>
    <t>The Sanitation Authority for Kinshasa (Régie d’Assainissement de Kinshasa, RASKIN), formerly known as the Sanitation and Public Works Department of Kinshasa (Régie d’Assainissement et des Travaux Publics de Kinshasa, RATPK) is the local government’s technical body responsible for sanitation and waste services in Kinshasa City.</t>
  </si>
  <si>
    <t>There is a national sanitation policy that was established in 2013.</t>
  </si>
  <si>
    <t>Kang,Y.O., Yabar, H., Mizunoya, T., Higano, Y. 2023. Environmental and economic performances of municipal solid waste management strategies based on LAC method: A case study of Kinshasa. Heliyon.</t>
  </si>
  <si>
    <t>Calculated by multiplying the daily amount of municipal solid waste generated in Kinshasa (7,800 tons) by 365 to get an annual total.</t>
  </si>
  <si>
    <t>The landfill in Pool Malebo</t>
  </si>
  <si>
    <t>The gate fee is stated to be dependent on the quantity of waste that is being disposed of and is given in Euros (EUR).</t>
  </si>
  <si>
    <t>The total cost for the management of municipal solid waste in Kinshasa in 2023 was 17,776,169.78 USD. The value was calculated by dividing the total cost of waste management in 2023 (17,776,169.78 USD) by the total MSW generated in Kinshasa for the same period( 2847000 metric tons) and is given in U.S. dollars (USD).</t>
  </si>
  <si>
    <t>Simbu, A.V., Mangenda, H.H., Puela, F.P., Wamba, E.K., Mutayiya, F.T., Masamuna, P., Nzuzi, F.L., Mbemba, J.P.M., Komanda, J.A., Umba-di-Mbudi, C.N. 2022. Study of the Current Management of Urban Waste in Linshasa (Democratic Republic of Congo) by Observation Along University Avenue. Environment, Engineering and Development, 88, 3-11.</t>
  </si>
  <si>
    <t>Calculated as 90,000 tonnes of waste is generated, but only 20,000 is collected each day in Kinshasa.</t>
  </si>
  <si>
    <t>While 22% of waste is reported to be collected, there are no reported proportions of waste incinerated, composted, recycled and or converted to biogas. The assumption is that all collected material is sent to landfill. The Mpasa landfill is classified as controlled.</t>
  </si>
  <si>
    <t>page 7: figure 5</t>
  </si>
  <si>
    <t>This value was calculated as all waste that is not sent to landfill (100 % - 22% = 78%).</t>
  </si>
  <si>
    <t>Averda. N.d. "Where we operate- Congo".</t>
  </si>
  <si>
    <t>https://www.averda.com/where-we-operate/republic-of-congo</t>
  </si>
  <si>
    <t>Averda oversees the building and management of landfill sites.</t>
  </si>
  <si>
    <t>Averda has operated in Brazzaville since 2015 (the contract is ongoing).</t>
  </si>
  <si>
    <t>Bing Maps. N.d. "S 4°03'28.0" E 15°22'02.7" to Brazzaville".</t>
  </si>
  <si>
    <t>https://www.bing.com/maps?q=coordinates%3A+S+4%C2%B003%2728.0%22+E+15%C2%B022%2702.7%22andFORM=HDRSC7andcp=-4.162579%7E15.313159andlvl=11.9andstyle=h</t>
  </si>
  <si>
    <t>The Brazzaville city centre is located 30.6km from the main disposal site in Zanaga.</t>
  </si>
  <si>
    <t>Japan International Cooperation Agency (JICA), Ministry of the Environment of Japan (MOEJ), City of Yokohama, United Nations Environment Programme (UNEP), United Nations Human Settlements Programme (UN-Habitat). 2019. "Africa Solid Waste Management Data Book 2019". African Clean Cities Platform (ACCP).</t>
  </si>
  <si>
    <t>page 69</t>
  </si>
  <si>
    <t>The composition of other waste is incombustible 6%, fine elements 12%, ceramics 1% and others.</t>
  </si>
  <si>
    <t>page 3-8</t>
  </si>
  <si>
    <t>65% of the areas in Brazzaville are inaccessible by vehicle. The other 35% recieves regular waste collections.</t>
  </si>
  <si>
    <t>page 70</t>
  </si>
  <si>
    <t>145 informal waste workers have been formalised, given profits and vaccines to carry-on their work.</t>
  </si>
  <si>
    <t>page 3-8, 3-13.</t>
  </si>
  <si>
    <t>There are no recycling facilities in Brazzaville and waste is disposed of in open dumps. Assumed geographical area coverage of waste collection as a proxy for % waste collected, i.e. assumed % waste collected = % geographical areas served by waste collection = 35%.</t>
  </si>
  <si>
    <t>Assumed geographical area coverage of waste collection as a proxy for % waste collected, i.e., % waste not collected = % geographical areas not served by waste collection = 65%.</t>
  </si>
  <si>
    <t>One large transfer facility is operated and located 35km from the main disposal site.</t>
  </si>
  <si>
    <t>XAF 1000 per month tax charged on salary of each person.</t>
  </si>
  <si>
    <t>Waste is collected from containers along main avenues daily during a service that utilises 80 trucks.</t>
  </si>
  <si>
    <t>Flat fee per month per salaried person.</t>
  </si>
  <si>
    <t>Tax charged to salary.</t>
  </si>
  <si>
    <t>XAF 100 - 1000 charged per collection based on quantity of waste.</t>
  </si>
  <si>
    <t>The Ministry of Tourism and Environment</t>
  </si>
  <si>
    <t>There is no solid waste sector plan in Brazzaville.</t>
  </si>
  <si>
    <t>page 3-35</t>
  </si>
  <si>
    <t>There is no existence of by-laws that strengthen solid waste management in Brazzaville.</t>
  </si>
  <si>
    <t>Abdallah-Amarillis, K., Hamada-Fakra, D.A., Raheliarilalao, B., Gatina, J.C. 2022. "Determination of HSW Composition and Quantification in SIDS: Study Case of Moroni and Foumbouni Cities in Comoros Island". Waste Eng 22, Universite de la Reunion, Universite des Comores.</t>
  </si>
  <si>
    <t>https://www.researchgate.net/publication/361793974_DETERMINATION_OF_HSW_COMPOSITION_AND_QUANTIFICATION_IN_SIDS_STUDY_CASE_OF_MORONI_AND_FOUMBOUNI_CITIES_IN_COMOROS_ISLAND</t>
  </si>
  <si>
    <t>Calculated as the average generation of low income households (0.3 kg) and significant income households (0.9 kg) per capita (2018: 70,000 residents) per day in Moroni.</t>
  </si>
  <si>
    <t>Household only - not all MSW</t>
  </si>
  <si>
    <t>The value is for all biowaste generated in Moroni in 2021.</t>
  </si>
  <si>
    <t>Calculated as the sum of the percentage for metal (2%) and beverage cans (1%).</t>
  </si>
  <si>
    <t>The value is for baby diapers only.</t>
  </si>
  <si>
    <t>Italian Ministry of the Environment and Energy Security (MASE). N.d. "Union of the Comoros".</t>
  </si>
  <si>
    <t>https://www.mase.gov.it/pagina/union-comoros</t>
  </si>
  <si>
    <t>The funding given to Comoros by the Italian Ministry of the Environment and Energy Security (MASE) for establishing an integrated system for municipal solid waste management. Given in Euros (EUR).</t>
  </si>
  <si>
    <t>The Ministry of Agriculture, Fisheries, Environment, Tourism and Handcraft of the Union of the Comoros</t>
  </si>
  <si>
    <t>MASE and the Ministry of Agriculture, Fisheries, Environment, Tourism and Handcraft of the Union of the Comoros are in the process of creating an integrated system for  the management of municipal solid waste.</t>
  </si>
  <si>
    <t>The Italian Ministry of the Environment and Energy Security (MASE) and the Ministry of Agriculture, Fisheries, the Environment, Tourism and Handcraft of the Union of the Comoros have signed a Protocol of Understanding.</t>
  </si>
  <si>
    <t>The city of Moroni oversees the collection, transport and disposal of waste for a portion of the population.</t>
  </si>
  <si>
    <t>The city of Moroni oversees the collection, transport and disposal of waste for a portion of the population. They also are responsible for establishing and managing new waste disposal sites.</t>
  </si>
  <si>
    <t>Urban Commune of Moroni. 2018. "Action Plan for Urban Resilience". UN-Habitat Mozambique.</t>
  </si>
  <si>
    <t>http://dimsur.org/wp-content/uploads/2023/04/COM_Moroni-RFA.pdf</t>
  </si>
  <si>
    <t>The only waste dump is located 15 km east of the capital city of Moroni.</t>
  </si>
  <si>
    <t>Basal Consulting, 2023, Environmental and Social Impact Assessment (ESIA) Report for BSL 3 National Reference Laboratory Complex (Updated)  Accessed Jan 2025, https://ephi.gov.et/wp-content/uploads/2023/08/Revised_ESIA-Update-BSL-3-NRL_-July-2023-1.pdf</t>
  </si>
  <si>
    <t>https://ephi.gov.et/wp-content/uploads/2023/08/Revised_ESIA-Update-BSL-3-NRL_-July-2023-1.pdf</t>
  </si>
  <si>
    <t>Desta, 2022, An overview of solid waste management systems in the cityadministration of Addis Ababa: past to present, Rubbish, Resources and Residues - Field Report 01</t>
  </si>
  <si>
    <t>p2. Table 1</t>
  </si>
  <si>
    <t>https://www.lse.ac.uk/Cities/Assets/Documents/RRR/RRR-field-report-01-Addis-Ababa.pdf</t>
  </si>
  <si>
    <t>Calculated from cited 2,168 tonnes per day multiplied by 365.</t>
  </si>
  <si>
    <t>p.4 Table 2</t>
  </si>
  <si>
    <t>Calculated from figure of uncollected waste being 25% (also aligns with another source from 2014)</t>
  </si>
  <si>
    <t>p9. Table 5</t>
  </si>
  <si>
    <t>Calculated from figure of 5,912tpa in source as a % of 35,725tpa recycling. Note also that this isn't broken down into formal and informal, so may include both.</t>
  </si>
  <si>
    <t>Calculated from figure of 196tpa in source as a % of 35,725tpa recycling. Note also that this isn't broken down into formal and informal, so may include both.</t>
  </si>
  <si>
    <t>Calculated from figure of 591tpa "compost" in source as a % of 35,725tpa recycling. Note also that this isn't broken down into formal and informal, so may include both.</t>
  </si>
  <si>
    <t>Calculated from figure of 1,856tpa in source as a % of 35,725tpa recycling. Note also that this isn't broken down into formal and informal, so may include both.</t>
  </si>
  <si>
    <t>Calculated from figure of 26,887tpa in source as a % of 35,725tpa recycling. Note also that this isn't broken down into formal and informal, so may include both.</t>
  </si>
  <si>
    <t>Calculated from figure of 286tpa in source as a % of 35,725tpa recycling. Note also that this isn't broken down into formal and informal, so may include both.</t>
  </si>
  <si>
    <t>p.8 Tparagraph 2.2</t>
  </si>
  <si>
    <t>Institutions pay 11 Birr per cubic meter of waste they generate - the method of payment is not stated in the paper.</t>
  </si>
  <si>
    <t>As of 2011, it has been run by the City Government of Addis Ababa Cleaning Management Agency (CGAACMA), and the City Government of Addis Ababa Recycling and Disposal Office (CGAARDO).</t>
  </si>
  <si>
    <t>p. 16</t>
  </si>
  <si>
    <t>p. 18</t>
  </si>
  <si>
    <t>There are policies and rules, but poorly enforced.</t>
  </si>
  <si>
    <t>Page 23, Table 13</t>
  </si>
  <si>
    <t>Stated as "About 1% of the total city government budget". Figure for 2020 unknown, 2003 was 12 million Birr (ETB)</t>
  </si>
  <si>
    <t>Dr Behanu Demessie, 2022, Solid Waste Management Practices in Addis Ababa (SDG Workshop Addis Ababa 2022). Source: https://www.project.uni-stuttgart.de/success24/activities/sdg-workshop-in-addis-ababa-2022/Solid-waste-management-practices-in-Addis-Ababa-City.pdf</t>
  </si>
  <si>
    <t>https://www.project.uni-stuttgart.de/success24/activities/sdg-workshop-in-addis-ababa-2022/Solid-waste-management-practices-in-Addis-Ababa-City.pdf</t>
  </si>
  <si>
    <t>Source states "Organic Waste", so this figure likely contains some garden waste too.</t>
  </si>
  <si>
    <t>Comprises of "Inert material" - 1.7%, "Composite packaging" - 0.3%, "Miscellaneous" - 0.9%, "Charcoal" - 2% and "Fines" - 7.8%</t>
  </si>
  <si>
    <t>Households pay for the service through their water tariff; the fee is calculated relating to their water consumption (so a % of their water bill), which is a method designed to distinguish high and low income families. This method is reportedly not effective for incentivising proper waste management practice (https://www.theigc.org/blogs/understanding-challenges-around-waste-management-addis-ababa)</t>
  </si>
  <si>
    <t>Survey of volumes transported</t>
  </si>
  <si>
    <t>JAPAN INTERNATIONAL COOPERATION AGENCY. 2022. DATA COLLECTION SURVEY ON MUNICIPAL SOLID WASTE MANAGEMENT  IN AFRICAN CITIES. https://openjicareport.jica.go.jp/pdf/1000048189_01.pdf</t>
  </si>
  <si>
    <t>p.4-19 ; Figure 4-10</t>
  </si>
  <si>
    <t>Landfilled: [1725tons/day transported to landfill - 67tons/day recycled from landfill] = 1658tons/day
Recycled: [67 tons/day recycled from landfill + 134 tons/day recycled at skip point] = 201tons/day
Sent to Waste-to-Energy: 649tons/day
Unmanaged: 836 tons/day 
Total Waste: 4018tons/day
Note: (1) IBA and fly ash excluded from calculation. (2) Numbers from figure [in use] do not align with text underneath figure in the report.</t>
  </si>
  <si>
    <t>Taye et al. , 2024, Analysis of practices and factors of solid waste management among urban households of Addis Ababa city, Ethiopia, Environmental Challenges 14 (2024) 10811</t>
  </si>
  <si>
    <t>p2.</t>
  </si>
  <si>
    <t>https://www.sciencedirect.com/science/article/pii/S2667010023001348</t>
  </si>
  <si>
    <t>Households currently use open spaces, door-to-door collection services and public containers available at different locations throughout the city.</t>
  </si>
  <si>
    <t>Many micro-enterprises formed with help of the government and some with the community.</t>
  </si>
  <si>
    <t>It was 'micro-privatised': the partial transfer of government responsibility for solid waste collection to micro-enterprises.</t>
  </si>
  <si>
    <t>UN Habitat, 2022, Ethiopia - Addis Ababa Factsheet</t>
  </si>
  <si>
    <t>https://unhabitat.org/sites/default/files/2022/07/addisababa_en.pdf</t>
  </si>
  <si>
    <t>Google maps was used to calculate the distance between the center of Libreville and the Mindoubé landfill.</t>
  </si>
  <si>
    <t>Anyiego, Beldine. 2021. “Integrated Solid Waste Management Project – CVTD Libreville.” COPIP. September 27, 2021.</t>
  </si>
  <si>
    <t>https://copip.eu/news/integrated-solid-waste-management-project-cvtd-libreville/</t>
  </si>
  <si>
    <t>The Mindoubé landfill</t>
  </si>
  <si>
    <t>Kumar, Bailey-Morley, Kargbo, and Sanyang. 2022. “Waste Management in Africa. A Review of Cities’ Experiences.”</t>
  </si>
  <si>
    <t>Page 9. Figure 1. Waste collection rates in African cities.</t>
  </si>
  <si>
    <t>https://media.odi.org/documents/Waste_management_in_African_cities_FINAL_VERSION.pdf</t>
  </si>
  <si>
    <t>Mombo, Jean-Bernard. 2005. “La gestion des déchets solides urbains au Gabon.” Geo-Eco-Trop, no. 29, 89–100.</t>
  </si>
  <si>
    <t>Page 91</t>
  </si>
  <si>
    <t>https://geoecotrop.be/uploads/publications/pub_291_09.pdf</t>
  </si>
  <si>
    <t>Obame, Par Carla Nfono. 2021. “RECOMMANDATIONS POUR OPTIMISER LA GESTION DES DÉCHETS MÉNAGERS SUR LE TERRITOIRE DE LA CAPITALE DU GABON, LIBREVILLE.”</t>
  </si>
  <si>
    <t>https://savoirs.usherbrooke.ca/bitstream/handle/11143/18021/Nfono_Obame_Carla_MEnv_2021.pdf;jsessionid=73B4709C0A29435F5E0679A87EFAA2E3?sequence=1</t>
  </si>
  <si>
    <t>Main two methods of collection are drop off (for neighbourhoods with bad road infrastructure) and door-to-door collection (for neighbourhoods with roads that allow collection with vehicles)</t>
  </si>
  <si>
    <t>The State is responsible for paying the private company.</t>
  </si>
  <si>
    <t>Page 13-14</t>
  </si>
  <si>
    <t>Clean Africa in charge of collection and management of the Mindoube landfill site.</t>
  </si>
  <si>
    <t>Each year, Gabon pays 1.6 billion CFA Francs to Clean Africa</t>
  </si>
  <si>
    <t>UN-Habitat. 2022. “Libreville.” 2022.</t>
  </si>
  <si>
    <t>Page 89</t>
  </si>
  <si>
    <t>https://unhabitat.org/sites/default/files/2022/07/libreville_en.pdf</t>
  </si>
  <si>
    <t>Environmental Code in the Gabonese Republic.Decree No 001/2000 of 1st February 2000 for the sanitary regulation of hygiene and public health for the Municipality of Libreville.</t>
  </si>
  <si>
    <t>Road sweeping services are provided by the City in the city centre, on the main roads and in public spaces.</t>
  </si>
  <si>
    <t>Collection services are provided by the State through a private provider</t>
  </si>
  <si>
    <t>Libreville City Council owned</t>
  </si>
  <si>
    <t>UN-Habitat. 2022. “Libreville.” 2022.Obame, Par Carla Nfono. 2021. “RECOMMANDATIONS POUR OPTIMISER LA GESTION DES DÉCHETS MÉNAGERS SUR LE TERRITOIRE DE LA CAPITALE DU GABON, LIBREVILLE.”</t>
  </si>
  <si>
    <t>Page 89Page 13</t>
  </si>
  <si>
    <t>https://unhabitat.org/sites/default/files/2022/07/libreville_en.pdfhttps://savoirs.usherbrooke.ca/bitstream/handle/11143/18021/Nfono_Obame_Carla_MEnv_2021.pdf;jsessionid=73B4709C0A29435F5E0679A87EFAA2E3?sequence=1</t>
  </si>
  <si>
    <t>Collection services are provided by the State through a private provider.Waste collection carried out by CLEAN AFRICA (formerly called SOVOG)</t>
  </si>
  <si>
    <t>Accra Govenment. 2020. “Accra Climate Action Plan 2020-2025.” https://statsghana.gov.gh/gssmain/fileUpload/Agriculture%20and%20Environment/Accra_Climate_Action_Plan.pdf.</t>
  </si>
  <si>
    <t>P.30</t>
  </si>
  <si>
    <t>https://statsghana.gov.gh/gssmain/fileUpload/Agriculture%20and%20Environment/Accra_Climate_Action_Plan.pdf</t>
  </si>
  <si>
    <t>"There are two open landfills currently available to receive solid waste collected from Accra and the round trip to these sites are in excess of 70 kilometers. The long distances present a challenge to waste collectors, especially informal waste collectors who use smaller and slow-moving vehicles. To address this challenge, a transfer station with a capacity of 500 tonnes a day has been constructed at Achimota,"</t>
  </si>
  <si>
    <t>P.29</t>
  </si>
  <si>
    <t>"Solid waste management infrastructure and operations in Accra are the responsibility of the AMA Waste Management Department"</t>
  </si>
  <si>
    <t>Accra Metropolitan Assembly (AMA). 2024. “FAQs.” 2024. https://www.ama.gov.gh/faqs.php.</t>
  </si>
  <si>
    <t>https://www.ama.gov.gh/faqs.php</t>
  </si>
  <si>
    <t>Property rates are calculated based on the market value of the property by multiplying it by a percentage which is determined from the Annual Budget (Fee fixing resolution)</t>
  </si>
  <si>
    <t>Revenue from property rates is used to fund services that benefit the community as a whole. These include the construction and maintenance of streets, sidewalks, street lighting and storm drainage facilities; the building and operation of clinics, parks, recreational facilities, cemeteries, beaches and libraries as well as the administration of the Assembly.</t>
  </si>
  <si>
    <t>Accra Metropolitan Assembly (AMA). 2024. “Waste Management Services.” 2024. https://www.ama.gov.gh/waste-management-services.php.</t>
  </si>
  <si>
    <t>https://www.ama.gov.gh/waste-management-services.php</t>
  </si>
  <si>
    <t>Services of the waste management department ranges from waste collection and disposal, public cleansing to advisory services.Services are either rendered directly or outsourced to private service providers through franchise agreement, or direct contract where the AMA pay for the service rendered.Statutory services provided by the department include waste collection from public places such as markets, lorry stations and public open spaces.</t>
  </si>
  <si>
    <t>Ghana Statistical Service. 2020. “Environment Statistics Compendium.” https://statsghana.gov.gh/gssmain/fileUpload/Agriculture%20and%20Environment/Environment%20Statistics%20Compendium.pdf.</t>
  </si>
  <si>
    <t>P.109</t>
  </si>
  <si>
    <t>https://statsghana.gov.gh/gssmain/fileUpload/Agriculture%20and%20Environment/Environment%20Statistics%20Compendium.pdf</t>
  </si>
  <si>
    <t>Accra a major city in Ghana generates nearly 900,000 metric tons of solid waste per year. The rate of waste generation is approximately 0.5 kilograms per person per day.</t>
  </si>
  <si>
    <t>Google Maps. 2024. “Distance from Kumasi Metropolitan, Kumasi, Ghana to Oti Landfill, Kumasi, Ghana.” https://www.google.com/maps/dir/Kumasi+Metropolitan,+Kumasi,+Ghana/Oti+Landfill,+Kumasi,+Ghana/@6.6694911,-1.6207028,13.46z/data=!4m14!4m13!1m5!1m1!1s0xfdb97ac0933f7e3:0x783fa9cf419588d9!2m2!1d-1.627507!2d6.6932173!1m5!1m1!1s0xfdb93e3a5bfd2cb:0x6cd6498b3da0b14b!2m2!1d-1.592025!2d6.6255796!3e0?entry=ttuandg_ep=EgoyMDI0MTAyMC4xIKXMDSoASAFQAw%3D%3D.</t>
  </si>
  <si>
    <t>https://www.google.com/maps/dir/Kumasi+Metropolitan,+Kumasi,+Ghana/Oti+Landfill,+Kumasi,+Ghana/@6.6694911,-1.6207028,13.46z/data=!4m14!4m13!1m5!1m1!1s0xfdb97ac0933f7e3:0x783fa9cf419588d9!2m2!1d-1.627507!2d6.6932173!1m5!1m1!1s0xfdb93e3a5bfd2cb:0x6cd6498b3da0b14b!2m2!1d-1.592025!2d6.6255796!3e0?entry=ttuandg_ep=EgoyMDI0MTAyMC4xIKXMDSoASAFQAw%3D%3D</t>
  </si>
  <si>
    <t>Distance from Kumasi Metropolitan, Kumasi, Ghana to Oti Landfill, Kumasi, Ghana</t>
  </si>
  <si>
    <t>Kumasi Metropolitan Assembly (KMA). 2020. “Waste Management.” 2020. http://kma.gov.gh/kma/?waste-managementandpage=5871.</t>
  </si>
  <si>
    <t>http://kma.gov.gh/kma/?waste-managementandpage=5871</t>
  </si>
  <si>
    <t>Two systems of collection are employed (i.e. House-to-house and Communal) in each of Sub Metro Areas.</t>
  </si>
  <si>
    <t>The Department continuously and reliably offers the following key services either directly or through her agents:Storage, collection and sanitary disposal of waste including solid waste, industrialwaste, health care and other hazardous wasteCleanse and carry out routine maintenance of drainsDisinfection and disinfestations of premises including sanitary sites and public placesIdentify needs for public toiletsEvacuate liquid waste from homes and public toiletsManage sullage disposalLicense and enforce standards on private liquid waste hauliersEducate the public on how to keep the local environment cleanHandling of complaints/FeedbackDevelop and continuously update environmental sanitation planManage promotion and subsidy programmes for househould toilets</t>
  </si>
  <si>
    <t>Procurement of solid waste collection service provider is undertaken through tendering in line with the Public Procurement Act 2003 (Act 663).</t>
  </si>
  <si>
    <t>Procurement of Landfill Management is undertaken through tendering in line with the Public Procurement Act 2003 (Act 663).</t>
  </si>
  <si>
    <t>Calculated from the average generation of 0.75kg /person/day household waste in 2015. Reported 2021 Population data was used to estimate total tonnage, to account for change in defined perimeters of Kumasi Metropolitan Assembly.</t>
  </si>
  <si>
    <t>Republic of Ghana. 2019. “Local Government Bulletin; Accra Metropolitan Assembly, Bye-Laws, 2017.” https://www.ama.gov.gh/doc/bye-laws.pdf.</t>
  </si>
  <si>
    <t>P.112</t>
  </si>
  <si>
    <t>https://www.ama.gov.gh/doc/bye-laws.pdf</t>
  </si>
  <si>
    <t>Republic of Ghana. 2024. “Kumasi Metropolitan Assembly Composite Budget for 2024-2027.” http://kma.gov.gh/kma_metro/others/1173KMA%20PBB%202024%20-IT.docx.</t>
  </si>
  <si>
    <t>http://kma.gov.gh/kma_metro/others/1173KMA%20PBB%202024%20-IT.docx</t>
  </si>
  <si>
    <t>Potentially all solid waste, not just MSW. From the source: 81% of solid waste disposal is mainly done on public disposal site at Oti Landfill. 10% of the refuse is dumped on other dumpsites</t>
  </si>
  <si>
    <t>Potentially all solid waste, not just MSW. From the source: (4%) of solid waste is burnt whilst 2% is buried by household</t>
  </si>
  <si>
    <t>Calculated from remaining waste to be treated</t>
  </si>
  <si>
    <t>Resource Transformation Ghana Ltd. 2017. “Accra Municipal Solid Waste Sector Report.” https://rtghana.com/pdfs/accra_msw_report.pdf.</t>
  </si>
  <si>
    <t>https://rtghana.com/pdfs/accra_msw_report.pdf</t>
  </si>
  <si>
    <t>Sum of waste collected by the private sector (41.5%) and waste collected by the municipality (3.9%). Not including informally collected waste.</t>
  </si>
  <si>
    <t>P.10-11</t>
  </si>
  <si>
    <t>68.9% of Accra’s MSW is diverted to landfills but It must be noted that 1.2% of the MSW diverted to landfills are recovered by informal waste pickers for recycling.</t>
  </si>
  <si>
    <t>2.9% and 3.1% of formally collected MSW is composted and used to produce refuse derived fuel (rdf) for energy recovery, respectively. Relative to the total amount of MSW generated in Accra, composting and energy recovery account for 1.2% and 1.3%, respectively.</t>
  </si>
  <si>
    <t>6.8% of the MSW generated in Accra ends up as feedstock for recycling. The majority of MSW for recycling is sourced by the informal sector</t>
  </si>
  <si>
    <t>Calculated from MSW not treated. Some uncollected waste still makes it to landfill (hence why the formally and informally collected waste in the collection coverage sections + the uncollected waste in the treatment section does not equal 100%), while the rest usually finds its way into the city’s drainage systems, water bodies or illegal dumpsites, is burned or is managed through other illegal means.</t>
  </si>
  <si>
    <t>Typically, a franchise contract holder in Accra provides 2 types of MSW collection services: door-to door collections only or a combination of door-to-door and communal (secondary) collections.</t>
  </si>
  <si>
    <t>Waste management companies charged US$6/t for waste disposal at the two controlled landfills; • Informal micro-collectors are charged US$2 for waste disposal at the controlled landfills;</t>
  </si>
  <si>
    <t>AETS Consultants. 2020. “Improving Solid Waste Management in Conakry, Guinea.” 2020. https://aets-consultants.com/news/improving-solid-waste-management-in-conakry-guinea.</t>
  </si>
  <si>
    <t>https://aets-consultants.com/news/improving-solid-waste-management-in-conakry-guinea</t>
  </si>
  <si>
    <t>Waste collection to waste consolidation sites undertaken by SME's via motorised tricycles or on foot.</t>
  </si>
  <si>
    <t>National Agency for Public Sanitation and Hygiene is responsible for transferring waste from the consolidation sites to the landfill.</t>
  </si>
  <si>
    <t>AETS Consultants. 2020. “Improving Solid Waste Management in Conakry, Guinea.” 2020. https://aets-consultants.com/news/improving-solid-waste-management-in-conakry-guinea.Jumelages and Partenariats. n.d. “Guinea/Conakry: Launch of the Hygiene and Sanitation Regulation Extension Campaign.” Jumelages-Partenariats.Com. Accessed January 15, 2025. https://jumelages-partenariats.com/en/actualites.php?n=10147.</t>
  </si>
  <si>
    <t>https://aets-consultants.com/news/improving-solid-waste-management-in-conakry-guineahttps://www.jumelages-partenariats.com/en/actualites.php?n=10147andart=Guinea/Conakry:_launch_of_the_hygiene_and_sanitation_regulation_extension_campaign</t>
  </si>
  <si>
    <t xml:space="preserve">AGP Guinée. (2024, August 14). Conakry : Un budget remanié de 160 milliards GNF adopté par les membres du conseil de ville [News Article]. AGP Guinée. </t>
  </si>
  <si>
    <t>https://agpguinee.com/conakry-un-budget-remanie-de-160-milliards-gnf-adopte-par-les-membres-du-conseil-de-ville/#:~:text=Conakry%2C%2014%20Ao%C3%BBt%20(AGP)%2D,apr%C3%A8s%20examen%20minutieux%20du%20document.</t>
  </si>
  <si>
    <t>Bangoura, Marie Rose. n.d. “Gestion des déchets solides ménagers et ségrégation socio-spatiale dans la ville de Conakry.”</t>
  </si>
  <si>
    <t>https://theses.hal.science/tel-01885042/</t>
  </si>
  <si>
    <t>1,464,317,919 GNF/y</t>
  </si>
  <si>
    <t>Page 81. Tableau 10: Redevance de la pré-collecte auprès des ménages selon le revenu à Conakry en 1998 et en 2010 à Conakry.</t>
  </si>
  <si>
    <t>Monthly fee in 2010Low-income = 5000 GNFAverage income = 10,000 GNFHigh income = 15,000 GNF</t>
  </si>
  <si>
    <t>Page 79-80</t>
  </si>
  <si>
    <t>Funding for the management of MSW is provided by the governorate (but funding is insufficient) Municipalities feed into this budget including households through a fee called the Household Waste Collection Fee</t>
  </si>
  <si>
    <t>Page 225</t>
  </si>
  <si>
    <t>https://journals.indexcopernicus.com/api/file/viewByFileId/2099169</t>
  </si>
  <si>
    <t>Page 224Page 232. Figure 3:  Characterization of household solid waste in the city of Conakry</t>
  </si>
  <si>
    <t>Organics2024 is the date the source was published, and not necessarily when the study was carried outCharacterisation of household solid waste</t>
  </si>
  <si>
    <t>2024 is the date the source was published, and not necessarily when the study was carried outCharacterisation of household solid waste</t>
  </si>
  <si>
    <t>Less than 30% of waste is collected</t>
  </si>
  <si>
    <t>Jumelages and Partenariats. n.d. “Guinea/Conakry: Launch of the Hygiene and Sanitation Regulation Extension Campaign.” Jumelages-Partenariats.Com. Accessed January 15, 2025. https://jumelages-partenariats.com/en/actualites.php?n=10147.</t>
  </si>
  <si>
    <t>https://www.jumelages-partenariats.com/en/actualites.php?n=10147andart=Guinea/Conakry:_launch_of_the_hygiene_and_sanitation_regulation_extension_campaign</t>
  </si>
  <si>
    <t>Hygiene and sanitation regulations exists, but people lack awareness of these regulations.</t>
  </si>
  <si>
    <t>page 840</t>
  </si>
  <si>
    <t>Google Maps, 2015, Banjul Central to Serekunda Landfill</t>
  </si>
  <si>
    <t>https://maps.app.goo.gl/4ee1b93feF5v254aA</t>
  </si>
  <si>
    <t>Obiang, Feliciano. 2023. "Arranca el Proyecto «Cero Basura» en la ciudad de Malabo" Revista Real EquatorialGuinea</t>
  </si>
  <si>
    <t>https://realequatorialguinea.com/sociedad/arranca-el-proyecto-cero-basura-en-la-ciudad-de-malabo/</t>
  </si>
  <si>
    <t>The source states it is not clear whether the Central City Council of Malabo or the General Directorate of Waste Collection of the Interior and Local Corporations is responsible for waste collections.</t>
  </si>
  <si>
    <t>Yo Limpio. n.d. "RECOGIDA Y RECICLAJE DE BASURA Y RESIDUOS EN GENERA"Golden Swan. n.d. "A Leading Waste Management Service Provider, Equatorial Guinea"</t>
  </si>
  <si>
    <t>https://yolimpio-ge.comhttps://www.goldenswange.com</t>
  </si>
  <si>
    <t>Private operators were found which operate in Malabo and provide various waste collection and disposal services.</t>
  </si>
  <si>
    <t>Cheruiyot, Abel, and Shadrack Kipkoech Sitienei. 2020. “Waste Disposal Management and Pollution Policies in Eldoret-Kenya.” International Journal of Research and Innovation in Social Science (IJRISS) 4 (8): 605–9.</t>
  </si>
  <si>
    <t>P.607</t>
  </si>
  <si>
    <t>https://rsisinternational.org/journals/ijriss/Digital-Library/volume-4-issue-8/605-609.pdf</t>
  </si>
  <si>
    <t>Environmental and Process Systems Engineering Group, and National Task Team. 2010. “Integrated Solid Waste Management Plan.” University of Cape Town and University of Nairobi. https://www.knowwaste.net/Documents/IS_6_4_Nairobi_ISWMplan_draft1_19Feb.pdf.</t>
  </si>
  <si>
    <t>https://www.knowwaste.net/Documents/IS_6_4_Nairobi_ISWMplan_draft1_19Feb.pdf</t>
  </si>
  <si>
    <t>No waste management plan found since 2010</t>
  </si>
  <si>
    <t>Google Maps. 2024. “Distance from Eldoret Centre to the Kipkenyo Dumpsite.” https://www.google.com/maps/dir/Eldoret,+Kenya/El,+Kisumu+Rd,+Eldoret,+Kenya/@0.4995484,35.2587352,14.25z/data=!4m15!4m14!1m5!1m1!1s0x178101ae37f9f535:0xe2db337df0fc0820!2m2!1d35.2697802!2d0.5142775!1m5!1m1!1s0x1780fff3198484e9:0x51bea422e54c1371!2m2!1d35.2706626!2d0.4779114!3e0!5i1?entry=ttuandg_ep=EgoyMDI0MTEwNi4wIKXMDSoASAFQAw%3D%3D.</t>
  </si>
  <si>
    <t>https://www.google.com/maps/dir/Eldoret,+Kenya/El,+Kisumu+Rd,+Eldoret,+Kenya/@0.4995484,35.2587352,14.25z/data=!4m15!4m14!1m5!1m1!1s0x178101ae37f9f535:0xe2db337df0fc0820!2m2!1d35.2697802!2d0.5142775!1m5!1m1!1s0x1780fff3198484e9:0x51bea422e54c1371!2m2!1d35.2706626!2d0.4779114!3e0!5i1?entry=ttuandg_ep=EgoyMDI0MTEwNi4wIKXMDSoASAFQAw%3D%3D</t>
  </si>
  <si>
    <t>Distance from 30100 Eldoret, Kenya to El, Kisumu Rd, Eldoret, Kenya</t>
  </si>
  <si>
    <t>Nairobi City County. 2024. “County Laws.” 2024. https://nairobi.go.ke/county-laws/.Republic of Kenya. 2015. “The Nairobi City County Solid Waste Mangement Act.” https://nairobi.go.ke/wp-content/uploads/Nairobi-City-County-Solid-Waste-Management-Act-2015-2.pdf.</t>
  </si>
  <si>
    <t>https://nairobi.go.ke/county-laws/https://nairobi.go.ke/wp-content/uploads/Nairobi-City-County-Solid-Waste-Management-Act-2015-2.pdf</t>
  </si>
  <si>
    <t>Nairobi City County. 2024. “Green Nairobi (Environment, Water, Food and Agriculture).” 2024. https://nairobi.go.ke/green-nairobi-environment-water-food-and-agriculture/.</t>
  </si>
  <si>
    <t>https://nairobi.go.ke/green-nairobi-environment-water-food-and-agriculture/</t>
  </si>
  <si>
    <t>Environment Sub Sector Functions:- Refuse removal, refuse dumps and solid waste disposal- Control of Air pollution, noise pollution and other public nuisances- Implementation of specific policies on natural resources and environmental conservation- County Parks and recreation facilities- Electricity and gas reticulation and energy regulation- Climate Change</t>
  </si>
  <si>
    <t>National Environment Management Authority. 2015. “The National Solid Waste Management Strategy.”</t>
  </si>
  <si>
    <t>https://www.nema.go.ke/images/Docs/Media%20centre/Publication/National%20Solid%20Waste%20Management%20Strategy%20.pdf</t>
  </si>
  <si>
    <t>Calculated from percentage of waste uncollected and recycled (100% - 45%-15%). It is assumed the rest of the waste is dumped. From the source: "Most of the municipal and domestic waste generated is disposed off in open dumpsites across the country. "</t>
  </si>
  <si>
    <t>Percentage of waste recovered - could be recycled, composted or incinerated.</t>
  </si>
  <si>
    <t>P.65</t>
  </si>
  <si>
    <t>The waste operation areas are zoned in a  way that the private sector are contracted to collect waste within estates while the County Government collects within the Central business district (CBD)</t>
  </si>
  <si>
    <t>NEMA. “Kenya State of Environment Report 2019-2021,” 2021. https://www.nema.go.ke/images/Docs/EIA_1920-1929/NEMA%20SoE%202019-2021.pdf.</t>
  </si>
  <si>
    <t>P.86</t>
  </si>
  <si>
    <t>https://www.nema.go.ke/images/Docs/EIA_1920-1929/NEMA%20SoE%202019-2021.pdf</t>
  </si>
  <si>
    <t>From the source: "The disposal of municipal waste in Kenya as of 2013 was poorly managed in dumpsites such as the Dandora, located 8 km from Nairobi’s Central Business."</t>
  </si>
  <si>
    <t>The City of Eldoret. 2024. “City Services.” 2024. https://eldoret.city/pages/departments/#.</t>
  </si>
  <si>
    <t>https://eldoret.city/pages/departments/#</t>
  </si>
  <si>
    <t>Refuse collection and solid waste management: The Administrative Services Department is responsible for the management of the procurement process, protection of the city’s physical assets and related support services for citizens and city operations.</t>
  </si>
  <si>
    <t>Refuse collection and solid waste managementThe Administrative Services Department is responsible for the management of the procurement process, protection of the city’s physical assets and related support services for citizens and city operations.</t>
  </si>
  <si>
    <t>Th waste was randomly sampled from municipal and private garbage trucks which were then measured at the weighbridge before and after emptying. The waste is sorted and weighed to determine the quantity of each waste type per sample</t>
  </si>
  <si>
    <t>Tuko. 2023. “Which Hunger? Survey Shows Food Waste Forms Highest Composition of Eldoret Waste.” 2023. https://www.tuko.co.ke/editorial/feature/499416-which-hunger-food-remains-highest-eldoret-garbage-composition/.</t>
  </si>
  <si>
    <t>https://www.tuko.co.ke/editorial/feature/499416-which-hunger-food-remains-highest-eldoret-garbage-composition/</t>
  </si>
  <si>
    <t>Glass and porcelains</t>
  </si>
  <si>
    <t>Organic waste (not including food waste)</t>
  </si>
  <si>
    <t>Made up of charcoal and ash (15.1%), construction waste (6.4%) and unknown waste (4.2%)</t>
  </si>
  <si>
    <t>UN Habitat. 2019. “Waste Wise Cities Tool in Nairobi City County, KENYA.” https://unh.rwm.global/factsheet/open/5.</t>
  </si>
  <si>
    <t>https://unh.rwm.global/factsheet/open/5</t>
  </si>
  <si>
    <t>Calculated from 3085 tonnes per day generated MSW (3085*365)</t>
  </si>
  <si>
    <t>Average household waste composition. Kitchen/canteen waste</t>
  </si>
  <si>
    <t>Average household waste composition.</t>
  </si>
  <si>
    <t>Average household waste composition. Sum of plastic film (4%) and plastics dense (6%)</t>
  </si>
  <si>
    <t>Average household waste composition. Garden/park waste</t>
  </si>
  <si>
    <t>Average household waste composition. Textiles/shoes waste</t>
  </si>
  <si>
    <t>Average household waste composition. Special wastes</t>
  </si>
  <si>
    <t>Average household waste composition. Sum of composite products (4%) and other (8%)</t>
  </si>
  <si>
    <t>Calculated from 65% collected waste minus 15% recycled waste. None of the collected waste is managed in a controlled facility (except the recycled waste).</t>
  </si>
  <si>
    <t>Cities Alliance. 2021. "Greater Monrovia Solid Waste Management Baseline; 1. Baseline Study"</t>
  </si>
  <si>
    <t>Page 73</t>
  </si>
  <si>
    <t>https://www.citiesalliance.org/sites/default/files/2021-06/CitiesAlliance_BaselineStudyWasteManagement_2021.pdf</t>
  </si>
  <si>
    <t>Includes clean organic waste (13%, consists of vegetable/putrescible component) and non-combustible waste (32%, consists of soil-like material in vegetable and putrescible component and miscellaneous items)</t>
  </si>
  <si>
    <t>Includes ferrous metal (0.5%), non-ferrous metal (0.5%).</t>
  </si>
  <si>
    <t>Includes fines (15%), combustible waste (14%).</t>
  </si>
  <si>
    <t>Page 74 (Table 8)</t>
  </si>
  <si>
    <t>MCC collected 55,898t MSW out of 155,272t generated per year.</t>
  </si>
  <si>
    <t>Page 46-47</t>
  </si>
  <si>
    <t>Number of waste pickers working for community based enterprises registered and licensed with MCC to collect waste from households.</t>
  </si>
  <si>
    <t>Number of female waste pickers working for community based enterprises registered and licensed with MCC to collect waste from households.</t>
  </si>
  <si>
    <t>Calculation; 55,898t collected and landfilled by MCC out of 155,272t generated per year.</t>
  </si>
  <si>
    <t>Calculation; 99,380t waste remains uncollected and mismanaged out of 155,272t generated per year.</t>
  </si>
  <si>
    <t>Page 32, Page 44</t>
  </si>
  <si>
    <t>Stockton Creek Transfer station, Fiamah Transfer Station.</t>
  </si>
  <si>
    <t>Whein Town Landfill</t>
  </si>
  <si>
    <t>Monrovia City Corporation</t>
  </si>
  <si>
    <t>Carried out by community based enterprises</t>
  </si>
  <si>
    <t>Page 24-25</t>
  </si>
  <si>
    <t>Administered by Monrovia City Corporation</t>
  </si>
  <si>
    <t>page 24-25</t>
  </si>
  <si>
    <t>Allocated to Monrovia City Corporation for all its activities, including but not limited to solid waste management</t>
  </si>
  <si>
    <t>Personal Communication. 2025. World Bank</t>
  </si>
  <si>
    <t>Monrovia City Corporation (MCC)'s annual budget is ~$5.2million ($4million from gov. + $1.2million in revenues), of which $1.42 is annually allocated for SWM operations.</t>
  </si>
  <si>
    <t>African Clean Cities Platform (ACCP). 2019. “Africa Solid Waste Management Data Book 2019.” 2019. https://www.africancleancities.org/sites/default/files/2023-06/JICA_databook_EN_web_20191218.pdf.</t>
  </si>
  <si>
    <t>The waste collection fee is applied independently from other public services.</t>
  </si>
  <si>
    <t>African Clean Cities Platform (ACCP). 2024. “Antananarivo.” 2024. https://www.africancleancities.org/sites/default/files/2024-06/antananarivo.pdf.</t>
  </si>
  <si>
    <t>https://www.africancleancities.org/sites/default/files/2024-06/antananarivo.pdf</t>
  </si>
  <si>
    <t>1,200 tonnes / day =1,200*365</t>
  </si>
  <si>
    <t>Kitchen leftovers</t>
  </si>
  <si>
    <t>Vegetable waste</t>
  </si>
  <si>
    <t>Minerals (3%) + Other (22%)</t>
  </si>
  <si>
    <t>Less than 25% of households are paying for waste collection services.</t>
  </si>
  <si>
    <t>500 tonnes MSW collected out of 1,200 tonnes MSW generated</t>
  </si>
  <si>
    <t>Open dumpsite: 500 tonnes collected and disposed of at Andralanitra per day. 500/1200 = 42% Uncollected = 100% - collected waste (42%) = 58%</t>
  </si>
  <si>
    <t>The municipality also provides sweeping and collection services.</t>
  </si>
  <si>
    <t>Solid waste management services are mainly provided by a private company supervised by the central government. The municipal wastewater company transports MS from collection points to transfer stations, recovery or final disposal facilities.</t>
  </si>
  <si>
    <t>African Clean Cities Platform (ACCP). 2024. “Antananarivo.” 2024. https://www.africancleancities.org/sites/default/files/2024-06/antananarivo.pdf.African Clean Cities Platform (ACCP). 2019. “Africa Solid Waste Management Data Book 2019.” 2019. https://www.africancleancities.org/sites/default/files/2023-06/JICA_databook_EN_web_20191218.pdf.</t>
  </si>
  <si>
    <t>Page 1Page 103</t>
  </si>
  <si>
    <t>https://www.africancleancities.org/sites/default/files/2024-06/antananarivo.pdfhttps://www.africancleancities.org/sites/default/files/2023-06/JICA_databook_EN_web_20191218.pdf</t>
  </si>
  <si>
    <t>Solid waste management services are mainly provided by a private company supervised by the central government.The private sector participates in Collection service and Transfer station.</t>
  </si>
  <si>
    <t>African Clean Cities Platform (ACCP). 2024. “Antananarivo.” 2024. https://www.africancleancities.org/sites/default/files/2024-06/antananarivo.pdf.Japan International Cooperation Agency (JICA). 2022. “PREPARATORY SURVEY  ON  THE PROJECT FOR THE IMPROVEMENT OF SOLID WASTE MANAGEMENT EQUIPMENT FOR CLEAN CITY  IN ANTANANARIVO FINAL REPORT.” 2022. https://openjicareport.jica.go.jp/pdf/12364139.pdf.</t>
  </si>
  <si>
    <t>Page 3Page 2-41. Table 2.46 Costs for the Provision of Equipment (Annual Fuel Cost, Annual Maintenance Fee) Page 2-41. Table 2.47 Costs for the Provision of Equipment (Labor Cost)</t>
  </si>
  <si>
    <t>https://www.africancleancities.org/sites/default/files/2024-06/antananarivo.pdfhttps://openjicareport.jica.go.jp/pdf/12364139.pdf</t>
  </si>
  <si>
    <t>Source 001: 500 tonnes disposed of at Andralanitra per day , waste collectors/transport operators pay for tipping fees 2 USD/tonne at disposal facilities.Source 003: Operation and Maintenance Costs for Landfill Site: - Annual maintainence fee + annual fuel costs =  2,466,827,489 MGA- Labour Cost = 79,742,532 MGA(2,466,827,489 + 79,742,532) / throughput (183,960 tonnes) = 13,843 MGA per tonne</t>
  </si>
  <si>
    <t>Page 1Page i</t>
  </si>
  <si>
    <t>Solid waste management services are mainly provided by a private company supervised by the central government. The municipal wastewater company transports MS from collection points to transfer stations, recovery or final disposal facilities.The autonomous Maintenance Service of the City of Antananarivo (SAMVA: Service Autonome de Maintenance de la Ville d'Antananarivo), which is responsible for waste management, collect wastes 7 days a week - please note SAMVA was dissolved 2021, and was taken over by the municipal sanitation company (Société Municipale d'Assainissement: "SMA")</t>
  </si>
  <si>
    <t>Japan International Cooperation Agency (JICA). 2022. “PREPARATORY SURVEY  ON  THE PROJECT FOR THE IMPROVEMENT OF SOLID WASTE MANAGEMENT EQUIPMENT FOR CLEAN CITY  IN ANTANANARIVO FINAL REPORT.” 2022. https://openjicareport.jica.go.jp/pdf/12364139.pdf.</t>
  </si>
  <si>
    <t>Page 1-7. Table 1.6 Villages in Ikanja Fokontany in the Vicinity of Andralanitra</t>
  </si>
  <si>
    <t>https://openjicareport.jica.go.jp/pdf/12364139.pdf</t>
  </si>
  <si>
    <t>80% of Villagers in Ikanja Fokontany in the vicinity of Andralanitra do waste picking at Andralanitra.Akamasoa Cité: Population = 700, Approx. 80% waste pickers. 700*0.8 = Ambaniala: Populations = 1,399, Approx. 80% waste pickers. 1399*0.8 =Antaninarenina: Population = 388, Approx. 80% waste pickers. 388*0.8 =Ankadiefajoro: Population = 1,900, Approx. 50% waste pickers. 1900*0.5 = =(700*0.8)+(1399*0.8)+(388*0.8)+(1900*0.5)Not included in the calculations were the villagers from Ampasika and Ambovokely, nor villagers from Amoronankona (&gt;1km from the landfill site) as no precise number of waste pickers were given.  Ampasika: Population = 1,400 (no waste pickers) Ambovokely: 1 household (HH) are waste pickers</t>
  </si>
  <si>
    <t>The Andralanitra landfill site is located in the Ambomangakely commune at the eastern end of the urban area, 9 km from the city centre of Antananarivo.</t>
  </si>
  <si>
    <t>Page 2-42. Table 2.48 Tentative Forecast Revenue and Expenditures of SMA for 2021-2026.</t>
  </si>
  <si>
    <t>Total revenue from solid waste (Forecast not historical trend)</t>
  </si>
  <si>
    <t>Page 1-21 - 1-26</t>
  </si>
  <si>
    <t>Page 1-8. Environmental Impact Assessment.</t>
  </si>
  <si>
    <t>Page 2-42. Table 2.48 Tentative Forecast Revenue and Expenditures of SMA for 2021-2026</t>
  </si>
  <si>
    <t>Expenditures on household waste collection and transfer = 7,629,077,467 MGA in 2021 (Forectast, not historical trend) Operational cost of waste collection = 7,629,077,467 / tonnage of collected waste Tonnage of collected waste = 42% of MSW generated = 0.42*438000 = 183,960 tonnesOperational cost of waste collection = 7,629,077,467/183,960 = 41,471 MGA / tonne / year</t>
  </si>
  <si>
    <t xml:space="preserve">Personal Communication. 2025. World Bank and Municipality of Antananarivo, Madagascar. </t>
  </si>
  <si>
    <t>In 2024, the total municipal budget for Antananarivo was 72,693,227,000 MGA (equivalent to USD 15,989,480). Of this amount, around 7.5%, or 5,449,500,000 MGA (equivalent to USD 1,198,663), was allocated to SWM, specifically for secondary collection and disposal. Primary (door-to-door) collection services were paid for directly by residents to the waste collectors.</t>
  </si>
  <si>
    <t>URBAN COMMUNE FROM ANTANANARIVO. 2020. “Municipal Hygiene Code.” https://www.pseau.org/outils/ouvrages/cu_antananarivo_code_municipale_d_hygiene_commune_urbaine_d_antananarivo_1970.pdf.</t>
  </si>
  <si>
    <t>https://www.pseau.org/outils/ouvrages/cu_antananarivo_code_municipale_d_hygiene_commune_urbaine_d_antananarivo_1970.pdf</t>
  </si>
  <si>
    <t>Urban Community of Antananarivo (CUA)</t>
  </si>
  <si>
    <t>City Report: Interview with a local Waste Picker. Bamako, Mali. International Alliance of Waste Pickers. Accessed January 10, 2025.</t>
  </si>
  <si>
    <t>https://globalrec.org/city/bamako/</t>
  </si>
  <si>
    <t>Groupements d'interet economique (GIEs) groups collect waste door-to-door with donkey carts.</t>
  </si>
  <si>
    <t>Bamako city's waste management division.</t>
  </si>
  <si>
    <t>Page 1-2</t>
  </si>
  <si>
    <t>120 groups composed of 5-30 members each collect waste in donkey carts from 80 city zones.</t>
  </si>
  <si>
    <t>GIEs collect fees from households to provide collection services.</t>
  </si>
  <si>
    <t>Municipality is responsible for transferring waste from transfer stations to landfill. However, city does not have a landfill leading to transfer stations acting as permanent dumpsites.</t>
  </si>
  <si>
    <t>Adamou, M., Doumbia, A., Guindo, D., Dianka, B., Sidibe, Y. 2024. Categories of waste recovered by ragpickers from garbage dumps in Bamako, Mali. International Journal of Science and Healthcare Research. Vol 9. Issue: 4, October- December 2024. Pages 156-164. ISSN: 2455-7587.</t>
  </si>
  <si>
    <t>Page 162</t>
  </si>
  <si>
    <t>https://ijshr.com/IJSHR_Vol.9_Issue.4_Oct2024/IJSHR22.pdf</t>
  </si>
  <si>
    <t>Calculation; 60% of waste collected (2008 data) was sent to unofficial open dumpsites, where 54% of the generated waste was collected (2010 data).</t>
  </si>
  <si>
    <t>Calculation; 100% - 54% waste collected.</t>
  </si>
  <si>
    <t>Calculation: (100% - 60%)*54%. Where 60% of waste collected (2008 data) was sent to landfill sites, 54% of the generated waste was collected (2010 data).</t>
  </si>
  <si>
    <t>Page 160</t>
  </si>
  <si>
    <t>https://ijeab.com/detail/experimental-study-of-the-characterization-of-household-waste-in-bamako-mali/</t>
  </si>
  <si>
    <t>Represents household waste generation of 0.28kg/d per inhabitant for a population of 2,903,096.</t>
  </si>
  <si>
    <t>Page 159 (Figure 3c)</t>
  </si>
  <si>
    <t>Includes putrescibles (34%, consist of food scrap bread scrap, vegetables) and compostables (2%). Data refers to households with mid-range standard of living.</t>
  </si>
  <si>
    <t>Includes paper (2%) and cartons (2%). Data refers to households with mid-range standard of living.</t>
  </si>
  <si>
    <t>Data refers to households with mid-range standard of living.</t>
  </si>
  <si>
    <t>Includes household hazardous waste/special waste (cosmetics, cleaning products, batteries). Data refers to households with mid-range standard of living.</t>
  </si>
  <si>
    <t>Includes fines (40%, consist of sand, charcoal, ash), incinerable waste (2%), unclassified combustible wastes (1%). Data refers to households with mid-range standard of living.</t>
  </si>
  <si>
    <t>The number of waste pickers is unknown but sources estimate between 500 - 1000 waste pickers operate at Hulene waste dump.</t>
  </si>
  <si>
    <t>More than 70% of total MSW generated is disposed in open dumps. The rest is unaccounted for.</t>
  </si>
  <si>
    <t>Japanese International Cooperation Agency (JICA). 2023. “Capacity Development for Integrated Solid Waste Management in Maputo.” https://www.jica.go.jp/Resource/english/our_work/thematic_issues/management/jcci/emo4vc0000015knh-att/230203_01_06.pdf</t>
  </si>
  <si>
    <t>https://www.jica.go.jp/Resource/english/our_work/thematic_issues/management/jcci/emo4vc0000015knh-att/230203_01_06.pdf</t>
  </si>
  <si>
    <t>Licencing and operating Taxes charged to all private service providers practicing door-to-door collection of waste generated by large producers.</t>
  </si>
  <si>
    <t>Page 9.</t>
  </si>
  <si>
    <t>A City departments ensures overall supervision and certification of payment orders to the companies contracted to undertake waste collection and disposal.</t>
  </si>
  <si>
    <t>46 small and micro companies ensuring primary collection of domestic waste. 4 companies ensuing secondary collection and final disposal.Several providers ensuring door-to-door collection and final disposal of waste generated by large producers.</t>
  </si>
  <si>
    <t>Ribeiro, Fábio. 2015. “Solid Waste Management in Maputo, Mozambique.”</t>
  </si>
  <si>
    <t>https://www.cmi.no/publications/file/5581-policy-brief-iv-solid-waste-management-in-maputo.pdf</t>
  </si>
  <si>
    <t>Google Maps was used to caluclate the distance between the waste site and the city centre</t>
  </si>
  <si>
    <t>Hulene waste dump - following a fatal disaster in February 2018, the City was told to close the dump site. Though still open, the process of closing down the waste site is underway.</t>
  </si>
  <si>
    <t>Waste collection consists of a number of containers – supplied by the municipality’s ‘Directorate of Waste Collection and Cemeteries’ – that are spread out across Maputo’s 53 neighbourhoods or bairros.</t>
  </si>
  <si>
    <t>In Maputo municipality, the by-laws and regulations on cleansing urban solid waste aim to I) improve the social conditions of citizens, through progressively involving them in solid waste solutions, ii) improve conditions of the environment, hygiene and public health, as well as increasing reuse and recycling, and iii) promote participation of the private sector, not only in collection and transport but also in activities of recycling and reuse.</t>
  </si>
  <si>
    <t>https://www.cmi.no/publications/file/6582-flooding-our-eyes-with-rubbish.pdf</t>
  </si>
  <si>
    <t>1,100 metric tonnes of solid waste per day=1100*365Date not specified but source was published in 2018</t>
  </si>
  <si>
    <t>People pay for the service through their electricity bills.</t>
  </si>
  <si>
    <t>Since 1997, solid waste management in Maputo has been the sole responsibility of the municipality.  The Directorate of Salubrity is responsible for the execution of collection services, contracting, supervision and disposal site management.</t>
  </si>
  <si>
    <t>Page 5 Page 9</t>
  </si>
  <si>
    <t>https://www.cmi.no/publications/file/6582-flooding-our-eyes-with-rubbish.pdfhttps://www.jica.go.jp/Resource/english/our_work/thematic_issues/management/jcci/emo4vc0000015knh-att/230203_01_06.pdf</t>
  </si>
  <si>
    <t>Since 1997, solid waste management in Maputo has been the sole responsibility of the municipality.  The Directorate of Salubrity is responsible for the execution of collection services, contracting, supervision and disposal site management.A City departments ensures overall supervision and certification of payment orders to the companies contracted to undertake waste collection and disposal.</t>
  </si>
  <si>
    <t>Page 7, 8, 9Page 4Page 2</t>
  </si>
  <si>
    <t>https://www.retech-germany.net/fileadmin/retech/05_mediathek/laenderinformationen/Mauretanien_RA_ANG_WEB_Laenderprofile_sweep_net.pdfhttps://www.cambridge.org/core/journals/data-and-policy/article/identifying-determinants-of-waste-management-access-in-nouakchott-mauritania-a-logistic-regression-model/D24D39C8D10E1DB63FE8CCB5F67E1E1Dhttp://www.ppp.gov.mr/wp-content/uploads/2017/07/4-v2_Fiche-projet-PPP_Gestion-d%C3%A9chets-Noukachott-1.pdf</t>
  </si>
  <si>
    <t>The private sector is involved in waste collection in Nouakchott. Prior to 2015, waste collection and disposal was operated by Pizzorno Environnement. Transitioning from Pizzorno, in 2015 and 2016, the Urban Community of Nouakchott (CUN) took over waste collection, transportation, and landfill management. Since July 2016, four private operators have shared the responsibility of waste transportation and collection. Management fo the CET (Centre d'Enfouissement Technique) retained under direct management by the CUN</t>
  </si>
  <si>
    <t>Page 2Page 9</t>
  </si>
  <si>
    <t>https://www.cambridge.org/core/journals/data-and-policy/article/identifying-determinants-of-waste-management-access-in-nouakchott-mauritania-a-logistic-regression-model/D24D39C8D10E1DB63FE8CCB5F67E1E1Dhttps://www.retech-germany.net/fileadmin/retech/05_mediathek/laenderinformationen/Mauretanien_RA_ANG_WEB_Laenderprofile_sweep_net.pdf</t>
  </si>
  <si>
    <t>Japan International Cooperation Agency (JICA). 2018. “Nouakchott City Urban Master Plan Development Project In Islamic Republic of Mauritania.” 2018. https://openjicareport.jica.go.jp/pdf/12324729.pdf.</t>
  </si>
  <si>
    <t>https://openjicareport.jica.go.jp/pdf/12324729.pdf</t>
  </si>
  <si>
    <t>Sidi, Abdelahhi Ould. 2017. “Point focal de l’autorité contractante.” http://www.ppp.gov.mr/wp-content/uploads/2017/07/4-v2_Fiche-projet-PPP_Gestion-d%C3%A9chets-Noukachott-1.pdf.</t>
  </si>
  <si>
    <t>http://www.ppp.gov.mr/wp-content/uploads/2017/07/4-v2_Fiche-projet-PPP_Gestion-d%C3%A9chets-Noukachott-1.pdf</t>
  </si>
  <si>
    <t>The public waste management service will be financed by the tax resources of the CUN, which will collect a tax on the collection of household waste (TEOM) from these users</t>
  </si>
  <si>
    <t>Sweepnet. 2014. “Report on the Solid Waste Management in Mauritania.” 2014. https://www.retech-germany.net/fileadmin/retech/05_mediathek/laenderinformationen/Mauretanien_RA_ANG_WEB_Laenderprofile_sweep_net.pdf.</t>
  </si>
  <si>
    <t>https://www.retech-germany.net/fileadmin/retech/05_mediathek/laenderinformationen/Mauretanien_RA_ANG_WEB_Laenderprofile_sweep_net.pdf</t>
  </si>
  <si>
    <t>Landfill Technical Centre</t>
  </si>
  <si>
    <t>The Urban Development Agency (ADU) of Nouakchott</t>
  </si>
  <si>
    <t>In Mauritania, only the city of Nouakchott has a strategy for managing household waste. E.g., how often bins are collected/ emptied</t>
  </si>
  <si>
    <t>Sweepnet. 2014. “Report on the Solid Waste Management in Mauritania.” 2014. https://www.retech-germany.net/fileadmin/retech/05_mediathek/laenderinformationen/Mauretanien_RA_ANG_WEB_Laenderprofile_sweep_net.pdf.Mumbere, Daniel. 2018. “Mauritanians Start New Year with New Currency in Circulation | Africanews.” 2018. https://www.africanews.com/2018/01/01/mauritanians-start-new-year-with-new-currency-in-circulation/.</t>
  </si>
  <si>
    <t>Page 7N/A</t>
  </si>
  <si>
    <t>https://www.retech-germany.net/fileadmin/retech/05_mediathek/laenderinformationen/Mauretanien_RA_ANG_WEB_Laenderprofile_sweep_net.pdfhttps://www.africanews.com/2018/01/01/mauritanians-start-new-year-with-new-currency-in-circulation/</t>
  </si>
  <si>
    <t>The sources says 4,281,245,532 UM (MRO) in 2012. It is understood that the currency for Mauritanians changed in 2018 by a factor of ten, so that ten former ouguiyas (MRO) became one ouguiya (MRU).  Taking this into account, the value of the solid waste budget in the source has been converted to the new currency by dividing by 10. This was done so that the conversion from MRU to USD was possible.</t>
  </si>
  <si>
    <t>Please note, these costs are from 2012 and from when private company Pizzorno were the operators. From 2007 to 2014, waste collection and disposal was operated by private company Pizzorno Environnement. Transitioning from Pizzorno, in 2015 and 2016, the Urban Community of Nouakchott (CUN) took over waste collection, transportation, and landfill management. Likley that these costs are out of date. Please also note that the sources says 15685.83 UM (MRO) in 2012. It is understood that the currency for Mauritanians changed in 2018 by a factor of ten, so that ten former ouguiyas (MRO) became one ouguiya (MRU).  Taking this into account, the value of the solid waste budget in the source has been converted to the new currency by dividing by 10. This was done so that the conversion from MRU to USD was possible.</t>
  </si>
  <si>
    <t>Sweepnet. 2014. “Report on the Solid Waste Management in Mauritania.” 2014. https://www.retech-germany.net/fileadmin/retech/05_mediathek/laenderinformationen/Mauretanien_RA_ANG_WEB_Laenderprofile_sweep_net.pdf.Sidi, Abdelahhi Ould. 2017. “Point focal de l’autorité contractante.” http://www.ppp.gov.mr/wp-content/uploads/2017/07/4-v2_Fiche-projet-PPP_Gestion-d%C3%A9chets-Noukachott-1.pdf</t>
  </si>
  <si>
    <t>Page 13Page 3</t>
  </si>
  <si>
    <t>https://www.retech-germany.net/fileadmin/retech/05_mediathek/laenderinformationen/Mauretanien_RA_ANG_WEB_Laenderprofile_sweep_net.pdfhttp://www.ppp.gov.mr/wp-content/uploads/2017/07/4-v2_Fiche-projet-PPP_Gestion-d%C3%A9chets-Noukachott-1.pdf</t>
  </si>
  <si>
    <t>The public waste management service is financed by the tax resources of the CUN. Also, 80% of the funding for this public service is provided by the State. External funding also exists : donors and multilateral institutions have contributed to financing solid waste projects. External funders include The World Bank (700 million MRU for the Centre d'Enfouissement Technique), AFD (3.2 million EUR), International NGO GRET (funded two projects at 787,000 EUR and 424,000 EUR)</t>
  </si>
  <si>
    <t>African Clean Cities Platform (ACCP). 2022. “Blantyre.” 2022. https://www.africancleancities.org/sites/default/files/2022/07/blantyre_en.pdf.</t>
  </si>
  <si>
    <t>https://www.africancleancities.org/sites/default/files/2022/07/blantyre_en.pdf</t>
  </si>
  <si>
    <t>Page 106</t>
  </si>
  <si>
    <t>89t/d collected from residential areas, out of estimated 472t/d waste generated in 2018..</t>
  </si>
  <si>
    <t>Department of Health and Social Services (DHSS) of the Blantyre City Council (BCC) is responsible for Solid Waste Management. There are 4 administration staff, 423 operations staff (including both permanent and temporary) and 13 collection drivers.=4+423+13</t>
  </si>
  <si>
    <t>Calculation: 113t/d disposed at dump site out of total 472t/d MSW generated in 2018. (all formal waste collected was sent for disposal)</t>
  </si>
  <si>
    <t>Calculation: 0.5t/d waste processed at composting facility out of total 472t/d MSW generated in 2018. It is not specified if the collection was via formal or informal routes.</t>
  </si>
  <si>
    <t>Calculation: Total 13.68t/d processed at 9 material recovery facilities (MRFs) out of total 472t/d MSW generated in 2018. Source notes informal pickers are the main supplier of recyclables. Split between street-pickers and landfill pickers is unspecified. It is assumed that tonnage recycled at MRFs is additional to the amount sent to disposal site.</t>
  </si>
  <si>
    <t>Calculation: 100% - (24% formal waste collection + 0.11% waste composted (source of collection unspecified) + 2.9% waste recycled (source of collection unspecified)). Note that this accounts for informal waste collections in addition to formal waste collections.</t>
  </si>
  <si>
    <t>There are no transfer stations in the city</t>
  </si>
  <si>
    <t>Page 107</t>
  </si>
  <si>
    <t>Waste collection fees are not changed for household and institutional waste</t>
  </si>
  <si>
    <t>Malawi's responsibility for waste management lies with local governments. Department of Health and Social Services (DHSS) - street sweeping, collection and transportation, final disposal site operation.</t>
  </si>
  <si>
    <t>Page 106 and 107</t>
  </si>
  <si>
    <t>Mzedi dumpsite disposed 113 tons/day = 113*365 Commercial and industrial waste is charged a tipping fee of MWK 40,000/truck of 7 tons.= 40,000/7Total expenditure for waste service: MWK 593,658,395. &gt;MWK 182,219,304 for collection and transportation. &gt;MWK 12,849,094 for sweeping.&gt; MWK 15,088,118 for final disposal. &gt; MWK 401,589,997 for salaries and wages.MWI_BLTR_004 = MSW generated = 158,775MWI_BLTR_005 = MSW collection rate = 30%Tonnes collected = 158775*0.3 (30% collection rate) = 47,633 tonnes Operational cost - OPEX (MWK∙t-1) = MWK 15,088,118 / 47,633 tonnes = 317 MWKNot possible to split out the salary and wages per collection and final disposal</t>
  </si>
  <si>
    <t>A road sweeping service is provided by the city in the city centre and major public roads.</t>
  </si>
  <si>
    <t>Malawi's responsibility for waste management lies with local governments.</t>
  </si>
  <si>
    <t>Total expenditure for waste service: MWK 593,658,395. &gt;MWK 182,219,304 for collection and transportation. &gt;MWK 12,849,094 for sweeping.&gt; MWK 15,088,118 for final disposal. &gt; MWK 401,589,997 for salaries and wages.</t>
  </si>
  <si>
    <t>The private sector participates in provision of waste collection services (especially for industries) and recycling activities.</t>
  </si>
  <si>
    <t>Malawi's responsibility for waste management lies with local governments. The private sector participates in provision of waste collection services (especially for industries) and recycling activities.</t>
  </si>
  <si>
    <t>African Clean Cities Platform (ACCP). 2022. “Blantyre.” 2022. https://www.africancleancities.org/sites/default/files/2022/07/blantyre_en.pdf.“Vacancy: Landfill Foreman – Blantyre City Council.” 2023. 2023. https://bccmw.com/vacancy-landfill-foreman/.</t>
  </si>
  <si>
    <t>page 106N/A</t>
  </si>
  <si>
    <t>https://www.africancleancities.org/sites/default/files/2022/07/blantyre_en.pdfhttps://bccmw.com/vacancy-landfill-foreman/</t>
  </si>
  <si>
    <t>The private sector participates in provision of waste collection services (especially for industries) and recycling activities.Blantyre City Council advertise vacancies at the landfill on their website (including Landfill Foreman, Technicians and Plant Operators) implying they participate in waste disposal activities.</t>
  </si>
  <si>
    <t>African Clean Cities Platform (ACCP). 2022. “Blantyre.” 2022. https://www.africancleancities.org/sites/default/files/2022/07/blantyre_en.pdf.Climate Technology Centre and Network (CTCN). 2022. “Assessment of the Current Status of the Circular Economy in the Waste Sector for Developing a Waste Stream Specific Roadmap in Malawi.” https://www.google.co.uk/url?sa=tandrct=jandq=andesrc=sandsource=webandcd=andcad=rjaanduact=8andved=2ahUKEwiymaeFxuqJAxUHQEEAHafXEXAQFnoECBMQAQandurl=https%3A%2F%2Fwww.ctc-n.org%2Ffile-download%2Fdownload%2Fprivate%2F32498andusg=AOvVaw1NBQlgB3Hux5ZcViGNCSqvandopi=89978449.</t>
  </si>
  <si>
    <t>Page 2Page 3</t>
  </si>
  <si>
    <t>https://www.africancleancities.org/sites/default/files/2022/07/blantyre_en.pdfhttps://www.google.co.uk/url?sa=tandrct=jandq=andesrc=sandsource=webandcd=andcad=rjaanduact=8andved=2ahUKEwiymaeFxuqJAxUHQEEAHafXEXAQFnoECBMQAQandurl=https%3A%2F%2Fwww.ctc-n.org%2Ffile-download%2Fdownload%2Fprivate%2F32498andusg=AOvVaw1NBQlgB3Hux5ZcViGNCSqvandopi=89978449</t>
  </si>
  <si>
    <t>There are nine Materials Recovery Facilities (MRFs) in Blantyre MRF 1 (Plastic recycling): Capacity: 2 tons/day.MRF 2 (Plastic recycling: Capacity: 3 tons/day. MRF 3 (Steel recycling): Capacity: 7 tons/day. MRF 4 (Plastic recycling): Capacity: 1.5 tons/day. MRF 5 (Rubber recycling): Capacity: 2 tons/day. MRF 6 (Plastic recycling): Capacity: 4 tons/day. MRF 7 (Plastic recycling): Capacity: 2.7 tons/day. MRF 8 (Steel Recycling): Capacity: 30 tons/day. MRF 9 (Plastic recycling): Capacity: 7 tons/day.Installed capacity for operational assets (t) = 2+3+7+1.5+2+4+2.7+30+7 = 59 tonnes per day = 21,608 tonnes per yearThroughput (t∙y-1) calculated using 4% recycling rate from source 005, and the overall MSW generation (158,775 tonnes) from source 004 (158,775*0.04 = 6,351 tonnes per year)</t>
  </si>
  <si>
    <t>Blantyre City Council (BCC). 2016. “Mayor ‘Arrests’ Waste Dumper – Blantyre City Council.” 2016. https://bccmw.com/mayor-arrests-waste-dumper/.</t>
  </si>
  <si>
    <t>https://bccmw.com/mayor-arrests-waste-dumper/</t>
  </si>
  <si>
    <t>No unit exists, but there are incidences where people who have dumped waste illegal have been fined.</t>
  </si>
  <si>
    <t>Centre for Environmental Policy and Advocacy (CEPA). 2023. “Solid Waste Management Policy and Legislation Review for Blantyre, Zomba, Lilongwe, and Mzuzu Cities.” 2023. https://cepa.rmportal.net/Library/cepa-publications/waste-management-policy-review-report-2023.</t>
  </si>
  <si>
    <t>https://cepa.rmportal.net/Library/cepa-publications/waste-management-policy-review-report-2023</t>
  </si>
  <si>
    <t>Blantyre City Council does not have a waste management plan.</t>
  </si>
  <si>
    <t>Outdated By-Laws that are under review by the Council: Blantyre City Council adopted the Local Government (Blantyre City Council) (General Cleanliness) (Refuse and Rubble Disposal) By-Laws in 2003.</t>
  </si>
  <si>
    <t>Climate Technology Centre and Network (CTCN). 2022. “Assessment of the Current Status of the Circular Economy in the Waste Sector for Developing a Waste Stream Specific Roadmap in Malawi.”</t>
  </si>
  <si>
    <t>https://www.google.co.uk/url?sa=tandrct=jandq=andesrc=sandsource=webandcd=andcad=rjaanduact=8andved=2ahUKEwiymaeFxuqJAxUHQEEAHafXEXAQFnoECBMQAQandurl=https%3A%2F%2Fwww.ctc-n.org%2Ffile-download%2Fdownload%2Fprivate%2F32498andusg=AOvVaw1NBQlgB3Hux5ZcViGNCSqvandopi=89978449</t>
  </si>
  <si>
    <t>25% collection coverage of its residential areas.</t>
  </si>
  <si>
    <t>Climate Technology Centre and Network (CTCN). 2022. “Assessment of the Current Status of the Circular Economy in the Waste Sector for Developing a Waste Stream Specific Roadmap in Malawi.” https://www.google.co.uk/url?sa=tandrct=jandq=andesrc=sandsource=webandcd=andcad=rjaanduact=8andved=2ahUKEwiymaeFxuqJAxUHQEEAHafXEXAQFnoECBMQAQandurl=https%3A%2F%2Fwww.ctc-n.org%2Ffile-download%2Fdownload%2Fprivate%2F32498andusg=AOvVaw1NBQlgB3Hux5ZcViGNCSqvandopi=89978449.</t>
  </si>
  <si>
    <t>Highest potential waste collection coverage (by the local authorities) is 30%. Therefore, actual coverage may be less.</t>
  </si>
  <si>
    <t>Page 191</t>
  </si>
  <si>
    <t>https://digital.detritusjournal.com/articles/bad-trash-problematising-waste-in-blantyre-malawi/347</t>
  </si>
  <si>
    <t>Mzedi dumpsite  is located approximately 12 kilometres northeast of central Blantyre</t>
  </si>
  <si>
    <t>https://www.tandfonline.com/doi/epdf/10.1080/13549839.2022.2045480?needAccess=true</t>
  </si>
  <si>
    <t>Mzedi dumpsite is city-owned.</t>
  </si>
  <si>
    <t>Lilongwe City Council (LCC). 2023. “Environment Management By-Laws 2023 DRAFT.” 2023.</t>
  </si>
  <si>
    <t>https://lcc.mw/wp-content/uploads/2023/11/Environment-Management-By-laws-2023-DRAFT.pdf</t>
  </si>
  <si>
    <t>Updating of By-laws</t>
  </si>
  <si>
    <t>Lilongwe City Council (LCC). 2024. “Financial Report October 2024.” Lilongwe City Council (blog). November 20, 2024.</t>
  </si>
  <si>
    <t>https://lcc.mw/financial-report-october-2024/</t>
  </si>
  <si>
    <t>1,48,488,300 Malawian Kwacha.</t>
  </si>
  <si>
    <t>Budget is for financial year of 2024/25.</t>
  </si>
  <si>
    <t>Assumes 120 tons collected per day (interviews)</t>
  </si>
  <si>
    <t>Lilongwe City Council. 2021. “Lilongwe City Council Strategic Plan 2020/1 to 2024/5.”</t>
  </si>
  <si>
    <t>https://lcc.mw/wp-content/uploads/2021/09/STRATEGIC-PLAN-FULL-DOCUMENT.pdf</t>
  </si>
  <si>
    <t>Page 21. Figure 7: Employment of Labourers</t>
  </si>
  <si>
    <t>Health/ cleansing = 563Laborers 512 Cemeteries 45 Solid Waste 43 Markets 290 Street cleaning 134 Supervisors 51</t>
  </si>
  <si>
    <t>Open dumpsite: Assuming that all collected waste is sent to Mtaya dumpsite (which is an open dumpsite). In 2019, 22.1 % of waste generated was collected. Uncollected: 22.1 % collected in 2019. Therefore, 100% - 22.1% = 77.9% uncollected</t>
  </si>
  <si>
    <t>Estimate collection and delivery to the dumpsite costs between MK 3,000 and MK 5,300 per ton. Average taken = (3,000+5,300)/2 = 4,150 MK</t>
  </si>
  <si>
    <t>Lilongwe Water Board. 2021. “Sanitation and Drainage Improvements Strategy and Institutional Framework for Lilongwe City (Draft).” June 2021.</t>
  </si>
  <si>
    <t>https://lcc.mw/wp-content/uploads/2021/06/E1345_D4_Draft_Sanitation-Drainage-Strategy-Institutional-Framework_20210614_FINAL.pdf</t>
  </si>
  <si>
    <t>0.6 kg / capita / day, 1.1 million people = 660 tonnes per day</t>
  </si>
  <si>
    <t>The responsibility of managing water services in the water boards (The Lilongwe Water Board (LWB)Lilongwe City Council (LCC) is responsible for MSW collection and transportation.</t>
  </si>
  <si>
    <t>Page 45. Table 3.2 - City of Lilongwe SWM and Drainage Institutional Framework - Key Stakeholders</t>
  </si>
  <si>
    <t>Lilongwe City Council (LCC) responsible for enforcement and compliance but doesn't have a dedicated unit</t>
  </si>
  <si>
    <t>Lilongwe City Council (LCC) responsible for solid waste collection and transport.</t>
  </si>
  <si>
    <t>Lilongwe City Council (LCC) responsible for solid waste collection and transport (including financing)</t>
  </si>
  <si>
    <t>Lilongwe City Council (LCC) responsible for landfill Management</t>
  </si>
  <si>
    <t>Development Partners and Lilongwe City Council (LCC) are both responsible for landfill Management (including financing)</t>
  </si>
  <si>
    <t>UNEP. 2022. “Malawi Finds Innovative Solutions to Tackle Chemicals and Waste Management.” January 31, 2022. https://www.unep.org/technical-highlight/malawi-finds-innovative-solutions-tackle-chemicals-and-waste-management.</t>
  </si>
  <si>
    <t>https://www.unep.org/technical-highlight/malawi-finds-innovative-solutions-tackle-chemicals-and-waste-management#:~:text=Malawi%20is%20currently%20facing%20challenges,practices%20to%20address%20these%20challenges.</t>
  </si>
  <si>
    <t>435 tonnes per day =435*365</t>
  </si>
  <si>
    <t>Google maps used to calulcate the distance between the Mtaya dumping site and the centre of Lilongwe</t>
  </si>
  <si>
    <t>Zinazi, Gracious. 2023. “Environmental Dept. against Immediate Closure of Mtaya Site in Lilongwe Malawi 24 | Latest News from Malawi.” Malawi 24 (blog). March 6, 2023.</t>
  </si>
  <si>
    <t>https://malawi24.com/2023/03/06/environmental-dept-against-immediate-closure-of-mtaya-site-in-lilongwe/</t>
  </si>
  <si>
    <t>Mtaya dumping site</t>
  </si>
  <si>
    <t>African Clean Cities (ACC). 2022. “Namibia: Windhoek.” 2022. https://www.africancleancities.org/sites/default/files/2022/07/windhoek_en.pdf.</t>
  </si>
  <si>
    <t>https://www.africancleancities.org/sites/default/files/2022/07/windhoek_en.pdf</t>
  </si>
  <si>
    <t>Household/Business Refuse Removal Tariffs: NAD 118.00/407.03 per bin per month.=118*12</t>
  </si>
  <si>
    <t>Household/Business Refuse Removal Tariffs: NAD 118.00/407.03 per bin per month.=407.03*12</t>
  </si>
  <si>
    <t>Annual operation budget: NAD 450 millionCapital budget: NAD 25 million (for construction and procurement of equipment, etc.).450,000,000 +25,000,000 = 475,000,000</t>
  </si>
  <si>
    <t>The private sector also provides SWM services, such as sweeping, collection, recycling, and final disposal.</t>
  </si>
  <si>
    <t>The local government directly provides solid waste services, such as collection, transport and final disposal. The private sector also provides SWM services, such as sweeping, collection, recycling, and final disposal.</t>
  </si>
  <si>
    <t>Ward contractor system: the city is divided into 38 wards and three-year contracts are allocated to community-based organisations in each ward to keep the area clean.</t>
  </si>
  <si>
    <t>African Clean Cities (ACC). 2022. “Namibia: Windhoek.” 2022. https://www.africancleancities.org/sites/default/files/2022/07/windhoek_en.pdf.Windhoek Municipality. 2024. “Disposal of General Waste at Kupferberg Waste Disposal Site.” 2024. https://www.windhoekcc.org.na/disposal-of-general-waste-at-kupferberg-waste-disposal-site/.</t>
  </si>
  <si>
    <t>Page 2Slide 22</t>
  </si>
  <si>
    <t>https://www.africancleancities.org/sites/default/files/2022/07/windhoek_en.pdfhttps://www.windhoekcc.org.na/disposal-of-general-waste-at-kupferberg-waste-disposal-site/</t>
  </si>
  <si>
    <t>African Clean Cities (ACC). 2022. Namibia - Windhoek.</t>
  </si>
  <si>
    <t>Page 129, 130.</t>
  </si>
  <si>
    <t>Calculation: 100% - 3.5% waste recycled. Collected waste is sent to Kupferberg landfill site.</t>
  </si>
  <si>
    <t>Recycling service covers 2-5% of the city, assume mid-point value = 3.5%</t>
  </si>
  <si>
    <t xml:space="preserve">City of Windhoek. (2023, October 30). City of Windhoek Budget 2023-24 Presentation. City of Windhoek. </t>
  </si>
  <si>
    <t>https://www.windhoekcc.org.na/wp-content/uploads/2023/12/CoW_Budget-2023-24-Presentation-30102023_Final.pdf</t>
  </si>
  <si>
    <t>Hasheela, Raili. 2009. “Municipal Waste Management in Namibia: The Windhoek Case Study.”</t>
  </si>
  <si>
    <t>Page 96. Table 4.3. Contents of solid waste in Windhoek.</t>
  </si>
  <si>
    <t>http://the-eis.com/elibrary/sites/default/files/downloads/literature/Municipal%20Waste%20Management%20in%20Namibia.pdf</t>
  </si>
  <si>
    <t>Organic food products - 15%Glass - 14%Metals - 4%Paper and cardboard - paper (plain) + paper (cardboard) = 9+6 = 15%Plastics - Plastic containers + Plastic (soft) = 4+7 = 11%Wood - 1%Garden refuse - 32%Other = 100% minus the above</t>
  </si>
  <si>
    <t>Page 108. Legal Framework.</t>
  </si>
  <si>
    <t>Removal of refuse from the wheelie bins is also charged a monthly fee per household, and in cases when refuse is collected more than once per week, additional fees are charged.</t>
  </si>
  <si>
    <t>Unit not specified but source states that polluters are fined: " Furthermore, businesses that pollute the environment are charged fees for that."</t>
  </si>
  <si>
    <t>Page 109-110. Legal Framework. Table 4.8. Laws, policies and regulations applicable to the City of Windhoek and Na Na Na Namibia at large mibia at large mibia at large mibia at large</t>
  </si>
  <si>
    <t>Operations at the landfill sites are mainly responsibilities for private companies. Specifically for the Kupferberg landfill site, management and operational activities are carried out by Enviro-Fill Namibia, contracted by the City of Windhoek.</t>
  </si>
  <si>
    <t>The Brief. 2024. “Windhoek Produces 84,520 Tonnes of Trash Annually.” August 21, 2024. https://thebrief.com.na/2024/08/windhoek-produces-84520-tonnes-of-trash-annually/.</t>
  </si>
  <si>
    <t>https://thebrief.com.na/2024/08/windhoek-produces-84520-tonnes-of-trash-annually/#:~:text=Windhoek%20produces%20approximately%2084%2C520%20tonnes,recycling%2C%20an%20official%20has%20revealed.</t>
  </si>
  <si>
    <t>UN. 2019. “Session 5.3.1 City Windhoek Solid Waste Management.” 2019. https://unstats.un.org/unsd/envstats/meetings/2019-Namibia/documents/Session%205.3.1%20CityWindhoek%20Solid%20Waste%20Management.pdf.</t>
  </si>
  <si>
    <t>Slide 8</t>
  </si>
  <si>
    <t>https://unstats.un.org/unsd/envstats/meetings/2019-Namibia/documents/Session%205.3.1%20CityWindhoek%20Solid%20Waste%20Management.pdf</t>
  </si>
  <si>
    <t>Slide 14</t>
  </si>
  <si>
    <t>Household refuse removal by the City except flats, complexes, and town houses. Assumed that these properties are serviced by private companies. Business refuse removal is done by the City / Private Waste Transporters</t>
  </si>
  <si>
    <t>UN. 2019. “Session 5.3.1 City Windhoek Solid Waste Management.” 2019. https://unstats.un.org/unsd/envstats/meetings/2019-Namibia/documents/Session%205.3.1%20CityWindhoek%20Solid%20Waste%20Management.pdf.City of Windhoek, dir. 2024. Inauguration of Windhoek’s First Waste Buy-Back Centre. https://www.facebook.com/cowmunicipality/posts/the-city-of-windhoek-through-the-solid-waste-management-division-is-thrilled-to-/803788108459541/.</t>
  </si>
  <si>
    <t>Slide 2</t>
  </si>
  <si>
    <t>Department of Infrastructure, Water and Waste Management. Solid Waste Management Division</t>
  </si>
  <si>
    <t>Google maps used to caluclate the distance between the city centre and the disposal site</t>
  </si>
  <si>
    <t>Windhoek Municipality. 2024. “Disposal of General Waste at Kupferberg Waste Disposal Site.” 2024. https://www.windhoekcc.org.na/disposal-of-general-waste-at-kupferberg-waste-disposal-site/.</t>
  </si>
  <si>
    <t>Slide 18</t>
  </si>
  <si>
    <t>https://www.windhoekcc.org.na/disposal-of-general-waste-at-kupferberg-waste-disposal-site/</t>
  </si>
  <si>
    <t>Kupferberg landfill</t>
  </si>
  <si>
    <t>Slide 22</t>
  </si>
  <si>
    <t>African Clean Cities (ACC). 2022. “Niamey.” 2022. https://www.africancleancities.org/sites/default/files/2022/07/niamey_en.pdf.</t>
  </si>
  <si>
    <t>https://www.africancleancities.org/sites/default/files/2022/07/niamey_en.pdf</t>
  </si>
  <si>
    <t>Budget of 380 million West African CFA francs for collection, and 600 million for sweeping. High sweeping costs are attributed to large quantities of sand. =380,000,000/MSW generation</t>
  </si>
  <si>
    <t>Page 131Page 110</t>
  </si>
  <si>
    <t>The municipality does not have specific SWM regulations.Individuals engaged in private waste collection activities independently of the city council and municipal government are prohibited by law from illegal dumping.</t>
  </si>
  <si>
    <t>https://www.academia.edu/40941953/HOUSEHOLD_WASTE_AND_LOCAL_SOLID_WASTE_COLLECTION_IN_NIAMEY_REPUBLIC_OF_NIGER</t>
  </si>
  <si>
    <t>The average weight of household waste per capita in Niamey was calculated to be 0.39 kg per person/day in the 2017 survey. This value multiplied by Niamey’s 2017 population of 1,164,000 persons yields 453.96 tonnes per day.=453.96*365. Please note this figure does not represent all municipal waste, because it was based on data for middle-income households only; it did not consider low and high-income households, or commercial and industrial enterprises.Please also note that source 004 also gives an MSW generation of 0.44kg/capita/day. As no date or popualtion figure was provided in this source, the data from Source 001 was used instead (as both the population and date were provided).</t>
  </si>
  <si>
    <t>"The green belt disposal site is 3 km from Quartier Kalley-Sud and is the nearest authorised area for waste disposal by waste collectors working in Commune III."</t>
  </si>
  <si>
    <t>Page 105-106</t>
  </si>
  <si>
    <t>Page 98. Table 2: Weekly fresh weight of household waste and the associated collection fee for seven households (5 weeks, total waste amount, 699 kg).</t>
  </si>
  <si>
    <t>Collection fee varies from household to household. The average collection fee across 7 households was 20 Francs per kg, and ranged from 14 - 28 francs per kg. Final price is negotiable.</t>
  </si>
  <si>
    <t>Page 105. Table 6 Visits from a waste collector (Mr. A) and the amount of waste collected (July–September, 2018).</t>
  </si>
  <si>
    <t>Usually the collection fees are negotiable</t>
  </si>
  <si>
    <t>Page 110</t>
  </si>
  <si>
    <t>No unit exists, but individuals engaged in private waste collection activities independently of the city council and municipal government are prohibited by law from illegal dumping.</t>
  </si>
  <si>
    <t>The municipality assumes the responsibility for sweeping the paved main roads, removing waste from drains, and transport of waste in public containers to a final landfill site</t>
  </si>
  <si>
    <t>Operational costs, including treatment, transport, segregation, and landfill construction and management, are heavily subsidized by the government</t>
  </si>
  <si>
    <t>Page 105 - 106</t>
  </si>
  <si>
    <t>Waste is collected by Waste Collector's (fisi kuka) who have clients they collect waste from. Clients can be households and businesses. They are not employed by the municipality.</t>
  </si>
  <si>
    <t>The waste disposal site is managed by the Hygiene and Sanitation Service of Commune III. The site serves as an intermediate transfer station,  and the city council provide trucks to transfer the accumulated waste to a landfill site in the suburbs on the other side of the city.</t>
  </si>
  <si>
    <t>The waste disposal site is managed by the Hygiene and Sanitation Service of Commune III, and only licensed waste collectors are allowed to unload waste following payment of a “tipping fee.”</t>
  </si>
  <si>
    <t>Niger Renaissance Conference. n.d. “SUSTAINABLE MANAGEMENT OF THE SOLID URBAN WASTE SECTOR IN NIGER: CASE STUDY OF NIAMEY AND THE REGIONAL CAPITALS.” n.d. https://www.nigerrenaissant.org/en/investment-projects/sustainable-management-solid-urban-waste-sector-niger-case-study-niamey-and.</t>
  </si>
  <si>
    <t>https://www.nigerrenaissant.org/en/investment-projects/sustainable-management-solid-urban-waste-sector-niger-case-study-niamey-and</t>
  </si>
  <si>
    <t>Ministry of Town and Urban Waste Management</t>
  </si>
  <si>
    <t>Page 98. Table 2: Quantity of waste produced by category (%)</t>
  </si>
  <si>
    <t>https://www.chemijournal.com/archives/2024/vol12issue4/PartB/12-4-23-593.pdf</t>
  </si>
  <si>
    <t>Please note that the source did not provide a date for the composition data. As the source was published in 2024, an estimated date of 2023 was used.</t>
  </si>
  <si>
    <t>Please note that the source did not provide a date for the composition data. As the source was published in 2024, an assumed date of 2023 was used.</t>
  </si>
  <si>
    <t>Delegation of German Industry and Commerce in Nigeria. 2023. “Waste Resource Mapping Study for Circular Economy in Lagos, Nigeria.” https://www.dihk-service-gmbh.de/resource/blob/109332/ecfb64871f2186978aec2a1ba29523ed/2023-nigeria-umfeldanalyse-data.pdf.</t>
  </si>
  <si>
    <t>P.14, Table 2</t>
  </si>
  <si>
    <t>https://www.dihk-service-gmbh.de/resource/blob/109332/ecfb64871f2186978aec2a1ba29523ed/2023-nigeria-umfeldanalyse-data.pdf</t>
  </si>
  <si>
    <t>Packaging materials collected and treated</t>
  </si>
  <si>
    <t>Packaging materials collected and treated. Used beverage cans (UBC) - 449,904kg</t>
  </si>
  <si>
    <t>Packaging materials collected and treated. Rigid plastics - 10,549,449kg</t>
  </si>
  <si>
    <t>Packaging materials collected and treated. Flexibles - 561,300kg</t>
  </si>
  <si>
    <t>11000 captured in Association of Scrap and Waste Pickers (ASWOL) register, 4000 extra estimated by ASWOL</t>
  </si>
  <si>
    <t>Association of Scrap and Waste Pickers in Lagos State (ASWOL) is an association of waste pickers who collect waste from companies, dump sites, slums, streets and door to door in homesteads. The association was formed in 2018 and registered in 2021. They are affiliated to the Federation of Informal Workers Organizations of Nigeria (FIWON) and licensed by LAWMA to collect and handle scraps and recyclables in Lagos State. According to ASWOL, there are more than 15,000 waste pickers spread all over the state, but only 11,000 are captured in their register.</t>
  </si>
  <si>
    <t>P.8-9</t>
  </si>
  <si>
    <t>P.5, Figure 2</t>
  </si>
  <si>
    <t>From the source: There are various organs involved in waste management in Lagos State, with the Ministry of Environment (MoE) having overall responsibility.</t>
  </si>
  <si>
    <t>Private Sector Participants (PSP) are formal stakeholders, who are licensed by LAWMA to directly collect waste from households, commercial centres, industries, institutions and markets and transport the waste to either one of the transfer loading stations or directly to an approved dump site in the state. Private Sector participation in waste collection and transportation has been in existence since 1997 under the Lagos State Ministry of Environment with pilot schemes in Kosofe and Bariga LGAs. It was expanded to other areas in 1999 but suffered setbacks in 2002 and then reviewed in 2004 with new mega PSPs appointed. PSPs were transferred to thereafter LAWMA in March 2007.</t>
  </si>
  <si>
    <t>Google Maps. 2024. “Distance from Lagos State Secretariat to Olusosun Landfill.” https://www.google.com/maps/dir/Lagos+State+Secretariat+-+Alausa,+Obafemi+Awolowo+Way,+Ikeja,+Nigeria/Olusosun+Landfill,+Alh.+Abayomi+Adelaja+Dr,+Onigbongbo,+Lagos+101233,+Lagos,+Nigeria/@6.6077188,3.3649744,14.54z/data=!4m14!4m13!1m5!1m1!1s0x103b93a333810f2f:0x6f664872f21b48bd!2m2!1d3.3596427!2d6.6169887!1m5!1m1!1s0x103b9258678e6d0f:0x5b6f5a0764475136!2m2!1d3.3773153!2d6.594333!3e0?entry=ttuandg_ep=EgoyMDI0MTAyOS4wIKXMDSoASAFQAw%3D%3D.</t>
  </si>
  <si>
    <t>https://www.google.com/maps/dir/Lagos+State+Secretariat+-+Alausa,+Obafemi+Awolowo+Way,+Ikeja,+Nigeria/Olusosun+Landfill,+Alh.+Abayomi+Adelaja+Dr,+Onigbongbo,+Lagos+101233,+Lagos,+Nigeria/@6.6077188,3.3649744,14.54z/data=!4m14!4m13!1m5!1m1!1s0x103b93a333810f2f:0x6f664872f21b48bd!2m2!1d3.3596427!2d6.6169887!1m5!1m1!1s0x103b9258678e6d0f:0x5b6f5a0764475136!2m2!1d3.3773153!2d6.594333!3e0?entry=ttuandg_ep=EgoyMDI0MTAyOS4wIKXMDSoASAFQAw%3D%3D</t>
  </si>
  <si>
    <t>Distance from Lagos State Secretariat - Alausa, Obafemi Awolowo Wy, Oregun, Ikeja 101233, Lagos, Nigeria to Olusosun Landfill, Alh. Abayomi Adelaja Dr, Onigbongbo, Lagos 101233, Lagos, Nigeria</t>
  </si>
  <si>
    <t>Google Maps. 2024. “Distance from Oyo State Government Secretariat to Oyo State Refuse Landfill/Dumpsite (Àwọ́tán).” https://www.google.com/maps/dir/Oyo+State+Government+Secretariat,+CW65%2BCGQ,+Parliament+Rd,+Mokola+Hill,+Ibadan+200285,+Oyo,+Nigeria/FR6X%2BM82+Oyo+State+Refuse+Landfill%2FDumpsite+(%C3%80w%E1%BB%8D%CC%81t%C3%A1n),+Ibadan+200116,+Oyo,+Nigeria/@7.4348036,3.8625169,13.75z/data=!4m15!4m14!1m5!1m1!1s0x103992a886942c35:0xc17a95454b07c1a1!2m2!1d3.9088469!2d7.4110917!1m5!1m1!1s0x1039f3b050c1e66d:0x771cc678b24a16f6!2m2!1d3.8482693!2d7.4616402!3e0!5i1?entry=ttuandg_ep=EgoyMDI0MTAyOS4wIKXMDSoASAFQAw%3D%3D.</t>
  </si>
  <si>
    <t>https://www.google.com/maps/dir/Oyo+State+Government+Secretariat,+CW65%2BCGQ,+Parliament+Rd,+Mokola+Hill,+Ibadan+200285,+Oyo,+Nigeria/FR6X%2BM82+Oyo+State+Refuse+Landfill%2FDumpsite+(%C3%80w%E1%BB%8D%CC%81t%C3%A1n),+Ibadan+200116,+Oyo,+Nigeria/@7.4348036,3.8625169,13.75z/data=!4m15!4m14!1m5!1m1!1s0x103992a886942c35:0xc17a95454b07c1a1!2m2!1d3.9088469!2d7.4110917!1m5!1m1!1s0x1039f3b050c1e66d:0x771cc678b24a16f6!2m2!1d3.8482693!2d7.4616402!3e0!5i1?entry=ttuandg_ep=EgoyMDI0MTAyOS4wIKXMDSoASAFQAw%3D%3D</t>
  </si>
  <si>
    <t>Distance from Oyo State Government Secretariat, CW65+CGQ, Parliament Rd, Mokola Hill, Ibadan 200285, Oyo, Nigeria to Oyo State Refuse Landfill/Dumpsite (Àwọ́tán), FR6X+M82, Ibadan 200116, Oyo, Nigeria</t>
  </si>
  <si>
    <t xml:space="preserve">Lagos State Government. 2020. “Citizens’ Guide to 2020 Budget.” </t>
  </si>
  <si>
    <t>https://lagosstate.gov.ng/wp-content/uploads/sites/29/2020/03/2020-Lagos-Budget-2.pdf</t>
  </si>
  <si>
    <t>Lagos State Government. 2020. “Citizens’ Guide to 2020 Budget.” https://lagosstate.gov.ng/wp-content/uploads/sites/29/2020/03/2020-Lagos-Budget-2.pdf.World Bank Group. 2024. “Improving Solid Waste and Plastics Management in Lagos State: An Analysis of the Solid Waste Sector.”</t>
  </si>
  <si>
    <t>P.9P.17</t>
  </si>
  <si>
    <t>City spent 1% of its total budget on SWM in 2020. Total budget 1,168.56 NGNbn</t>
  </si>
  <si>
    <t>Lagos Waste Management Authority (LAWMA). 2024. “About Us.” 2024. https://lawma.gov.ng/about/.</t>
  </si>
  <si>
    <t>https://lawma.gov.ng/about/</t>
  </si>
  <si>
    <t>LAWMA has the following responsibilities:Commencement of the collection and disposal of industrial waste (1980)Commencement of intermittent emergency flood relief operationoperation during rainy season (1981).Collection and disposal of scraps and derelict/abandoned vehicles (1981).Removal of illegal structures erected on the required setback from roads as well as those impeding the cleaning of drains/drainage channels (1984).Commencement of litter control action within the metropolis (1984).</t>
  </si>
  <si>
    <t>Lagos Waste Management Authority (LAWMA). 2024. “Welcome To Lagos Waste Management Authority (LAWMA).” 2024. https://lawma.gov.ng/.</t>
  </si>
  <si>
    <t>https://lawma.gov.ng/</t>
  </si>
  <si>
    <t>House to House collection: 38.4%Communal Collection: 61.6%</t>
  </si>
  <si>
    <t>Mahmoud Musa, Rabiu. 2023. “An Assessment of Environmental Solid Waste Management in Kano Metropolis.” Jalingo Journal of Social and Management Sciences 4 (4).</t>
  </si>
  <si>
    <t>P.73, Table 4</t>
  </si>
  <si>
    <t>https://www.bing.com/ck/a?!andandp=4df3a15dfec34fea8866f46d40310d5059dec9f93cf0798e4249ce8d270db769JmltdHM9MTczMTU0MjQwMAandptn=3andver=2andhsh=4andfclid=3272bb9c-6435-6b76-2fdb-a940658e6a90andpsq=kano+waste+management+rulesandu=a1aHR0cHM6Ly9vZXIudHN1bml2ZXJzaXR5LmVkdS5uZy9pbmRleC5waHAvampzbXMvYXJ0aWNsZS9kb3dubG9hZC8yMDkvMTk3LzQ1OQandntb=1</t>
  </si>
  <si>
    <t>P.113</t>
  </si>
  <si>
    <t>The breakdown of the wastes produced is as follows:33.30% (2,602.45 kg) are recyclable materials, 30.20%(288.02 kg) are food wastes, and 29.05% (268.99 kg) arenon-recyclables.</t>
  </si>
  <si>
    <t>Sum of aluminium (2.21%) and metals (1.02%)</t>
  </si>
  <si>
    <t>Leather</t>
  </si>
  <si>
    <t>Calculated from the remaining composition</t>
  </si>
  <si>
    <t>P.117</t>
  </si>
  <si>
    <t>Oyo State. 2024. “Oyo State Solid Waste Management Agency (OYOWMA).” 2024. https://oyowma.oyostate.gov.ng/.</t>
  </si>
  <si>
    <t>https://oyowma.oyostate.gov.ng/</t>
  </si>
  <si>
    <t>P.3, Table 1</t>
  </si>
  <si>
    <t>Average of 5-8% MSW recycled. From the source: The scavengers were seen separating the materials further and reselling them to consumers, as well as supplying them for appropriate processing/remoulding to mills and factories. Thereafter, the processed material continues to proceed through the cycle. It is estimated that approximately 5–8% of MSW are recycled through this type of processing</t>
  </si>
  <si>
    <t>Calculated: 1-waste recycled. Data not available but other methods of waste treatment include indiscrimanent dumping and open burning of waste.</t>
  </si>
  <si>
    <t>In Kano Metropolis, the main governmental agencies that have been entrusted with the responsibility of keeping the environment clean are the Refuse Management and Sanitation Board (REMASAB), KNUPDA, State Ministry of Environment (SME), the Local Government Authority (LGAs), and the Ministry of Land and Physical Planning (MLPP).</t>
  </si>
  <si>
    <t>the waste is collected by the various agencies, (i.e. REMASAB, private waste contractors, waste pushers, etc.) who then transport them to the designated landfill/dumpsites, and from time to time these wastes are either separated manually by scavengers who source for reuse and or recyclables items or they are openly burnt in other to reduce their volume.</t>
  </si>
  <si>
    <t>UN Habitat. 2021. “Waste Wise Cities Tool in Lagos, Nigeria.” https://www.africancleancities.org/sites/default/files/2023-06/facsheet-lagos.pdf.</t>
  </si>
  <si>
    <t>https://www.africancleancities.org/sites/default/files/2023-06/facsheet-lagos.pdf</t>
  </si>
  <si>
    <t>Calculated from 11349t MSW generated per day (11349*365)</t>
  </si>
  <si>
    <t>Average household waste composition. Sum of plastic film (21%) and plastics dense (10%)</t>
  </si>
  <si>
    <t>Average household waste composition. Textile/shoes waste.</t>
  </si>
  <si>
    <t>Average household waste composition. Sum of composite products (2%) and other (9%)</t>
  </si>
  <si>
    <t>4558 t/d disposed of, none controlled.</t>
  </si>
  <si>
    <t>City recovery rate</t>
  </si>
  <si>
    <t>Calculated from percentage of waste collected. 5904 t/d uncollected</t>
  </si>
  <si>
    <t>World Bank Group, and Public-Private Infrastructure Advisory Facility (PPIAF). 2017. “Private Sector Participation in Solid Waste Management Activities in Ibadan.” https://documents1.worldbank.org/curated/en/221251487249039986/pdf/112871-WP-P130840-PUBLIC-v2-Abstract-sent-PSP-full-report-feb2017-web.pdf.</t>
  </si>
  <si>
    <t>https://documents1.worldbank.org/curated/en/221251487249039986/pdf/112871-WP-P130840-PUBLIC-v2-Abstract-sent-PSP-full-report-feb2017-web.pdf</t>
  </si>
  <si>
    <t>Collected waste goes to a dumpsite.</t>
  </si>
  <si>
    <t>Calculated from waste collected. Disposal methods from uncollected waste include burning or burying.</t>
  </si>
  <si>
    <t>the Oyo State Solid Waste Management Authority (OYOWMA) has the direct and operational responsibility for solid waste management in the Ibadan metropolitan area. The Authority oversees waste collection, street cleaning, transport, the management of dumpsites, and the granting of operating permits to private waste contractors.</t>
  </si>
  <si>
    <t>the Oyo State Ministry of Environment and Habitat has overall responsibility for the protection, maintenance and development of the environment in the State, including solid waste management.</t>
  </si>
  <si>
    <t>The private contractors collect waste collection fees directly from waste producers (i.e. households, commercial businesses and industrial companies) based on standard tariffs, with minimum and maximum charge rates set by the Oyo State Solid Waste Management Authority (OYOWMA).</t>
  </si>
  <si>
    <t>World Bank Group. 2024. “Improving Solid Waste and Plastics Management in Lagos State: A Way Forward.”</t>
  </si>
  <si>
    <t>At the city level, MSW infrastructure is predominantly funded by intergovernmental f iscal transfers from the federal and state governments, with limited contributions from LGAs due to their constrained fiscal situation and limited revenue generation capacity</t>
  </si>
  <si>
    <t>World Bank Group. 2024. “Improving Solid Waste and Plastics Management in Lagos State: An Institutional Analysis.”</t>
  </si>
  <si>
    <t>P.29, Table 2.6</t>
  </si>
  <si>
    <t>Organic wastes</t>
  </si>
  <si>
    <t>Textile and leather</t>
  </si>
  <si>
    <t>Inert and others</t>
  </si>
  <si>
    <t>P.24, Table 2.4</t>
  </si>
  <si>
    <t>Kano State Environmental Protection Agency</t>
  </si>
  <si>
    <t>Responsible agency: Kano State Environmental Protection Agency</t>
  </si>
  <si>
    <t>Rates are paid monthly. Room apartment: 500Shop: 600A room, self contained: 1000Flat: 1500Duplex: 2000</t>
  </si>
  <si>
    <t>P.101, Table 4.11</t>
  </si>
  <si>
    <t>Cost calculated from monthly rate for a flat in Lagos State (500 NGN).</t>
  </si>
  <si>
    <t>African Clean Cities Platform (ACCP). 2024. “Improving Waste Collection. Rwanda, Kigali.” 2024. https://www.africancleancities.org/sites/default/files/2024-04/Kigali-Rwanda-fs.pdf.</t>
  </si>
  <si>
    <t>https://www.africancleancities.org/sites/default/files/2024-04/Kigali-Rwanda-fs.pdf.</t>
  </si>
  <si>
    <t>Selected companies are required to pay another RWF 2.5 million (USD 19,485) to RURA for a 5-year license, while also paying the authority 0.3%of quarterly turnover.</t>
  </si>
  <si>
    <t>Financed mainly by private companies who pay RWF 100,000 (equivalent to USD 78, as of 12 March 2024) in application fees. Selected companies are required to pay another RWF 2.5 million (USD 19,485) to RURA for a 5-year license, while also paying the authority 0.3%of quarterly turnover.</t>
  </si>
  <si>
    <t>Iraguha, Fidele, Ari Handono Ramelan, and Prabang Setyono. 2022. “Assessment of Current Solid Waste Management Practices, Community Perceptions, and Contributions in the City of Kigali, Rwanda.”</t>
  </si>
  <si>
    <t>https://iopscience.iop.org/article/10.1088/1755-1315/1016/1/012056/pdf</t>
  </si>
  <si>
    <t>Accumulated at Nduba landfill (open dumpsite)</t>
  </si>
  <si>
    <t>Iraguha, Fidele, Ari Handono Ramelan, and Prabang Setyono. 2022. “Assessment of Current Solid Waste Management Practices, Community Perceptions, and Contributions in the City of Kigali, Rwanda.” https://iopscience.iop.org/article/10.1088/1755-1315/1016/1/012056/pdf#:~:text=Kigali%20City%27s%20solid%20waste%20management,air%2C%20water%2C%20and%20land.</t>
  </si>
  <si>
    <t>Page 4. Table 2. The total quantity of solid waste generated by households in Kigali city.</t>
  </si>
  <si>
    <t>https://iopscience.iop.org/article/10.1088/1755-1315/1016/1/012056/pdf#:~:text=Kigali%20City%27s%20solid%20waste%20management,air%2C%20water%2C%20and%20land.</t>
  </si>
  <si>
    <t>Page 4. Table 4. Waste Composition in Kigali City.</t>
  </si>
  <si>
    <t>Food, garden, and wood (75.3%)Paper and Cardboard (6.6%)Plastic (3.7%)Metal (1.6%)Glass (1.1%)Other (including textiles) (11.7%)</t>
  </si>
  <si>
    <t>Includes 2.02% waste reused, 2.02% waste recycled.</t>
  </si>
  <si>
    <t>Calculation: 100% - (% sent to open dump + % composted + % recycled)</t>
  </si>
  <si>
    <t>Page 11. figure 6. A Summary of the legal and regulatory framework</t>
  </si>
  <si>
    <t>Mainly National Law (e.g.,  Law of Environment 48/2018 of 13/08/2018, Law on Water resources and Management 62/2008 of 10/09/2008 ), but the City of Kigali has 'Instructions of Kigali city council relating to Hygiene 2016'</t>
  </si>
  <si>
    <t>Page 12. Figure  3.1 Kigali city SWM system evolution</t>
  </si>
  <si>
    <t>Waste collection was privatized in 2003</t>
  </si>
  <si>
    <t>Iraguha, Fidele, Ari Handono Ramelan, and Prabang Setyono. 2022. “Assessment of Current Solid Waste Management Practices, Community Perceptions, and Contributions in the City of Kigali, Rwanda.” https://iopscience.iop.org/article/10.1088/1755-1315/1016/1/012056/pdf#:~:text=Kigali%20City%27s%20solid%20waste%20management,air%2C%20water%2C%20and%20land.Rajashekar, Anirudh, Aiden Bowers, and Alexis Sebarenzi Gatoni. 2019. “Assessing Waste Management Services in Kigali.” 2019. https://www.theigc.org/sites/default/files/2019/11/Rajashekar-et-al-2019-paper.pdf.</t>
  </si>
  <si>
    <t>Page 10Page 49</t>
  </si>
  <si>
    <t>https://iopscience.iop.org/article/10.1088/1755-1315/1016/1/012056/pdf#:~:text=Kigali%20City%27s%20solid%20waste%20management,air%2C%20water%2C%20and%20land.https://www.theigc.org/sites/default/files/2019/11/Rajashekar-et-al-2019-paper.pdf</t>
  </si>
  <si>
    <t>Private and public sector partners now provide services for waste management.A few companies exists to handle recycling.</t>
  </si>
  <si>
    <t>Private and public sector partners now provide services for waste management.</t>
  </si>
  <si>
    <t>Page 10Page 48</t>
  </si>
  <si>
    <t>Private and public sector partners now provide services for waste management.Costs of running the landfill are covered by the City of Kigali and Water and Sanitation Corporation (WASAC) (page 48)</t>
  </si>
  <si>
    <t>Rajashekar, Anirudh, Aiden Bowers, and Alexis Sebarenzi Gatoni. 2019. “Assessing Waste Management Services in Kigali.” 2019. https://www.theigc.org/sites/default/files/2019/11/Rajashekar-et-al-2019-paper.pdf.</t>
  </si>
  <si>
    <t>https://www.theigc.org/sites/default/files/2019/11/Rajashekar-et-al-2019-paper.pdf</t>
  </si>
  <si>
    <t>Distance between Kigali centre and Nduba landfill calculated on Google Maps</t>
  </si>
  <si>
    <t>The Nduba landfill can be characterized as an open-air dumping site.</t>
  </si>
  <si>
    <t>Overall, waste management in the city is fragmented with activities being regulated by organisations that deal with the environment, utilities regulation, water and sanitation, and local governance. Ministries including MININFRA (the Ministry of Infrastructure), MoE (Ministry of the Environment), MoH (Ministry of Health) and MINICOM (Ministry of Commerce), are largely involved in drafting policies to be implemented by local administrative entities including the City of Kigali.  RURA (Utilities Regulation Authority) and REMA (The Environmental Management Authorities) are responsible for setting out the guidelines that guide the way in which all implementation activities are carried outWASAC – the water and sanitation authority – additionally implements SWM through their involvement in landfill management. Finally, Districts and Sector officials, with support from the City of Kigali, are involved in both managing contracts with waste management companies as well as ensuring environmental protection</t>
  </si>
  <si>
    <t>Page 48-49</t>
  </si>
  <si>
    <t>Page 48 - 49 Private collectors required to pay approx. RWF 1,000 per tonne (however, due to lack of weighbridge trucks are charged per trip - RWF 3,000 for small trucks and RWF 5,000 for larger trucks) Page 49 - The budget for landfill management in 2018/2019 is RWF 316 million, translating to a unit cost of RWF 2,484 per ton, approximately $2.70 per ton. It is noted in source that this is insufficient to cover basic activities involved in the operation of a sanitary landfill. The budget did not align with the costs that actually occurred, which according to Kigali officials was nearer to RWF 600 million. Operational cost per tonne = RWF 600 million / 169,797 tonnes = 3,533.6 RWF</t>
  </si>
  <si>
    <t>African Population and Health Research Center. 2019. "Solid Waste Management and Risks to Health in Urban Africa: A study of Dakar City, Senegal"</t>
  </si>
  <si>
    <t>https://aphrc.org/wp-content/uploads/2019/07/Urban-ARK-Dakar-Report.pdf</t>
  </si>
  <si>
    <t>The source states there are no clear and specific laws that govern solid waste management in Senegal.</t>
  </si>
  <si>
    <t>The Ministry of Local Government is responsible for municipal waste in the city. A coordinating unit named Unité de Coordination et de Gestion des déchets (UCG) deals directly with private companies (dealers) in charge of collecting and disposing of waste at the Mbeubeuss dumpsite.</t>
  </si>
  <si>
    <t>Deutsche Gesellschaft für Internationale Zusammenarbeit (GIZ) GmbH. 2021. "SECTOR BRIEF SENEGAL: Solid Waste Management and Recycling" German Federal Ministry for Economic Cooperation and Development (BMZ).</t>
  </si>
  <si>
    <t>https://www.giz.de/en/downloads/SectorBrief_Senegal_Waste.pdf</t>
  </si>
  <si>
    <t>Ghanem, Hafez M. H. Ghanem, et al. 2020. "PROJECT APPRAISAL DOCUMENT ON A PROPOSED CREDIT IN THE AMOUNT OF EUR 111.4 MILLION (US$112.84 MILLION EQUIVALENT FROM THE SCALE-UP FACILITY) TO THE REPUBLIC OF SENEGAL FOR A SENEGAL MUNICIPAL SOLID WASTE MANAGEMENT PROJECT" The World Bank</t>
  </si>
  <si>
    <t>https://documents1.worldbank.org/curated/ar/201751583719244867/pdf/Senegal-Municipal-Solid-Waste-Management-Project.pdf</t>
  </si>
  <si>
    <t>The source states the average collection rate is 84% in Dakar.</t>
  </si>
  <si>
    <t>Page 9, page 29</t>
  </si>
  <si>
    <t>This is the number of informal recyclers (or 'waste pickers') working or living at the Mbeubeuss dumpsite. Point of measurement is stated on page 29 of the source.</t>
  </si>
  <si>
    <t>The source states waste in Dakar is currently disposed of without any form of treatment at a large open dumpsite located in Mbeubeuss. It is assumed all waste collected is taken to landfill.</t>
  </si>
  <si>
    <t>This is calculated by subtracting 84% from 1.</t>
  </si>
  <si>
    <t>Google Maps. Accessed March 2025. "Assemblée nationale, MH76+3P7, Dakar, Senegal to Mbeubeuss, QMVF+2HC, Dakar, Senegal".</t>
  </si>
  <si>
    <t>https://www.google.co.uk/maps/dir/Assembl%C3%A9e+nationale,+MH76%2B3P7,+Dakar,+Senegal/Mbeubeuss,+QMVF%2B2HC,+Dakar,+Senegal/@14.7341123,-17.477794,12z/data=!3m1!4b1!4m14!4m13!1m5!1m1!1s0xec1723600304b3b:0xeab52d98cdc2a25e!2m2!1d-17.4381365!2d14.6625407!1m5!1m1!1s0xec10b70f6ca1ce3:0xfdb1e59e0fb09374!2m2!1d-17.3261023!2d14.7925547!3e0?entry=ttu&amp;g_ep=EgoyMDI1MDMxNi4wIKXMDSoASAFQAw%3D%3D</t>
  </si>
  <si>
    <t>Google Maps was used to access the distance between the Mbeubeuss landfill and National Assembly building.</t>
  </si>
  <si>
    <t>Waste Wise Cities. 2022. "Waste Wise Cities Tool in Dakar, Sénégal" UN Habitat</t>
  </si>
  <si>
    <t>https://www.africancleancities.org/sites/default/files/2023-07/dakar-factsheet.pdf</t>
  </si>
  <si>
    <t>Rebased since composition does not sum to 100. The source describes this category as "kitchen/canteen".</t>
  </si>
  <si>
    <t>Rebased since composition does not sum to 100.</t>
  </si>
  <si>
    <t>Rebased since composition does not sum to 100. This includes plastic film and plastics dense.</t>
  </si>
  <si>
    <t>Rebased since composition does not sum to 100. The source describes this category as "textiles/shoes".</t>
  </si>
  <si>
    <t>Rebased since composition does not sum to 100. This includes special wastes, composite products and other waste.</t>
  </si>
  <si>
    <t>Freetown Waste Micro-Enterprise Project. 2024. United Nations Network on Migration. October 16, 2024.</t>
  </si>
  <si>
    <t>https://migrationnetwork.un.org/pledge/freetown-waste-micro-enterprise-project</t>
  </si>
  <si>
    <t>Freetown Waste Micro-Enterprise Project.</t>
  </si>
  <si>
    <t>Satellite Imagery</t>
  </si>
  <si>
    <t>KingTom Landfill Freetown. Google Maps. Accessed January 8, 2025.</t>
  </si>
  <si>
    <t>https://maps.app.goo.gl/ziJ8azPeSRsj2aPVA</t>
  </si>
  <si>
    <t>Driving distance from Freetown City Centre to KingTom Landfill, retrieved from Google Maps.</t>
  </si>
  <si>
    <t>Kanty, P. F., Yateh, M., Zhang, Y. 2024. Current Situation Analysis and Suggestions for Solid Waste Management Practices among Households in Freetown. Journal of Geoscience and Environmental Protection. Vol 12. Pages 95-109. doi:  10.4236/gep.2024.123006</t>
  </si>
  <si>
    <t>https://www.scirp.org/pdf/gep_2024032215240689.pdf</t>
  </si>
  <si>
    <t>Calculation: 851t/d MSW generated*365d.</t>
  </si>
  <si>
    <t>Page 103 (Figure 2)</t>
  </si>
  <si>
    <t>Refers to all biodegradable waste including food, ash, leaves, paper, cardboard, animal remains, and leafy vegetables from households.</t>
  </si>
  <si>
    <t>On-the-ground observation (includes oral surveys and weighing)</t>
  </si>
  <si>
    <t>Survey - non-stratified sample - extrapolated</t>
  </si>
  <si>
    <t>Refers to % households.</t>
  </si>
  <si>
    <t>Household survey. Data for % households used as proxy for % waste in different disposal routes.</t>
  </si>
  <si>
    <t>Page 105 (Table 2), Page 99</t>
  </si>
  <si>
    <t>Includes 25% households using communal containers for disposal, 6% households with formal waste collections, 2% households reporting collection by community service workers. All collected waste is taken to open dumpsites.</t>
  </si>
  <si>
    <t>Includes 25% households directly dumping waste at open dumpsites, 24% households dumping along the road, 18% households burning their waste.</t>
  </si>
  <si>
    <t>Freetown City Council does not collect fees from households for MSW collection.</t>
  </si>
  <si>
    <t>Page 105 (Table 2)</t>
  </si>
  <si>
    <t>Freetown Waste Management Company</t>
  </si>
  <si>
    <t>Page 104-105</t>
  </si>
  <si>
    <t>Freetown Waste Management Company of the Freetown City Council provide collection services. Additionally, private waste collectors and community  service workers (informal) are active, but not contracted by the local government.</t>
  </si>
  <si>
    <t>Freetown Waste Management Company.</t>
  </si>
  <si>
    <t>Digital Logistics Capacity Assessments. n.d. Somalia Waste Management and Disposal Providers. Chapter 3.7.</t>
  </si>
  <si>
    <t>https://lca.logcluster.org/37-somalia-waste-management-and-disposal-providers</t>
  </si>
  <si>
    <t>Cleaning companies operate in some rgions.</t>
  </si>
  <si>
    <t>Local government (Benadir Administration), assisted by Turkish Government.</t>
  </si>
  <si>
    <t>World Bank (2019) Somali Poverty and Vulnerability Assessment: Findings from Wave 2 of the Somali High Frequency Survey, April 2019</t>
  </si>
  <si>
    <t>Page 48 (Figure 2.31)</t>
  </si>
  <si>
    <t>https://documents1.worldbank.org/curated/en/464241565765065128/pdf/Findings-from-Wave-2-of-the-Somali-High-Frequency-Survey.pdf</t>
  </si>
  <si>
    <t>Includes 21% households reporting collection by municipality, 10% reporting private waste collections.</t>
  </si>
  <si>
    <t>Ministry of Environment and Forestry, Ministry of Health, Central Equatoria State, Juba City Council, Juba County - Rejaf Payam, and Japan International Cooperation Agency (JICA). 2022. “Solid Waste Management Master Plan in Juba City  2021-2030.” https://www.jica.go.jp/Resource/south_sudan/english/office/topics/fh2q4d000000rbey-att/221122_04.pdf.</t>
  </si>
  <si>
    <t>P.21, Table 2-20 and Table 2-21</t>
  </si>
  <si>
    <t>https://www.jica.go.jp/Resource/south_sudan/english/office/topics/fh2q4d000000rbey-att/221122_04.pdf</t>
  </si>
  <si>
    <t>Calculated from 262 tons/day household waste and 138 tons/day market and institutional waste. (262*365)+(138*365)</t>
  </si>
  <si>
    <t>P.22, Figure 2-7</t>
  </si>
  <si>
    <t>Sum of waste collected by the municipality (7.1%) and by the private sector (6.4%)</t>
  </si>
  <si>
    <t>Approximately 400 waste pickers collect recyclables such as metal (iron), aluminium cans, PET bottles and hard plastics at JCDS and illegal dumping sites and sell them to the three recyclers of Uganda.</t>
  </si>
  <si>
    <t>Point of sale (scrapshops, junkshops)</t>
  </si>
  <si>
    <t>Calculated by finding the average amount of recyclables transported from dumping sites to recyclers (Iron: 0.05 – 0.3 ton/day, aluminium can: 0.1～0.2 ton/day, PET bottles: 0.15～0.2 ton/day, and hard plastics: 0.05～0.2 ton/day), multiplied by 365 to find tons/year and divided by MSW generated</t>
  </si>
  <si>
    <t>Illegal dumping and burning</t>
  </si>
  <si>
    <t>P.28</t>
  </si>
  <si>
    <t>JCDS is the only official final disposal site where is around 10 kilometres away from the centre of Juba.</t>
  </si>
  <si>
    <t>Fee collection from households is not implemented</t>
  </si>
  <si>
    <t>Sum of fines and penalties and collections from hotels, markets and institutions (500,000 + 2,070,000 + 11,159,276 + 492,000)</t>
  </si>
  <si>
    <t>Department of Environment and Sanitation</t>
  </si>
  <si>
    <t>There are not any official legal systems specialized for waste management in JCC and South Sudan. Related laws are “Environmental Protection and Management Bill, 2015” and “Local Government Act, 2009”. “Environmental Protection and Management Bill 2015-2025 (2015)”</t>
  </si>
  <si>
    <t>P.18, Table 2-15 amd Table 2-16</t>
  </si>
  <si>
    <t>Cost in SSP. Average of Unit Gate Fee by Type of Vehicles at JCDS (for JCC collectors): Compactor (3000)Open truck (2000) Dump truck (2000)Tractor (1000)Revenue from January - July 2020 (213 days): 2525700Amount of waste disposed at JCDS: 57.4t/day. 2525700/(57.4*213)</t>
  </si>
  <si>
    <t>P.14, Table 2-9</t>
  </si>
  <si>
    <t>Revenue reported in SSP.Total of solid waste revenue (including: Waste Collection Fee (Market), Waste Collection Fee (Hotel), Waste Collection Fee (Institution), Issuing Permission to Waste, Collection Vehicle, Fine and Penalties): 14797276 SSPAmount of waste from markets and institutions (P.21): 138t/day14797276/(138*365)</t>
  </si>
  <si>
    <t>Juba City Council is responsible for SWM in Juba, but Rejaf Payam operates and maintain a final disposal site.</t>
  </si>
  <si>
    <t>The Department of Environment and Sanitation of JCC</t>
  </si>
  <si>
    <t>P.25</t>
  </si>
  <si>
    <t>The Department of Environement and Sanitation of JCC has the registration system of private waste collectors, and the Department charges 20,050 SSP for each collectors. They need to register their name, vehicle number, collection aervice area and contact, and they are not permitted to collect waste from the unregistered areas. As of March 2020, there are 10 registered private waste collectors but a lot of unregistered private collectors were observed during the incoming waste collection vehicle survey.</t>
  </si>
  <si>
    <t>UNEP. 2013. “Municipal Solid Waste Composition Analysis  (Wet Season) Juba, South Sudan.” https://wedocs.unep.org/bitstream/handle/20.500.11822/19537/municipal_solid_waste_analysis_SouthSudan.pdf?sequence=1andamp%3BisAllowed=.</t>
  </si>
  <si>
    <t>P.11, Figure 1 and P.12, Figure 2</t>
  </si>
  <si>
    <t>https://wedocs.unep.org/bitstream/handle/20.500.11822/19537/municipal_solid_waste_analysis_SouthSudan.pdf?sequence=1andamp%3BisAllowed=</t>
  </si>
  <si>
    <t>Composition of waste coming into the Lagoon dumpsite (which serves Juba, Munuki and Kator Pyams). Sum of mixed organics and food waste (19% and 37%, respectively, as a proportion of organic wastes) multiplied by the proportion of organic waste in the total waste composition (40%). (0.19+0.37)*0.4</t>
  </si>
  <si>
    <t>Composition of waste coming into the Lagoon dumpsite (which serves Juba, Munuki and Kator Pyams).</t>
  </si>
  <si>
    <t>Composition of waste coming into the Lagoon dumpsite (which serves Juba, Munuki and Kator Pyams). Sum of garden waste and agricultural waste (24% and 20%, respectively, as a proportion of organic wastes) multiplied by the proportion of organic waste in the total waste composition (40%). (0.24+0.2)*0.4</t>
  </si>
  <si>
    <t>Composition of waste coming into the Lagoon dumpsite (which serves Juba, Munuki and Kator Pyams).weee accounts for 24% of other wastes (2% of overall composition). 0.24*0.02</t>
  </si>
  <si>
    <t>Composition of waste coming into the Lagoon dumpsite (which serves Juba, Munuki and Kator Pyams).Bio-medical waste accounts for 67% of Special care wastes (1% of overall composition). 0.67*0.01</t>
  </si>
  <si>
    <t>Composition of waste coming into the Lagoon dumpsite (which serves Juba, Munuki and Kator Pyams).Diapers account for 33% of Special care wastes (1% of overall composition). 0.33*0.01</t>
  </si>
  <si>
    <t>Direction Togo on an exemplary waste treatment site. 2021. Eiffage Génie Civil. https://www.eiffagegeniecivil.com/newsroom/news/direction-togo-on-an-exemplary-waste-treatment-site</t>
  </si>
  <si>
    <t>https://www.eiffagegeniecivil.com/newsroom/news/direction-togo-on-an-exemplary-waste-treatment-site</t>
  </si>
  <si>
    <t>Aképé landfill was built by Eiffage, in association with CWA and the Togolese company GER. Construction finished in 2018 and it has been in operation since.</t>
  </si>
  <si>
    <t>Gbekley, Efui Holaly, et al. 2023. Factual data on solid waste management in Greater Lomé in Togo: Elements of urban governance. Preprints</t>
  </si>
  <si>
    <t>https://www.preprints.org/manuscript/202308.1619/v1</t>
  </si>
  <si>
    <t>In Togo, waste management is the responsibility of local authorities.</t>
  </si>
  <si>
    <t>The source states local authorities in Togo (including Lome) sign 1 year contracts with private operators to collect waste.</t>
  </si>
  <si>
    <t>Hundjoe, Kokou Semeho, et al. 2023. Study of the Methanogenic Potential of the Organic Fraction of Household Waste and Similar with and Without Inoculum (Leachate): Case of the AKÉPÉ Technical Landfill Center (TOGO) Chemical Engineering and Science  8 (1): 6-14</t>
  </si>
  <si>
    <t>The source states the Aképé landfill is located 20km from Lome.</t>
  </si>
  <si>
    <t>This study follows the MODECOM sampling method. Samples were collected from 215 households.</t>
  </si>
  <si>
    <t>Koledzi, Edem Komi, et al. 2011. Caractérisation physique des déchets solides urbains à Lomé au Togo, dans la perspective du compostage décentralisé dans les quartiers Déchets Sciences et Techniques 59: 14-22</t>
  </si>
  <si>
    <t>Average across dry and wet seasons. Rebased since the data did not sum to 100.</t>
  </si>
  <si>
    <t>This includes unclassified combustibles (6%), unclassified incombustibles (2%), special (2%), fine (13%) and extra fine waste categories (34%). These sum to 57% due to rounding. The proportion of extra fine waste is high, since there are large amounts of minerals (sand) at the landfill site. Average across dry and wet seasons. Rebased since the data did not sum to 100.</t>
  </si>
  <si>
    <t>Kondoh, Essowe, et al. 2019. "Etat des lieux de la gestion des déchets dans le Grand Lomé" International Journal of Biological and Chemical Sciences 13 (4): 2200-2209</t>
  </si>
  <si>
    <t>Page 2203</t>
  </si>
  <si>
    <t>https://www.ajol.info/index.php/ijbcs/article/view/191004/180179</t>
  </si>
  <si>
    <t>The source also states an individual produces 0.45 of MSW per day.</t>
  </si>
  <si>
    <t>The source states the collection rate for waste is 29.29%. Collected materials consist of putrescibles, paper, cardboard, textiles, glass, metals, plastics, specials, fines (mainly sand), unclassified fuels, unclassified incombustibles.</t>
  </si>
  <si>
    <t>The source states 29.29% of waste collected is taken to landfill and "buried". It is assumed the tonnage collected equals the tonnage treated.</t>
  </si>
  <si>
    <t>The source states 2.95% of waste collected is composted by the associations (informal sector) and/or NGOs. It is assumed the tonnage collected equals the tonnage treated.</t>
  </si>
  <si>
    <t>This is calculated by subtracting the proportion of waste which is sent to landfill and proportion that is composted from 1.</t>
  </si>
  <si>
    <t>Page 2203 and 2204</t>
  </si>
  <si>
    <t>Contracts are signed directly between neighbourhood associations and households so the length is unknown.</t>
  </si>
  <si>
    <t>"Pre-collections" are undertaken by neighbourhood associations.</t>
  </si>
  <si>
    <t>The collection of waste from the transit point to landfill is undertaken by private companies which have signed a contract with the Technical Services Department (DST) of the town hall. These companies are paid monthly based on the tonnage collected.</t>
  </si>
  <si>
    <t>Sambiani, Kanlanféi, et al. 2023. Location-allocation combining fuzzy analytical hierarchy process for waste to energy facilities siting in developing urban areas: The case study of Lomé, Togo Heliyon 9 (2):e19767</t>
  </si>
  <si>
    <t>Page 5, Figure 2</t>
  </si>
  <si>
    <t>Biswas, Atin, and Siddharth Ghanshyam Singh. 2021. “Tanzania: An Assessment of the Solid-Waste-Management Ecosystem.” New Delhi: Centre for Science and Environment.</t>
  </si>
  <si>
    <t>https://www.cseindia.org/tanzania-an-assessment-of-the-solid-waste-management-ecosystem-10947</t>
  </si>
  <si>
    <t>The Pugu Kinyamwezi dumpsite is located 30 km from the city centre</t>
  </si>
  <si>
    <t>P.19-21</t>
  </si>
  <si>
    <t>The cost for household waste is TSh 2,000 per tonne</t>
  </si>
  <si>
    <t>The Local Government (Urban Authorities) Act, delegates to the local authorities, including the Dar es Salam City Council and its five constituent municipalities—Kinondoni, Ilala, Kigamboni, Ubungo and Temeke—the power to make waste management by-laws within their respective areas of administrative control.</t>
  </si>
  <si>
    <t>As per the legislation, municipalities contract the collection activities to CBOs (community-based organizations). In low-income areas, CBOs which perform the primary collection door-to-door by means of wheeled pushcarts, should deliver waste to specific official collection points. In this case the secondary collection (transportation to dumpsite) is performed by municipalities.</t>
  </si>
  <si>
    <t>P.35</t>
  </si>
  <si>
    <t>All the waste is transported to Pugu Kinyamwezi dumpsite for disposal. The private contractors also pay a fee for disposal of the transported solid waste at the dumpsite, depending on the quantum (tonnage) of waste dumped. The record of the waste brought in by a particular private contractor is done by a DCC officer (in shifts) who is present at the dumpsite 24 hours a day, seven days a week.</t>
  </si>
  <si>
    <t>Dar es Salaam City Council. n.d. “Solid Waste Management Department.” n.d. http://www.dcc.go.tz/solid-waste-managent-department.</t>
  </si>
  <si>
    <t>http://www.dcc.go.tz/solid-waste-managent-department</t>
  </si>
  <si>
    <t>The United Republic of Tanzania. 2018. “National Environment Statistics Report (NESR, 2017) - Tanzania Mainland.” https://www.nbs.go.tz/nbs/takwimu/Environment/NESR_2017.pdf.</t>
  </si>
  <si>
    <t>Page 137, Table 3,7</t>
  </si>
  <si>
    <t>https://www.nbs.go.tz/nbs/takwimu/Environment/NESR_2017.pdf</t>
  </si>
  <si>
    <t>Sum of Residential sources (629,000t) and non industrial sources (1564000t). Full scope of “non-industrial sources” is not defined but is assumed to be relevant/in-scope.</t>
  </si>
  <si>
    <t>Kitchen waste (629) divided by total (1619)</t>
  </si>
  <si>
    <t>Glass waste (32) divided by total (1619)</t>
  </si>
  <si>
    <t>Metal waste (87) divided by total (1619)</t>
  </si>
  <si>
    <t>Paper waste (129) divided by total (1619)</t>
  </si>
  <si>
    <t>Plastic waste (258) divided by total (1619)</t>
  </si>
  <si>
    <t>Leather and rubber waste (97) divided by total (1619)</t>
  </si>
  <si>
    <t>Grass and wood waste (161) divided by total (1619)</t>
  </si>
  <si>
    <t>Textile waste (81) divided by total (1619)</t>
  </si>
  <si>
    <t>Sum of ceramic and stone waste (97) and other waste (48) divided by total (1619)</t>
  </si>
  <si>
    <t>Page 144, Figure 3.4</t>
  </si>
  <si>
    <t>Calculated from 1.61 million tonnes of municipal waste collected in 2016 (1610000/2193000)</t>
  </si>
  <si>
    <t>Page 147</t>
  </si>
  <si>
    <t>The Dumpsite receives an average of 2,200 tonnes per day which is only 48 % of the waste generated in the City.</t>
  </si>
  <si>
    <t>Page 146</t>
  </si>
  <si>
    <t>Calculated from 92,606 tonnes of waste recycled</t>
  </si>
  <si>
    <t>Calculated from waste collected</t>
  </si>
  <si>
    <t>Calculated from waste treated and uncollected. Waste is often burned, buried or dumped at home or before it gets to the official dumpsite.</t>
  </si>
  <si>
    <t>Kageenu, David. 2023. Waste Management Value Chain Analysis For Kampala City. Fie-Consult LLP.</t>
  </si>
  <si>
    <t>https://fieconsult.com/waste-management-value-chain-analysis-for-kampala-city/</t>
  </si>
  <si>
    <t>Kampala is organised into seven collection zones. Each zone has different companies responsible for the collection and transportation of waste. The method of collection varies (door-to-door, centralised collection point, etc.) depending on the company and zone of the city.</t>
  </si>
  <si>
    <t>Kampala Capital City Authority. 2020. "Kampala Capital City Authority Strategic Plan 2020/21 to 2024/25"</t>
  </si>
  <si>
    <t>Page 53</t>
  </si>
  <si>
    <t>https://www.kcca.go.ug/uDocs/Kampa-City-Strategic-Plan-2020-2025.pdf</t>
  </si>
  <si>
    <t>There is a Kampala Stategic Plan 2020/21 to 2024/25 which mentions waste management, but it is not a standalone long-term solid waste management plan.</t>
  </si>
  <si>
    <t>Kampala Capital City Authority. 2020. "Kampala Waste PPP Project"</t>
  </si>
  <si>
    <t>https://www.kcca.go.ug/media/docs/IFC-KWM-PIM-12-MARCH20.pdf</t>
  </si>
  <si>
    <t>The source states total waste collected is 481082 tonnes and collection rate efficiency is 60%. This means 481082/0.6 = 801803 of MSW is generated.</t>
  </si>
  <si>
    <t>This is sanitary waste.</t>
  </si>
  <si>
    <t>This includes mixed fines (43%), animal waste (3%) and other waste (1%) categories.</t>
  </si>
  <si>
    <t>Oates, L., Gillard, R., Kasaija, P., Sudmant, A., Gouldson, A. 2019. Supporting decent livelihoods through sustainable service provision: Lessons on solid waste management from Kampala, Uganda. Coalition for Urban Transitions. London and Washington, DC.: http://newclimateeconomy.net/content/cities-working-papers.</t>
  </si>
  <si>
    <t>https://urbantransitions.global/wp-content/uploads/2019/08/CUT19_frontrunners_kampala_waste_rev.pdf</t>
  </si>
  <si>
    <t>Personal communication. 2025. World Bank</t>
  </si>
  <si>
    <t>Project Teaser: Kampala Waste Treatment and Disposal PPP. 2017. Kampala Capital City Authority.</t>
  </si>
  <si>
    <t>https://www.kcca.go.ug/uDocs/kampala-waste-treatment-and-disposal-ppp.pdf</t>
  </si>
  <si>
    <t>The source states 90% of the waste collected and delivered to the final disposal point is landfilled. 60% of waste generated is collected, meaning 0.9*60% = 54% is landfilled. Kiteezi landfill is the final disposal point which has an interim cover, site fencing and leachate treatment system. However, there is not a proper liner system.</t>
  </si>
  <si>
    <t>The source states recyclable taken out of the waste stream before disposal is estimated at 5%. After landfilling, another 1% is expected to be taken out for recycling. 60% of waste generated is collected, meaning 0.06*60% =3.6% is recycled.</t>
  </si>
  <si>
    <t>60% of waste generated is collected, meaning 40% is uncollected.</t>
  </si>
  <si>
    <t>Page 12 and 13</t>
  </si>
  <si>
    <t>This is calculated by subtracting the proportion of waste landfilled and proportion of waste recycled (96%) from 1. 60% of waste generated is collected, meaning 0.04*60% = 2.4% is unaccounted for.</t>
  </si>
  <si>
    <t>The source states Kiteezi landfill is 15km from Kampala city center.</t>
  </si>
  <si>
    <t>Since 2016, waste collection and transport has been contracted to local private companies under Public Private Partnerships (PPPs) throughout the city. Kampala Capital City Authority continue to provide services in critical public premises and some pockets of informal settlements.</t>
  </si>
  <si>
    <t>Kampala Capital City Authority (KCCA) is responsible for waste collection, transport and treatment in the city.</t>
  </si>
  <si>
    <t>Waste disposal and treatment at Kiteezi landfill is fully financed and managed by the Kampala Capital City Authority (KCCA).</t>
  </si>
  <si>
    <t>City of Cape Town. 2018. "Waste Characterisation at Six Specified Waste Management Sites in the City of Cape Town- Summary Report June 2018".</t>
  </si>
  <si>
    <t>page 4: figure 1 and page 9: figure 4</t>
  </si>
  <si>
    <t>https://resource.capetown.gov.za/documentcentre/Documents/City%20research%20reports%20and%20review/Consolidated_Waste_Characterisation_Report_2018_Summary.pdf</t>
  </si>
  <si>
    <t>Calculated as the sum of organic waste from page 4: figure 1 (14.5%) and residual organic from page 9: figure 4 (5.9%)</t>
  </si>
  <si>
    <t>page 4: figure 1</t>
  </si>
  <si>
    <t>A higher detailed composition (page 10: figure 5)  proportions plastics into hard plastic (7.1%) and soft plastic (7.2%)</t>
  </si>
  <si>
    <t>page 10: figure 5</t>
  </si>
  <si>
    <t>This value is a sum of other (1.5%), residual (18.8% on page 9: figure 4), construction waste (1.7%) and tetrapak (2.1%).</t>
  </si>
  <si>
    <t>City of Cape Town. 2023. 2023/24 - 2025/26 Budget Annexure A.</t>
  </si>
  <si>
    <t>https://resource.capetown.gov.za/documentcentre/Documents/Financial%20documents/Budget_2023-24_AnnexureA.pdf</t>
  </si>
  <si>
    <t>page 7-6</t>
  </si>
  <si>
    <t>Makgae, M. and Jo.burg. 2020. "Integrated Waste Management Plan". The City of Johannesburg.</t>
  </si>
  <si>
    <t>https://joburg.org.za/documents_/Documents/DRAFT%20IWMP%20REPORT-Rev.pdf</t>
  </si>
  <si>
    <t>86% of households receive services at least weekly and the remaining 14% of households are either backlogged (formal collections less than once a week/less frequent collections) or they self-dump waste.</t>
  </si>
  <si>
    <t>page 47: figure 11</t>
  </si>
  <si>
    <t>There are 4 landfill locations in Pikitup that receive pre-separated waste from Johannesburg.</t>
  </si>
  <si>
    <t>This value is a combined sum of recycling and composting where the exact proportions for each stream were not stated.</t>
  </si>
  <si>
    <t>There are provincial environmental departments that develop environmental and waste management plans that incorporate the Integrated Waste Management Plans (IWMPs).</t>
  </si>
  <si>
    <t>The National Waste Management Strategy of 2011 and 2020</t>
  </si>
  <si>
    <t>The city is putting various strategies and plans in place to support the larger Integrated Waste Management Plan.</t>
  </si>
  <si>
    <t>Municipal Systems Act (2000), Municipal Structures Act 117 (1198), etc.</t>
  </si>
  <si>
    <t>Makgae, M. and Joburg. 2020. "Integrated Waste Management Plan". The City of Johannesburg.</t>
  </si>
  <si>
    <t>page 58: table 7</t>
  </si>
  <si>
    <t>Calculated as the total income (3,131,649 ZAR) and costs (3,164,974 ZAR) for waste management in the city divided by 86% (the collection coverage of 2020) of the total MSW generated in 2015 (1,451,830 tons) to get cost per ton. The currency is given in South African Rand (ZAR).</t>
  </si>
  <si>
    <t>page 47</t>
  </si>
  <si>
    <t>Through their municipal entity, Pikitup Johannesburg (SOC), the City provides solid waste management services to its residents and commercial businesses.</t>
  </si>
  <si>
    <t>Through their municipal entity, Pikitup Johannesburg (SOC), the City manages disposal sites including 4 operational landfills.</t>
  </si>
  <si>
    <t>Mapcarta. N.d. "Johannesburg to Marie Louise Landfill Site".</t>
  </si>
  <si>
    <t>https://mapcarta.com/W810280607/Driving</t>
  </si>
  <si>
    <t>The Marie Louise landfill site is one of 4 operational landfill sites operated by Pikitup, the municipal waste management company.</t>
  </si>
  <si>
    <t>Pikitup Johannesburg Ltd. 2022. "Refuse Tariff". City of Johannesburg.</t>
  </si>
  <si>
    <t>https://joburg.org.za/documents_/Documents/Tariffs%202022-2023/Refuse%20Tariff.pdf</t>
  </si>
  <si>
    <t>The total annual cost of refuse charges to residents was calculated as the average of monthly fees for lower property costs (154 ZAR) and high property costs (403 ZAR), multiplied by 12.</t>
  </si>
  <si>
    <t>The total annual cost of refuse charges to residents was calculated as the average of monthly fees for lower property costs (211 ZAR) and high property costs (866 ZAR), multiplied by 12.</t>
  </si>
  <si>
    <t>Refuse charges are billed monthly and vary depending on property value.</t>
  </si>
  <si>
    <t>The tariff applies to all non-residential property zones that are registered within the City, Inner City, or Urban areas.</t>
  </si>
  <si>
    <t>Pikitup Johannesburg Ltd. N.d. "About Us".</t>
  </si>
  <si>
    <t>https://pikitup.co.za/about/</t>
  </si>
  <si>
    <t>The City of Cape Town (CCT). 2023. "City of Cape Town- 4th Generation Integrated Waste Management Plan/Waste Sector 2022/23-2026/27".</t>
  </si>
  <si>
    <t>page 43-44: table 10</t>
  </si>
  <si>
    <t>https://resource.capetown.gov.za/documentcentre/Documents/City%20strategies,%20plans%20and%20frameworks/IntegratedWasteManagementPlanIWMP_WasteSectorPlan_2022-27.pdf</t>
  </si>
  <si>
    <t>General waste is defined in this report as "waste that does not pose an immediate hazard or threat to health or to the environment, and includes domestic waste, building and demolition waste, business and inert waste". We have excluded 6,546 tons of hazardous waste entering the landfill and 416,430 tons of builders rubble entering landfill facilities from this value as it is outside the scope of municipal waste.</t>
  </si>
  <si>
    <t>Only 0.2% of service users reported non-collections in quarter 4 of key performance indicator monitoring in June of 2023.</t>
  </si>
  <si>
    <t>page 46-47: table 11</t>
  </si>
  <si>
    <t>Calculated as the sum of material from a damaged refuse bins recycling facility (163 t) and City Paper Project (73 t). Drop-off facilities, MRFs and bring points are excluded since they collect comingled recycling.</t>
  </si>
  <si>
    <t>Calculated as all material that can be classified as municipal waste (excludes hazardous waste and rubble) and is sent to landfill (1,128,768 t), divided by the total municipal waste material managed (1,233,674 t). The control of landfill facilities is not stated.</t>
  </si>
  <si>
    <t>Calculated as the sum of green material chipped at drop-off facilities (53,132 t) and disposal facilities (41,959 t) divided by the total municipal waste material managed (1,233,674 t).</t>
  </si>
  <si>
    <t>Calculated as the sum of recyclable material from drop-off facilities (5,500 t), a damaged refuse bins recycling facility (163 t), City Paper Project (73 t) and Think Twice drop-off points (12,870 t) divided by the total municipal waste material managed (1,233,674 t).</t>
  </si>
  <si>
    <t>Vissershok South and North landfills</t>
  </si>
  <si>
    <t>page 165: table 47</t>
  </si>
  <si>
    <t>The planned income from all rates for urban waste management in 2023/24</t>
  </si>
  <si>
    <t>page 167: table 49</t>
  </si>
  <si>
    <t>The value is the planned operational costs for 2023/24 by Urban Waste Management directorate.</t>
  </si>
  <si>
    <t>Reported for financial year of 2023/24</t>
  </si>
  <si>
    <t>240L wheelie bins are used for the collection of MSW from households, however some areas of the city are inaccessible by vehicle so collection points are relied upon in some areas. These 28 drop-off points are strategically spaced 7km from any one point in the city. City officials are pushing to reduce this distance from 7km to 3km by adding additional drop-off locations.</t>
  </si>
  <si>
    <t>page 144</t>
  </si>
  <si>
    <t>Urban Waste Management directorate which includes the former Urban Waste Management and Corporate EPWP and CDW.</t>
  </si>
  <si>
    <t>page 33</t>
  </si>
  <si>
    <t>Urban Waste Management oversees street cleansing including the mitigation of illegal dumping.</t>
  </si>
  <si>
    <t>page 38</t>
  </si>
  <si>
    <t>The Local Government Municipal Systems Act (2000), the Local Government Municipal finance Management Act (2003), etc.</t>
  </si>
  <si>
    <t>Calculated as the total planned revenue from dumping costs, builders' rubble, special waste fees and others (788,197,242 ZAR) for 2023/24 divided by the total waste sent to landfill in 2023 (1551744 tons). The currency is given in South African Rand (ZAR).</t>
  </si>
  <si>
    <t>operational cost: page 167: table 49revenue: page 165: table 47</t>
  </si>
  <si>
    <t>Calculated as the total planned revenue from refuse charges, grants and other (1,812,046,148 ZAR) for 2023/24 divided by the total waste generated in 2023 (1656650 tons). The same was done for operational cost with the total budget for waste management in 2023/24 (4,984,270,994 ZAR) divided by the total waste generated in 2023 (1656650 tons). The currency for both values is given in South African Rand (ZAR).</t>
  </si>
  <si>
    <t>The Council's Waste Services Department handles the cleansing of city streets.</t>
  </si>
  <si>
    <t>The Council's Waste Services Department handles the collection, transfer, treatment and disposal of waste and waste infrastructure.</t>
  </si>
  <si>
    <t>The Council's Waste Services Department handles the collection, transfer, treatment and disposal of waste and waste infrastructure, including the drop-off points.</t>
  </si>
  <si>
    <t>World Bank &amp; National Treasury. (2023). Waste not, want not: A diagnostic of solid waste management in South African metros. Cities Support Programme.</t>
  </si>
  <si>
    <t>https://csp.treasury.gov.za/DocumentsEvents/Waste%20Not,%20Want%20Not%20-%20A%20Diagnostic%20of%20SWM%20in%20South%20African%20Metros.pdf</t>
  </si>
  <si>
    <t>Ej Atlas of Environmental Justice. 2022. "Waste pickers in Lusaka struggle for access to waste, Zambia". Accessed on 14 November, 2024 at: https://ejatlas.org/conflict/waste-pickers-in-lusaka-struggle-for-access-to-waste-zambia.</t>
  </si>
  <si>
    <t>https://ejatlas.org/conflict/waste-pickers-in-lusaka-struggle-for-access-to-waste-zambia</t>
  </si>
  <si>
    <t>1,500 tons of waste are generated per day in Lusaka</t>
  </si>
  <si>
    <t>There are at least 500 people that live from collecting recyclable waste at Chunga landfill</t>
  </si>
  <si>
    <t>JICA. 2022. Lusaka Clean City Project: Current Situation and Challenges on Solid waste Management in Lusaka City. JICA Solid Waste Management Seminar, Wednesday 19th October 2022.</t>
  </si>
  <si>
    <t>https://www.mlgrd.gov.zm/wp-content/uploads/2022/10/JICA_Presentation-at-the-Seminar.pdf</t>
  </si>
  <si>
    <t>The Chunga disposal site is located 10km North of Lusaka City.</t>
  </si>
  <si>
    <t>Lusaka City Council. n.d. "Waste Management". Accessed on 14 November, 2024 at: https://www.lcc.gov.zm/waste-management/.</t>
  </si>
  <si>
    <t>https://www.lcc.gov.zm/waste-management/</t>
  </si>
  <si>
    <t>The Waste Management Unit (WMU) is the regulatory unit for waste management in the city that plans, organises, executes and supervises waste services and disposal.</t>
  </si>
  <si>
    <t>The Waste Management Unit (WMU) is mandated to plan, organise, execute and supervise waste management services and disposal in Lusaka.</t>
  </si>
  <si>
    <t>The Waste Management Unit (WMU) manages the disposal of waste through contracts with private companies. There are 22 recycling companies that work with the local authority to collect recyclables and sort waste at the Chunga landfill.</t>
  </si>
  <si>
    <t>Ministry of Local Government and Rural Development. 2023. "Newly procured earthmoving equipment to be used by the Lusaka Integrated Solid Waste Management Company for hauling of waste at Chunga Landfill". Accessed on 19 November, 2024 at: https://www.mlgrd.gov.zm/?p=4110.</t>
  </si>
  <si>
    <t>https://www.mlgrd.gov.zm/?p=4110</t>
  </si>
  <si>
    <t>The Ministry of Local Government and Rural Development oversees the maintenance of the Chuga landfill.</t>
  </si>
  <si>
    <t>The Ministry of Local Government and Rural Development oversees the maintenance of the Chuga landfill and private companies manage other forms of disposal.</t>
  </si>
  <si>
    <t>Muller, L. 2017. Waste as a Resource: Development Opportunities Within Zambia's Waste Value Chain and Management System. International Labour Organization (ILO) and Green Jobs Programme.</t>
  </si>
  <si>
    <t>page 37: figure 19</t>
  </si>
  <si>
    <t>https://www.researchgate.net/publication/323384817_Waste_as_a_Resource_Development_Opportunities_Within_Zambia's_Waste_Value_Chain_and_Management_System</t>
  </si>
  <si>
    <t>The value was calculated as the total amount of waste sent to landfill monthly (20,453.1 tonnes) divided by the amount of waste disposed monthly (27,400 tonnes) and proportioned as a total of 35% (total amount of waste collected in 2022). This source labels the Chunga landfill as sanitary, while other sources have labelled Chunga as an open dump, so the exact control of the landfill is unclear.</t>
  </si>
  <si>
    <t>The value was calculated as the total amount of waste sent for recycling monthly (6,850.9 tonnes) divided by the amount of waste disposed monthly (27,400 tonnes) and proportioned as a total of 35% (total amount of waste collected in 2022).</t>
  </si>
  <si>
    <t>The value was calculated as the total amount of waste incinerated monthly (96.1 tonnes) divided by the amount of disposed waste monthly (27,400 tonnes) and proportioned as a total of 35% (total amount of waste collected in 2022). While there are incinerators available, this value may include unapproved methods such as open air burning.</t>
  </si>
  <si>
    <t>Mutelo, W. 2022. Waste to Energy Potential Assessment: Case Study of Ndola. The University of Zambia in Partial Fulfilment of the Requirements for The Degree of Masters of Engineering in Renewable Energy.</t>
  </si>
  <si>
    <t>page 89: table 4.7</t>
  </si>
  <si>
    <t>https://dspace.unza.zm/server/api/core/bitstreams/bbbce6b1-97bd-4904-9b17-cde611e2d395/content</t>
  </si>
  <si>
    <t>Values after 2015 are stated but appear to be forecasted estimates based on other waste to energy facility inputs and outputs.</t>
  </si>
  <si>
    <t>page 66</t>
  </si>
  <si>
    <t>The Kaloko dumpsite is 15km southwest of the city centre.</t>
  </si>
  <si>
    <t>The municipal administration of Ndola previously used the Kaloko dump site as its primary disposal site.</t>
  </si>
  <si>
    <t>The municipal administration of Ndola is the primary manager of waste disposal for the Ndola area.</t>
  </si>
  <si>
    <t>Mutelo, W. and Luwaya, E. 2023. Waste to Energy Potential Assessment: Case Study for Ndola (March 2023). International Journal of Innovative Science and Research Technology, vol. 8, issue 3.</t>
  </si>
  <si>
    <t>page 1210: figure 1</t>
  </si>
  <si>
    <t>The source provided the portion of paper, cardboard and plastic as one figure (14%) so the value was divided evenly in two so each would represent 7%.</t>
  </si>
  <si>
    <t>page 1212: figure 3</t>
  </si>
  <si>
    <t>Energy recovery accounts for 0% of waste disposal.</t>
  </si>
  <si>
    <t>The source states 9% of waste is burned and 10% is disposed in a "convenient place".</t>
  </si>
  <si>
    <t>Public Health Department. 2022. Overview of the Plans for Solid Waste Management in Lusaka City.</t>
  </si>
  <si>
    <t>https://www.mlgrd.gov.zm/wp-content/uploads/2022/10/LCC_Presenation-at-the-Seminar.pdf</t>
  </si>
  <si>
    <t>The local authority collects waste in areas that hired contractors do not. In total, the local authority and their contractors collect about 35% of solid waste generated. This value is supported by other reports that state the coverage is between 35-45%.</t>
  </si>
  <si>
    <t>Calculated as the inverse of the total MSW collected in 2022 (35%)</t>
  </si>
  <si>
    <t>The Lusaka Solid Waste Management Improvement Plan (2022-2026)</t>
  </si>
  <si>
    <t>The Solid Waste Regulation and Management Act of 2018</t>
  </si>
  <si>
    <t>UN-Habitat. 2010. Solid Waste Management in the World's Cities - Water and Sanitation in the World's Cities 2010.</t>
  </si>
  <si>
    <t>page 12: table 2.2</t>
  </si>
  <si>
    <t>https://unhabitat.org/sites/default/files/2021/02/solid_waste_management_in_the_worlds_cities_water_and_sanitation_in_the_worlds_cities_2010.pdf</t>
  </si>
  <si>
    <t>This value is for organic waste and is assumed to include a mix of food and garden materials.</t>
  </si>
  <si>
    <t>Bere, S. 2023. Solid Waste Management Realities in Harare. The situations, origins, causes, solutions and lessons for other African Cities, Towns and Urban Settlements. SPR BEECORPS Research Institute.</t>
  </si>
  <si>
    <t>https://www.researchgate.net/publication/373454220_Solid_Waste_Management_Realities_in_Harare_The_situation_origins_causes_solutions_and_lessons_for_other_African_Cities_Towns_and_Urban_Settlements</t>
  </si>
  <si>
    <t>Calculated as 700 tons generated per day. It is stated that 30-70% of this waste goes uncollected.</t>
  </si>
  <si>
    <t>In 2014, Zimbabwe developed its first integrated solid waste management plan. The length of this plan is not specified.</t>
  </si>
  <si>
    <t>The master plan is not being integrated due to a range of causes including a lack of concern, capability and capacity to solve the problem.</t>
  </si>
  <si>
    <t>Bing Maps. 2024. "Pomona Waste To Energy Power Station". Accessed on 15 November, 2024 at: https://www.bing.com/maps?q=pomona+dumpsite+harare+location+mapandFORM=HDRSC7andcp=-17.777777%7E31.076012andlvl=12.9.</t>
  </si>
  <si>
    <t>https://www.bing.com/maps?q=pomona+dumpsite+harare+location+mapandFORM=HDRSC7andcp=-17.777777%7E31.076012andlvl=12.9</t>
  </si>
  <si>
    <t>Calculated as the distance from the Pomona dumpsite to the Harare City Centre.</t>
  </si>
  <si>
    <t>Japan International Cooperation Agency (JICA), the United Nations Environment Programme (UNEP), United Nations Human Settlements Programme (UN-Habitat). 2019. Africa Solid Waste Management Data Book 2019. African Clean Cities Platform Secretariat (ACCP Secretariat).</t>
  </si>
  <si>
    <t>The Harare City Council is responsible for solid waste management.</t>
  </si>
  <si>
    <t>The gate fee price was given in U.S. dollars (USD) and is representative of the cost per ton of waste disposed at the facility.</t>
  </si>
  <si>
    <t>Calculated as the total spent on collection and transfer of waste (6 million USD) divided by the total waste collected in 2019 (319,452 tons). The value is given in U.S. dollars (USD).</t>
  </si>
  <si>
    <t>Calculated as the total spent on street cleaning (600,000 USD) divided by the total waste collected in 2019 (319,452 tons). The value is given in U.S. dollars (USD).</t>
  </si>
  <si>
    <t>Measured by the informal sector enterprises at time of disposal</t>
  </si>
  <si>
    <t>Jerie, S. and Tavera, D. 2014. Solid Waste Management Practices in the Informal Sector of Gweru, Zimbabwe. Journal of Waste Management, Volume 2014.</t>
  </si>
  <si>
    <t>https://onlinelibrary.wiley.com/doi/epdf/10.1155/2014/148248</t>
  </si>
  <si>
    <t>This value is waste from "retail" that is disposed of through open dumping. Retail waste is calssified by the informal sector as waste collected from residents, schools, hospitals and colleges on a weekly basis.</t>
  </si>
  <si>
    <t>This value is for waste from "retail" that is sent to landfill. Retail waste is calssified by the informal sector as waste collected from residents, schools, hospitals and colleges on a weekly basis.</t>
  </si>
  <si>
    <t>This value is for waste from "retail" that is sent for incineration. Retail waste is calssified by the informal sector as waste collected from residents, schools, hospitals and colleges on a weekly basis.</t>
  </si>
  <si>
    <t>Calculated as the sum of "retail" waste that is sent for burning (10.2%), open dumping and burning (2%) and other (0.7%). Retail waste is calssified by the informal sector as waste collected from residents, schools, hospitals and colleges on a weekly basis.</t>
  </si>
  <si>
    <t>This value is for all waste that is not stated in the source provided.</t>
  </si>
  <si>
    <t>Kwenda, P.R. 2021. Determining an Integrated Solid Waste Management Action Plan For Urban Harare City, Zimbabwe: A System Dynamics Approach. University of KwaZulu-Natal, Pietermaritzburg, South Africa.</t>
  </si>
  <si>
    <t>https://researchspace.ukzn.ac.za/server/api/core/bitstreams/2dced916-28f3-4e17-8406-d4b69b42ec09/content</t>
  </si>
  <si>
    <t>The Harare Solid Waste Management services 63% of households through door-to-door services on a weekly basis. The original source is from the Harare City Council (2019) and is not able to be accessed.</t>
  </si>
  <si>
    <t>Households receive door-to-door, house-to-house services.</t>
  </si>
  <si>
    <t>The Harare City Council oversees the Pomona and Golden Quarry landfills.</t>
  </si>
  <si>
    <t>The Harare City Council oversees and disposes in the Pomona and Golden Quarry landfills.</t>
  </si>
  <si>
    <t>Mandevere, B. and Jerie, S. 2018. Household solid waste management: how effective are the strategies used in Harare Zimbabwe?. Journal of Environment Waste Management and Recycling, Volume 2, Issue 1.</t>
  </si>
  <si>
    <t>page 31: table 1</t>
  </si>
  <si>
    <t>Calculated as the average % by mass of food waste from weekly household waste collections across 9 residential areas in Harare (Borrowdale, Gunhill, Mandara, Westlea, Milton Park, Waterfalls, Mbare, Budiriro and Highfield).</t>
  </si>
  <si>
    <t>Calculated as the average % by mass of glass waste from weekly household waste collections across 9 residential areas in Harare (Borrowdale, Gunhill, Mandara, Westlea, Milton Park, Waterfalls, Mbare, Budiriro and Highfield).</t>
  </si>
  <si>
    <t>Calculated as the average % by mass of metal waste from weekly household waste collections across 9 residential areas in Harare (Borrowdale, Gunhill, Mandara, Westlea, Milton Park, Waterfalls, Mbare, Budiriro and Highfield).</t>
  </si>
  <si>
    <t>Calculated as the average % by mass of paper waste from weekly household waste collections across 9 residential areas in Harare (Borrowdale, Gunhill, Mandara, Westlea, Milton Park, Waterfalls, Mbare, Budiriro and Highfield).</t>
  </si>
  <si>
    <t>Calculated as the average % by mass of plastic waste from weekly household waste collections across 9 residential areas in Harare (Borrowdale, Gunhill, Mandara, Westlea, Milton Park, Waterfalls, Mbare, Budiriro and Highfield).</t>
  </si>
  <si>
    <t>Calculated as the average % by mass of wood waste from weekly household waste collections across 9 residential areas in Harare (Borrowdale, Gunhill, Mandara, Westlea, Milton Park, Waterfalls, Mbare, Budiriro and Highfield).</t>
  </si>
  <si>
    <t>Calculated as the average % by mass of yard waste from weekly household waste collections across 9 residential areas in Harare (Borrowdale, Gunhill, Mandara, Westlea, Milton Park, Waterfalls, Mbare, Budiriro and Highfield).</t>
  </si>
  <si>
    <t>Calculated as the average % by mass of electronic waste from weekly household waste collections across 9 residential areas in Harare (Borrowdale, Gunhill, Mandara, Westlea, Milton Park, Waterfalls, Mbare, Budiriro and Highfield).</t>
  </si>
  <si>
    <t>Calculated as the average % by mass of miscellaneous waste from weekly household waste collections across 9 residential areas in Harare (Borrowdale, Gunhill, Mandara, Westlea, Milton Park, Waterfalls, Mbare, Budiriro and Highfield). The total value has been adjusted to remain under 100%.</t>
  </si>
  <si>
    <t>90% of collected household solid waste is sent to the Pomona landfill. The Pomona dumpsite is a large unlined, uncovered and un-fenced site that has served the City of Harare as a disposal site for over 30 years (page 3, https://www.researchgate.net/publication/281451656_Solid_Waste_Management_in_Harare_engineering_and_managing_facilities_Progress_Challenges_and_Opportunities). This value is a weighted percentage based on 90% of the 54% of generated waste being collected in 2012 going to the Pomona landfill.</t>
  </si>
  <si>
    <t>10% of collected household solid waste is recovered through composting, recycling and reuse. This value is a weighted percentage based on 10% of the 54% of generated waste being collected in 2012 going to recovery.</t>
  </si>
  <si>
    <t>In Zimbabwe, Section 83 of the Public Health Act Chapter 15.09 (1996) states that all local authorities are responsible for maintaining their areas in a clean and sanitary way that prevents the accumulation of waste which may lead to health issues. The Harare Waste Management by-law of 1979 also places the role of waste removal on the council.</t>
  </si>
  <si>
    <t>Waste Mate. n.d. "Next Level Solid Waste Management". Accessed on 15 November, 2024 at: https://wastemate.co.zw/.</t>
  </si>
  <si>
    <t>https://wastemate.co.zw/</t>
  </si>
  <si>
    <t>Waste Mate Zimbabwe (Pvt) Ltd was established in 2016 to collect and sell recyclables in and around Harare from households and business buildings.</t>
  </si>
  <si>
    <t>% waste</t>
  </si>
  <si>
    <t>Plan de Gestión Integral de Residuos Sólidos 2016-2027 (UAESP, 2015) - https://www.uaesp.gov.co/uaesp_jo/images/direccion/PGIRS_FINAL_18-12-2015.pdf</t>
  </si>
  <si>
    <t>https://www.uaesp.gov.co/uaesp_jo/images/direccion/PGIRS_FINAL_18-12-2015.pdf</t>
  </si>
  <si>
    <t>USD 2022</t>
  </si>
  <si>
    <t/>
  </si>
  <si>
    <t>https://isstdigitallibrary.jivesna.com/jspui/bitstream/123456789/1605/1/1610690169_pub_Final_Designed_Waste_Workers_Report.pdf</t>
  </si>
  <si>
    <t>https://files.stadtreinigung.hamburg/nachhaltigkeit/SRH_Jahresabschluss_2022-final.pdf</t>
  </si>
  <si>
    <t>https://documents1.worldbank.org/curated/en/777631588168466281/pdf/Mozambique-ProMaputo-Maputo-Municipal-Development-Program-MMDP-I-and-II.pdf</t>
  </si>
  <si>
    <t>p. 30</t>
  </si>
  <si>
    <t>World Bank. 2020. Mozambique—ProMaputo,
Maputo Municipal Development Program
(MMDP I and II). Independent Evaluation
Group, Project Performance Assessment Report
146784 Washington, DC: World Bank.</t>
  </si>
  <si>
    <t>https://documents1.worldbank.org/curated/en/925961645000224472/pdf/The-Circular-Plastics-Economy-in-Mozambique-Challenges-and-Opportunities.pdf</t>
  </si>
  <si>
    <t>p.13</t>
  </si>
  <si>
    <t>World Bank. 2021. The Circular Economy of Plastics in Mozambique - Challenges
and Opportunities. Washington, DC: World Bank.</t>
  </si>
  <si>
    <t>Cidade de Sao Paulo. "Limpeza Urbana". Accessed October 17, 2024. https://capital.sp.gov.br/secretaria_executiva_de_limpeza_urbana- Cidade de Sao Paulo. "SP Regula". Accessed October 17, 2024. https://capital.sp.gov.br/web/spregula/residuos_solidos</t>
  </si>
  <si>
    <t>https://krishisanskriti.org/Publication.html</t>
  </si>
  <si>
    <t>General waste and recycled waste compositions were used to calculate overall composition. General waste data was in kg/hhld/week. The relevant categories from two tables were summed to get the overall weight per category. Food = 2.8 kg/hhld/week = 26.29%Glass = 1.25 kg/hhld/week = 11.74%Metal = 0.22 kg/hhld/week = 2.07%Paper and cardboard = 1.64 kg/hhld/week = 15.40%Plastic = 1.64 kg/hhld/week = 12.77%Yard and Garden = 1.66 kg/hhld/week = 15.59%Textiles = 0.42 kg/hhld/week = 3.94%weee = 0.1 kg/hhld/week = 0.94%Hazardous = 0.1 kg/hhld/week = 0.94%Diapers and Hygiene = 0.5 kg/hhld/week = 4.69%Other = 0.60 kg/hhld/week = 5.63% (includes building waste, inert, bagged material, and other non-recyclable materials)</t>
  </si>
  <si>
    <t>Note this is composition for Single dwellings. Recyclable Metal = 0.11 kg/hhld/week = 3.28%Recyclable Glass = 1.15 kg/hhld/week = 34.33%Recyclable Paper and Cardboard = 1.44 kg/hhld/week = 42.99%Recyclable Plastic = 0.34 kg/hhld/week = 10.15%Other = 0.31 kg/hhld/week =9.25% includes all non-target materials: hazardous waste, building waste, nappies and hygiene waste, bagged material, other non-recyclable metals, organics, and textiles.</t>
  </si>
  <si>
    <t>Only Minami Honmoku Block 5 Waste Final Disposal Site is working now. Annual data:total of data (waste final disposal ごみ最終処分) for operational(personnel, treatment, consignment etc.. under maintenance)  cost in 2022 divided by Total final disposal amount in 2022=120629 t, this includes the final disposal of residue of incineration/treatment.</t>
  </si>
  <si>
    <t>93,350,000m3 (no data in ton), capacity only for 23 wards and MSW annual data: total of 23 wards and clean authority of tokyo(waste final disposal ごみ 最終処分) for operational cost(personnel, treatment, consignment etc.. under maintenance) in 2022 divided by Total final disposal amount in 2022=219883 t, this includes the final disposal of residue of incineration/treatment.</t>
  </si>
  <si>
    <t>Toyama City Yamamoto MSW final disposal site: landfill surface area: 43,000 m2 landfill volume: 555,000 m3, but not available in tonne, Other private landfill sites are also used for MSW, note that clean authority cover other municipalities annual data:  total of toyama city and toyama clean authority (waste final disposal ごみ　最終処分) for operational (personnel, treatment, consignment etc.. under maintenance) cost in 2022 divided by Total final disposal amount in 2022=13976 t, this includes the final disposal of residue of incineration/treatment , note that clean authority cover other municipalities.</t>
  </si>
  <si>
    <t>100% - open dumpsite, unspecified landfill, recycling, and uncollected waste.</t>
  </si>
  <si>
    <t>The distance is measured using Google Maps from "Saipan Centre" (which appears to be geographical centre of the more residential areas of the islands) to Marpi Landfill, the only landfill on the island.</t>
  </si>
  <si>
    <t>190 tonnes per day estimated.</t>
  </si>
  <si>
    <t>The cost of waste management based on the estimated amount of collected waste under MNRE’s government program (MNRE, 2019), including the daily operations of two national waste landfills, is estimated at US$164 per tonne.Cost for waste collection service for Tafaigata Landfill only = 1686966 SAT / yearRevenue from tipping fee at Tafaigata Landfill = 102959 SAT/year Throughput = 9917 tonnes per year =102959/9917 = 10.382 SAT per tonne</t>
  </si>
  <si>
    <t>Produced 34,000t of compost.</t>
  </si>
  <si>
    <t>Solid household waste generation. One source states 80% of Baku's municipal waste being thermally treated (amounting to about 400,000t per year). Therefore, MSW generation is about 500,000t per year. 
Another source stated that 350kg of waste falls per person annually in Baku (calculated to 1,050,000t per year from population in a different source.
https://www.eu4environment.org/app/uploads/2024/04/Municipal-Solid-Waste-Management-in-Azerbaijan.pdf 
Another source reported MSW generation in the Greater Baku area as 2,060,000t per year.</t>
  </si>
  <si>
    <t>This is for municipality of Burgas, within which is the City of Burgas (along with 12 other settlements including one other city).
Source provides a household waste generation of 481 kg/person/year (2021) and a population of 380,386 for the same year. This calculates a generation of 182,917.57 tonnes per year which is over double what is stated by another source.</t>
  </si>
  <si>
    <t>Distance from Minsk City Centre to the Trostenetsky landfill (since October 2017, all waste is brought here .</t>
  </si>
  <si>
    <t xml:space="preserve">Comopsition calculations from Bristol City Council (BCC). 2022. “Waste and Recycling Information Report.” November 15, 2022 and WasteDataFlow.
Household waste only: Food = 41,930.8 tonnes; Glass = 12,391.56 tonnes; Metals = 4,203.84 tonnes; Paper and Cardboard = 25,024.64 tonnes; Plastics = 15,925.92 tonnes; Yard and garden = 7,974 tonnes; Textiles = 3,986.4 tonnes; weee = 832.28 tonnes; Hazardous = 787.28 tonnes; Other = 20,504.28 tonnes.
</t>
  </si>
  <si>
    <t>Varies depending on what Band the household is in.</t>
  </si>
  <si>
    <t>Note the tonnages do not add up to 'Amount of material collected for recycling by formal sector' (89032.448 tonnes) because the data comes from a different sources. Another source was used as it provides a seperate breakdown of seperately collected materials.
Food = 19,838,820/110,619,717 kg; Glass = 10,764,996/110,619,717 kg; Metal = 647,180/110,619,717 kg; Paper and cardboard = 18,384,992/110,619,717 kg; Plastic = 783,091/110,619,717 kg; Yard and Garden = 14,376,680/110,619,717 kg; Textiles = 893,466/110,619,717 kg; weee = 524,049/110,619,717 kg; Not specified = (Other (38,659,766 kg) + Wood (5630502 kg) + Hazardous (116175 kg))/110,619,717. 
TOTAL = 110,619,717 kg</t>
  </si>
  <si>
    <t xml:space="preserve">Municipal waste is taken to landfill and third parties. For the waste sent to third parties, there is a split between 'buried' waste and recycled. The buried waste is categorised as unspecified landfill. </t>
  </si>
  <si>
    <t>Source states all collected waste goes to non-compliant landfills.Another source states 70% of MSW generated is collected, which leaves 30% uncollected.</t>
  </si>
  <si>
    <t>The figure in source suggests waste is generated in Chisinau City at 1.3kg per person per day. Therefore, 1.3kg multiplied by the population of 771,600 (totalling 1,003,080 kg a day = 366,124,200 kg per annum = 366,124.2tpa) has been used.</t>
  </si>
  <si>
    <t xml:space="preserve">Calculation: biowaste (29.5%) + Putrescibles (20.2%).
Weighted average based on Composition of undifferentiated waste - 70% (figure 18), Physical composition of selectively collected biowaste - 24% (Figure 19), and Physical composition of the flow of selectively collected plastic, metal and ECAL packaging - 6% (figure 20). </t>
  </si>
  <si>
    <t>Weighted average based on Composition of undifferentiated waste - 70% (figure 18), Physical composition of selectively collected biowaste - 24% (Figure 19), and Physical composition of the flow of selectively collected plastic, metal and ECAL packaging - 6% (figure 20).</t>
  </si>
  <si>
    <t>Calculation: Composites (1.9%) + fine elements (7.8%) + other waste (5.7%). 
Weighted average based on Composition of undifferentiated waste - 70% (figure 18), Physical composition of selectively collected biowaste - 24% (Figure 19), and Physical composition of the flow of selectively collected plastic, metal and ECAL packaging - 6% (figure 20).</t>
  </si>
  <si>
    <t>Target materials collected as biowaste (Figure 19): 7% paper/card and 85% putrescible. Target materials selectively collected plastic, metal and ECAL packaging (Figure 20): 9% metal, 49% plastic. Biowaste collections = 24% of MSW (Page i). Selectively collected collections = 6% of MSW (Page i). Weighted averages calculated for the target materials using the reported % for each material and the % of MSW collections for biowaste and selectively collected collections.</t>
  </si>
  <si>
    <t>This figure corresponds to the province of Istanbul, which includes 40 municipalities. 
An average of "13 thousand 515 tons" of domestic waste per day coming from solid waste transfer stations, district municipalities, recycling facilities, institutions, organizations and companies to the Şile-Kömürcüoda and Silivri-Seymen landfills of our Municipality was stored and disposed of =(13515)*365/MSW generated = 75%.
Istanbul  has a Biomethanization Facility, which was put into operation in 2021 with a capacity of 130 tons/day to process food and kitchen wastes, biogas is produced as a result of fermentation in an oxygen-free (anaerobic) environment after the food and food wastes collected from institutions and organizations are physically processed, and they are burned in gas engines and converted into electrical energy =130*365/MSW generated = 1%.
domestic waste processing capacity of 500 tons/day = (500*365)/MSW generation = 3%
The Waste Incineration and Energy Production Facility disposes of 15% of Istanbul's daily household waste. = 15%
Istanbul Büyükşehir Belediyesi (IBB) 
Other = 100% minus the above = 6%</t>
  </si>
  <si>
    <t>This figure corresponds to the province of Istanbul, which includes 40 municipalities. 
An average of "13 thousand 515 tons" of domestic waste per day coming from solid waste transfer stations, district municipalities, recycling facilities, institutions, organizations and companies to the Şile-Kömürcüoda and Silivri-Seymen landfills of our Municipality was stored and disposed of =(13515)*365/MSW generated = 75%.
Istanbul  has a Biomethanization Facility, which was put into operation in 2021 with a capacity of 130 tons/day to process food and kitchen wastes, biogas is produced as a result of fermentation in an oxygen-free (anaerobic) environment after the food and food wastes collected from institutions and organizations are physically processed, and they are burned in gas engines and converted into electrical energy =130*365/MSW generated = 1%.
domestic waste processing capacity of 500 tons/day = (500*365)/MSW generation = 3%.
The Waste Incineration and Energy Production Facility disposes of 15% of Istanbul's daily household waste. = 15%
Istanbul Büyükşehir Belediyesi (IBB).
Other = 100% minus the above = 6%</t>
  </si>
  <si>
    <t>Based on COLLECTED waste. Source states "The treatment and final disposal of urban solid waste from the Metropolitan Area of ​​Córdoba is carried out there", while another source states "There is a final disposal sector consisting of a controlled landfill."</t>
  </si>
  <si>
    <t>Source also indicates 3 transfer stations</t>
  </si>
  <si>
    <t>As per the source the main disposal site is the "aterro sanitario CTR Caieiras", receiving 50% of all waste. The location was determined with Google Maps (https://maps.app.goo.gl/ZF67Qnaq8FjhkKzK9). The second most important landfill is Central de Tratamento de Resíduos Leste, which  receives 41% of all waste and is 28.7 km from the city center: https://maps.app.goo.gl/1MKwBYiqkxbk9bPP8.</t>
  </si>
  <si>
    <t>Indicator FN213 shows all cleaning budget is private. SELIMP manages the system.</t>
  </si>
  <si>
    <t>The source describes the model as "Sociedade de economia mista com administração pública" which translates as "Public-private ownership with public administration"</t>
  </si>
  <si>
    <t>Currency is Brazilian Real. the fee is the VBRB multiplied by factor in Annex II.Source defines the value of VBRB at 881.48 BRL.</t>
  </si>
  <si>
    <t>Santiary Landfill La Pradera.</t>
  </si>
  <si>
    <t>The distance between the city center and the Uruka Environmental Technology Park was determined using Google Maps.</t>
  </si>
  <si>
    <t>Wet base % for the whole season (dry season and rain season).Source indicates that the analysis of the quantity and composition of waste was carried out in 2002.</t>
  </si>
  <si>
    <t>The composition is from 2017 and corresponds to waste arriving at the controlled landfill.</t>
  </si>
  <si>
    <t>Total expenditure for waste service: MWK 593,658,395. &gt;MWK 182,219,304 for collection and transportation. &gt;MWK 12,849,094 for sweeping.&gt; MWK 15,088,118 for final disposal. &gt; MWK 401,589,997 for salaries and wages.MWI_BLTR_004 = MSW generated = 158,775MWI_BLTR_005 = MSW collection rate = 30%Tonnes collected = 158775*0.3 (30% collection rate) = 47,633 tonnes Operational cost - OPEX (MWK∙t-1) = MWK 182,219,304 / 47,633 tonnes = 3,825.</t>
  </si>
  <si>
    <t>Mzedi dumpsite disposed 113 tons/day = 113*365 Commercial and industrial waste is charged a tipping fee of MWK 40,000/truck of 7 tons.= 40,000/7Total expenditure for waste service: MWK 593,658,395. &gt;MWK 182,219,304 for collection and transportation. &gt;MWK 12,849,094 for sweeping.&gt; MWK 15,088,118 for final disposal. &gt; MWK 401,589,997 for salaries and wages.MWI_BLTR_004 = MSW generated = 158,775MWI_BLTR_005 = MSW collection rate = 30%Tonnes collected = 158775*0.3 (30% collection rate) = 47,633 tonnes Operational cost - OPEX (MWK∙t-1) = MWK 15,088,118 / 47,633 tonnes = 317 MWK.</t>
  </si>
  <si>
    <t>Collected waste = 58%. All of the collected waste is sent to The Mindoubé landfill (open dumpsite). Uncollected waste = 42%</t>
  </si>
  <si>
    <t>3,675,950.00 BWP - Gamodubu landfill budget (2013/14); 2,676,325.26 BWP - Actual expenditure; Tons in 2014 = 92,499.51 tons; 2,676,325.26 / 92,499.51 tons = 28.933 BWP per tonne. The landfill also has a tariff plan (2011) - Domestic waste (&gt;1 tonne) = P40/ton- CandI waste = P40/ton.</t>
  </si>
  <si>
    <t xml:space="preserve">Inert. </t>
  </si>
  <si>
    <t>Organics.</t>
  </si>
  <si>
    <t xml:space="preserve">Other (e.g. ceramic, wood, rubber, and sand). </t>
  </si>
  <si>
    <t>It is not the same company for all sectors of the city and there are state-owned companies.</t>
  </si>
  <si>
    <t>Amount of waste collected for recycling in Lima district. the recollection is done by "Asoc. de recicladores" (recycling association) and in another source  says that "selective collection is done y formalized recyclers who are registered and invited to participate in the program with the Municipality".</t>
  </si>
  <si>
    <t>Location/name of the final disposal site ("Relleno Sanitario Portillo Grande") is indicated in the source , distance was calculated with Google Maps.</t>
  </si>
  <si>
    <t>The municipality has an Ornato y Aseo department.In Panama, the Ministry of Health (MINSA) is responsible for municipal waste policies.</t>
  </si>
  <si>
    <t>Soil stone and others. wet base % for the whole season (dry season and rain season). The analysis of the quantity and composition of waste was carried out in 2002.</t>
  </si>
  <si>
    <t>Source indicates that the City of Puebla Landfill “Los Laureles” is operated by Caabsa.</t>
  </si>
  <si>
    <t>Source  indicates that municipal solid waste is disposed of in 5 sanitary landfills, Milagro being the one that receives the most waste.Cañada: 41.1 km, La Perseverancia: 114 km, Milagro: 46.5 km, Bicentenario: 37.4 km, Naucalpan: 30.4 km.</t>
  </si>
  <si>
    <t xml:space="preserve">Data refers to public collection services only. </t>
  </si>
  <si>
    <t>The source states “The municipal dump is located at the geographic coordinates, north 14º06'39.6‘’y W 83º24'49.1‘’, at an approximate elevation of 82 meters above sea level, 13 kilometers from the center of Bilwi”. However, another source does not indicate that it is a final disposal site; the news reports state that the municipality is carrying out works at the municipal landfill.</t>
  </si>
  <si>
    <t>The budget for 2000 is shown, since no further information is available, being:1.05 Temporary personnel and daily wages: Garbage and street cleaning (508,242 NIO) + 3 SMP for municipal services: Garbage and street cleaning (400,602 NIO) + Parks and ornament (36,000 NIO)Before  0% allocated in Municipality of Puerto Cabezas due to lack of econmic resources.</t>
  </si>
  <si>
    <t>source tates that Aguaseo is responsible for the collection, transportation and final disposal in the municipality.</t>
  </si>
  <si>
    <t>source tates that Revisalud is responsible for the collection</t>
  </si>
  <si>
    <t>The distance between the city center and the Vertedero Colón Monte Esperanza disposal site was determined using Google Maps.Value referred to above: 70 km,  The only landfill in Panama, Cerro Patac´on, is an unsanitary landfill that pollutes the environment and threatens public health.</t>
  </si>
  <si>
    <t>As part of the implementation of Law 51 of 2010, 10 years ago the government founded the National Waste Authority (AAUD). This entity is responsible for the administration, planning, operation and inspection of municipal, commercial, and industrial waste management as well as the landfills.</t>
  </si>
  <si>
    <t>Kitchen waste (37.5%) + Grass wood (12.0%). Dry season and rainy season.Source indicates that the analysis of the quantity and composition of the waste was carried out in 2002.</t>
  </si>
  <si>
    <t>Translated fabric (5.5%).</t>
  </si>
  <si>
    <t>Sum of rubber (0.5%) and leather (0.1%).</t>
  </si>
  <si>
    <t>Nylon (12.6%)+  Plastic (5.9%).</t>
  </si>
  <si>
    <t>Sum of paper (15.7%) and cardboard (10.3%).</t>
  </si>
  <si>
    <t xml:space="preserve">Sum of iron (0.7%) and aluminium (0.3%). </t>
  </si>
  <si>
    <t xml:space="preserve">Percentage of all organic waste. </t>
  </si>
  <si>
    <t>Calculated from 800 tonnes of garbage discarded in the municipality per day.</t>
  </si>
  <si>
    <t>The source indicates that the disposal site San Pedro Sula is classified as sanitary landfill. Distance was calculated using Google Maps.</t>
  </si>
  <si>
    <t>Distance calculated with Google Maps. New landfill is adjacent  to the existing one and is located at kilometre 6.5 of the road leading to Olancho (in Planet News. “Tegucigalpa Welcomes a New Municipal Sanitary Landfill,” 2024. https://www.planet.news/article/tegucigalpa-welcomes-a-new-municipal-sanitary-landfill/).</t>
  </si>
  <si>
    <t>Amount of solid waste deposited at La Uruka environmental Technology park (the only final disposal site)= 204.62 MT daily =(204.62*365)/80901.44. Source indicates this landfill is classified as a sanitary landfill.</t>
  </si>
  <si>
    <t>Uruka landfill also serves other municipalities in the San José Metropolitan area, such as San José.</t>
  </si>
  <si>
    <t xml:space="preserve">The “Basic” category (¢ 3131.44) is used as an example for the annual calculation. </t>
  </si>
  <si>
    <t>Based on waste collected. Source indicates that in 2010 “the total tons collected and delivered to the Uruka Environmental Technology Park was 132,405”.</t>
  </si>
  <si>
    <t>According to source, since 2022 the transfer stations are operated by EMGIRS.</t>
  </si>
  <si>
    <t>The transfer stations were run by the Sembrar Esperanza Foundation (SEMBRES) from 2007-2022, a non-profit NGO partnership between the Swiss and Ecuadorian governments. According to source, since 2022 the transfer stations are operated by EMGIRS.</t>
  </si>
  <si>
    <t>Only the percentage of the collected material disposed of in a controlled landfill is considered. Source describes the disposal site as a controlled landfill: "Extending the life of the landfill, following all protocols, was not an easy task. To do so, they had to build ditches, sedimentation boxes, chimneys to vent gases (energy dissipators) and lagoons to collect liquids emanating from the decomposition of garbage (leachate). They planted grass and herbs to stabilize the slopes and prevent landslides."</t>
  </si>
  <si>
    <t>anaerobicdigestion__capex_annual_capacity_usdpt_2022</t>
  </si>
  <si>
    <t>anaerobicdigestion__gate_fee_usdpt_2022</t>
  </si>
  <si>
    <t>compost__capex_annual_capacity_usdpt_2022</t>
  </si>
  <si>
    <t>compost__gate_fee_usdpt_2022</t>
  </si>
  <si>
    <t>compost__opex_usdpt_2022</t>
  </si>
  <si>
    <t>compost__revenue_recovered_value_usdpy_2022</t>
  </si>
  <si>
    <t>controlledlandfill__gate_fee_usdpt_2022</t>
  </si>
  <si>
    <t>controlledlandfill__opex_usdpt_2022</t>
  </si>
  <si>
    <t>controlledlandfill__total_revenue_user_fees_usdpt_2022</t>
  </si>
  <si>
    <t>incineration__annualised_capex_usdpt_2022</t>
  </si>
  <si>
    <t>incineration__capex_annual_capacity_usdpt_2022</t>
  </si>
  <si>
    <t>incineration__capex_lifetime_capacity_usdpt_2022</t>
  </si>
  <si>
    <t>incineration__gate_fee_usdpt_2022</t>
  </si>
  <si>
    <t>incineration__opex_usdpt_2022</t>
  </si>
  <si>
    <t>incineration__revenue_recovered_value_usdpy_2022</t>
  </si>
  <si>
    <t>incineration__total_revenue_user_fees_usdpt_2022</t>
  </si>
  <si>
    <t>landfill_unspecified__gate_fee_usdpt_2022</t>
  </si>
  <si>
    <t>landfill_unspecified__opex_usdpt_2022</t>
  </si>
  <si>
    <t>landfill_unspecified__total_revenue_user_fees_usdpt_2022</t>
  </si>
  <si>
    <t>mbt__opex_usdpt_2022</t>
  </si>
  <si>
    <t>mrf__annualised_capex_usdpt_2022</t>
  </si>
  <si>
    <t>mrf__capex_annual_capacity_usdpt_2022</t>
  </si>
  <si>
    <t>mrf__gate_fee_usdpt_2022</t>
  </si>
  <si>
    <t>mrf__opex_usdpt_2022</t>
  </si>
  <si>
    <t>mrf__revenue_recovered_value_usdpy_2022</t>
  </si>
  <si>
    <t>mrf__total_revenue_user_fees_usdpt_2022</t>
  </si>
  <si>
    <t>opendumpsite__gate_fee_usdpt_2022</t>
  </si>
  <si>
    <t>opendumpsite__opex_usdpt_2022</t>
  </si>
  <si>
    <t>other__capex_annual_capacity_usdpt_2022</t>
  </si>
  <si>
    <t>other__opex_usdpt_2022</t>
  </si>
  <si>
    <t>sanitarylandfill_gassystem__gate_fee_usdpt_2022</t>
  </si>
  <si>
    <t>sanitarylandfill_gassystem__opex_usdpt_2022</t>
  </si>
  <si>
    <t>sanitarylandfill_gassystem__total_revenue_user_fees_usdpt_2022</t>
  </si>
  <si>
    <t>wastecollection__annualised_capex_usdpt_2022</t>
  </si>
  <si>
    <t>wastecollection__gate_fee_usdpt_2022</t>
  </si>
  <si>
    <t>wastecollection__opex_usdpt_2022</t>
  </si>
  <si>
    <t>wastecollection__total_revenue_user_fees_usdpt_2022</t>
  </si>
  <si>
    <t>wastecollection_food__opex_usdpt_2022</t>
  </si>
  <si>
    <t>wastecollection_recycling__opex_usdpt_2022</t>
  </si>
  <si>
    <t>wastecollection_residual__opex_usdpt_2022</t>
  </si>
  <si>
    <t>wastecollection_residual__total_revenue_user_fees_usdpt_2022</t>
  </si>
  <si>
    <t>wastetransfer__gate_fee_usdpt_2022</t>
  </si>
  <si>
    <t xml:space="preserve">National Audit Office. 2015. Performance Audit Report Solid Waste Management by Banjul City Council. </t>
  </si>
  <si>
    <t xml:space="preserve">COPIP. 2024. Gambia Integrated Waste Management Project. </t>
  </si>
  <si>
    <t>"The GBA, which covers the City of Banjul, Kanifing Municipality and Brikama Area Council, generates approximately 1,000 tonnes of waste per day."</t>
  </si>
  <si>
    <t>"The average waste collection rate in the GBA is only 28%"</t>
  </si>
  <si>
    <t>Ayeleru, O. O., Ntuli, F., &amp; Mbohwa, C. (2016). Municipal solid waste composition determination in the city of Johannesburg.</t>
  </si>
  <si>
    <t>https://ujcontent.uj.ac.za/esploro/outputs/conferencePaper/Municipal-solid-waste-composition-determination-in/999977207691#file-0</t>
  </si>
  <si>
    <t>Waste characterization at the Robinson Deep landfill</t>
  </si>
  <si>
    <t>p. 4, figure 3</t>
  </si>
  <si>
    <t>Composition for round collected refuse, which originates from households in formal residential areas and businesses and are routinely collected weekly.</t>
  </si>
  <si>
    <t>https://www.researchgate.net/publication/353930158_Optimization_of_solid_waste_collection_using_RSM_approach_and_strategies_delivering_sustainable_development_goals_SDG's_in_Jeddah_Saudi_Arabia</t>
  </si>
  <si>
    <t>https://www.ppiaf.org/sites/default/files/documents/2014-01/hs_waste_integratingtheinformalsector.pdf</t>
  </si>
  <si>
    <t>p.68</t>
  </si>
  <si>
    <t xml:space="preserve">Gupta, Sanjay. n.d. Integrating the Informal Sector. IFC. </t>
  </si>
  <si>
    <t xml:space="preserve">Singapore NEA. 2021. Singapore Company 800 Super Expands Into Cambodia’s Solid Waste Management Sector. Joint news release January 27. </t>
  </si>
  <si>
    <t>https://www.nea.gov.sg/media/news/news/index/singapore-company-800-super-expands-into-cambodia-s-solid-waste-management-sector</t>
  </si>
  <si>
    <t>p.10, table 8</t>
  </si>
  <si>
    <t xml:space="preserve">Tadweer/Abu Dhabi Waste Management Center. N.d. Waste Statistics 2018. </t>
  </si>
  <si>
    <t>https://www.scad.ae/Release%20Documents/Waste%20Statistics_2018_Annual_Yearly_en_v1.pdf</t>
  </si>
  <si>
    <t xml:space="preserve">Kivo. 2015. Sekajätteen koostumustutkimus Riihimäellä 2015. </t>
  </si>
  <si>
    <t>Includes kitchen (39.2%) and other biowaste (8.3%).</t>
  </si>
  <si>
    <t>Includes paper (6.8%) and cardboard (7.4%).</t>
  </si>
  <si>
    <t>dos Muchangos, Leticia Sarmento, Akihiro Tokai, and Atsuko Hanashima. 2015. “Application of the Delphi Method to the Identification of Barriers to a Waste Management Policy in Maputo City, Mozambique.” Journal of Sustainable Development; Vol. 8, No. 6; 2015.</t>
  </si>
  <si>
    <t>Ding Yin, Jun Zhao, Jia-Wei Liu, Jizhi Zhou, Liang Cheng, Jia Zhao, Zhe Shao, Çağatay Iris, Bingjun Pan, Xiaonian Li, and Zhong-Ting Hu. “A Review of China’s Municipal Solid Waste (MSW) and Comparison with International Regions: Management and Technologies in Treatment and Resource Utilization.” Journal of Cleaner Production 293 (2021): 126144.</t>
  </si>
  <si>
    <t xml:space="preserve">https://livrepository.liverpool.ac.uk/3116032/ </t>
  </si>
  <si>
    <t>https://www.ccsenet.org/journal/index.php/jsd/article/view/54441</t>
  </si>
  <si>
    <t xml:space="preserve">Osh City Office. N.d. "City budget." (translated) </t>
  </si>
  <si>
    <t>[1] https://annualreport.besix.com/wp-content/uploads/2021/05/BESIX_AR2020_key-projects_environment_dubai-waste-to-energy.pdf [2] https://www.dewa.gov.ae/en/about-us/media-publications/latest-news/2023/02/dubai-municipalitydewa-sign#:~:text=Dubai%20Municipality%2C%20DEWA%20sign%20Power,of%20Sustainability'%20in%20the%20UAE.</t>
  </si>
  <si>
    <t xml:space="preserve">[1] BESIX Group. 2020. Dubai Waste-to-Energy, a World-Class Project with BESIX's Mark of Excellence in Every Respect. [2] DEWA. 2023. "Dubai Municipality, DEWA sign Power Purchase Agreement to buy electricity from Dubai Waste Management Centre." February 14. </t>
  </si>
  <si>
    <t>1600 TPD of sorted waste for recycling and recovery.</t>
  </si>
  <si>
    <t>https://www.hiriya.co.il/#</t>
  </si>
  <si>
    <t xml:space="preserve">Hiriya Recycling Park. N.d. Homepage. </t>
  </si>
  <si>
    <t xml:space="preserve">This is the amount disposed of at uncontrolled landfill (600 TPD). </t>
  </si>
  <si>
    <t>Difference between collected waste and waste sent to dumpsite. Collected waste = 58%. All of the collected waste is sent to The Mindoubé landfill (open dumpsite). Uncollected waste = 42%</t>
  </si>
  <si>
    <t>US Dept of Interior. 2011. "American Samoa Initial Technical Assessment Report."</t>
  </si>
  <si>
    <t xml:space="preserve">International Alliance of Waste Pickers. N.d. Bangalore India - City Report: Interview with a local Waste Picker. </t>
  </si>
  <si>
    <t>https://globalrec.org/city/bangalore/</t>
  </si>
  <si>
    <t>[1] Chandran, P., Shekar, N., Abubaker, M., Yadav, A. "Informal Waste Workers  Contribution in Bangalore" Hasiru Dala. 2014. https://hasirudala.in/wp-content/uploads/2020/12/Informal-Waste-Workers-Contribution-in-Bangalore.pdf [2] Hasiru Dala. 2025. Webpage. [3] Rediff. 2015.  "'Will anyone invite a waste-picker inside their home and give him chai?'"</t>
  </si>
  <si>
    <t>https://hasirudala.in/wp-content/uploads/2020/12/Informal-Waste-Workers-Contribution-in-Bangalore.pdf; [2] https://hasirudala.in/about/waste-system; [3] https://www.rediff.com/news/special/will-anyone-invite-a-waste-picker-inside-their-home-and-give-him-chai/20150612.htm.</t>
  </si>
  <si>
    <t>Agence Congolaise d'Information. 2025. "Congo/Assainissement : La gestion des déchets dans les deux capitales confiée à la société Albayrak Waste Management."</t>
  </si>
  <si>
    <t>Includes "biodegradable with a high moisture content (most of it is food waste, then garden and paper)."</t>
  </si>
  <si>
    <t>https://solve.mit.edu/solutions/75723</t>
  </si>
  <si>
    <t xml:space="preserve">Karibanga, N. 2023. "Large-scale eco-friendly recycling of municipal solid waste." CLIMATE ADAPTATION &amp; LOW-CARBON HOUSING CHALLENGE. MIT Solve. </t>
  </si>
  <si>
    <t xml:space="preserve">Delhi Pollution Control Committee. 2020. Status of Solid Waste Management in Delhi. </t>
  </si>
  <si>
    <t>https://dpcc.delhigovt.nic.in/uploads/pdf/Status-of-Solid-Waste-Management-in-Delhipdf-83e80619a099843e1cb437a00af5c09d.pdf</t>
  </si>
  <si>
    <t>Derived by (a) the number of household with waste collection service in 2023 (34,240: calculated by the sum of households in Zones 1-6) / (b) the number of households in Male in 2022 (42,571) (%) = 80.43%.</t>
  </si>
  <si>
    <t xml:space="preserve">Dinas Lingkungan Hidup Provinsi DKI Jakarta. 2022. </t>
  </si>
  <si>
    <t>100%-99% = 1%</t>
  </si>
  <si>
    <t>"In 2021, about 1,676.43 tons/day was collected by the Department of Public Services (DPS) and the third-party waste contractor, while about 74.08 tons/day of MSW was considered as uncollected based on the difference between tons of waste generated and tons of waste collected. Therefore, the waste collection efficiency in the City of Manila in 2021 was 95.77%."</t>
  </si>
  <si>
    <t>Borongan, G. and Huno, S. K. M. (2024). Situation Assessment Report on Plastics and Resin Pellets Leakage Prevention from Formal and Informal Recycling Factories in Manila City and Iloilo City, Philippines. Economic Research Institute for ASEAN and East Asia (ERIA)</t>
  </si>
  <si>
    <t>p.25</t>
  </si>
  <si>
    <t>100%-95.77% = 4.23%</t>
  </si>
  <si>
    <t>p.15</t>
  </si>
  <si>
    <t xml:space="preserve">World Bank Group. 2024. Scaling Innovations for Plastic Circularity with Investment in ASEAN. </t>
  </si>
  <si>
    <t>100%-91% = 9%</t>
  </si>
  <si>
    <t>UNCRD &amp; AMC. N.d. Road Map for Zero Waste Ahmedabad - A Visionary Document to Guide Ahmedabad towards becoming a 'Resource Efficient and Zero Waste City' by 2031.</t>
  </si>
  <si>
    <t>p.9</t>
  </si>
  <si>
    <t>100% - 97.55% (calculated based on tonnage provided) = 2.45%</t>
  </si>
  <si>
    <t>Calculated based on average of 106,000 to 110,000 MT waste collected and 110,667 MT generated.</t>
  </si>
  <si>
    <t>Calculated as 100% - waste collection coverage (89%) = 11%</t>
  </si>
  <si>
    <t>100% - 60% = 40%</t>
  </si>
  <si>
    <t>Sindh Solid Waste Management Board (SSWMB). 2020. "Environmental and Social Management Framework."</t>
  </si>
  <si>
    <t>When including voluntary collection by neighborhood associations and the private sector, as well as direct waste sending to treatment and recycling facilities by waste generators, Yokohama's overall collection rate is 100%.</t>
  </si>
  <si>
    <t>100% - 100% = 0%</t>
  </si>
  <si>
    <t>The operational cost of the Zagreb Waste Management Centre (26m HRK) is funded by capital grants. This facility handles all materials sent for recycling, including organic waste. The cost per ton was calculated by dividing the operational costs from 2022 by the estimated tonnage sent for recycling in 2014 (20% of total MSW).</t>
  </si>
  <si>
    <t>The operational cost of the Zagreb Waste Management Centre (26m HRK) is funded by capital grants. This facility handles all materials sent for recycling, including organic waste. The cost per ton was calculated by dividing the operational costs from 2022 by the estimated tonnage sent for compostin in 2014 (8% of total MSW).</t>
  </si>
  <si>
    <t>https://centroazucar.uclv.edu.cu/index.php/centro_azucar/article/view/186/176</t>
  </si>
  <si>
    <t>UNECE. 2012. Tajikistan: Environmental Performance Reviews, Second Review. Environmental Performance Reviews 33. New York: United Nations.</t>
  </si>
  <si>
    <t>https://unece.org/fileadmin/DAM/env/epr/epr_studies/TajikistanII.pdf</t>
  </si>
  <si>
    <t>https://file-barisal.portal.gov.bd/uploads/8124b059-405b-4ea7-88e4-b9ee11a34587//63f/5ba/7a5/63f5ba7a57d42592561664.pdf https://dncc.gov.bd/sites/default/files/files/dncc.portal.gov.bd/project/15c19c7b_3028_45cf_84d1_f8096e95eabd/2022-03-02-09-56-054bad8bb2b11fce6560d9cc181babe3.pdf</t>
  </si>
  <si>
    <t>Proparco. N.d. "HYSACAM: Improving waste management in Cameroon."</t>
  </si>
  <si>
    <t>https://www.proparco.fr/en/carte-des-projets/hysacam</t>
  </si>
  <si>
    <t>Guayaquil</t>
  </si>
  <si>
    <t>guay</t>
  </si>
  <si>
    <t>n.d.</t>
  </si>
  <si>
    <t>https://urvaseo.com/nuestra-empresa/</t>
  </si>
  <si>
    <t>Urvaseo "Nuestra Empresa".</t>
  </si>
  <si>
    <t>Instituto Nacional de Estadística y Censos (INEC), "GAD – Municipales – 2022, Gestión de Residuos Sólidos: Bases de Datos – Formato CSV", INEC website, Instituto Nacional de Estadística y Censos, 2022.</t>
  </si>
  <si>
    <t>Description</t>
  </si>
  <si>
    <t>Government hires private operator to operate a waste facility; private operator manages an in-house operation.</t>
  </si>
  <si>
    <t>Construction = contract for construction of facilities; BOO = build-operate-own; BOT = build-operate-transfer; DBFO = design-build-finance-operate; DBO = design-build-operate; DBOT = design-build-operate-transfer; or other.</t>
  </si>
  <si>
    <t>Operator (Who provides the service)</t>
  </si>
  <si>
    <t xml:space="preserve">National </t>
  </si>
  <si>
    <t xml:space="preserve">State-owned enterprise </t>
  </si>
  <si>
    <t xml:space="preserve">Metropolitan </t>
  </si>
  <si>
    <t>Metropolitan level provides services</t>
  </si>
  <si>
    <t>Single municipality</t>
  </si>
  <si>
    <t>Public and private entities</t>
  </si>
  <si>
    <t>Private operator</t>
  </si>
  <si>
    <t>Non-govermental organization</t>
  </si>
  <si>
    <t>Nongovernmental, cooperative, or other entity</t>
  </si>
  <si>
    <t>Variable Pob</t>
  </si>
  <si>
    <t>Variable 245</t>
  </si>
  <si>
    <t>An average of 147,364 tons/month were collected per month</t>
  </si>
  <si>
    <t>Variable 474</t>
  </si>
  <si>
    <t>Variable 479</t>
  </si>
  <si>
    <t>Variable 481</t>
  </si>
  <si>
    <t>Variable 475 + 476</t>
  </si>
  <si>
    <t>Variable 477 + 478</t>
  </si>
  <si>
    <t>Variable 488</t>
  </si>
  <si>
    <t>https://www.guayaquil.gob.ec/wp-content/uploads/2021/10/23-12-2010.-Ordenanza-que-norma-el-manejo-de-los-desechos-solidos-no-peligrosos-generados.pdf</t>
  </si>
  <si>
    <t>Municipalidad de Guayaquil. (2010, October 23). ORDENANZA QUE NORMA EL MANEJO DE LOS DESECHOS SÓLIDOS NO PELIGROSOS GENERADOS EN EL CANTÓN GUAYAQUIL.</t>
  </si>
  <si>
    <t>The source indicates the rights and obligations of the users, among them are depositing the household waste in sealed plastic bags on the curbside on the days the collection service runs.</t>
  </si>
  <si>
    <t>Variable 4246</t>
  </si>
  <si>
    <t>Variable 207</t>
  </si>
  <si>
    <t>https://www.primicias.ec/noticias/lo-ultimo/urvaseo-obtiene-contrato-recolectar-basura-guayaquil/</t>
  </si>
  <si>
    <t>Primicias. August 20, 2019 "Urvaseo obtiene contrato para reoclectar basura en Guayaquil".</t>
  </si>
  <si>
    <t>Variable 256</t>
  </si>
  <si>
    <t>https://www.guayaquil.gob.ec/direccion-de-aseo-cantonal-mercados-y-servicios-especiales/</t>
  </si>
  <si>
    <t>Municipalidad de Guayaquil. n.d. "Dirección de Aseo Cantonal, Mercados y Servicios Especiales."</t>
  </si>
  <si>
    <t xml:space="preserve">Municipalidad de Guayaquil. n.d. "Dirección de Aseo Cantonal, Mercados y Servicios Especiales." </t>
  </si>
  <si>
    <t xml:space="preserve">This local ordinance regulates waste management in the city. </t>
  </si>
  <si>
    <t>The department has, among other responsabilities, the following task: "coordinate operations to control informal activities, involving various municipal departments and the Municipal Public Company for Risk Management and Security Control of Guayaquil Segura EP, or other relevant entities."</t>
  </si>
  <si>
    <t>Waste management fee is charged along with the water bill (Agua Potable).</t>
  </si>
  <si>
    <t>According to the source there are no transfer stations.</t>
  </si>
  <si>
    <t>Urvaseo is the private company that does the waste collection and cleaning services for the municipality of Guayaquil. Source indicates that "it's more than 2600 collaborators" that work for keeping the city clean.</t>
  </si>
  <si>
    <t>Arequipa</t>
  </si>
  <si>
    <t>areq</t>
  </si>
  <si>
    <t>INEI Perú. Sistema de Información Distrital para la Gestión Pública. Accessed August 19, 2024</t>
  </si>
  <si>
    <t>https://estadist.inei.gob.pe/report</t>
  </si>
  <si>
    <t>The population is the officially projected population (Población proyectada) for the district of Arequipa, not the whole city of Arequipa for 2023, same year as the generated waste data from SIGERSOL. The number of inhabitants reported by INEI (54,362) exactly matches the estimate derived from the report by dividing the total household waste generation by the per capita generation rate (54,362).</t>
  </si>
  <si>
    <t>Municipalidad Provincial de Arequipa. 2023. "REPORTE RESUMEN GENERAL, SIGERSOL Sistema de Información para la Gestión de Residuos Sólidos, Perú Limpio, Ministerio del Medio Ambiente RUC 20154489895, Ubigeo 040101, MUNICIPALIDAD PROVINCIAL DE AREQUIPA". Accessed August 21, 2024</t>
  </si>
  <si>
    <t>pages 2 and 4</t>
  </si>
  <si>
    <t>Includes household and non-household urban waste (sweeping, businesses, markets, etc).  The report is for the provincial municipality of Arequipa but the data is for the district of Arequipa.</t>
  </si>
  <si>
    <t>Includes other organic waste.</t>
  </si>
  <si>
    <t>pages 2-4</t>
  </si>
  <si>
    <t>Municipalidad Provincial de Arequipa. Plan Integral de Gestión Ambiental de Residuos Sólidos (PIGARS) de la provincia de Arequipa 2017-2028. Arequipa: Municipalidad Provincial de Arequipa, 2017. Accessed August 21, 2024</t>
  </si>
  <si>
    <t>https://www.muniarequipa.gob.pe/descargas/gestionmanejoresiduos/PIGARS%202017-2028/PIGARS%20final%2022%20de%20Diciembre.pdf</t>
  </si>
  <si>
    <t>Source indicates it is mostly done with plastic bags.</t>
  </si>
  <si>
    <t>Includes both organic and inorganic waste. The recycling facility is administered by the municipality.</t>
  </si>
  <si>
    <t>Municipalidad Provincial de Arequipa. 2023. Valorización, SIGERSOL Sistema de Información para la Gestión de Residuos Sólidos, Perú Limpio, Ministerio del Medio Ambiente RUC Accessed August 21, 2024</t>
  </si>
  <si>
    <t>https://sistemas.minam.gob.pe/SigersolMunicipal/#/accesoLibre/valorizacion</t>
  </si>
  <si>
    <t>Figure is based on inorganic recovered waste only.</t>
  </si>
  <si>
    <t>pages 9 and 15</t>
  </si>
  <si>
    <t>Corresponds to workers in city cleaning and collection</t>
  </si>
  <si>
    <t xml:space="preserve">"The final disposal infrastructure of the Provincial Municipality of Arequipa, despite being properly managed, does not have the category of sanitary landfill." There are also over 10 dumpsites in the province of Arequipa, with no details on how much is disposed where. Since the district of Arequipa has 100% collection coverage it is assumed that 100% of the COLLECTED waste goes to this disposal site. </t>
  </si>
  <si>
    <t>Amount is in Peruvian Soles.</t>
  </si>
  <si>
    <t>Municipalidad Provincial de Arequipa. 2024. "Pagos desde la Web de la MPA". Accessed August 23, 2024</t>
  </si>
  <si>
    <t>https://www.muniarequipa.gob.pe/pagos-en-linea/</t>
  </si>
  <si>
    <t>"Arbitrios" refers to waste fees.</t>
  </si>
  <si>
    <t>Total cost for public cleaning service. Amount is in Peruvian Soles.</t>
  </si>
  <si>
    <t>The department is called "Sub Gerencia de Gestión Ambiental".</t>
  </si>
  <si>
    <t>Source is the latest integrated waste management plan for the province.</t>
  </si>
  <si>
    <t>page 81</t>
  </si>
  <si>
    <t>Pokhara</t>
  </si>
  <si>
    <t>pokh</t>
  </si>
  <si>
    <t>Santa Ana</t>
  </si>
  <si>
    <t>sant</t>
  </si>
  <si>
    <t>Page 121; Table 56</t>
  </si>
  <si>
    <t>Page 122; Table 57</t>
  </si>
  <si>
    <t>This population corresponds to the municipality of Santa Ana.</t>
  </si>
  <si>
    <t>Page 102; Table 37</t>
  </si>
  <si>
    <t>Waste composition for the urban population.  Ferrous (0.56%) + Aluminum (0.52%)</t>
  </si>
  <si>
    <t xml:space="preserve">Waste composition for the urban population.Plastic in general (16.77%) + Plastic containers (1.67%) + Durapax (0.91%) </t>
  </si>
  <si>
    <t>Waste composition for the urban population. Leather (0.60%)</t>
  </si>
  <si>
    <t>Waste composition for the urban population.Tetrabrick (0.12%) + Polluted (8.28%) +Fine (3.50%)</t>
  </si>
  <si>
    <t>Page 123; Table 58</t>
  </si>
  <si>
    <t xml:space="preserve">Source indicates urban collection coverage for 2020 was 70%. </t>
  </si>
  <si>
    <t>Page 126; Table 62</t>
  </si>
  <si>
    <t xml:space="preserve">Includes formally employed people for collection  (123) + sweeping (146) services. </t>
  </si>
  <si>
    <t xml:space="preserve">Source indicates that all waste collected is sent to final disposal sites authorized by the MARN, in this case to the ASEMUSA landfill. Proportion of COLLECTED waste, not generated. </t>
  </si>
  <si>
    <t>https://www.google.com/maps/dir/Asemusa,+Santa+Ana,+El+Salvador/Santa+Ana,+El+Salvador/@14.0254591,-89.5559995,12.75z/data=!4m14!4m13!1m5!1m1!1s0x8f62e4efeb602427:0x3c5a1465dd393699!2m2!1d-89.5016149!2d14.0660697!1m5!1m1!1s0x8f62e8a88f74c611:0x334dedcda18267cd!2m2!1d-89.5639119!2d13.9778279!3e0?authuser=0&amp;entry=ttu</t>
  </si>
  <si>
    <t xml:space="preserve">Google maps is used to measure the distance between the city center and the final disposal site, Relleno Sanitario ASEMUSA, mentioned in source. </t>
  </si>
  <si>
    <r>
      <rPr>
        <sz val="11"/>
        <color rgb="FF000000"/>
        <rFont val="Calibri"/>
        <family val="2"/>
        <scheme val="minor"/>
      </rPr>
      <t xml:space="preserve">Alcaldía Municipal de Santa Ana. </t>
    </r>
    <r>
      <rPr>
        <i/>
        <sz val="11"/>
        <color rgb="FF000000"/>
        <rFont val="Calibri"/>
        <family val="2"/>
        <scheme val="minor"/>
      </rPr>
      <t>Presupuesto Municipal de Ingresos Año 2024</t>
    </r>
    <r>
      <rPr>
        <sz val="11"/>
        <color rgb="FF000000"/>
        <rFont val="Calibri"/>
        <family val="2"/>
        <scheme val="minor"/>
      </rPr>
      <t>. Santa Ana. 2023. https://transparencia.santaana.gob.sv/transparencia/</t>
    </r>
  </si>
  <si>
    <t xml:space="preserve">Page 14 </t>
  </si>
  <si>
    <t>https://transparencia.santaana.gob.sv/transparencia/</t>
  </si>
  <si>
    <t xml:space="preserve">Data in national currency: USD. Public Cleaning (921,803.07) + Waste (820,226.61). </t>
  </si>
  <si>
    <r>
      <rPr>
        <sz val="11"/>
        <color rgb="FF000000"/>
        <rFont val="Calibri"/>
        <family val="2"/>
        <scheme val="minor"/>
      </rPr>
      <t xml:space="preserve">Diario Oficial. </t>
    </r>
    <r>
      <rPr>
        <i/>
        <sz val="11"/>
        <color rgb="FF000000"/>
        <rFont val="Calibri"/>
        <family val="2"/>
        <scheme val="minor"/>
      </rPr>
      <t>XII Recopilación de Reformas a la Ordenanza Reguladora de las Tasas por Servicios Municipales de la Ciudad de Santa Ana. Santa Ana.</t>
    </r>
    <r>
      <rPr>
        <sz val="11"/>
        <color rgb="FF000000"/>
        <rFont val="Calibri"/>
        <family val="2"/>
        <scheme val="minor"/>
      </rPr>
      <t xml:space="preserve"> 2000. https://transparencia.santaana.gob.sv/</t>
    </r>
  </si>
  <si>
    <t>Page 14: Item 8.10</t>
  </si>
  <si>
    <t xml:space="preserve">A fee is charged per square meter of property area for general cleaning services and final disposal. </t>
  </si>
  <si>
    <t>Data in national currency: USD. Waste treatment expenses, including collection and final disposal.</t>
  </si>
  <si>
    <r>
      <rPr>
        <sz val="11"/>
        <color rgb="FF000000"/>
        <rFont val="Calibri"/>
        <family val="2"/>
      </rPr>
      <t xml:space="preserve">Alcaldía Municipal de Santa Ana. </t>
    </r>
    <r>
      <rPr>
        <i/>
        <sz val="11"/>
        <color rgb="FF000000"/>
        <rFont val="Calibri"/>
        <family val="2"/>
      </rPr>
      <t>Estructura Organizativa</t>
    </r>
    <r>
      <rPr>
        <sz val="11"/>
        <color rgb="FF000000"/>
        <rFont val="Calibri"/>
        <family val="2"/>
      </rPr>
      <t>. Santa Ana. 2024. https://transparencia.santaana.gob.sv/transparencia/</t>
    </r>
  </si>
  <si>
    <t>https://transparencia.santaana.gob.sv/transparencia/#2ccc</t>
  </si>
  <si>
    <t>Solid Waste Department</t>
  </si>
  <si>
    <r>
      <rPr>
        <sz val="11"/>
        <color rgb="FF000000"/>
        <rFont val="Calibri"/>
        <family val="2"/>
      </rPr>
      <t xml:space="preserve">Alcaldía Municipal de Santa Ana. </t>
    </r>
    <r>
      <rPr>
        <i/>
        <sz val="11"/>
        <color rgb="FF000000"/>
        <rFont val="Calibri"/>
        <family val="2"/>
      </rPr>
      <t>Ordenanza sobre el Aseo de la Ciudad de Santa Ana.</t>
    </r>
    <r>
      <rPr>
        <sz val="11"/>
        <color rgb="FF000000"/>
        <rFont val="Calibri"/>
        <family val="2"/>
      </rPr>
      <t xml:space="preserve"> Santa Ana.</t>
    </r>
    <r>
      <rPr>
        <i/>
        <sz val="11"/>
        <color rgb="FF000000"/>
        <rFont val="Calibri"/>
        <family val="2"/>
      </rPr>
      <t xml:space="preserve"> </t>
    </r>
    <r>
      <rPr>
        <sz val="11"/>
        <color rgb="FF000000"/>
        <rFont val="Calibri"/>
        <family val="2"/>
      </rPr>
      <t>1990. https://transparencia.santaana.gob.sv/transparencia/</t>
    </r>
  </si>
  <si>
    <t>https://transparencia.santaana.gob.sv/transparencia/#5ccc</t>
  </si>
  <si>
    <r>
      <rPr>
        <sz val="11"/>
        <color rgb="FF000000"/>
        <rFont val="Calibri"/>
        <family val="2"/>
      </rPr>
      <t xml:space="preserve">Alcaldía Municipal de Santa Ana. </t>
    </r>
    <r>
      <rPr>
        <i/>
        <sz val="11"/>
        <color rgb="FF000000"/>
        <rFont val="Calibri"/>
        <family val="2"/>
      </rPr>
      <t>Contrato de suministro derivado del proceso de contratación directa CD-01UCP-AMSA-2023, denominado “Contratación de los servicios de barrido, recolección y transporte de desechos sólidos hasta el sitio de disposición final en la Ciudad de Santa Ana</t>
    </r>
    <r>
      <rPr>
        <sz val="11"/>
        <color rgb="FF000000"/>
        <rFont val="Calibri"/>
        <family val="2"/>
      </rPr>
      <t>. Santa Ana.</t>
    </r>
    <r>
      <rPr>
        <i/>
        <sz val="11"/>
        <color rgb="FF000000"/>
        <rFont val="Calibri"/>
        <family val="2"/>
      </rPr>
      <t xml:space="preserve"> </t>
    </r>
    <r>
      <rPr>
        <sz val="11"/>
        <color rgb="FF000000"/>
        <rFont val="Calibri"/>
        <family val="2"/>
      </rPr>
      <t>2023. https://transparencia.santaana.gob.sv/transparencia/</t>
    </r>
  </si>
  <si>
    <t>https://drive.google.com/file/d/1BoNe-p-ZCVpZyZmc1APzy-ALmqik9Z1L/view</t>
  </si>
  <si>
    <t>Pages 3 and 6</t>
  </si>
  <si>
    <t>Estimated for 2019.</t>
  </si>
  <si>
    <t>Waste generators across the core, outer
and rural areas of Pokhara</t>
  </si>
  <si>
    <t>Based on 182 metric tons per day.</t>
  </si>
  <si>
    <t>Mix of glass, rubber, metal, etc.</t>
  </si>
  <si>
    <t>p. xi</t>
  </si>
  <si>
    <t>Calculated based on amount generated per day divided by population.</t>
  </si>
  <si>
    <t>Solid waste collection is outsourced to seven private contractors.Six wards are served by PMC.</t>
  </si>
  <si>
    <t>p. xii</t>
  </si>
  <si>
    <t>29 MT out of 182 MT generated daily is uncollected.</t>
  </si>
  <si>
    <t>Calculated based on amount uncollected (100% - uncollected %)</t>
  </si>
  <si>
    <t xml:space="preserve">21 MT out of 182 MT dry waste is segregated and recovered at source. </t>
  </si>
  <si>
    <t>As per the primary survey, 85 MT waste is reaching the landfill daily. PMC has developed a sanitary landfill site constructed over 4 hectare land that has been
operational since 2004. However, this is used as a dumpsite.</t>
  </si>
  <si>
    <t>Environment and Disaster Management Department.</t>
  </si>
  <si>
    <t>p. xiii</t>
  </si>
  <si>
    <t>A total of 91 personnel under the Environment and Disaster department are engaged in SWM
operations, of whom 20 are managerial staff, 17 are drivers and helpers, and 59 are sweepers.</t>
  </si>
  <si>
    <t>About 32 of 59 sweepers are female.</t>
  </si>
  <si>
    <t>p.21</t>
  </si>
  <si>
    <t>Point of waste generation</t>
  </si>
  <si>
    <t>Average of 80-90.</t>
  </si>
  <si>
    <t>p.27</t>
  </si>
  <si>
    <t>Ranges from 15 to 150 (based on source). Value in NPR per month per household.</t>
  </si>
  <si>
    <t># of years</t>
  </si>
  <si>
    <t>World Bank Group. 2020. City-level assessment and Draft Service Improvement Plan for
Solid Waste Management For Pokhara Metropolitan City.</t>
  </si>
  <si>
    <t>https://documents1.worldbank.org/curated/en/781861592375493786/pdf/Strategic-Assessment-of-Solid-Waste-Management-Services-and-Systems-in-Nepal-City-Level-Assessment-and-Draft-Service-Improvement-Plan-for-Solid-Waste-Management-For-Pokhara-Metropolitan-City.pdf</t>
  </si>
  <si>
    <t>https://pubs.sciepub.com/ces/8/1/2/</t>
  </si>
  <si>
    <t>Nagabooshnam, Jayesh Kumar. "Solid Waste Generation &amp; Composition in Gaborone, Botswana. Potential for Resource Recovery." Linkoping University, Sweden.</t>
  </si>
  <si>
    <t>p.33-34</t>
  </si>
  <si>
    <t>https://www.diva-portal.org/smash/get/diva2%3A488964/FULLTEXT01.pdf</t>
  </si>
  <si>
    <t xml:space="preserve">Includes fines and other (5%) and e-waste (1%). </t>
  </si>
  <si>
    <t>p.2487</t>
  </si>
  <si>
    <t>Praha. 2005. Prague Environment 2005. "B4.2 COMPLETE SYSTEM OF MUNICIPAL WASTE MANAGEMENT."</t>
  </si>
  <si>
    <t>https://envis.praha.eu/rocenky/Pr05_html/ab4_02.htm</t>
  </si>
  <si>
    <t>Ministerstvo vnitra. 2026. "Obecně závazná vyhláška o stanovení obecního systému odpadového hospodářství hlavního města Prahy (vyhláška o odpadech)."</t>
  </si>
  <si>
    <t>https://sbirkapp.gov.cz/detail/SPPM63ACF57Y7A6W</t>
  </si>
  <si>
    <t>Translated as "Generally binding decree on the establishment of the municipal waste management system of the capital city of Prague (waste decree)."</t>
  </si>
  <si>
    <t>https://tecnoscientifica.com/journal/idwm/article/view/488</t>
  </si>
  <si>
    <t xml:space="preserve">Blondelle, F.A. 2021. "Local Governance and Sustainability in Municipal Waste Management in the Mfoundi Division, Yaounde Cameroon."International Journal of Trend in Scientific Research and Development, 5:2. </t>
  </si>
  <si>
    <t>https://www.ijtsrd.com/humanities-and-the-arts/environmental-science/38451/local-governance-and-sustainability-in-municipal-waste-management-in-the-mfoundi-division-yaounde-cameroon/fofack-abanda-blondelle</t>
  </si>
  <si>
    <t>p.380</t>
  </si>
  <si>
    <t>p.374</t>
  </si>
  <si>
    <t>Source states "5 billion CFA francs are available."</t>
  </si>
  <si>
    <t>Cameroon Concord. 2024. "WASTE PILES UP IN YAOUNDÉ: FINANCIAL SHORTAGES AND DELAYED CONTRACTS AGGRAVATE CRISIS."</t>
  </si>
  <si>
    <t>https://cameroon-concord.com/en/cameroon/waste-piles-up-in-yaounde-financial-shortages-and-delayed-contracts-aggravate-crisis</t>
  </si>
  <si>
    <t>JICA. 2013. The study on the comprehensive urban development plan for greater Kumasi in the Republic of Ghana final report : supporting document.</t>
  </si>
  <si>
    <t>p.6-4</t>
  </si>
  <si>
    <t>https://openjicareport.jica.go.jp/pdf/1000014018_02.pdf</t>
  </si>
  <si>
    <t>p.6-5</t>
  </si>
  <si>
    <t>Survey</t>
  </si>
  <si>
    <t xml:space="preserve">Includes domestic, commercial, and industrial waste surveyed by KMA. </t>
  </si>
  <si>
    <t xml:space="preserve">Inert. Includes domestic, commercial, and industrial waste surveyed by KMA. </t>
  </si>
  <si>
    <t xml:space="preserve">100% - (other waste types). </t>
  </si>
  <si>
    <t>Green Views. 2025. "Waste Management in Ghana: How Accra is To Turning Waste into Resources."</t>
  </si>
  <si>
    <t>https://greenviewsresidential.com/waste-management-in-ghana/</t>
  </si>
  <si>
    <t>p.11 table 1</t>
  </si>
  <si>
    <t>https://pure.iiasa.ac.at/id/eprint/17047/1/Final%20Manuscript.pdf</t>
  </si>
  <si>
    <t>Kwenda, Phyllis R.; Lagerwall, Gareth; Eker, Sibel, Van Ruijven, Bas. N.d. A Mini-Review on Household Solid Waste Management Systems in Low-Income Developing Countries:
A Case Study of Urban Harare City, Zimbabwe.</t>
  </si>
  <si>
    <t xml:space="preserve">100% - (other treatment options). </t>
  </si>
  <si>
    <t xml:space="preserve">100% - collection coverage (70%). </t>
  </si>
  <si>
    <t xml:space="preserve">Microenterprises in the private sector. </t>
  </si>
  <si>
    <t>p.69</t>
  </si>
  <si>
    <t>https://www.ppiaf.org/sites/default/files/documents/2024-08/ppiaf-country-assessment-v5.pdf</t>
  </si>
  <si>
    <t xml:space="preserve">PPIAF. 2024. PPIAF Country Assessment: Ethiopia. Evaluation Report. </t>
  </si>
  <si>
    <t xml:space="preserve">USAID. 2014. Haiti - Feasibility of Waste-to-Energy Options at the Trutier Waste Site. NREL and HDR Engineering. </t>
  </si>
  <si>
    <t>p.7</t>
  </si>
  <si>
    <t xml:space="preserve">ENI CBC Med. 2024. “Waste management, circular economy, citizen involvement: MED‑InA partners discover some best practices in Italy”. </t>
  </si>
  <si>
    <t>https://www.enicbcmed.eu/waste-management-circular-economy-citizen-involvement-med-ina-partners-discover-some-best-practices</t>
  </si>
  <si>
    <t>Sarkar Khabar. 2024. "Pune Municipal Corporation Presents Rs 11,601 Crores Budget, Check Details Here."</t>
  </si>
  <si>
    <t>https://sarkarkhabar.com/pune-municipal-corporation-presents-rs-11601-crores-budget-check-details-here/</t>
  </si>
  <si>
    <t xml:space="preserve">Value in INR. </t>
  </si>
  <si>
    <t xml:space="preserve">The Voice. 2023. CepRass Survey Reveals BAC Collects only 4% of Waste in WCR. </t>
  </si>
  <si>
    <t>https://www.voicegambia.com/2023/02/28/ceprass-survey-reveals-bac-collects-only-4-of-waste-in-wcr/</t>
  </si>
  <si>
    <t>"Centre for Policy, Research and Strategic Studies (CepRass) survey has revealed that Brikama Area Council (BAC) collects only 4% of respondent solid waste in the entire West Coast Region (WCR) while 90% of waste is collected by the residents without any other alternative from the Council."</t>
  </si>
  <si>
    <t>UNESCAP. N.d. "CLOSING THE LOOP ON PLASTIC POLLUTION IN KUALA LUMPUR, MALAYSIA - Baseline Report."</t>
  </si>
  <si>
    <t>https://www.unescap.org/sites/default/d8files/event-documents/KL%20Baseline%20Report-English.pdf</t>
  </si>
  <si>
    <t>p.84</t>
  </si>
  <si>
    <t>p.94</t>
  </si>
  <si>
    <t>SBM Online. 2024. HCC passes $64,054,323 budget for 2024</t>
  </si>
  <si>
    <t>https://sbm.sb/hcc-passes-64054323-budget-for-2024/#</t>
  </si>
  <si>
    <t>p.256</t>
  </si>
  <si>
    <t>Dragana Neskovic Markic, Hristina Stevanovic Carapina, Drazenko Bjelic1, Ljiljana Stojanovic Bjelic, Predrag Ilic, Zeljka Sobot Pesic, Olivera Kikanovicz. 2019. "Using Material Flow Analysis for Waste
Management Planning." Pol. J. Environ. Stud. Vol. 28, No. 1, 255-265</t>
  </si>
  <si>
    <t>https://circulareconomy-serbia.com/sites/default/files/2023-05/TOKOVI%20MATERIJALA%20U%20REPUBLICI%20SRPSKOJ.pdf</t>
  </si>
  <si>
    <t>p.42, figure 2</t>
  </si>
  <si>
    <t>Hacer Ak and Kadir Sezer. 2020. "Waste characterization in Istanbul and a proposal for biodegradable solid waste management."Environmental Research &amp; Technology, Vol. 3 (2), pp. 40-45.</t>
  </si>
  <si>
    <t>https://dergipark.org.tr/en/download/article-file/1033150</t>
  </si>
  <si>
    <t xml:space="preserve">Consists of composite (1%), noncombustible (2%), and other combustible (13%). </t>
  </si>
  <si>
    <t>Roma IT. 2024. "Incredibile, Roma ha una delle maggiori percentuali di raccolta differenziata in Europa."</t>
  </si>
  <si>
    <t>https://www.romait.it/incredibile-roma-ha-una-delle-maggiori-percentuali-di-raccolta-differenziata-in-europa.html</t>
  </si>
  <si>
    <t>Waste Zero. 2024. The challenge of waste management in Rome: from recycling to treatment plants.</t>
  </si>
  <si>
    <t>https://www.wastezero.it/sfida-gestione-rifiuti-roma/</t>
  </si>
  <si>
    <t>Source states: "38.53% to the transfer plants, from which they leave for other TMBs or for waste-to-energy plants."</t>
  </si>
  <si>
    <t>Refers to "differentiated waste".</t>
  </si>
  <si>
    <t>Includes metal and plastic. Refers to "differentiated waste".</t>
  </si>
  <si>
    <t>Geopop. 2024. Where does the waste in Rome go? The photograph of the complex garbage management in the Capital.</t>
  </si>
  <si>
    <t>https://www.geopop.it/dove-vanno-a-finire-i-rifiuti-di-roma-la-fotografia-della-complessa-gestione-della-spazzatura-nella-capitale/</t>
  </si>
  <si>
    <t>https://www.pjoes.com/Analysis-of-Waste-Management-Situation-r-nin-the-Republic-of-Moldova-Comparison-r,89978,0,2.html</t>
  </si>
  <si>
    <t>Naveen, B.P. "Scenarios of waste management nexus in Bangalore" Energy Nexus 1, 100004 (November, 2021).</t>
  </si>
  <si>
    <t>https://www.sciencepublishinggroup.com/article/10.11648/j.ajep.20241305.11</t>
  </si>
  <si>
    <t>https://www.intechopen.com/chapters/1194505</t>
  </si>
  <si>
    <t>https://eid.episciences.org/7865</t>
  </si>
  <si>
    <t>https://www.cell.com/heliyon/fulltext/S2405-8440(23)06975-X?_returnURL=https%3A%2F%2Flinkinghub.elsevier.com%2Fretrieve%2Fpii%2FS240584402306975X%3Fshowall%3Dtrue</t>
  </si>
  <si>
    <t>https://www.alliedacademies.org/articles/household-solid-waste-management-how-effective-are-the-strategies-used-in-harare-zimbabwe.pdf</t>
  </si>
  <si>
    <t>https://eid.episciences.org/10310</t>
  </si>
  <si>
    <t>https://catalog.ihsn.org/citations/85443</t>
  </si>
  <si>
    <t>https://reference-global.com/article/10.21307/acee-2021-008</t>
  </si>
  <si>
    <t>https://www.mdpi.com/2225-1154/7/8/100?utm_source=researchgate.net&amp;utm_medium=article</t>
  </si>
  <si>
    <t>https://www.scirp.org/journal/paperinformation?paperid=67310</t>
  </si>
  <si>
    <t>https://www.uovt.ac.lk/IRS_UOVT/assets/docs/2021%20UoVT%20International%20Symposium%20-%20Proceedings.pdf</t>
  </si>
  <si>
    <t>https://www.globalscientificjournal.com/researchpaper/Review_and_Analysis_of_Existing_Solid_Waste_Management_System_in_Lahore.pdf</t>
  </si>
  <si>
    <t>https://www.econ-environ-geol.org/index.php/ojs/article/view/221</t>
  </si>
  <si>
    <t>https://copip.eu/news/gambia-integrated-waste-management-project/</t>
  </si>
  <si>
    <t>https://www.doi.gov/sites/doi.gov/files/uploads/American-Samoa-Technical-Assessment-Report-2011.pdf</t>
  </si>
  <si>
    <t>https://documents1.worldbank.org/curated/en/099061924015013153/pdf/P177183167f99902a1892f1e8fbfaec885f.pdf</t>
  </si>
  <si>
    <t>https://silika.jakarta.go.id/dashboard_persampahan?</t>
  </si>
  <si>
    <t>https://silika.jakarta.go.id/dashboard_persampahan</t>
  </si>
  <si>
    <t>https://rkcmpd-eria.org/reports-and-publications/the-philippines-situation-assessment-report-on-plastics-leakage-prevention-from-formal-and-informal-recycling-facilities</t>
  </si>
  <si>
    <t>https://nao.gm/wp-content/uploads/2020/04/2019-07-09-130109-Solid-Waste-Management-by-Banjul-City-Council-Final-Report.pdf</t>
  </si>
  <si>
    <t>https://vanha.kivo.fi/ymmarramme/koostumustietopankki/tutkimus_ekokem2015/</t>
  </si>
  <si>
    <t>https://ccsenet.org/journal/index.php/jsd/article/download/46500/27642</t>
  </si>
  <si>
    <t>https://pmc.ncbi.nlm.nih.gov/articles/PMC10025032/</t>
  </si>
  <si>
    <t>https://oshcity.gov.kg/ru/byudzhet-goroda/</t>
  </si>
  <si>
    <t>https://www.3ieimpact.org/research/improving-lives-waste-pickers-india</t>
  </si>
  <si>
    <t>https://www.mcgm.gov.in/irj/go/km/docs/documents/MCGM%20Department%20List/ChiefEngineerSolidWasteManagement/RTI%20Manuals/CESWM_RTI_E02.pdf</t>
  </si>
  <si>
    <t>https://www.scribd.com/document/693746158/1-s2-0-S2772427121000048-main</t>
  </si>
  <si>
    <t>https://sswmb.gos.pk/wp-content/uploads/2023/12/3-Environmental-and-Social-Management-Framework-ESMF-P173021_compressed.pdf</t>
  </si>
  <si>
    <t>https://www.aci.cg/congo-assaisonnement-la-gestion-des-dechets-dans-les-deux-capitales-confiee-a-la-societe-albayrak-waste-management/</t>
  </si>
  <si>
    <t>https://www.frontiersin.org/journals/environmental-science/articles/10.3389/fenvs.2023.1302711/full</t>
  </si>
  <si>
    <t>Agbani, B. S., Kadjegbin, R., Etcheli, F., Biobigou, L. B. 2021. Solid Household Waste Management in Cotonou: State of Play and Prospects. International Journal of Agriculture, Environment and Bioresearch. Vol 6. No. 1. 2021.</t>
  </si>
  <si>
    <t>GBILIMOU, Alain, Marie Rose BANGOURA, and Facinet CONTE. 2024. “Stratégie de valorisation économique des déchets solides ménagers de Conakry en Guinée, Afrique de l’Ouest” 5 (7).</t>
  </si>
  <si>
    <t>Adamou, M., Maiga, M. S., Ciss, O., Sagara, J. A., Ouattara, Y. 2023. Experimental study of the characterization of household waste in Bamako, Mali. International Journal of Environment, Agriculture and Biotechnology. Vol - 8. Issue - 2. Mar-Apr, 2023.</t>
  </si>
  <si>
    <t xml:space="preserve">Tvedten, Inge, and Sara Candiracci. 2018. “‘Flooding Our Eyes with Rubbish’: Urban Waste Management in Maputo, Mozambique.” Environment and Urbanization 30 (2): 631–46. </t>
  </si>
  <si>
    <t xml:space="preserve">Abdem, Seyid Abdellahi Ebnou, Rida Azmi, El Bachir Diop, Meriem Adraoui, and Jérôme Chenal. 2024. “Identifying Determinants of Waste Management Access in Nouakchott, Mauritania: A Logistic Regression Model.” Data and Policy 6 (January):e29. “Report on the Solid Waste Management in Mauritania.” 2014. </t>
  </si>
  <si>
    <t>Kalina, Marc, and Elizabeth Tilley. 2020. “‘BAD’ TRASH: PROBLEMATISING WASTE IN BLANTYRE, MALAWI.” Detritus, no. 12 (July), 187.</t>
  </si>
  <si>
    <t>AOIKE, Utako. 2019. “Household Waste and Local Solid Waste Collection in Niamey, Republic of Niger.” The Center for African Area Studies, Kyoto University.</t>
  </si>
  <si>
    <t xml:space="preserve">War, Moumouni, Souley Km, Abdou R, ET-Taleb S, Illo A, Chafi M, and Zanguina A. 2024. “Solid Household Waste Production in the City of Niamey (Niger).” International Journal of Chemical Studies 12 (4): 95–100. </t>
  </si>
  <si>
    <t xml:space="preserve">Muhammad, Saleh, and Azizan Marzuki. 2024. “Solid Waste Management Application and Its Dilemma in Kano Metropolis-Nigeria.” American Journal of Environmental Protection 13 (5): 108–21. </t>
  </si>
  <si>
    <t xml:space="preserve">Saleh, Muhammad, and Azizan Marzuki. 2024. “Reusing and Recycling Practices in Municipal Solid Waste Management in Kano Metropolis Nigeria.” In Solid Waste Management [Working Title]. IntechOpen. </t>
  </si>
  <si>
    <t xml:space="preserve">Ogunwale, T. O. ., Oladeji, P. B. ., Oyedare, A. B. ., Oyetola, S. O. ., Oluwalana, A. I., Basiru, T. A. ., Ogungbile, P. O. ., Balogun, F. A. ., Oduah, O. A. ., &amp; Ogunrinola, O. F. . (2024). Household Solid Waste Management and Environmental Impacts in the Ibadan Metropolis, Nigeria . Industrial and Domestic Waste Management, 4(2), 84–105. </t>
  </si>
  <si>
    <t>https://repository.kulib.kyoto-u.ac.jp/items/c99d0320-6f8f-46b4-8034-97e4a278d385</t>
  </si>
  <si>
    <t xml:space="preserve">AOIKE, Utako. 2019. “Household Waste and Local Solid Waste Collection in Niamey, Republic of Niger.” The Center for African Area Studies, Kyoto University. </t>
  </si>
  <si>
    <t xml:space="preserve">Purba, Laura Astrid Hasianna, and Anna Erliyana. “Legal Framework of Waste Management in Indonesia.” In Proceedings of the International Conference on Law, Governance and Islamic Society (ICOLGIS 2019), 104–108. Advances in Social Science, Education and Humanities Research, vol. 413. Atlantis Press, 2020. </t>
  </si>
  <si>
    <t>Seng, B., and T. Fujiwara. 2018. “Suitability Assessment for Handling Methods of Municipal Solid Waste.” Global Journal of Environmental Science and Management 4 (2): 113–26.</t>
  </si>
  <si>
    <t xml:space="preserve">Almansour, Mohammed, and Mohammad Akrami. 2024. “An Environmental Assessment of Municipal Solid Waste Management Strategies in Riyadh, Saudi Arabia: A Comparative Life Cycle Analysis.” Sustainability 16 (20): 9111. </t>
  </si>
  <si>
    <t xml:space="preserve">Hegazy, Ibrahim Rizk, Hazem Abdelazim Hammad, Ammar Mohammedsaeed Munshi, Ahmed Abdulmohsen Alqurashi, and Ibrahim Zakaria Bahreldin. 2024. “Pathways to Green Urbanism: Evaluating Jeddah’s Environmental Sustainability Progress and Prospects.” International Journal of Low-Carbon Technologies 19 (January):1177–88. </t>
  </si>
  <si>
    <t>Radwan, Neyara, Nadeem A. Khan, and Rania Abdou Gaber Elmanfaloty. 2021. “Optimization of Solid Waste Collection Using RSM Approach, and Strategies Delivering Sustainable Development Goals (SDG’s) in Jeddah, Saudi Arabia.” Scientific Reports 11 (1): 16612.</t>
  </si>
  <si>
    <t xml:space="preserve">Oates, L, Kasaija, P, Sseviiri, H, Sudmant, A, Ersoy, A &amp; Bueren, EV 2023, 'Pluralizing the urban waste
economy: insights from community-based enterprises in Ahmedabad (India) and Kampala (Uganda)',
Environment and Urbanization, vol. 35, no. 2, pp. 411 - 432. </t>
  </si>
  <si>
    <t>Tvedten, Inge, and Sara Candiracci. 2018. “‘Flooding Our Eyes with Rubbish’: Urban Waste Management in Maputo, Mozambique.” Environment and Urbanization 30 (2): 631–46; .Japanese International Cooperation Agency (JICA). 2023. “Capacity Development for Integrated Solid Waste Management in Maputo.”</t>
  </si>
  <si>
    <t>Eaktasang, N., Y. Suma, and S. Kingkeaw. “Feasibility Study of Municipal Solid Waste for Producing Refuse-Derived Fuel (rdf): A Case Study of Bangkok, Thailand.” IOP Conference Series: Earth and Environmental Science 291, no. 1 (2019): 012010.</t>
  </si>
  <si>
    <t>Ngo, Thi Lan Phuong, Helmut Yabar, and Takeshi Mizunoya. “Characterization and Analysis of Household Solid Waste Composition to Identify the Optimal Waste Management Method: A Case Study in Hanoi City, Vietnam.” Earth 2, no. 4 (2021): 1046–1058.</t>
  </si>
  <si>
    <t xml:space="preserve">Nguyen, Thi Phuong Loan, Alice Sharp, and Sandhya Babel. “Challenges and Opportunities to Approach Zero Waste for Municipal Solid Waste Management in Ho Chi Minh City.” APN Science Bulletin 10, no. 1 (2020): 66–73. </t>
  </si>
  <si>
    <t xml:space="preserve">Schneider, Petra, Le Hung Anh, Jörg Wagner, Jan Reichenbach, and Anja Hebner. “Solid Waste Management in Ho Chi Minh City, Vietnam: Moving towards a Circular Economy?” Sustainability 9, no. 2 (2017): 286. </t>
  </si>
  <si>
    <t>Miezah, Kodwo, Kwasi Obiri-Danso, Zsófia Kádár, Bernard Fei-Baffoe, and Moses Y. Mensah. 2015. “Municipal Solid Waste Characterization and Quantification as a Measure towards Effective Waste Management in Ghana.” Waste Management 46 (December):15–27; Nagabooshnam, Jayesh Kumar. 2011. “Solid Waste Generation and Composition in Gaborone, Botswana. Potential for Resource Recovery.”</t>
  </si>
  <si>
    <t xml:space="preserve">Stankeviciene, J., Buzinske, J. 202.) Trends of Municipal Waste Flows, Composition, Treatment in Lithuania and its Regions. International Scientific Conference: Contemporary Issues in Business, Management and Economics Engineering 2021. </t>
  </si>
  <si>
    <t>Miezah, Kodwo, Kwasi Obiri-Danso, Zsófia Kádár, Bernard Fei-Baffoe, and Moses Y. Mensah. 2015. “Municipal Solid Waste Characterization and Quantification as a Measure towards Effective Waste Management in Ghana.” Waste Management 46 (December):15–27.; Nagabooshnam, Jayesh Kumar. 2011. “Solid Waste Generation and Composition in Gaborone, Botswana. Potential for Resource Recovery.”</t>
  </si>
  <si>
    <t>Anna Zaikova, Natalia Vinitskaia, Ivan Deviatkin, Jouni Havukainen, and Mika Horttanainen. 2022. ‘Life Cycle Assessment of Existing and Alternative Options for Municipal Solid Waste Management in Saint Petersburg and the Leningrad Region, Russia’.</t>
  </si>
  <si>
    <t xml:space="preserve">Hardoy, Jorgelina, and Regina Ruete. “Incorporating Climate Change Adaptation into Planning for a Liveable City in Rosario, Argentina.” Environment and Urbanization 25, no. 2 (October 1, 2013): 339–60. </t>
  </si>
  <si>
    <t>Ahlheim, Michael, Maike Becker, Heike Trastl, and Yeniley Allegue Losada. “Wasted! Resource Recovery and Waste Management in Cuba” 11, no. 2 (2019): 147–73.</t>
  </si>
  <si>
    <t xml:space="preserve">Rischmagui, Gabriela, Alfredo Stein, Sandra Bartels, and Eugenia Gaviria. “Manual de Manejo de Desechos Sólidos En Barrios Populares de Tegucigalpa.” Inter-American Development Bank, September 2019. </t>
  </si>
  <si>
    <t>Gutiérrez Galicia, Francisco, Ana Lilia Coria Páez, and Ricardo Tejeida Padilla. “A Study and Factor Identification of Municipal Solid Waste Management in Mexico City.” Sustainability 11, no. 22 (November 9, 2019): 6305.</t>
  </si>
  <si>
    <t>The Economist Intelligence Unit. “Progress and Challenges for Incluse Recycling an Assessment of 12 Latin American and Caribbean Cities.” IDB Publications, May 22, 2017.</t>
  </si>
  <si>
    <t>Guermoud, Noreddine, and Ahmed Addou. 2014. “Etude et Caractérisation Des Déchets Ménagers de La Ville de Mostaganem (Ouest-Algérie).” Environnement, Ingénierie and Développement N°66-mars 2014 (March):7827.</t>
  </si>
  <si>
    <t xml:space="preserve">Hussieny, M.A., Morsy, M.S., Ahmed, M., Elagroudy, S., Abdelrazik, M.H. 2022. Municipal Solid Waste and Leachate Characterization in the Cairo Metropolitan Area. Resources. 11 (102). </t>
  </si>
  <si>
    <t>https://ecomrosario.gob.ar/web/uploads/biblioteca/81/DIAGNOSTICOGIRSUISBN.pdf</t>
  </si>
  <si>
    <t>https://ijisrt.com/assets/upload/files/IJISRT23MAR653.pdf</t>
  </si>
  <si>
    <t xml:space="preserve">Lozano Lazo, Denise P., and Alexandros Gasparatos. 2019. "Sustainability Transitions in the Municipal Solid Waste Management Systems of Bolivian Cities: Evidence from La Paz and Santa Cruz de la Sierra" Sustainability 11, no. 17: 4582. </t>
  </si>
  <si>
    <t>https://www.mdpi.com/2071-1050/11/17/4582</t>
  </si>
  <si>
    <r>
      <t>See Section 3.2.2 (Formal Private Sector Organizations</t>
    </r>
    <r>
      <rPr>
        <sz val="10"/>
        <color rgb="FF00B050"/>
        <rFont val="Calibri Light"/>
        <family val="2"/>
      </rPr>
      <t>)</t>
    </r>
  </si>
  <si>
    <t xml:space="preserve">ANGed. N.d. Gestion des déchets ménagers et assimilés. </t>
  </si>
  <si>
    <t>https://www.anged.nat.tn/gestion-dechets-menagers-assimiles.html</t>
  </si>
  <si>
    <t>Valparaíso</t>
  </si>
  <si>
    <t>valp</t>
  </si>
  <si>
    <t>population_population_number_of_people</t>
  </si>
  <si>
    <t>Based on projections by the National Statistics Institute (INE).</t>
  </si>
  <si>
    <t xml:space="preserve">Page 6. Table 3. </t>
  </si>
  <si>
    <t>https://www.subdere.gov.cl/sites/default/files/V%20Regi%C3%B3n%20de%20Valpara%C3%ADso%20RSD%20Marzo_2024_0.pdf</t>
  </si>
  <si>
    <t>MSW_total_msw_generated_tons_year</t>
  </si>
  <si>
    <t xml:space="preserve">Estimated </t>
  </si>
  <si>
    <t>A survey was applied to the municipality using SINADER (National Waste Declaration System) data as a basis.</t>
  </si>
  <si>
    <t xml:space="preserve">Page 21. Table 9. </t>
  </si>
  <si>
    <t xml:space="preserve">% population </t>
  </si>
  <si>
    <t>The percentage of coverage is obtained from the weighted sum of the coverage in urban and rural area</t>
  </si>
  <si>
    <t xml:space="preserve">Page 11. Table 6. </t>
  </si>
  <si>
    <t xml:space="preserve">There are also containers in specific strategic points. </t>
  </si>
  <si>
    <t xml:space="preserve">Page 36. Table 21. </t>
  </si>
  <si>
    <t xml:space="preserve">Page 30. Table 17. </t>
  </si>
  <si>
    <t xml:space="preserve">With respect to waste collected, not generated. </t>
  </si>
  <si>
    <t>Note that this is the distance in a straight line from the municipality to the site center point.</t>
  </si>
  <si>
    <t xml:space="preserve">Page 38. Table 22. </t>
  </si>
  <si>
    <t>Distance mentioned in source is measured in straight line.</t>
  </si>
  <si>
    <t>waste_collection_cost_recovery_total_collection_revenue</t>
  </si>
  <si>
    <t xml:space="preserve">Page 45. Table 26. </t>
  </si>
  <si>
    <t xml:space="preserve">Value in CPY. </t>
  </si>
  <si>
    <t>I. Municipalidad de Valparaíso. "Cobro de derechos por el Servicio de Aseo Domiciliario". Accessed August 14, 2024.</t>
  </si>
  <si>
    <t>https://municipalidaddevalparaiso.cl/cobro-de-derechos-por-el-servicio-de-aseo-domiciliario/</t>
  </si>
  <si>
    <t xml:space="preserve">Payment is made through property tax for high value households and directly to municipality for others. </t>
  </si>
  <si>
    <t>Solid_waste_budget_amount</t>
  </si>
  <si>
    <t>Corresponds to municipal spending on sanitation services,
Garbage Collection and Landfills. This was calculated in the document based on SINIM (National Municipal Information System), Subdere Survey and Chile Suppliers Contracts.</t>
  </si>
  <si>
    <t xml:space="preserve">Page 49. Table 30. </t>
  </si>
  <si>
    <t>The costs of Collection, Transportation and Disposal of waste is $5.477.506.327 CLP. In the case of Chile, these two values ​​are indicated in these reports from the Undersecretariat of Regional Development (Subdere). The column that says SINIM corresponds to a survey of information in the National Municipal Information System (SINIM), which is a system that gathers all kinds of data from municipalities. The one that says "Antecedentes Catastro" corresponds to what the municipalities reported in the survey specifically on waste management that Subdere sent them. It is prefered to use the first one the indicator mentions "Total waste management budget", and it is more complete than the one in the survey, which only includes collection, transportation and final disposal, and not city cleaning, for example.</t>
  </si>
  <si>
    <t>Solid_waste_budget_year</t>
  </si>
  <si>
    <t>Operations Management. "Cleaning" Department.</t>
  </si>
  <si>
    <t>Ilustre Municipalidad de Valparaíso. "Organigrama". Accessed August 11, 2024</t>
  </si>
  <si>
    <t>https://www.munivalpo.cl/transparencia/archivos/Organigrama_Munivalpo.pdf</t>
  </si>
  <si>
    <t>Although it is not an exclusive plan for waste management, the Community Development Plan (PLADECO) includes a section to address this challenge.</t>
  </si>
  <si>
    <t>Page 324</t>
  </si>
  <si>
    <t>https://municipalidaddevalparaiso.cl/wp-content/uploads/2024/03/PLADECO-2020-2030-VALPARAISO.pdf</t>
  </si>
  <si>
    <t>In addition to the above, there is a Clean Production Agreement (a voluntary instrument to promote certain actions from the business world) that complements the communal plan.</t>
  </si>
  <si>
    <t>Ilustre Municipalidad de Valparaíso. "Valparaíso refuerza el servicio de aseo y mantención de áreas verdes". Accessed August 11, 2024</t>
  </si>
  <si>
    <t>https://municipalidaddevalparaiso.cl/valparaiso-refuerza-el-servicio-de-aseo-y-mantencion-de-areas-verdes/</t>
  </si>
  <si>
    <t>Subdere. ACTUALIZACIÓN DE LA SITUACIÓN POR COMUNA Y POR REGIÓN EN MATERIA DE RSD Y
ASIMILABLES. 2019.</t>
  </si>
  <si>
    <t>Page 103. Table 53</t>
  </si>
  <si>
    <t>https://proactiva.subdere.gov.cl/handle/123456789/519</t>
  </si>
  <si>
    <t>Page 36. Table 21.</t>
  </si>
  <si>
    <r>
      <t xml:space="preserve">Subdere. </t>
    </r>
    <r>
      <rPr>
        <i/>
        <sz val="11"/>
        <color theme="1"/>
        <rFont val="Calibri (Body)"/>
      </rPr>
      <t>Diagnóstico y Catástro Regional de Residuos Sólidos Domiciliarios</t>
    </r>
    <r>
      <rPr>
        <sz val="11"/>
        <color theme="1"/>
        <rFont val="Calibri (Body)"/>
      </rPr>
      <t>. 2024</t>
    </r>
  </si>
  <si>
    <r>
      <t xml:space="preserve">Subdere. </t>
    </r>
    <r>
      <rPr>
        <i/>
        <sz val="11"/>
        <color theme="1"/>
        <rFont val="Calibri (Body)"/>
      </rPr>
      <t xml:space="preserve">Diagnóstico y Catástro Regional de Residuos Sólidos Domiciliarios. </t>
    </r>
    <r>
      <rPr>
        <sz val="11"/>
        <color theme="1"/>
        <rFont val="Calibri (Body)"/>
      </rPr>
      <t>2024</t>
    </r>
  </si>
  <si>
    <r>
      <t xml:space="preserve">Biblioteca del Congreso Nacional. </t>
    </r>
    <r>
      <rPr>
        <i/>
        <sz val="11"/>
        <color theme="1"/>
        <rFont val="Calibri (Body)"/>
      </rPr>
      <t>Decreto 2385 FIJA TEXTO REFUNDIDO Y SISTEMATIZADO DEL DECRETO LEY NUM. 3.063, DE 1979, SOBRE RENTAS MUNICIPALES.</t>
    </r>
    <r>
      <rPr>
        <sz val="11"/>
        <color theme="1"/>
        <rFont val="Calibri (Body)"/>
      </rPr>
      <t xml:space="preserve"> 1996.
</t>
    </r>
  </si>
  <si>
    <r>
      <t xml:space="preserve">Ilustre Municipalidad de Valparaíso. </t>
    </r>
    <r>
      <rPr>
        <i/>
        <sz val="11"/>
        <color theme="1"/>
        <rFont val="Calibri (Body)"/>
      </rPr>
      <t xml:space="preserve">PLADECO 2020-2030. Creamos Valparaíso para el siglo XXI. </t>
    </r>
    <r>
      <rPr>
        <sz val="11"/>
        <color theme="1"/>
        <rFont val="Calibri (Body)"/>
      </rPr>
      <t>2020.</t>
    </r>
  </si>
  <si>
    <r>
      <t xml:space="preserve">Biblioteca del Congreso Nacional de Chile. </t>
    </r>
    <r>
      <rPr>
        <i/>
        <sz val="11"/>
        <color theme="1"/>
        <rFont val="Calibri (Body)"/>
      </rPr>
      <t>Decreto con Fuerza de Ley 1 FIJA EL TEXTO REFUNDIDO, COORDINADO Y SISTEMATIZADO DE LA LEY Nº 18.695, ORGANICA CONSTITUCIONAL DE MUNICIPALIDADES.</t>
    </r>
    <r>
      <rPr>
        <sz val="11"/>
        <color theme="1"/>
        <rFont val="Calibri (Body)"/>
      </rPr>
      <t xml:space="preserve"> 2006.</t>
    </r>
  </si>
  <si>
    <t>Czech Republic</t>
  </si>
  <si>
    <t xml:space="preserve">Somalia, Fed. Rep. </t>
  </si>
  <si>
    <t>Somalia, Fed. Rep.</t>
  </si>
  <si>
    <t>Viet Nam</t>
  </si>
  <si>
    <t>Sampling study according to socioeconomic level</t>
  </si>
  <si>
    <t>Includes fines, special wastes, combustible and non-conbustible waste</t>
  </si>
  <si>
    <t>PROVADEMSE. 2015. "Estudio de caracterización de los Residuos
Sólidos Municipales de la ciudad de Córdoba."</t>
  </si>
  <si>
    <t>p.16, figure 5, table 2</t>
  </si>
  <si>
    <t>https://gobiernoabierto.stage.cordoba.gob.ar/data/datos-abiertos/categoria/higiene-urbana/informe-final-caract-rsu-cordoba-octubre-2014-provademse/57</t>
  </si>
  <si>
    <t>Includes paper and cardboard</t>
  </si>
  <si>
    <t>A page on the City of Melbourne website allows you to report illegally dumped waste.</t>
  </si>
  <si>
    <t>The major laws related to solid waste management are compiled in the Pohnpei State Code 7: Title 27, Chapter 1: Pohnpei State Environmental Protection Act  Title 27, Chapter 2: Littering in Public Places and Premises Title 27, Chapter 3: Beverage Container Recycling Title 27, Chapter 4: Prohibition of Importation and Use of Single-Use Plastic Bags</t>
  </si>
  <si>
    <t>The data on year 2023 for %component, food waste and cooking oil: combustible*% combustible+uncombustible*% of umcombustible+ this categories' recyclable waste(separated for recyclable waste+recycled in intermediate treatment facility+community collective collection)</t>
  </si>
  <si>
    <t>Basically sorting facilities for can bin PET bottle: 25t／5h+35t／5h+60t／5h+50t／5h+30t／day=170t／5h+30t／day=170*5*24+30t／day=20430t／day annual data: expenditure data (waste intermediate treatment ごみ中間処理) for operational cost(personnel, treatment, consignment etc.. under maintenance.) for intermediate treatment(can not be distinguished by the type of recycling/revovery) in 2022 divided by total amount of recycling</t>
  </si>
  <si>
    <t>Data for 23 wards only for incinerator already constructetd (capacity under co nstruction is excluded) total 11100 t／day (total of facility section 1 no.1 to no. 20 except for no.16 (which is suspended(no.21 under construction)); construction cost is the total of no.1 to no. 20 except for no.16; Average life of incineration in Japan is =30.5 year  based on page 12 at https://www.env.go.jp/recycle/waste/3r_network/7_misc/gl-ple_prov.pdf</t>
  </si>
  <si>
    <t>Financing mechanisms for solid waste in Ulaanbaatar are composed of the waste fees equalling MNT 5,000-25,000 collected from private businesses and institutions, MNT 2,500 from households living in apartments and MNT 1,000 from ger households.</t>
  </si>
  <si>
    <t xml:space="preserve">Includes Plastics (10%) and PET bottles (1%) </t>
  </si>
  <si>
    <t>Includes paper (17%) and cardboard (5%)</t>
  </si>
  <si>
    <t xml:space="preserve">Refers to grass/leaves/woods </t>
  </si>
  <si>
    <t>Includes Bones and shells (4%) and Tetrapack (2%)</t>
  </si>
  <si>
    <t xml:space="preserve">Includes aluminium cans (8%) and other metals (6%) </t>
  </si>
  <si>
    <t xml:space="preserve">Includes Vegatable/putrescible (31%) and Betllenut (4%) </t>
  </si>
  <si>
    <t>Dili District Administration (DDA) provides public waste collection services directly during weekdays.</t>
  </si>
  <si>
    <t>The solid waste management plan mentioned in this report is set up until 2021.</t>
  </si>
  <si>
    <t>SWM is managed by the Ministry of Natural Resources and the Environment (MNRE) with the revenue covered by tax, grants, and other sources from the national government. Budget for 2017 was SAT 3,262,997 million, which funds landfill operations, maintenance works and cleaning of public areas. The government pays approximately SAT 4 million every year to private contractors to manage both collection and disposal services (Sagapolutele, 2020), which are paid on a monthly basis (ADB, 2017). Japan International Cooperation Agency (JICA) has provided significant amount of financial and technical support including upgrades to the landfill, strengthening of landfill operations, and the development of an operations training program.</t>
  </si>
  <si>
    <t xml:space="preserve">Residents transport waste to a 'bring site'. </t>
  </si>
  <si>
    <t xml:space="preserve">The distance was measured using Google Maps "Tirana City to Sharra Landfill". </t>
  </si>
  <si>
    <t>EcoTirana has many social media pages (e.g., Instagram, X), which demonstrate RCVs collecting from central, shared disposal points rather than collecting from outside individual properties.</t>
  </si>
  <si>
    <t xml:space="preserve">Sanitek Armenia is one company responsible for city cleaning and waste collection. </t>
  </si>
  <si>
    <t>Route calculated on Google maps from Yerevan City to Nurabashen Rubbish Centre.</t>
  </si>
  <si>
    <t>Sanitek Armenia collects waste in Yerevan.</t>
  </si>
  <si>
    <t>Design capacity to use up to 500,000 tons of solid household waste and 10,000 tons of medical waste per year, and generate 231 million kilowatthours of electricity a year, supplying up to 300,000 people with electricity.
Income generated in Azerbaijan manat</t>
  </si>
  <si>
    <t xml:space="preserve">Baku City EP is the senior executive authority within the territorial boundaries of Greater Baku City’s administrative area. The head of the EP is assigned by special presidential decree and reports directly to the president and the Cabinet of Ministers. Baku City EP has broad authority in managing different areas of activities in the Greater Baku area, including ensuring the implementation of state environmental protection and waste management policies. The rights and responsibilities of the EP in SWM are regulated according to the Regulation on Regional and City Executive Powers. Baku City EP is implementing its waste management responsibilities through the DHCS. </t>
  </si>
  <si>
    <t>Electricity production: 274,472,000 KWh
232,774,000 KWh sent to the grid (= annual consumption of 65,000 households)
41,698,000 KWh used for plant operation
Heat production: 7,735,000 KWh</t>
  </si>
  <si>
    <t>Propreté (ABP) is responsible for public cleanliness and the operational management of household waste in Brussels. This organisation ensures the cleanliness of the streets and also takes care of the collection of household waste.</t>
  </si>
  <si>
    <t>Bruxelles Propreté collects some 69% of all municipal waste in Brussels every year. The remaining 31% is collected by private operators.
En Région bruxelloise, différents acteurs sont responsables de la collecte des déchets ménagers :
- the public operator Bruxelles Propreté (ABP) is responsible for organising household waste collections, which it does via door-to-door rounds, regional recycling parks (previously called container parks), glass bubbles or chemical waste drop-off points (Proxy Chimik);
- municipalities (via municipal recycling parks);
- social economy enterprises (for waste electrical and electronic equipment, bulky items, textiles, etc.);
- les systèmes d’Take-back obligation (Récupel, Bebat, Valorfrit, RecyTyre, etc.) in the context of extended producer responsibility (EPR)) ;
- neighbourhood composts.</t>
  </si>
  <si>
    <t>Sarajevo Canton Waste Management Plan For the Period 2015-2020
No evidence that the management plan has been updated.</t>
  </si>
  <si>
    <t>The Law on Waste Management of the Federation of Bosnia and Herzegovina ("FBiH Official Gazette" no. 33/03 and 72/09).
States that it is the obligations of the cantons to adopt cantonal waste management plans and a regulation that will define conditions for waste management planning in municipalities.</t>
  </si>
  <si>
    <t>No management plan exists, but the development of waste management plan has been identified as a short-term goal. 
This source contains targets for Banja Luka regarding their MSW including target solid waste generation, % which is disposed in open dumps or bodies of water or is burnt, and proportion of MSW that is recycled.</t>
  </si>
  <si>
    <t>There is a portfolio of measures within the Circular Zurich: Circular Economy Implementation Agenda 2024-2026, which includes measures on reducing food waste. 
There is also the Waste and Resource Management Action Plan 2024-2028.</t>
  </si>
  <si>
    <t>Waste Management Concept for Municipality and Construction Waste and Sewage Sludge: Planning Period 2020 to 2030-Zero Waste Strategy of the State of Berlin.</t>
  </si>
  <si>
    <t>Fly tipping is illegal 
Bristol has documents on how to dispose of you waste correctly in Bristol Harbour. It is an offense to put any solid or liquid polluting material into Bristol harbour.</t>
  </si>
  <si>
    <t xml:space="preserve">The last approved Local Plan for Decentralizes Waste Management of the Municipality of Thessaloniki was in 2016. </t>
  </si>
  <si>
    <t>The municipality has delegated responsibility for household waste to the waste collection company BIR. It will therefore be natural to cooperate closely on the climate-related ambitions set out in BIR’s new Waste and Resource Strategy for 2016–2020. 
The strategies chosen to reduce consumption and the climate impact of waste are as follows: Reduce the climate impact of consumption. Reduce the amount of waste and increase reuse. Use waste as a resource</t>
  </si>
  <si>
    <t>The city of Oslo has successfully built an integrated waste management system based on adaptation of a legacy waste collection system, upgraded fast through the use of innovative technologies; early recognition of the importance of behavior change in reducing waste generation and perfecting source separation of waste; and driven by long-term GHG emissions reduction and waste reduction goals. Oslo and Cambi AS received the Norwegian Research Council’s innovation reward in 2012 for their approach of system thinking around waste and the biogas/bio fertilizer production plant they have.</t>
  </si>
  <si>
    <t>National Situation in the Urban Waste Sector
- New strategies and national legislation, including various policy support instruments, which could promote the participation of citizens and achieve reduction, reuse and recycling goals;
- Entry into force of legislation regarding the prohibition of consumption using disposable plastics on public roads, which will contribute to reducing waste, cleaning urban littering and combating marine litter;
- Expected entry into force of PERSU 2030 (Strategic Plan for Urban Waste until 2030), a national reference instrument for urban waste management policy;
- Opportunity to use external financing (national and international) for the implementation of selective collection projects of material flows that can be recycled and recovered, fleet renewal and other actions that contribute to reducing greenhouse gas emissions ( GHG) from the waste sector (e.g. namely the Resilience and Recovery Plan funds).</t>
  </si>
  <si>
    <t>Directive of the Council 2010/75/EU on industrial emissions is a directive that integrates several regulations that previously regulated the prevention of industrial emissions, including Directive 2000/76/EC on waste incineration and Directive 78/176/EES on waste from industries using titanium dioxide.</t>
  </si>
  <si>
    <t>In accordance with the Law on Waste Management, the Law on Local self-government ("Official Gazette of the RS", no. 129/07, 83/14 - other laws, 101/16 - other laws, 47/18 and 111/21 - other laws) and the Law on communal activities (" Official Gazette of the RS", no. 88/11, 104/16 and 95/18) the local self-government unit is responsible for implementing the local plan of waste management in the area of waste management and environmental protection.</t>
  </si>
  <si>
    <t>National Laws including The Law of Turkmenistan “On Nature Protection” (reviewed in 2014) 
The adoption of the Law of Turkmenistan “On waste” in 2015 - The Law of Turkmenistan “On waste” is an essential background for the further development of waste legislation. There are around 20 by-laws prescribed to be enacted.</t>
  </si>
  <si>
    <t>Environmental Law No. 2872 and its related regulations, protection and measurement of air quality, control of excavation wastes, noise inspections, domestic fuel inspections, hazardous wastes and chemicals, industrial activities, environmental impact assessments, inappropriate waste storage or disposal audits, environmental analyses.</t>
  </si>
  <si>
    <t>Zero waste regulation - all local administrations must transitions to a Zero Waste Management System.
Environmental Law (2872-1983, 5491-2006, 7153-2018)
Metropolitan Municipality Law (5216- 2004, 6360/7-2012)
Waste Management Regulation (2017) etc.</t>
  </si>
  <si>
    <t>Implemented by the Metropolitan Municipality, Turkey's first solid waste integrated management facility SEKAY, where the operations continue by commissioning the 'Lot' field in 2022, it will meet Sakarya's 30-year solid waste landfill needs. The landfill activities in Sakarya are fully integrated into the 'Zero Waste' application launched in Turkey, are the first in Turkey in these aspects.</t>
  </si>
  <si>
    <t>This plan is now expired.</t>
  </si>
  <si>
    <t xml:space="preserve">At the national level, Saudi Arabia has a comprehensive legal framework for waste management. </t>
  </si>
  <si>
    <t>Comprehensive Waste Management Strategy for Riyadh City. There is also the Riyadh Green Initiative - which aims to divert 94% of waste generated in Riyadh away from landfills and compost more than 1.3 million tons of biodegradable waste</t>
  </si>
  <si>
    <t>Metro Vancouver has Initiated the process of updating the solid waste management plan. The last Solid Waste Management Plan was approved and published in 2010. 
The City of Vancouver also has a Zero Waste 2040 strategic plan</t>
  </si>
  <si>
    <t>District of Columbia's Sustainable DC Plan including the implementation of new waste diversion programs and new policies such as the Zero Waste Omnibus Amendment Act of 2019</t>
  </si>
  <si>
    <t>Thimphu Waste Management Plan. The publication is made available on the website of National Environment Commission of Bhutan as a draft, while no detailes are made available regarding the approval of the paln.</t>
  </si>
  <si>
    <t>There is an Integrated Waste Management Pan 2011-2017 under review</t>
  </si>
  <si>
    <t>"The Kano State Environmental Protection Authority Solid Waste Management Regulation No. 1 of 1997 and the Kano State Local Government Environmental Sanitation Edict, No. 2 of 1991, which repeals Edicts 5 of 1984, serve as the foundation for the Solid Waste Management efforts in the Kano Metropolis, despite the fact that they are still insufficient."</t>
  </si>
  <si>
    <t>Burgas Municipality implements policy and measures in the field of waste management on the basis of well-developed, clear and detailed strategic and program documents approved by the municipal council. Annual reports are prepared.</t>
  </si>
  <si>
    <t>Ministry of spatial planning, construction, and ecology.
Note this is for the territory of Republic of Srpska, within which Banja Luka is the largest city.</t>
  </si>
  <si>
    <t>Waste detectives / rubbish police 
Switzerland has strict approach to combatting illegal waste disposal and littering.</t>
  </si>
  <si>
    <t>Joint patrol of the Municipal police and the MCP.
The Mancomunidad de la Comarca de Pamplona has verified a notable reduction in bagging in the region after the first month since the launch on May 6 of the joint patrol system for the control and sanction of non-compliance with the waste ordinance</t>
  </si>
  <si>
    <t>London Data Store - Greater London Authority
Waste Data Flow also has data on London</t>
  </si>
  <si>
    <t>There is a Citizen Portal where residents can make an account and use it to submit waste forms (e.g., report missed collections, report fly tipping). The City Council website also has information for citizens, but regarding bin collections days etc, and not  on waste data and statistics.</t>
  </si>
  <si>
    <t>Each borough will be in charge of enforcing solid waste issues in their areas.
The statutory powers of the London boroughs are also important to continue to discourage antisocial burning of waste and the illegal use of wood burning stoves or fireplaces.</t>
  </si>
  <si>
    <t>Department for Environment Food and Rural Affairs 
ReLondon - a partnership of the Mayor of London and the London boroughs to improve waste and resource management. 
The London Waste and Recycling Board (LWARB) it is ultimately the boroughs (through their waste collection and disposal authorities), businesses and the commercial waste industry that will implement the waste policies in London Environment Strategy</t>
  </si>
  <si>
    <t>Multiple departments responsible for different aspect of solid waste management. e.g., The Department of Recycling and Municipal Waste Management, The Directorate of Recycling and Cleanliness of the Municipality of Thessaloniki carries out collection routes of the installed green and blue bins on a daily basis. The  Department  of  Recycling  and  Urban  Waste  Management  implements  the  collection,  removal  and  transport  to  a  predetermined  area  of  abandoned  vehicles  (OTZ)  from  the  city  streets</t>
  </si>
  <si>
    <t>Multiple departments:
Department of Alternative Waste Management 
Street cleaning department
Department of Cleaning - Recycling</t>
  </si>
  <si>
    <t>"The digitalisation of the sector is a measure in which CML intends to invest, thus improving internal information management systems"</t>
  </si>
  <si>
    <t>Snaga is the public company that provides waste management in Ljubljana.</t>
  </si>
  <si>
    <t>Page 21: "The Contractor has liaised with Local Administration for disposal of construction waste."
The Committee on Environmental Protection oversees waste management in the whole of Tajikistan</t>
  </si>
  <si>
    <t>Istanbul has a dedicated waste management department known as ISTAÇ, which deals with various aspects of waste and environmental management​
There is also the Environmental Protection Branch Directorate, and the Department of Environmental Protection and Control</t>
  </si>
  <si>
    <t>Istanbul Metropolitan Municipality Open Data Portal 
TurkStat has information and data on Istanbul specifically.</t>
  </si>
  <si>
    <t>The following problems can be reported regarding urban hygiene:Lack of waste collection, sweeping and cleaning or incorrect disposal of waste.Chronic garbage dump or settlement without assistance.Private land with dirt or weeds.</t>
  </si>
  <si>
    <t>The Department of Environment, Biodiversity and Climate Action of the Government of Santiago has a Waste team.</t>
  </si>
  <si>
    <t>Riyadh municipality (no department specified)</t>
  </si>
  <si>
    <t>Responsible agencies in controlling littering in pubic places includes Riyadh municipality and Riyadh traffic management.</t>
  </si>
  <si>
    <t>Database that has information on multiple environmental indicators, however no dataset with waste tonnage data was located.</t>
  </si>
  <si>
    <t xml:space="preserve">Sindh Solid Waste Management Board (SSWMB) collects and disposes of municipal solid waste in Sindh province, includng Karachi city. </t>
  </si>
  <si>
    <t>Expected operational life of facility = 30 years.
Copenhill WtE plant total investment for construction = EUR 500 Million, per installed lifetime capacity of ((560,000 t/y)*(30 years)).
EUR 60/t gate fee of which 60% goes to government s tax.
Copenhill WtE plant supplied 1.363 GWh heat to apartments and 244 GWh electricity to households in 2020.</t>
  </si>
  <si>
    <t>Disposal fees are charged based on the registered vessel’s tonnage and is priced at a fixed unit rate.</t>
  </si>
  <si>
    <t>Design capacity to use up to 500,000 tons of solid household waste and 10,000 tons of medical waste per year, and generate 231 million kilowatthours of electricity a year, supplying up to 300,000 people with electricity. Income generated in Azerbaijan manat.</t>
  </si>
  <si>
    <t>Household only
mbt = 390,321.MSW generated (~62%)</t>
  </si>
  <si>
    <t>Sum of capacity of KUP "Ekores" on Selitskogo Street (line capacity of 16 thousand tons/year), MSW landfill "Trostenetsky" (sorting capacity of 30 thousand tons/year)
and a waste processing plant with an annual capacity of 100 thousand tons was put into operation at the end of 2017.</t>
  </si>
  <si>
    <t>A significant proportion of the organic garden waste collected from the public is composted at the PRHK plant with a capacity of 30,000 t/year,</t>
  </si>
  <si>
    <t>The capacity of the ZEVO OLO's K1 and K2 boilers at the waste to energy plant in Bratislava in 2022 was about 130,000 tons per year. The plant plans to add another 112,000 tons of capacity by adding a K3 line. An average of 44,000 MWh is produced in the ZEVO OLO facility annually and 33,000 MWh of electricity is distributed to the grid.</t>
  </si>
  <si>
    <t>i. Capacity data refers to volume in cubic metre and not tonnes.
ii. Planned lifespan of landfill - 15 years (Life expectancy upto 2026).
iii. Gate fee at Mirash Landfill is EUR 6/ton.</t>
  </si>
  <si>
    <t>annual operating cost of the garbage trucks (quantity and cost) + extra fuel consumed by the rest of the auxiliary fleet (trucks, other machines, cleaning of bins, etc)=€1.959.137 +€208.627 = €2167764 per year 
Annual maintenance of the fleet = €3796842
Annual insurance cost of the fleet = €1237904
Annual cost of the labour force employed (payroll) = €17207799
Processing and burial costs = €14956002
39366311 /  330,045  t  =  119  €/ t  of  MSW</t>
  </si>
  <si>
    <t>revenue: Cost is calculated as the total revenue from household fees (265000000 PLN) divided by total MSW (638568 t) to get cost per ton. Value is in Polish Zloty (PLN).
Operational: Value accounts for the total cost-effectiveness of collected municipal waste services in Warsaw and is given in PLN/ton.</t>
  </si>
  <si>
    <t>An average between 350 TL (Sile sanitary landfill) - 310 TL (Silivri sanitary landfill)</t>
  </si>
  <si>
    <t>Note: these costs are from 2012 and from when private company Pizzorno were the operators. From 2007 to 2014, waste collection and disposal was operated by private company Pizzorno Environnement. Transitioning from Pizzorno, in 2015 and 2016, the Urban Community of Nouakchott (CUN) took over waste collection, transportation, and landfill management. Likley that these costs are out of date. Please also note that in 2006, the World Bank financed the construction of the engineered landfill site Centre d'Enfouissement Technique (CET) for 700 million MRU. Source says 4531.74 UM (MRO) in 2012. It is understood that the currency for Mauritanians changed in 2018 by a factor of ten, so that ten former ouguiyas (MRO) became one ouguiya (MRU).  Taking this into account, the value of the solid waste budget in the source has been converted to the new currency by dividing by 10. This was done so that the conversion from MRU to USD was possible.</t>
  </si>
  <si>
    <t>Average of TPD. "The sampling estimated that the Futiga Landfill averaged between 76 and 110 TPD for solid waste, excluding waste oil and tires."</t>
  </si>
  <si>
    <t>Total waste generation is 0.94 kg per capita per day. This was multiplied by population and 365.</t>
  </si>
  <si>
    <t xml:space="preserve">
Pokhara practices curbside waste collection wherein the vehicles stop in the main arterial roads, blow their horns and waste generators come to the vehicles to dispose their waste.</t>
  </si>
  <si>
    <t>47 MT out of 182 MT wet waste; the wet waste is used to produce compost or feed cattle.</t>
  </si>
  <si>
    <t>Amount of waste collected. 
The source uses a population of 438443 which is based on the results of a 2013 population census. 
Roughly 460 kg/capita/year</t>
  </si>
  <si>
    <t>326 kg annual total solid waste generation per capita in 2016
Between 2013 and 2018 Banja Luka's population grew from 180,056 to 184,257, an increase of 2.3%.
The midpoint between these two population statistics is being used as a proxy for 2016 population data (182,157), so that total MSW generation in 2016 can be calulcated.  
=182,157*(326/1000)</t>
  </si>
  <si>
    <t>Calculation: (0.09*(1-0.17)*343793) = 25,681t
Average of 343,793t/y waste collected from Tartu and former Tahtvere territory, of which Tahtvere accounted for 17% waste. 91% waste was collected from companies while 9% was collected from households. Data refers to household waste only.</t>
  </si>
  <si>
    <t>The estimated annual production is about 56000 ton of urban waste and 7000 ton of recycling materials and the per capita production is about 1.0 kg/person/day. 
The methodology comprises an initial MSW characterization for a period between 12 to 20th April 2016. The sampling campaign covered residual waste collected from all over the town. Guimarães has 35 different waste routes, 31 from door-to-door system, for which the municipality is responsible and 4 from underground waste containers, which responsibility belongs to VITRUS, a public company.</t>
  </si>
  <si>
    <t>This figure corresponds to the province of Istanbul, which includes 40 municipalities. The same tonnage is used for collected waste.</t>
  </si>
  <si>
    <t xml:space="preserve">Total COLLECTED waste (Quantidade total de resíduos coletados). It includes household waste and public cleaning waste (sweeping/cleaning streets, sidewalks, etc). It does not include waste collected by "catadores" (waste pickers). </t>
  </si>
  <si>
    <t xml:space="preserve">Data was replaced for one that seemed more reliable. Total COLLECTED waste (Quantidade total de resíduos coletados). It includes household waste and public cleaning waste (sweeping/cleaning streets, sidewalks, etc). It does not include waste collected by "catadores" (waste pickers). </t>
  </si>
  <si>
    <t>Total waste generation is 0.97 kg per capita per day. This was multiplied by population and 365.</t>
  </si>
  <si>
    <t>888969.208 kg produced per day by all 309,947 households in Kigali City (888969.208*365)/1000</t>
  </si>
  <si>
    <t>To convert USD from 2025 to 2022, adjusted for inflation using Consumer Price Index (CPI). By applying the ratio of the 2022 CPI to the 2025 CPI, USD 8.36 in 2025 is equivalent to approximately USD 7.69 in 2022.</t>
  </si>
  <si>
    <t>To convert USD 16.03 from 2025 to 2022, adjusted using the CPI (318.0 for 2025 and 292.655 for 2022). Based on this ratio, USD 16.03 in 2025 is approximately equal to USD 14.74 in 2022.</t>
  </si>
  <si>
    <t>To convert USD 8.05 from 2025 to 2022, adjusted using the CPI adjustment (318.0 for 2025 and 292.655 for 2022). Using this ratio, USD 8.05 in 2025 is approximately equal to USD 7.41 in 2022.</t>
  </si>
  <si>
    <t>To convert USD 16.63 from 2025 to 2022, adjusted using the CPI values (318.0 for 2025 and 292.655 for 2022). Based on this ratio, USD 16.63 in 2025 is approximately equal to USD 15.29 in 2022.</t>
  </si>
  <si>
    <t>To convert USD 6.27 from 2025 to 2022, adjusted using the CPI-based inflation adjustment. With a CPI of 318.0 in 2025 and 292.655 in 2022, USD 6.27 in 2025 is approximately equal to USD 5.77 in 2022.</t>
  </si>
  <si>
    <t>To convert USD 19.07 from 2025 to 2022, adjusted for inflation using the CPI values (318.0 for 2025 and 292.655 for 2022). Based on this ratio, USD 19.07 in 2025 is approximately equal to USD 17.54 in 2022.</t>
  </si>
  <si>
    <t>Waste is disposed of in the regional landfill. Banja Luka currently relies on a single-stream collection system for MSW and almost 100% of collected waste is disposed of in Ramići’s landfill.
100% - recycling
Other types of treatment or disposal are currently not available.</t>
  </si>
  <si>
    <t>Source indicates that Urvaseo is the new company that will start collecting solid waste in Guayaquil and will transport it to the final disposal site (Relleno Sanitario Las Iguanas). The distance was calculated using Google Maps.</t>
  </si>
  <si>
    <t>Waste is collected by a collection truck and utilise 50l bins.</t>
  </si>
  <si>
    <t>Approximately 1300 tonnes of waste is transported to Kiteezi landfill per day. Around 50% of this is collected by the Kampala Capital City Authority and the rest (i.e. 33%) is collected by private operators. Source 007 also shows the zones that each private operator collects from. The waste is taken directly to Kiteezi landfill. Source states that from 2020, private operators will collection from five divisions, rather than seven zones.</t>
  </si>
  <si>
    <t>Source: As per the legislation, municipalities contract the collection activities to CBOs (community-based organizations). In low-income areas, CBOs which perform the primary collection door-to-door by means of wheeled pushcarts, should deliver waste to specific official collection points</t>
  </si>
  <si>
    <t>The collection of waste from households to transit centres (transfer stations) are undertaken by neighbourhood associations. Individuals or groups of 'informal pre-collectors' in an association or NGO carry out the collection of door-to-door waste. Contracts are signed directly with households. The collected waste is transferred to transit points set up by the town hall. Source states waste is collected directly from households and taken to landfill in wealthy neighbourhoods.</t>
  </si>
  <si>
    <t>There are multiple phases to waste collection in Lome. The first phase is an informal pre-collection of waste organised by neighbourhood associations. The waste is transported to a transit centre located at a maximum of 250 metres from dwellings. The secondary phase/collection is undertaken by trucks/compactor skips from households to landfill. Source also states waste is collected directly from households in wealthy neighbourhoods.</t>
  </si>
  <si>
    <t xml:space="preserve">This is the number of informal recylers (or 'waste pickers') which are women that work or live at the Mbeubeuss dumpsite. </t>
  </si>
  <si>
    <t>Source: There are various organs involved in waste management in Lagos State, with the Ministry of Environment (MoE) having overall responsibility.</t>
  </si>
  <si>
    <t>Source: There are various entities involved in waste management in Lagos State, with the Ministry of Environment (MoE) having overall responsibility.</t>
  </si>
  <si>
    <t xml:space="preserve">Other includes Composites (2.18%), Inert (10.76%), Fine &lt; 8mm (48.19%). </t>
  </si>
  <si>
    <t>Food' categorised as organics and probably includes other green waste  -  MSW is primarily organic due to the major role that agriculture plays in the nation's employment. 'Other' Includes rubber, wood and textile's 4%, ceramics, soil, rubble, ash, biomedical, oil filters, and others 3.5%'Hazardous' = batteries</t>
  </si>
  <si>
    <t>Waste composition from formal parts of the cityIn informal parts of the city, 69 percent is organic waste, 5 percent paper and cardboard, 9 percent plastics and 9 percent ‘other’, including rubble.</t>
  </si>
  <si>
    <t>Waste composition from formal parts of the city (Organic matter)In informal parts of the city, 69 percent is organic waste, 5 percent paper and cardboard, 9 percent plastics and 9 percent ‘other’, including rubble.</t>
  </si>
  <si>
    <t>Small enterprises called GIE (Groupements d'interet economique) run by formerly unemployed people are granted contracts by the municipality.</t>
  </si>
  <si>
    <t>Fees on household waste collected from municipal bins from CUA (Forecast not historical trend).</t>
  </si>
  <si>
    <t>City Corporations are responsible for the collection and disposal of solid waste from households and businesses within the Monrovia city limits – this responsibility is currently divided between Monrovia and Paynesville City Corporations.</t>
  </si>
  <si>
    <t>Not broken down into formal and informal, so may include both.</t>
  </si>
  <si>
    <t>Urban communities sign performance based contracts with Hysacam. Each urban community specifies a target tonnage of waste to be collected. Failure to meet target results in a penalty being incurred to Hysacam.</t>
  </si>
  <si>
    <t>Urban communities sign performance based contracts with Hysacam. Each urban community specifies a target tonnage of waste to be collected. Failure to meet the target results in a penalty being incurred to Hysacam.</t>
  </si>
  <si>
    <t>"Service Metropolitain de Collecte des Residus Solides (SMCRS) is the state-appointed agency that collects and disposes of solid waste in the greater Port-au-Prince
area, which includes eight cities and a population of about 2.5 million. SMCRS reportedly has approximately 1,200 employees."</t>
  </si>
  <si>
    <t>[Proportion of municipal solid waste generated that is collected (93% )] x [of which  composted (5%)] = 4.65%The year is not specified. Year assumed to be from 2019, as the survey was conducted within the Colombo municipality in that year.</t>
  </si>
  <si>
    <t>[Proportion of municipal solid waste generated that is collected (93% )] x   [of which incinerated (15%)] = 13.95%The year is not specified. Year assumed to be from 2019, as the survey was conducted within the Colombo municipality in that year..</t>
  </si>
  <si>
    <t>[Proportion of municipal solid waste generated that is collected (93% )]  x [of which recycled (5%)]  = 4.65%The year is not specified. Year assumed to be from 2019, as the survey was conducted within the Colombo municipality in that year..</t>
  </si>
  <si>
    <t>The City currently sends most of its garbage to Green Lane Landfill located just outside of London, Ontario in the Township of Southwold</t>
  </si>
  <si>
    <t>Bristol City Council has a statutory duty to collect domestic waste, which is undertaken by Bristol Waste (https://bristolwastecompany.co.uk/)
Bristol Waste Company is owned by Bristol City Council.</t>
  </si>
  <si>
    <t>Bristol City Council has a statutory duty to collect domestic waste, which is undertaken by Bristol Waste (https://bristolwastecompany.co.uk/
Bristol Waste Company is owned by Bristol City Council.</t>
  </si>
  <si>
    <t>Since 1987, the Mancomunidad de la Comarca de Pamplona has been in charge of managing the waste generated in the municipalities integrated into this service. The management system combines three functions:
-Selective collection and sorting plant for recyclable materials.
- Controlled dumping for organic matter and other waste.
-Energy use of the gas generated from biomass.
Compost: It is a free service provided by the Mancomunidad de la Comarca de Pamplona to all people, companies and entities that generate green waste and cannot recover it. The transport of the same to the WWTP is at the expense of the generator.</t>
  </si>
  <si>
    <t>Servicios de la Comarca de Pamplona, ​​S.A. (hereinafter SCPSA or "the company") is incorporated as a commercial company whose capital is wholly owned by the Mancomunidad de la Comarca de Pamplona which created it as a form of direct management of the public services that constitute its purpose.</t>
  </si>
  <si>
    <t>For single-family households, residual waste fee varies from € 304-416/week. based on bin volume. Recycling fee = €121 flat rate.
For flats, total waste fee (including residual bins, recycling fee, admin fee) = €280/week for 125 litre waste.</t>
  </si>
  <si>
    <t xml:space="preserve">Calculated as 100% - [the sum of all other treatment methods (94.82%)] = 5.18%. Some sources report 15-20% recycling in the city - mainly carried out by informal workers. </t>
  </si>
  <si>
    <t>Mostapropre is in charge of collecting household waste.</t>
  </si>
  <si>
    <t>Based on the proportion of collected waste. Waste collected from homes in the municipality is taken to the transfer stations run by the concessionaire Caabsa Eagle S.A. de C.V. (18 de marzo and Coyula-Matatlán) or directly to the Los Laureles sanitary landfill, which is run by the same concessionaire.</t>
  </si>
  <si>
    <t>Only includes waste collection.</t>
  </si>
  <si>
    <t xml:space="preserve">Name and location determined from source, distance calculated with Google Maps (https://maps.app.goo.gl/Y97hMXWEkKXbeag88) </t>
  </si>
  <si>
    <t>The company has a dominant position in the area of municipal waste management in Bratislava.</t>
  </si>
  <si>
    <t>Workers for MSW management, not included industrial waste</t>
  </si>
  <si>
    <t>Figure calculated from report that 32,205 tonnes of MSW was generated in 2022; 775 tonnes of which was diverted for recycling. Evidence shows it is a landfill with improved controls (https://opd.gov.mp/blog-solid-waste-infrastructure-project-is-completed.html)</t>
  </si>
  <si>
    <t>The government also pays approximately SAT 4 million every year to private contractors to manage both collection and disposal services (Sagapolutele, 2020), which are paid on a monthly basis (ADB, 2017).</t>
  </si>
  <si>
    <t>The municipality organises the provision of contractors of public procurement contracts.
Preparation of documents for conducting procedures for selection of contractors, management and control over the implementation of the concluded contracts, for the construction of waste treatment facilities</t>
  </si>
  <si>
    <t xml:space="preserve">Includes food (9.49%) and other biodegradable waste (24.10%). </t>
  </si>
  <si>
    <t>Data is compiled from numerous sources from 2018-2019 by authors of the source.</t>
  </si>
  <si>
    <t xml:space="preserve">Includes plastics (11%) and PET packaging (0.83%). Data is compiled from numerous sources from 2018-2019 by authors of the source. </t>
  </si>
  <si>
    <t xml:space="preserve">Includes combined packaging (0.65%) cermics, concrete and stones (4.82%), and other waste (21.43%). Data is compiled from numerous sources from 2018-2019 by authors of the source. </t>
  </si>
  <si>
    <t xml:space="preserve">Includes food (7.80%) and other biodegradable waste (23.33%). Value is unusually low. Data is compiled from numerous sources from 2018-2019 by authors of the source. </t>
  </si>
  <si>
    <t>Includes plastics (20.59%) and PET packaging (0.76%). Data is compiled from numerous sources from 2018-2019 by authors of the source.</t>
  </si>
  <si>
    <t xml:space="preserve">Includes combined packaging (0.73%), ceramics, concrete and stones (6.21%), and other waste (17.06%). </t>
  </si>
  <si>
    <t>To be carried out by local administrations (municipalities) within the scope of the zero waste management system plan: 
- In the form of recyclable waste and other waste in the streets, alleys and public areas: Sufficient, easily accessible places for the separate collection of waste, at least in pairs placement of collection equipment in sufficient number and capacity</t>
  </si>
  <si>
    <t xml:space="preserve">The bylaw stipulates that New Delhi Municipal Council shall adopt different methods for collection of user fee including online payment. </t>
  </si>
  <si>
    <t>"Total Capital Receipts Solid Waste Management" for 2022-2023 (budget code 41) for New Delhi (one of the three Delhi regional municipal entities).</t>
  </si>
  <si>
    <t xml:space="preserve">From the interactive graph: Budget of the Cleaning Department (División Limpieza) within Environmental Development (Departamento de Desarrollo Ambiental). </t>
  </si>
  <si>
    <t>It is mentioned that the municipalities are responsible for waste treatment.</t>
  </si>
  <si>
    <t>Residential waste only
 345,901 tonnes of waste was collected and managed by the City in 2023
Approx. 183,000 tonnes of garbage is collected and managed by the City and is brought to the TWFL for final disposal. The landfill operated above industry standards. 
99400 tonnes of organics and leaf and yard waste was collected and managed by the City. 
63400 tonnes of recyclables was collected and managed by the City
(183,000/345,901)*100
(99,400/345,901)*100
(63,400/345,901)*100
Unaccounted for is 100% minus the sum of the above</t>
  </si>
  <si>
    <t xml:space="preserve">The source provides the results of composition survey conducted in four areas (high income, middle income, low income and rural areas) but does not provide an integrated waste composition representative of the entire four areas. The reported measurement is the everage of percentages of these areas, divided by 4, and adjusted to make the total 100%. </t>
  </si>
  <si>
    <t>"Recyclable Bottle/Glass" and "Non-recyclable Bottle/Glass" are combined. The source provides the results of composition survey conducted in four areas (high income, middle income, low income and rural areas) but does not provide an integrated waste composition representative of the entire four areas. The reported measurement is the everage of percentages of these areas, devided by 4, and adjusted to make the total 100%.</t>
  </si>
  <si>
    <t xml:space="preserve">"Recyclable Metal" and "Non-recyclable Metal" are combined. The source provides the results of composition survey conducted in four areas (high income, middle income, low income and rural areas) but does not provide an integrated waste composition representative of the entire four areas. The reported measurement is the everage of percentages of these areas, devided by 4, and adjusted to make the total 100%. </t>
  </si>
  <si>
    <t>"Miscellaneous" and "Soil, Stone and Ceramic" are combined. The source provides the results of composition survey conducted in four areas (high income, middle income, low income and rural areas) but does not provide an integrated waste composition representative of the entire four areas. The reported measurement is the everage of percentages of these areas, devided by 4, and adjusted to make the total 100%.</t>
  </si>
  <si>
    <t xml:space="preserve">"Recyclable Paper" and "Non-recyclable Paper" are combined. The source provides the results of composition survey conducted in four areas (high income, middle income, low income and rural areas) but does not provide an integrated waste composition representative of the entire four areas. The reported measurement is the everage of percentages of these areas, devided by 4, and adjusted to make the total 100%. </t>
  </si>
  <si>
    <t xml:space="preserve">"Recyclable Plastic" and "Non-recyclable Plastic" are combined. The source provides the results of composition survey conducted in four areas (high income, middle income, low income and rural areas) but does not provide an integrated waste composition representative of the entire four areas. The reported measurement is the everage of percentages of these areas, devided by 4, and adjusted to make the total 100%. </t>
  </si>
  <si>
    <t>"Wood/Grass". The source provides the results of composition survey conducted in four areas (high income, middle income, low income and rural areas) but does not provide an integrated waste composition representative of the entire four areas. The reported measurement is the everage of percentages of these areas, devided by 4, and adjusted to make the total 100%.</t>
  </si>
  <si>
    <t>Reported as "organic waste" in the original literature. The study provides composition for mixed waste, dry waste and wet waste.</t>
  </si>
  <si>
    <t>The study provides composition for mixed waste, dry waste and wet waste.</t>
  </si>
  <si>
    <t>Reported as "metal and aluminium" in the original literature. The study provides composition for mixed waste, dry waste and wet waste.</t>
  </si>
  <si>
    <t>Reported as "paper" in the original literature. The study provides composition for mixed waste, dry waste and wet waste.</t>
  </si>
  <si>
    <t>Reported as "lether" in the original literature. The study provides composition for mixed waste, dry waste and wet waste.</t>
  </si>
  <si>
    <t>Tender for "Concession of the Collection, Transportation and Final Disposal Service of Residential, Commercial and Industrial Solid Waste and Complementary Services in the city of San Lorenzo". Note that these are tender documents.</t>
  </si>
  <si>
    <t>"The Concessionaire will provide the services subject to these Tender for a period of 10 (ten) years." Note that these are tender documents.</t>
  </si>
  <si>
    <t>"Garden waste"</t>
  </si>
  <si>
    <t>Around 60–65% of solid waste is collected and transported to Cerro Patacón, the only landfill in the city. Approximately 60% of waste received by the landfill is biodegradable.On page 11 of the source it is mentioned that it is a controlled deposit.</t>
  </si>
  <si>
    <t>Note this is for the municipality of Burgas, within which the City of Burgas (along with 12 other settlements including one other city).</t>
  </si>
  <si>
    <t xml:space="preserve">The cost to pick it up twice a week is Q.50.00. </t>
  </si>
  <si>
    <t xml:space="preserve">The cost for daily pick up for restaurants is Q.200.00. </t>
  </si>
  <si>
    <t>The Waste Management Authority stipulates that the price to be paid for the daily operation, stabilization, and new trench at the Cerro Patacón Landfill is $46,800,000.00.</t>
  </si>
  <si>
    <t>The distance between the city center and the Vertedero Cerro Patacón final disposal site was determined using Google Maps.The waste generated from the municipality is collected and transported to Cerro Patacon, a sanitary landfill located in the same municipality, as well as waste from the municipality of San Miguelito (population 300,000) and the neighboring areas.</t>
  </si>
  <si>
    <t>World Bank Group</t>
  </si>
  <si>
    <t>What a Waste 3.0: Global Snapshot of Solid Waste Management Toward Circularity until 2050 - City dataset</t>
  </si>
  <si>
    <t>Regional abbreviations</t>
  </si>
  <si>
    <t>E. Asia &amp; Pacific</t>
  </si>
  <si>
    <t>East Asia and Pacific</t>
  </si>
  <si>
    <t>Eur. &amp; Cent. Asia</t>
  </si>
  <si>
    <t>Europe and Central Asia</t>
  </si>
  <si>
    <t>L. Amer. &amp; the Caribbean</t>
  </si>
  <si>
    <t>Latin America and Caribbean</t>
  </si>
  <si>
    <t>Mid. East &amp; N. Africa</t>
  </si>
  <si>
    <t>Middle East and North Africa</t>
  </si>
  <si>
    <t>N. Amer.</t>
  </si>
  <si>
    <t>North America</t>
  </si>
  <si>
    <t>S. Asia</t>
  </si>
  <si>
    <t>South Asia</t>
  </si>
  <si>
    <t>Sub-Saharan Africa</t>
  </si>
  <si>
    <t>Income group abbreviations</t>
  </si>
  <si>
    <t>high-income country</t>
  </si>
  <si>
    <t>low-income country</t>
  </si>
  <si>
    <t>LMIC</t>
  </si>
  <si>
    <t>lower-middle-income country</t>
  </si>
  <si>
    <t>UMIC</t>
  </si>
  <si>
    <t>upper-middle-income country</t>
  </si>
  <si>
    <r>
      <t xml:space="preserve">Suggested citation: Cook, Ed, Ionkova, Kremena, Bhada-Tata, Perinaz, Yadav, Sonakshi, and van Woerden, Frank. 2026. </t>
    </r>
    <r>
      <rPr>
        <i/>
        <sz val="10"/>
        <color theme="1"/>
        <rFont val="Arial"/>
        <family val="2"/>
      </rPr>
      <t xml:space="preserve">What a Waste 3.0: Global Snapshot of Solid Waste Management Toward Circularity until 2050. </t>
    </r>
    <r>
      <rPr>
        <sz val="10"/>
        <color theme="1"/>
        <rFont val="Arial"/>
        <family val="2"/>
      </rPr>
      <t xml:space="preserve">City dataset (Excel). </t>
    </r>
    <r>
      <rPr>
        <i/>
        <sz val="10"/>
        <color theme="1"/>
        <rFont val="Arial"/>
        <family val="2"/>
      </rPr>
      <t>Washington, DC: World Bank Group.</t>
    </r>
  </si>
  <si>
    <t>The data was calculated using data from the waste characterisation study that occurred in Gaborone in 2011</t>
  </si>
  <si>
    <t>Estimated distance based on Google map search from central Lima to Relleno Sanitario Portillo Grande</t>
  </si>
  <si>
    <t>The table shows that Maldonado's disposal sites comply with adequate conditions and it is interpreted that everything collected goes to this type of facility.  Assumed to be 100% because the tons of waste disposed exceed the tons of waste generated in source (page 178).</t>
  </si>
  <si>
    <t>Contractural arrangement (What is the contractual arrangement for the service provider)</t>
  </si>
  <si>
    <t>Administrative model (Who is responsible for the sector)</t>
  </si>
  <si>
    <t>MSW</t>
  </si>
  <si>
    <t>municipal solid waste</t>
  </si>
  <si>
    <t>UN</t>
  </si>
  <si>
    <t>United Nations</t>
  </si>
  <si>
    <t>cap</t>
  </si>
  <si>
    <t>capita</t>
  </si>
  <si>
    <t>kg</t>
  </si>
  <si>
    <t>kilogram</t>
  </si>
  <si>
    <t>weee</t>
  </si>
  <si>
    <t>MBT</t>
  </si>
  <si>
    <t>RDF</t>
  </si>
  <si>
    <t>tpy</t>
  </si>
  <si>
    <t xml:space="preserve">t </t>
  </si>
  <si>
    <t>avg</t>
  </si>
  <si>
    <t>kWhpy</t>
  </si>
  <si>
    <t>MRF</t>
  </si>
  <si>
    <t>capex</t>
  </si>
  <si>
    <t>usdpt</t>
  </si>
  <si>
    <t>opex</t>
  </si>
  <si>
    <t>usdpy</t>
  </si>
  <si>
    <t>usd</t>
  </si>
  <si>
    <t>primary_collection__investment_costs_usd_2022</t>
  </si>
  <si>
    <t>average</t>
  </si>
  <si>
    <t>capital expenditure</t>
  </si>
  <si>
    <t>kilometer</t>
  </si>
  <si>
    <t>kilowatt-hour per year</t>
  </si>
  <si>
    <t>mechanical biological treatment</t>
  </si>
  <si>
    <t>materials recovery facility </t>
  </si>
  <si>
    <t>operational expenditure</t>
  </si>
  <si>
    <t>refuse-derived fuel</t>
  </si>
  <si>
    <t>US Dollar</t>
  </si>
  <si>
    <t>US Dollar per tonne</t>
  </si>
  <si>
    <t>tonnes per year</t>
  </si>
  <si>
    <t>tonnes</t>
  </si>
  <si>
    <t>US Dollar per year</t>
  </si>
  <si>
    <r>
      <t>waste electrical and electronic equipment</t>
    </r>
    <r>
      <rPr>
        <sz val="10"/>
        <color rgb="FF474747"/>
        <rFont val="Arial"/>
        <family val="2"/>
      </rPr>
      <t> </t>
    </r>
  </si>
  <si>
    <t>city_cleaning__contract_length_(year)</t>
  </si>
  <si>
    <t>primary_collection__contract_length</t>
  </si>
  <si>
    <t>secondary_collection__contract_length</t>
  </si>
  <si>
    <t>transfer__contract_length</t>
  </si>
  <si>
    <t>disposal_treatment__contract_length</t>
  </si>
  <si>
    <t>city_cleaning__contract_length</t>
  </si>
  <si>
    <t>Abbreviations</t>
  </si>
  <si>
    <t>Government grants private firm assets or opportunity to provide services in exchange for rights to profit. Private financing for assets/facilities (i.e., private financing for investments).</t>
  </si>
  <si>
    <t>Government grants private firms assets or opportunity to provide services in exchange for rights to profit in specific areas (i.e., zone approach). Private financing for assets/facilities (i.e., private financing for investments).</t>
  </si>
  <si>
    <t>Private operator pays municipality for use of public assets.</t>
  </si>
  <si>
    <t>Regional, provincial, or state government provides services</t>
  </si>
  <si>
    <t>Local jurisdictions; responsibilities and resources are distributed across local entities within the municipality</t>
  </si>
  <si>
    <t>Joint provision and coordination between two or more municipalities</t>
  </si>
  <si>
    <t>Organizational model is national. National government is responsible for waste management in the jurisdiction.</t>
  </si>
  <si>
    <t>Organizational model is at a regional, provincial, or state government level.</t>
  </si>
  <si>
    <t>Organizational model is at a metropolitan level.</t>
  </si>
  <si>
    <t>Organizational model is between two or more municipalities. Intermunicipal arrangement for responsibility of waste management.</t>
  </si>
  <si>
    <t>Organizational model is at a municipal level with a single municipality responsible for waste management in its jurisdiction.</t>
  </si>
  <si>
    <t>Nongovernmental, private, or other entity is responsible for overseeing waste management.</t>
  </si>
  <si>
    <t>© March 2026 by World Bank Group, made available under a Creative Commons license CC BY-4.0: https://creativecommons.org/licenses/by/4.0/deed.en</t>
  </si>
  <si>
    <r>
      <t xml:space="preserve">Note: The </t>
    </r>
    <r>
      <rPr>
        <i/>
        <sz val="10"/>
        <color theme="1"/>
        <rFont val="Arial"/>
        <family val="2"/>
      </rPr>
      <t>City dataset</t>
    </r>
    <r>
      <rPr>
        <sz val="10"/>
        <color theme="1"/>
        <rFont val="Arial"/>
        <family val="2"/>
      </rPr>
      <t xml:space="preserve"> tab includes data for 262 cities collected during the research for </t>
    </r>
    <r>
      <rPr>
        <i/>
        <sz val="10"/>
        <color theme="1"/>
        <rFont val="Arial"/>
        <family val="2"/>
      </rPr>
      <t>What a Waste 3.0</t>
    </r>
    <r>
      <rPr>
        <sz val="10"/>
        <color theme="1"/>
        <rFont val="Arial"/>
        <family val="2"/>
      </rPr>
      <t xml:space="preserve"> in its original format. The </t>
    </r>
    <r>
      <rPr>
        <i/>
        <sz val="10"/>
        <color theme="1"/>
        <rFont val="Arial"/>
        <family val="2"/>
      </rPr>
      <t>Codebook</t>
    </r>
    <r>
      <rPr>
        <sz val="10"/>
        <color theme="1"/>
        <rFont val="Arial"/>
        <family val="2"/>
      </rPr>
      <t xml:space="preserve"> tab includes all sources/references for the data provided in the City dataset; please refer to it for more information. All sources were collected between July 2024 and December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</si>
</sst>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_-* #,##0_-;\-* #,##0_-;_-* &quot;-&quot;_-;_-@_-"/>
    <numFmt numFmtId="165" formatCode="0.0"/>
    <numFmt numFmtId="166" formatCode="0.0%"/>
    <numFmt numFmtId="167" formatCode="_(* #,##0_);_(* \(#,##0\);_(* &quot;-&quot;??_);_(@_)"/>
  </numFmts>
  <fonts count="42" x14ac:knownFonts="1">
    <font>
      <sz val="11"/>
      <color rgb="FF000000"/>
      <name val="Calibri"/>
      <family val="2"/>
      <scheme val="minor"/>
    </font>
    <font>
      <u/>
      <sz val="11"/>
      <color theme="10"/>
      <name val="Calibri"/>
      <family val="2"/>
      <scheme val="minor"/>
    </font>
    <font>
      <sz val="10"/>
      <color theme="1"/>
      <name val="Century Gothic"/>
      <family val="2"/>
    </font>
    <font>
      <b/>
      <sz val="10"/>
      <color theme="0" tint="-4.9989318521683403E-2"/>
      <name val="Century Gothic"/>
      <family val="2"/>
    </font>
    <font>
      <b/>
      <sz val="11"/>
      <color theme="4"/>
      <name val="Century Gothic"/>
      <family val="2"/>
    </font>
    <font>
      <sz val="11"/>
      <color rgb="FF000000"/>
      <name val="Calibri"/>
      <family val="2"/>
      <scheme val="minor"/>
    </font>
    <font>
      <sz val="11"/>
      <color rgb="FF000000"/>
      <name val="Calibri"/>
      <family val="2"/>
    </font>
    <font>
      <b/>
      <sz val="11"/>
      <color rgb="FF000000"/>
      <name val="Calibri"/>
      <family val="2"/>
      <scheme val="minor"/>
    </font>
    <font>
      <sz val="11"/>
      <color rgb="FF000000"/>
      <name val="Aptos Narrow"/>
      <family val="2"/>
      <charset val="1"/>
    </font>
    <font>
      <sz val="11"/>
      <color rgb="FFFF0000"/>
      <name val="Calibri"/>
      <family val="2"/>
      <scheme val="minor"/>
    </font>
    <font>
      <b/>
      <sz val="11"/>
      <color rgb="FFFF0000"/>
      <name val="Calibri"/>
      <family val="2"/>
      <scheme val="minor"/>
    </font>
    <font>
      <sz val="11"/>
      <color rgb="FF242424"/>
      <name val="Aptos Narrow"/>
      <family val="2"/>
    </font>
    <font>
      <sz val="11"/>
      <name val="Calibri"/>
      <family val="2"/>
    </font>
    <font>
      <u/>
      <sz val="11"/>
      <name val="Calibri"/>
      <family val="2"/>
    </font>
    <font>
      <u/>
      <sz val="11"/>
      <color rgb="FF0000FF"/>
      <name val="Calibri"/>
      <family val="2"/>
    </font>
    <font>
      <sz val="11"/>
      <name val="Aptos Narrow"/>
      <family val="2"/>
      <charset val="1"/>
    </font>
    <font>
      <sz val="11"/>
      <name val="Aptos Narrow"/>
      <family val="2"/>
    </font>
    <font>
      <u/>
      <sz val="11"/>
      <color theme="10"/>
      <name val="Calibri"/>
      <family val="2"/>
      <charset val="1"/>
      <scheme val="minor"/>
    </font>
    <font>
      <u/>
      <sz val="11"/>
      <color rgb="FF467886"/>
      <name val="Aptos Narrow"/>
      <family val="2"/>
      <charset val="1"/>
    </font>
    <font>
      <b/>
      <sz val="9"/>
      <color rgb="FF000000"/>
      <name val="Courier New"/>
      <family val="1"/>
    </font>
    <font>
      <sz val="11"/>
      <color rgb="FF000000"/>
      <name val="Calibri"/>
      <family val="2"/>
      <charset val="1"/>
    </font>
    <font>
      <sz val="9"/>
      <color rgb="FF000000"/>
      <name val="Poppins"/>
      <family val="2"/>
      <charset val="1"/>
    </font>
    <font>
      <sz val="10"/>
      <color rgb="FF211D1E"/>
      <name val="Helvetica"/>
      <family val="2"/>
    </font>
    <font>
      <sz val="11"/>
      <color theme="1"/>
      <name val="Aptos"/>
    </font>
    <font>
      <i/>
      <sz val="11"/>
      <color rgb="FF000000"/>
      <name val="Calibri"/>
      <family val="2"/>
      <scheme val="minor"/>
    </font>
    <font>
      <i/>
      <sz val="11"/>
      <color rgb="FF000000"/>
      <name val="Calibri"/>
      <family val="2"/>
    </font>
    <font>
      <sz val="11"/>
      <color rgb="FF000000"/>
      <name val="Helvetica"/>
      <family val="2"/>
    </font>
    <font>
      <sz val="10"/>
      <color rgb="FF00B050"/>
      <name val="Calibri Light"/>
      <family val="2"/>
    </font>
    <font>
      <sz val="11"/>
      <color theme="1"/>
      <name val="Calibri (Body)"/>
    </font>
    <font>
      <i/>
      <sz val="11"/>
      <color theme="1"/>
      <name val="Calibri (Body)"/>
    </font>
    <font>
      <sz val="11"/>
      <color theme="1"/>
      <name val="Calibri"/>
      <family val="2"/>
      <scheme val="minor"/>
    </font>
    <font>
      <b/>
      <sz val="12"/>
      <color theme="1"/>
      <name val="Arial"/>
      <family val="2"/>
    </font>
    <font>
      <b/>
      <i/>
      <sz val="12"/>
      <color theme="1"/>
      <name val="Arial"/>
      <family val="2"/>
    </font>
    <font>
      <b/>
      <sz val="9"/>
      <color theme="1"/>
      <name val="Arial"/>
      <family val="2"/>
    </font>
    <font>
      <sz val="10"/>
      <color indexed="8"/>
      <name val="Arial"/>
      <family val="2"/>
    </font>
    <font>
      <sz val="10"/>
      <color theme="1"/>
      <name val="Arial"/>
      <family val="2"/>
    </font>
    <font>
      <i/>
      <sz val="10"/>
      <color theme="1"/>
      <name val="Arial"/>
      <family val="2"/>
    </font>
    <font>
      <sz val="11"/>
      <color rgb="FF000000"/>
      <name val="Arial"/>
      <family val="2"/>
    </font>
    <font>
      <sz val="8"/>
      <color theme="1"/>
      <name val="Arial"/>
      <family val="2"/>
    </font>
    <font>
      <sz val="10"/>
      <color theme="0"/>
      <name val="Arial"/>
      <family val="2"/>
    </font>
    <font>
      <sz val="10"/>
      <color rgb="FF000000"/>
      <name val="Arial"/>
      <family val="2"/>
    </font>
    <font>
      <sz val="10"/>
      <color rgb="FF474747"/>
      <name val="Arial"/>
      <family val="2"/>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bgColor indexed="64"/>
      </patternFill>
    </fill>
  </fills>
  <borders count="7">
    <border>
      <left/>
      <right/>
      <top/>
      <bottom/>
      <diagonal/>
    </border>
    <border>
      <left style="thin">
        <color theme="4" tint="-0.499984740745262"/>
      </left>
      <right style="thin">
        <color theme="4" tint="-0.499984740745262"/>
      </right>
      <top style="thin">
        <color theme="1" tint="0.34998626667073579"/>
      </top>
      <bottom style="thin">
        <color theme="1" tint="0.34998626667073579"/>
      </bottom>
      <diagonal/>
    </border>
    <border>
      <left style="thin">
        <color theme="4" tint="-0.24994659260841701"/>
      </left>
      <right style="thin">
        <color theme="4" tint="-0.24994659260841701"/>
      </right>
      <top style="thin">
        <color theme="0" tint="-0.499984740745262"/>
      </top>
      <bottom style="thin">
        <color theme="0" tint="-0.499984740745262"/>
      </bottom>
      <diagonal/>
    </border>
    <border>
      <left/>
      <right/>
      <top/>
      <bottom style="medium">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1" fillId="0" borderId="0" applyNumberFormat="0" applyFill="0" applyBorder="0" applyAlignment="0" applyProtection="0"/>
    <xf numFmtId="3" fontId="2" fillId="2" borderId="0" applyNumberFormat="0">
      <alignment horizontal="left" vertical="center" wrapText="1"/>
    </xf>
    <xf numFmtId="0" fontId="3" fillId="3" borderId="1" applyProtection="0">
      <alignment horizontal="left" vertical="center" wrapText="1"/>
    </xf>
    <xf numFmtId="3" fontId="2" fillId="2" borderId="2" applyNumberFormat="0">
      <alignment horizontal="right" vertical="center" wrapText="1"/>
    </xf>
    <xf numFmtId="3" fontId="4" fillId="2" borderId="3" applyProtection="0">
      <alignment horizontal="left" vertical="center"/>
    </xf>
    <xf numFmtId="0" fontId="3" fillId="3" borderId="1" applyProtection="0">
      <alignment horizontal="right" vertical="center" wrapText="1"/>
    </xf>
    <xf numFmtId="9"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cellStyleXfs>
  <cellXfs count="108">
    <xf numFmtId="0" fontId="0" fillId="0" borderId="0" xfId="0"/>
    <xf numFmtId="0" fontId="0" fillId="0" borderId="0" xfId="0" applyAlignment="1">
      <alignment wrapText="1"/>
    </xf>
    <xf numFmtId="9" fontId="0" fillId="0" borderId="0" xfId="0" applyNumberFormat="1"/>
    <xf numFmtId="0" fontId="6" fillId="0" borderId="0" xfId="0" applyFont="1"/>
    <xf numFmtId="0" fontId="0" fillId="4" borderId="0" xfId="0" applyFill="1"/>
    <xf numFmtId="0" fontId="15" fillId="0" borderId="0" xfId="0" applyFont="1"/>
    <xf numFmtId="0" fontId="1" fillId="0" borderId="0" xfId="1" applyFill="1"/>
    <xf numFmtId="0" fontId="5" fillId="0" borderId="0" xfId="0" applyFont="1" applyAlignment="1">
      <alignment horizontal="center" vertical="center"/>
    </xf>
    <xf numFmtId="0" fontId="0" fillId="0" borderId="0" xfId="0" applyAlignment="1">
      <alignment vertical="center"/>
    </xf>
    <xf numFmtId="0" fontId="0" fillId="4" borderId="0" xfId="0" applyFill="1" applyAlignment="1">
      <alignment horizontal="left" vertical="top"/>
    </xf>
    <xf numFmtId="0" fontId="5" fillId="0" borderId="0" xfId="0" applyFont="1" applyAlignment="1">
      <alignment vertical="top"/>
    </xf>
    <xf numFmtId="0" fontId="6" fillId="0" borderId="0" xfId="0" applyFont="1" applyAlignment="1">
      <alignment vertical="top"/>
    </xf>
    <xf numFmtId="0" fontId="5" fillId="0" borderId="0" xfId="0" applyFont="1" applyAlignment="1" applyProtection="1">
      <alignment horizontal="center" vertical="center"/>
      <protection locked="0"/>
    </xf>
    <xf numFmtId="166" fontId="0" fillId="0" borderId="0" xfId="7" applyNumberFormat="1" applyFont="1" applyFill="1" applyBorder="1"/>
    <xf numFmtId="167" fontId="23" fillId="0" borderId="0" xfId="8" applyNumberFormat="1" applyFont="1" applyFill="1" applyBorder="1" applyAlignment="1">
      <alignment horizontal="center" vertical="center" wrapText="1"/>
    </xf>
    <xf numFmtId="164" fontId="23" fillId="0" borderId="0" xfId="9" applyNumberFormat="1" applyFont="1" applyFill="1" applyBorder="1" applyAlignment="1">
      <alignment horizontal="center" vertical="center" wrapText="1"/>
    </xf>
    <xf numFmtId="10" fontId="23" fillId="0" borderId="0" xfId="7" applyNumberFormat="1" applyFont="1" applyFill="1" applyBorder="1" applyAlignment="1">
      <alignment horizontal="center" vertical="center" wrapText="1"/>
    </xf>
    <xf numFmtId="43" fontId="0" fillId="0" borderId="0" xfId="7" applyNumberFormat="1" applyFont="1" applyFill="1" applyBorder="1" applyAlignment="1">
      <alignment wrapText="1"/>
    </xf>
    <xf numFmtId="10" fontId="0" fillId="0" borderId="0" xfId="7" applyNumberFormat="1" applyFont="1" applyFill="1" applyBorder="1" applyAlignment="1">
      <alignment wrapText="1"/>
    </xf>
    <xf numFmtId="9" fontId="0" fillId="0" borderId="0" xfId="7" applyFont="1" applyFill="1" applyBorder="1" applyAlignment="1">
      <alignment wrapText="1"/>
    </xf>
    <xf numFmtId="43" fontId="0" fillId="0" borderId="0" xfId="8" applyFont="1" applyFill="1" applyBorder="1"/>
    <xf numFmtId="0" fontId="0" fillId="0" borderId="0" xfId="0" applyAlignment="1">
      <alignment horizontal="left" vertical="top"/>
    </xf>
    <xf numFmtId="0" fontId="12" fillId="0" borderId="0" xfId="0" applyFont="1" applyAlignment="1">
      <alignment vertical="top"/>
    </xf>
    <xf numFmtId="0" fontId="12" fillId="0" borderId="0" xfId="0" applyFont="1" applyAlignment="1">
      <alignment horizontal="left" vertical="top"/>
    </xf>
    <xf numFmtId="0" fontId="13" fillId="0" borderId="0" xfId="0" applyFont="1" applyAlignment="1">
      <alignment vertical="top"/>
    </xf>
    <xf numFmtId="0" fontId="22" fillId="0" borderId="0" xfId="0" applyFont="1"/>
    <xf numFmtId="0" fontId="6" fillId="0" borderId="0" xfId="0" applyFont="1" applyAlignment="1">
      <alignment horizontal="left" vertical="top"/>
    </xf>
    <xf numFmtId="0" fontId="8" fillId="0" borderId="0" xfId="0" applyFont="1"/>
    <xf numFmtId="0" fontId="11" fillId="0" borderId="0" xfId="0" applyFont="1" applyAlignment="1">
      <alignment vertical="top"/>
    </xf>
    <xf numFmtId="0" fontId="17" fillId="0" borderId="0" xfId="1" applyFont="1" applyFill="1" applyAlignment="1">
      <alignment wrapText="1"/>
    </xf>
    <xf numFmtId="0" fontId="8" fillId="0" borderId="0" xfId="0" applyFont="1" applyAlignment="1">
      <alignment wrapText="1"/>
    </xf>
    <xf numFmtId="0" fontId="19" fillId="0" borderId="0" xfId="0" applyFont="1"/>
    <xf numFmtId="0" fontId="18" fillId="0" borderId="0" xfId="0" applyFont="1"/>
    <xf numFmtId="0" fontId="21" fillId="0" borderId="0" xfId="0" applyFont="1"/>
    <xf numFmtId="0" fontId="26" fillId="0" borderId="0" xfId="0" applyFont="1"/>
    <xf numFmtId="0" fontId="15" fillId="0" borderId="0" xfId="0" applyFont="1" applyAlignment="1">
      <alignment horizontal="left" vertical="top"/>
    </xf>
    <xf numFmtId="0" fontId="8" fillId="0" borderId="0" xfId="0" applyFont="1" applyAlignment="1">
      <alignment horizontal="left" vertical="top"/>
    </xf>
    <xf numFmtId="0" fontId="23" fillId="0" borderId="0" xfId="0" applyFont="1" applyAlignment="1">
      <alignment horizontal="left" vertical="top" wrapText="1"/>
    </xf>
    <xf numFmtId="0" fontId="0" fillId="0" borderId="0" xfId="0" applyAlignment="1">
      <alignment horizontal="left" vertical="top" wrapText="1"/>
    </xf>
    <xf numFmtId="0" fontId="28" fillId="0" borderId="0" xfId="0" applyFont="1" applyAlignment="1">
      <alignment horizontal="left" vertical="top"/>
    </xf>
    <xf numFmtId="0" fontId="28" fillId="0" borderId="0" xfId="0" applyFont="1"/>
    <xf numFmtId="0" fontId="28" fillId="0" borderId="0" xfId="0" applyFont="1" applyAlignment="1" applyProtection="1">
      <alignment horizontal="center" vertical="center"/>
      <protection locked="0"/>
    </xf>
    <xf numFmtId="0" fontId="28" fillId="0" borderId="0" xfId="0" applyFont="1" applyAlignment="1">
      <alignment horizontal="right"/>
    </xf>
    <xf numFmtId="0" fontId="28" fillId="0" borderId="0" xfId="0" applyFont="1" applyAlignment="1" applyProtection="1">
      <alignment horizontal="right" vertical="center"/>
      <protection locked="0"/>
    </xf>
    <xf numFmtId="3" fontId="30" fillId="2" borderId="4" xfId="2" applyFont="1" applyBorder="1" applyAlignment="1"/>
    <xf numFmtId="9" fontId="23" fillId="0" borderId="0" xfId="7" applyFont="1" applyFill="1" applyBorder="1" applyAlignment="1">
      <alignment horizontal="left" vertical="center" wrapText="1"/>
    </xf>
    <xf numFmtId="9" fontId="0" fillId="0" borderId="0" xfId="7" applyFont="1" applyFill="1" applyBorder="1" applyAlignment="1">
      <alignment horizontal="left" wrapText="1"/>
    </xf>
    <xf numFmtId="0" fontId="0" fillId="0" borderId="0" xfId="7" applyNumberFormat="1" applyFont="1" applyFill="1" applyBorder="1" applyAlignment="1">
      <alignment wrapText="1"/>
    </xf>
    <xf numFmtId="0" fontId="12" fillId="0" borderId="0" xfId="0" applyFont="1" applyAlignment="1">
      <alignment vertical="top" wrapText="1"/>
    </xf>
    <xf numFmtId="0" fontId="14" fillId="0" borderId="0" xfId="0" applyFont="1" applyAlignment="1">
      <alignment vertical="top" wrapText="1"/>
    </xf>
    <xf numFmtId="0" fontId="1" fillId="0" borderId="0" xfId="1" applyFill="1" applyAlignment="1"/>
    <xf numFmtId="0" fontId="6" fillId="0" borderId="0" xfId="0" applyFont="1" applyAlignment="1">
      <alignment vertical="top" wrapText="1"/>
    </xf>
    <xf numFmtId="0" fontId="11" fillId="0" borderId="0" xfId="0" applyFont="1" applyAlignment="1">
      <alignment vertical="top" wrapText="1"/>
    </xf>
    <xf numFmtId="0" fontId="18" fillId="0" borderId="0" xfId="0" applyFont="1" applyAlignment="1">
      <alignment wrapText="1"/>
    </xf>
    <xf numFmtId="0" fontId="20" fillId="0" borderId="0" xfId="0" applyFont="1"/>
    <xf numFmtId="0" fontId="5" fillId="0" borderId="0" xfId="0" applyFont="1" applyAlignment="1">
      <alignment vertical="center"/>
    </xf>
    <xf numFmtId="0" fontId="5" fillId="0" borderId="0" xfId="0" applyFont="1"/>
    <xf numFmtId="0" fontId="28" fillId="0" borderId="0" xfId="0" applyFont="1" applyAlignment="1">
      <alignment wrapText="1"/>
    </xf>
    <xf numFmtId="0" fontId="33" fillId="0" borderId="0" xfId="0" applyFont="1" applyAlignment="1">
      <alignment horizontal="left" vertical="center"/>
    </xf>
    <xf numFmtId="0" fontId="31" fillId="5" borderId="0" xfId="0" applyFont="1" applyFill="1"/>
    <xf numFmtId="0" fontId="32" fillId="5" borderId="0" xfId="0" applyFont="1" applyFill="1"/>
    <xf numFmtId="0" fontId="33" fillId="5" borderId="0" xfId="0" applyFont="1" applyFill="1"/>
    <xf numFmtId="0" fontId="34" fillId="5" borderId="0" xfId="0" quotePrefix="1" applyFont="1" applyFill="1" applyAlignment="1">
      <alignment horizontal="left" vertical="center"/>
    </xf>
    <xf numFmtId="0" fontId="35" fillId="5" borderId="0" xfId="0" applyFont="1" applyFill="1" applyAlignment="1">
      <alignment horizontal="left" vertical="center"/>
    </xf>
    <xf numFmtId="0" fontId="33" fillId="5" borderId="0" xfId="0" applyFont="1" applyFill="1" applyAlignment="1">
      <alignment horizontal="left" vertical="center"/>
    </xf>
    <xf numFmtId="3" fontId="30" fillId="2" borderId="0" xfId="2" applyFont="1" applyAlignment="1">
      <alignment vertical="top"/>
    </xf>
    <xf numFmtId="3" fontId="30" fillId="0" borderId="0" xfId="2" applyFont="1" applyFill="1" applyAlignment="1">
      <alignment vertical="top"/>
    </xf>
    <xf numFmtId="3" fontId="0" fillId="0" borderId="0" xfId="2" applyFont="1" applyFill="1" applyAlignment="1"/>
    <xf numFmtId="167" fontId="0" fillId="0" borderId="0" xfId="8" applyNumberFormat="1" applyFont="1" applyFill="1" applyBorder="1"/>
    <xf numFmtId="1" fontId="0" fillId="0" borderId="0" xfId="0" applyNumberFormat="1"/>
    <xf numFmtId="165" fontId="0" fillId="0" borderId="0" xfId="0" applyNumberFormat="1"/>
    <xf numFmtId="167" fontId="0" fillId="0" borderId="0" xfId="0" applyNumberFormat="1"/>
    <xf numFmtId="0" fontId="9" fillId="0" borderId="0" xfId="0" applyFont="1"/>
    <xf numFmtId="2" fontId="0" fillId="0" borderId="0" xfId="0" applyNumberFormat="1"/>
    <xf numFmtId="3" fontId="15" fillId="0" borderId="0" xfId="0" applyNumberFormat="1" applyFont="1"/>
    <xf numFmtId="166" fontId="0" fillId="0" borderId="0" xfId="7" applyNumberFormat="1" applyFont="1" applyFill="1" applyBorder="1" applyAlignment="1"/>
    <xf numFmtId="10" fontId="0" fillId="0" borderId="0" xfId="7" applyNumberFormat="1" applyFont="1" applyFill="1" applyBorder="1"/>
    <xf numFmtId="10" fontId="15" fillId="0" borderId="0" xfId="0" applyNumberFormat="1" applyFont="1"/>
    <xf numFmtId="0" fontId="0" fillId="0" borderId="0" xfId="0" quotePrefix="1"/>
    <xf numFmtId="166" fontId="9" fillId="0" borderId="0" xfId="7" applyNumberFormat="1" applyFont="1" applyFill="1" applyBorder="1"/>
    <xf numFmtId="166" fontId="10" fillId="0" borderId="0" xfId="7" applyNumberFormat="1" applyFont="1" applyFill="1" applyBorder="1"/>
    <xf numFmtId="10" fontId="16" fillId="0" borderId="0" xfId="0" applyNumberFormat="1" applyFont="1"/>
    <xf numFmtId="0" fontId="16" fillId="0" borderId="0" xfId="0" applyFont="1"/>
    <xf numFmtId="1" fontId="0" fillId="0" borderId="0" xfId="0" applyNumberFormat="1" applyAlignment="1">
      <alignment wrapText="1"/>
    </xf>
    <xf numFmtId="2" fontId="10" fillId="0" borderId="0" xfId="0" applyNumberFormat="1" applyFont="1"/>
    <xf numFmtId="0" fontId="23" fillId="0" borderId="0" xfId="0" applyFont="1" applyAlignment="1">
      <alignment horizontal="left" vertical="center" wrapText="1"/>
    </xf>
    <xf numFmtId="0" fontId="0" fillId="0" borderId="0" xfId="0" applyAlignment="1">
      <alignment horizontal="left"/>
    </xf>
    <xf numFmtId="0" fontId="23" fillId="0" borderId="0" xfId="0" applyFont="1" applyAlignment="1">
      <alignment horizontal="left" vertical="center"/>
    </xf>
    <xf numFmtId="167" fontId="0" fillId="0" borderId="0" xfId="0" applyNumberFormat="1" applyAlignment="1">
      <alignment wrapText="1"/>
    </xf>
    <xf numFmtId="9" fontId="0" fillId="0" borderId="0" xfId="0" applyNumberFormat="1" applyAlignment="1">
      <alignment wrapText="1"/>
    </xf>
    <xf numFmtId="43" fontId="5" fillId="0" borderId="0" xfId="0" applyNumberFormat="1" applyFont="1" applyAlignment="1" applyProtection="1">
      <alignment horizontal="center" vertical="center" wrapText="1"/>
      <protection locked="0"/>
    </xf>
    <xf numFmtId="0" fontId="7" fillId="0" borderId="0" xfId="0" applyFont="1"/>
    <xf numFmtId="9" fontId="7" fillId="0" borderId="0" xfId="0" applyNumberFormat="1" applyFont="1"/>
    <xf numFmtId="0" fontId="37" fillId="5" borderId="0" xfId="0" applyFont="1" applyFill="1"/>
    <xf numFmtId="0" fontId="37" fillId="0" borderId="0" xfId="0" applyFont="1"/>
    <xf numFmtId="0" fontId="38" fillId="0" borderId="0" xfId="0" applyFont="1" applyAlignment="1">
      <alignment horizontal="left" vertical="center"/>
    </xf>
    <xf numFmtId="0" fontId="35" fillId="0" borderId="0" xfId="0" applyFont="1" applyAlignment="1">
      <alignment horizontal="left" vertical="center"/>
    </xf>
    <xf numFmtId="0" fontId="39" fillId="6" borderId="4" xfId="0" applyFont="1" applyFill="1" applyBorder="1" applyAlignment="1">
      <alignment vertical="center"/>
    </xf>
    <xf numFmtId="0" fontId="40" fillId="0" borderId="0" xfId="0" applyFont="1"/>
    <xf numFmtId="3" fontId="35" fillId="0" borderId="0" xfId="2" applyFont="1" applyFill="1" applyAlignment="1">
      <alignment vertical="top"/>
    </xf>
    <xf numFmtId="0" fontId="40" fillId="0" borderId="4" xfId="0" applyFont="1" applyBorder="1"/>
    <xf numFmtId="0" fontId="39" fillId="6" borderId="6" xfId="0" applyFont="1" applyFill="1" applyBorder="1" applyAlignment="1">
      <alignment vertical="center"/>
    </xf>
    <xf numFmtId="0" fontId="35" fillId="0" borderId="4" xfId="0" applyFont="1" applyBorder="1" applyAlignment="1">
      <alignment horizontal="left" vertical="center"/>
    </xf>
    <xf numFmtId="3" fontId="35" fillId="0" borderId="4" xfId="2" applyFont="1" applyFill="1" applyBorder="1" applyAlignment="1">
      <alignment vertical="top"/>
    </xf>
    <xf numFmtId="3" fontId="40" fillId="0" borderId="4" xfId="2" applyFont="1" applyFill="1" applyBorder="1" applyAlignment="1"/>
    <xf numFmtId="0" fontId="7" fillId="0" borderId="0" xfId="0" applyFont="1" applyAlignment="1">
      <alignment wrapText="1"/>
    </xf>
    <xf numFmtId="0" fontId="7" fillId="0" borderId="5" xfId="0" applyFont="1" applyBorder="1" applyAlignment="1">
      <alignment wrapText="1"/>
    </xf>
    <xf numFmtId="0" fontId="35" fillId="0" borderId="0" xfId="0" applyFont="1" applyAlignment="1">
      <alignment horizontal="left" vertical="top" wrapText="1"/>
    </xf>
  </cellXfs>
  <cellStyles count="10">
    <cellStyle name="Column Header" xfId="6" xr:uid="{1CB90D77-A85A-4F95-B279-AF82A3DE91B9}"/>
    <cellStyle name="Comma" xfId="8" builtinId="3"/>
    <cellStyle name="Comma [0]" xfId="9" builtinId="6"/>
    <cellStyle name="Data Table" xfId="4" xr:uid="{6A1D0D8F-1D6A-4DF6-8FCC-50BAD752CF42}"/>
    <cellStyle name="Heading 2 2" xfId="5" xr:uid="{B42F9695-1422-4230-9344-977CBB2A9EB2}"/>
    <cellStyle name="Hyperlink" xfId="1" builtinId="8"/>
    <cellStyle name="Normal" xfId="0" builtinId="0"/>
    <cellStyle name="Normal 2" xfId="2" xr:uid="{ACFED896-64DF-41D6-BEA1-43749B21906B}"/>
    <cellStyle name="Percent" xfId="7" builtinId="5"/>
    <cellStyle name="Row Header" xfId="3" xr:uid="{1CADDDBF-053F-46E1-91CA-AC12BB573AFA}"/>
  </cellStyles>
  <dxfs count="2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E79"/>
      <color rgb="FFFFDEDE"/>
      <color rgb="FFEFEBB4"/>
      <color rgb="FFFFFD78"/>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s://mpo.krakow.pl/wp/wp-content/uploads/2024/05/uchwala_nr_lxxxiii_2359_22_rmk_z_dnia_27_kwietnia_2022_r._w_sprawie_regulaminu_utrzymania_czystosc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241D4-7631-4846-A96B-C7D7216B641F}">
  <dimension ref="A1:Q144"/>
  <sheetViews>
    <sheetView zoomScale="115" workbookViewId="0">
      <selection activeCell="A68" sqref="A68"/>
    </sheetView>
  </sheetViews>
  <sheetFormatPr baseColWidth="10" defaultColWidth="10.83203125" defaultRowHeight="14" x14ac:dyDescent="0.15"/>
  <cols>
    <col min="1" max="1" width="20.6640625" style="94" customWidth="1"/>
    <col min="2" max="16384" width="10.83203125" style="94"/>
  </cols>
  <sheetData>
    <row r="1" spans="1:17" s="93" customFormat="1" ht="16" x14ac:dyDescent="0.2">
      <c r="A1" s="59" t="s">
        <v>9826</v>
      </c>
    </row>
    <row r="2" spans="1:17" s="93" customFormat="1" ht="16" x14ac:dyDescent="0.2">
      <c r="A2" s="60" t="s">
        <v>9827</v>
      </c>
    </row>
    <row r="3" spans="1:17" s="93" customFormat="1" x14ac:dyDescent="0.15">
      <c r="A3" s="61"/>
    </row>
    <row r="4" spans="1:17" s="93" customFormat="1" x14ac:dyDescent="0.15">
      <c r="A4" s="62" t="s">
        <v>9910</v>
      </c>
    </row>
    <row r="5" spans="1:17" s="93" customFormat="1" x14ac:dyDescent="0.15">
      <c r="A5" s="63" t="s">
        <v>9849</v>
      </c>
    </row>
    <row r="6" spans="1:17" s="93" customFormat="1" x14ac:dyDescent="0.15">
      <c r="A6" s="64"/>
    </row>
    <row r="7" spans="1:17" x14ac:dyDescent="0.15">
      <c r="A7" s="58"/>
    </row>
    <row r="8" spans="1:17" x14ac:dyDescent="0.15">
      <c r="A8" s="95"/>
    </row>
    <row r="9" spans="1:17" s="98" customFormat="1" ht="13" x14ac:dyDescent="0.15">
      <c r="A9" s="107" t="s">
        <v>9911</v>
      </c>
      <c r="B9" s="107"/>
      <c r="C9" s="107"/>
      <c r="D9" s="107"/>
      <c r="E9" s="107"/>
      <c r="F9" s="107"/>
      <c r="G9" s="107"/>
      <c r="H9" s="107"/>
      <c r="I9" s="107"/>
      <c r="J9" s="107"/>
      <c r="K9" s="107"/>
      <c r="L9" s="107"/>
      <c r="M9" s="107"/>
      <c r="N9" s="107"/>
      <c r="O9" s="107"/>
      <c r="P9" s="107"/>
      <c r="Q9" s="107"/>
    </row>
    <row r="10" spans="1:17" s="98" customFormat="1" ht="13" x14ac:dyDescent="0.15">
      <c r="A10" s="107"/>
      <c r="B10" s="107"/>
      <c r="C10" s="107"/>
      <c r="D10" s="107"/>
      <c r="E10" s="107"/>
      <c r="F10" s="107"/>
      <c r="G10" s="107"/>
      <c r="H10" s="107"/>
      <c r="I10" s="107"/>
      <c r="J10" s="107"/>
      <c r="K10" s="107"/>
      <c r="L10" s="107"/>
      <c r="M10" s="107"/>
      <c r="N10" s="107"/>
      <c r="O10" s="107"/>
      <c r="P10" s="107"/>
      <c r="Q10" s="107"/>
    </row>
    <row r="11" spans="1:17" s="98" customFormat="1" ht="13" x14ac:dyDescent="0.15">
      <c r="A11" s="96"/>
    </row>
    <row r="12" spans="1:17" s="98" customFormat="1" ht="13" x14ac:dyDescent="0.15">
      <c r="A12" s="96"/>
    </row>
    <row r="13" spans="1:17" s="98" customFormat="1" ht="13" x14ac:dyDescent="0.15">
      <c r="A13" s="101" t="s">
        <v>9897</v>
      </c>
    </row>
    <row r="14" spans="1:17" s="98" customFormat="1" ht="13" x14ac:dyDescent="0.15">
      <c r="A14" s="100" t="s">
        <v>9868</v>
      </c>
      <c r="B14" s="100" t="s">
        <v>9877</v>
      </c>
    </row>
    <row r="15" spans="1:17" s="98" customFormat="1" ht="13" x14ac:dyDescent="0.15">
      <c r="A15" s="102" t="s">
        <v>9859</v>
      </c>
      <c r="B15" s="100" t="s">
        <v>9860</v>
      </c>
    </row>
    <row r="16" spans="1:17" s="98" customFormat="1" ht="13" x14ac:dyDescent="0.15">
      <c r="A16" s="100" t="s">
        <v>9871</v>
      </c>
      <c r="B16" s="100" t="s">
        <v>9878</v>
      </c>
    </row>
    <row r="17" spans="1:2" s="98" customFormat="1" ht="13" x14ac:dyDescent="0.15">
      <c r="A17" s="102" t="s">
        <v>9861</v>
      </c>
      <c r="B17" s="100" t="s">
        <v>9862</v>
      </c>
    </row>
    <row r="18" spans="1:2" s="98" customFormat="1" ht="13" x14ac:dyDescent="0.15">
      <c r="A18" s="102" t="s">
        <v>1360</v>
      </c>
      <c r="B18" s="100" t="s">
        <v>9879</v>
      </c>
    </row>
    <row r="19" spans="1:2" s="98" customFormat="1" ht="13" x14ac:dyDescent="0.15">
      <c r="A19" s="100" t="s">
        <v>9869</v>
      </c>
      <c r="B19" s="100" t="s">
        <v>9880</v>
      </c>
    </row>
    <row r="20" spans="1:2" s="98" customFormat="1" ht="13" x14ac:dyDescent="0.15">
      <c r="A20" s="102" t="s">
        <v>9864</v>
      </c>
      <c r="B20" s="100" t="s">
        <v>9881</v>
      </c>
    </row>
    <row r="21" spans="1:2" s="98" customFormat="1" ht="13" x14ac:dyDescent="0.15">
      <c r="A21" s="100" t="s">
        <v>9870</v>
      </c>
      <c r="B21" s="100" t="s">
        <v>9882</v>
      </c>
    </row>
    <row r="22" spans="1:2" s="98" customFormat="1" ht="13" x14ac:dyDescent="0.15">
      <c r="A22" s="102" t="s">
        <v>9855</v>
      </c>
      <c r="B22" s="100" t="s">
        <v>9856</v>
      </c>
    </row>
    <row r="23" spans="1:2" s="98" customFormat="1" ht="13" x14ac:dyDescent="0.15">
      <c r="A23" s="100" t="s">
        <v>9873</v>
      </c>
      <c r="B23" s="100" t="s">
        <v>9883</v>
      </c>
    </row>
    <row r="24" spans="1:2" s="98" customFormat="1" ht="13" x14ac:dyDescent="0.15">
      <c r="A24" s="102" t="s">
        <v>9865</v>
      </c>
      <c r="B24" s="100" t="s">
        <v>9884</v>
      </c>
    </row>
    <row r="25" spans="1:2" s="98" customFormat="1" ht="13" x14ac:dyDescent="0.15">
      <c r="A25" s="100" t="s">
        <v>9867</v>
      </c>
      <c r="B25" s="100" t="s">
        <v>9888</v>
      </c>
    </row>
    <row r="26" spans="1:2" s="98" customFormat="1" ht="13" x14ac:dyDescent="0.15">
      <c r="A26" s="100" t="s">
        <v>9866</v>
      </c>
      <c r="B26" s="100" t="s">
        <v>9887</v>
      </c>
    </row>
    <row r="27" spans="1:2" s="98" customFormat="1" ht="13" x14ac:dyDescent="0.15">
      <c r="A27" s="100" t="s">
        <v>9875</v>
      </c>
      <c r="B27" s="100" t="s">
        <v>9885</v>
      </c>
    </row>
    <row r="28" spans="1:2" s="98" customFormat="1" ht="13" x14ac:dyDescent="0.15">
      <c r="A28" s="100" t="s">
        <v>9872</v>
      </c>
      <c r="B28" s="100" t="s">
        <v>9886</v>
      </c>
    </row>
    <row r="29" spans="1:2" s="98" customFormat="1" ht="13" x14ac:dyDescent="0.15">
      <c r="A29" s="100" t="s">
        <v>9874</v>
      </c>
      <c r="B29" s="100" t="s">
        <v>9889</v>
      </c>
    </row>
    <row r="30" spans="1:2" s="98" customFormat="1" ht="13" x14ac:dyDescent="0.15">
      <c r="A30" s="102" t="s">
        <v>9857</v>
      </c>
      <c r="B30" s="100" t="s">
        <v>9858</v>
      </c>
    </row>
    <row r="31" spans="1:2" s="98" customFormat="1" ht="14" customHeight="1" x14ac:dyDescent="0.15">
      <c r="A31" s="102" t="s">
        <v>9863</v>
      </c>
      <c r="B31" s="100" t="s">
        <v>9890</v>
      </c>
    </row>
    <row r="32" spans="1:2" s="98" customFormat="1" ht="14" customHeight="1" x14ac:dyDescent="0.15">
      <c r="A32" s="96"/>
    </row>
    <row r="33" spans="1:2" s="98" customFormat="1" ht="13" x14ac:dyDescent="0.15"/>
    <row r="34" spans="1:2" s="98" customFormat="1" ht="13" x14ac:dyDescent="0.15">
      <c r="A34" s="97" t="s">
        <v>9828</v>
      </c>
      <c r="B34" s="97"/>
    </row>
    <row r="35" spans="1:2" s="98" customFormat="1" ht="13" x14ac:dyDescent="0.15">
      <c r="A35" s="100" t="s">
        <v>9829</v>
      </c>
      <c r="B35" s="100" t="s">
        <v>9830</v>
      </c>
    </row>
    <row r="36" spans="1:2" s="98" customFormat="1" ht="13" x14ac:dyDescent="0.15">
      <c r="A36" s="103" t="s">
        <v>9831</v>
      </c>
      <c r="B36" s="100" t="s">
        <v>9832</v>
      </c>
    </row>
    <row r="37" spans="1:2" s="98" customFormat="1" ht="13" x14ac:dyDescent="0.15">
      <c r="A37" s="103" t="s">
        <v>9833</v>
      </c>
      <c r="B37" s="100" t="s">
        <v>9834</v>
      </c>
    </row>
    <row r="38" spans="1:2" s="98" customFormat="1" ht="13" x14ac:dyDescent="0.15">
      <c r="A38" s="100" t="s">
        <v>9835</v>
      </c>
      <c r="B38" s="100" t="s">
        <v>9836</v>
      </c>
    </row>
    <row r="39" spans="1:2" s="98" customFormat="1" ht="13" x14ac:dyDescent="0.15">
      <c r="A39" s="104" t="s">
        <v>9837</v>
      </c>
      <c r="B39" s="100" t="s">
        <v>9838</v>
      </c>
    </row>
    <row r="40" spans="1:2" s="98" customFormat="1" ht="13" x14ac:dyDescent="0.15">
      <c r="A40" s="103" t="s">
        <v>9839</v>
      </c>
      <c r="B40" s="100" t="s">
        <v>9840</v>
      </c>
    </row>
    <row r="41" spans="1:2" s="98" customFormat="1" ht="13" x14ac:dyDescent="0.15">
      <c r="A41" s="99"/>
    </row>
    <row r="42" spans="1:2" s="98" customFormat="1" ht="13" x14ac:dyDescent="0.15">
      <c r="A42" s="99"/>
    </row>
    <row r="43" spans="1:2" s="98" customFormat="1" ht="13" x14ac:dyDescent="0.15">
      <c r="A43" s="97" t="s">
        <v>9842</v>
      </c>
      <c r="B43" s="97"/>
    </row>
    <row r="44" spans="1:2" s="98" customFormat="1" ht="13" x14ac:dyDescent="0.15">
      <c r="A44" s="100" t="s">
        <v>381</v>
      </c>
      <c r="B44" s="100" t="s">
        <v>9843</v>
      </c>
    </row>
    <row r="45" spans="1:2" s="98" customFormat="1" ht="13" x14ac:dyDescent="0.15">
      <c r="A45" s="100" t="s">
        <v>346</v>
      </c>
      <c r="B45" s="100" t="s">
        <v>9844</v>
      </c>
    </row>
    <row r="46" spans="1:2" s="98" customFormat="1" ht="13" x14ac:dyDescent="0.15">
      <c r="A46" s="100" t="s">
        <v>9845</v>
      </c>
      <c r="B46" s="100" t="s">
        <v>9846</v>
      </c>
    </row>
    <row r="47" spans="1:2" s="98" customFormat="1" ht="13" x14ac:dyDescent="0.15">
      <c r="A47" s="100" t="s">
        <v>9847</v>
      </c>
      <c r="B47" s="100" t="s">
        <v>9848</v>
      </c>
    </row>
    <row r="48" spans="1:2" s="98" customFormat="1" ht="13" x14ac:dyDescent="0.15"/>
    <row r="49" spans="1:2" s="98" customFormat="1" ht="13" x14ac:dyDescent="0.15"/>
    <row r="50" spans="1:2" s="98" customFormat="1" ht="13" x14ac:dyDescent="0.15">
      <c r="A50" s="97" t="s">
        <v>9853</v>
      </c>
      <c r="B50" s="97" t="s">
        <v>9322</v>
      </c>
    </row>
    <row r="51" spans="1:2" s="98" customFormat="1" ht="13" x14ac:dyDescent="0.15">
      <c r="A51" s="100" t="s">
        <v>392</v>
      </c>
      <c r="B51" s="100" t="s">
        <v>9898</v>
      </c>
    </row>
    <row r="52" spans="1:2" s="98" customFormat="1" ht="13" x14ac:dyDescent="0.15">
      <c r="A52" s="100" t="s">
        <v>390</v>
      </c>
      <c r="B52" s="100" t="s">
        <v>9899</v>
      </c>
    </row>
    <row r="53" spans="1:2" s="98" customFormat="1" ht="13" x14ac:dyDescent="0.15">
      <c r="A53" s="100" t="s">
        <v>471</v>
      </c>
      <c r="B53" s="100" t="s">
        <v>9900</v>
      </c>
    </row>
    <row r="54" spans="1:2" s="98" customFormat="1" ht="13" x14ac:dyDescent="0.15">
      <c r="A54" s="100" t="s">
        <v>354</v>
      </c>
      <c r="B54" s="100" t="s">
        <v>9323</v>
      </c>
    </row>
    <row r="55" spans="1:2" s="98" customFormat="1" ht="13" x14ac:dyDescent="0.15">
      <c r="A55" s="100" t="s">
        <v>418</v>
      </c>
      <c r="B55" s="100" t="s">
        <v>9324</v>
      </c>
    </row>
    <row r="56" spans="1:2" s="98" customFormat="1" ht="13" x14ac:dyDescent="0.15"/>
    <row r="57" spans="1:2" s="98" customFormat="1" ht="13" x14ac:dyDescent="0.15"/>
    <row r="58" spans="1:2" s="98" customFormat="1" ht="13" x14ac:dyDescent="0.15">
      <c r="A58" s="97" t="s">
        <v>9325</v>
      </c>
      <c r="B58" s="97" t="s">
        <v>9322</v>
      </c>
    </row>
    <row r="59" spans="1:2" s="98" customFormat="1" ht="13" x14ac:dyDescent="0.15">
      <c r="A59" s="100" t="s">
        <v>9326</v>
      </c>
      <c r="B59" s="100" t="s">
        <v>356</v>
      </c>
    </row>
    <row r="60" spans="1:2" s="98" customFormat="1" ht="13" x14ac:dyDescent="0.15">
      <c r="A60" s="100" t="s">
        <v>378</v>
      </c>
      <c r="B60" s="100" t="s">
        <v>9327</v>
      </c>
    </row>
    <row r="61" spans="1:2" s="98" customFormat="1" ht="13" x14ac:dyDescent="0.15">
      <c r="A61" s="100" t="s">
        <v>372</v>
      </c>
      <c r="B61" s="100" t="s">
        <v>9901</v>
      </c>
    </row>
    <row r="62" spans="1:2" s="98" customFormat="1" ht="13" x14ac:dyDescent="0.15">
      <c r="A62" s="100" t="s">
        <v>9328</v>
      </c>
      <c r="B62" s="100" t="s">
        <v>9329</v>
      </c>
    </row>
    <row r="63" spans="1:2" s="98" customFormat="1" ht="13" x14ac:dyDescent="0.15">
      <c r="A63" s="100" t="s">
        <v>353</v>
      </c>
      <c r="B63" s="100" t="s">
        <v>9330</v>
      </c>
    </row>
    <row r="64" spans="1:2" s="98" customFormat="1" ht="13" x14ac:dyDescent="0.15">
      <c r="A64" s="100" t="s">
        <v>628</v>
      </c>
      <c r="B64" s="100" t="s">
        <v>9902</v>
      </c>
    </row>
    <row r="65" spans="1:2" s="98" customFormat="1" ht="13" x14ac:dyDescent="0.15">
      <c r="A65" s="100" t="s">
        <v>400</v>
      </c>
      <c r="B65" s="100" t="s">
        <v>9903</v>
      </c>
    </row>
    <row r="66" spans="1:2" s="98" customFormat="1" ht="13" x14ac:dyDescent="0.15">
      <c r="A66" s="100" t="s">
        <v>355</v>
      </c>
      <c r="B66" s="100" t="s">
        <v>9331</v>
      </c>
    </row>
    <row r="67" spans="1:2" s="98" customFormat="1" ht="13" x14ac:dyDescent="0.15">
      <c r="A67" s="100" t="s">
        <v>391</v>
      </c>
      <c r="B67" s="100" t="s">
        <v>9332</v>
      </c>
    </row>
    <row r="68" spans="1:2" s="98" customFormat="1" ht="13" x14ac:dyDescent="0.15">
      <c r="A68" s="100" t="s">
        <v>9333</v>
      </c>
      <c r="B68" s="100" t="s">
        <v>9334</v>
      </c>
    </row>
    <row r="69" spans="1:2" s="98" customFormat="1" ht="13" x14ac:dyDescent="0.15"/>
    <row r="70" spans="1:2" s="98" customFormat="1" ht="13" x14ac:dyDescent="0.15"/>
    <row r="71" spans="1:2" s="98" customFormat="1" ht="13" x14ac:dyDescent="0.15">
      <c r="A71" s="97" t="s">
        <v>9854</v>
      </c>
      <c r="B71" s="97" t="s">
        <v>9322</v>
      </c>
    </row>
    <row r="72" spans="1:2" s="98" customFormat="1" ht="13" x14ac:dyDescent="0.15">
      <c r="A72" s="100" t="s">
        <v>373</v>
      </c>
      <c r="B72" s="100" t="s">
        <v>9904</v>
      </c>
    </row>
    <row r="73" spans="1:2" s="98" customFormat="1" ht="13" x14ac:dyDescent="0.15">
      <c r="A73" s="100" t="s">
        <v>372</v>
      </c>
      <c r="B73" s="100" t="s">
        <v>9905</v>
      </c>
    </row>
    <row r="74" spans="1:2" s="98" customFormat="1" ht="13" x14ac:dyDescent="0.15">
      <c r="A74" s="100" t="s">
        <v>363</v>
      </c>
      <c r="B74" s="100" t="s">
        <v>9906</v>
      </c>
    </row>
    <row r="75" spans="1:2" s="98" customFormat="1" ht="13" x14ac:dyDescent="0.15">
      <c r="A75" s="100" t="s">
        <v>400</v>
      </c>
      <c r="B75" s="100" t="s">
        <v>9907</v>
      </c>
    </row>
    <row r="76" spans="1:2" s="98" customFormat="1" ht="13" x14ac:dyDescent="0.15">
      <c r="A76" s="100" t="s">
        <v>353</v>
      </c>
      <c r="B76" s="100" t="s">
        <v>9908</v>
      </c>
    </row>
    <row r="77" spans="1:2" s="98" customFormat="1" ht="13" x14ac:dyDescent="0.15">
      <c r="A77" s="100" t="s">
        <v>362</v>
      </c>
      <c r="B77" s="100" t="s">
        <v>9909</v>
      </c>
    </row>
    <row r="78" spans="1:2" s="98" customFormat="1" ht="13" x14ac:dyDescent="0.15"/>
    <row r="79" spans="1:2" s="98" customFormat="1" ht="13" x14ac:dyDescent="0.15"/>
    <row r="80" spans="1:2" s="98" customFormat="1" ht="13" x14ac:dyDescent="0.15"/>
    <row r="81" s="98" customFormat="1" ht="13" x14ac:dyDescent="0.15"/>
    <row r="82" s="98" customFormat="1" ht="13" x14ac:dyDescent="0.15"/>
    <row r="83" s="98" customFormat="1" ht="13" x14ac:dyDescent="0.15"/>
    <row r="84" s="98" customFormat="1" ht="13" x14ac:dyDescent="0.15"/>
    <row r="85" s="98" customFormat="1" ht="13" x14ac:dyDescent="0.15"/>
    <row r="86" s="98" customFormat="1" ht="13" x14ac:dyDescent="0.15"/>
    <row r="87" s="98" customFormat="1" ht="13" x14ac:dyDescent="0.15"/>
    <row r="88" s="98" customFormat="1" ht="13" x14ac:dyDescent="0.15"/>
    <row r="89" s="98" customFormat="1" ht="13" x14ac:dyDescent="0.15"/>
    <row r="90" s="98" customFormat="1" ht="13" x14ac:dyDescent="0.15"/>
    <row r="91" s="98" customFormat="1" ht="13" x14ac:dyDescent="0.15"/>
    <row r="92" s="98" customFormat="1" ht="13" x14ac:dyDescent="0.15"/>
    <row r="93" s="98" customFormat="1" ht="13" x14ac:dyDescent="0.15"/>
    <row r="94" s="98" customFormat="1" ht="13" x14ac:dyDescent="0.15"/>
    <row r="95" s="98" customFormat="1" ht="13" x14ac:dyDescent="0.15"/>
    <row r="96" s="98" customFormat="1" ht="13" x14ac:dyDescent="0.15"/>
    <row r="97" s="98" customFormat="1" ht="13" x14ac:dyDescent="0.15"/>
    <row r="98" s="98" customFormat="1" ht="13" x14ac:dyDescent="0.15"/>
    <row r="99" s="98" customFormat="1" ht="13" x14ac:dyDescent="0.15"/>
    <row r="100" s="98" customFormat="1" ht="13" x14ac:dyDescent="0.15"/>
    <row r="101" s="98" customFormat="1" ht="13" x14ac:dyDescent="0.15"/>
    <row r="102" s="98" customFormat="1" ht="13" x14ac:dyDescent="0.15"/>
    <row r="103" s="98" customFormat="1" ht="13" x14ac:dyDescent="0.15"/>
    <row r="104" s="98" customFormat="1" ht="13" x14ac:dyDescent="0.15"/>
    <row r="105" s="98" customFormat="1" ht="13" x14ac:dyDescent="0.15"/>
    <row r="106" s="98" customFormat="1" ht="13" x14ac:dyDescent="0.15"/>
    <row r="107" s="98" customFormat="1" ht="13" x14ac:dyDescent="0.15"/>
    <row r="108" s="98" customFormat="1" ht="13" x14ac:dyDescent="0.15"/>
    <row r="109" s="98" customFormat="1" ht="13" x14ac:dyDescent="0.15"/>
    <row r="110" s="98" customFormat="1" ht="13" x14ac:dyDescent="0.15"/>
    <row r="111" s="98" customFormat="1" ht="13" x14ac:dyDescent="0.15"/>
    <row r="112" s="98" customFormat="1" ht="13" x14ac:dyDescent="0.15"/>
    <row r="113" s="98" customFormat="1" ht="13" x14ac:dyDescent="0.15"/>
    <row r="114" s="98" customFormat="1" ht="13" x14ac:dyDescent="0.15"/>
    <row r="115" s="98" customFormat="1" ht="13" x14ac:dyDescent="0.15"/>
    <row r="116" s="98" customFormat="1" ht="13" x14ac:dyDescent="0.15"/>
    <row r="117" s="98" customFormat="1" ht="13" x14ac:dyDescent="0.15"/>
    <row r="118" s="98" customFormat="1" ht="13" x14ac:dyDescent="0.15"/>
    <row r="119" s="98" customFormat="1" ht="13" x14ac:dyDescent="0.15"/>
    <row r="120" s="98" customFormat="1" ht="13" x14ac:dyDescent="0.15"/>
    <row r="121" s="98" customFormat="1" ht="13" x14ac:dyDescent="0.15"/>
    <row r="122" s="98" customFormat="1" ht="13" x14ac:dyDescent="0.15"/>
    <row r="123" s="98" customFormat="1" ht="13" x14ac:dyDescent="0.15"/>
    <row r="124" s="98" customFormat="1" ht="13" x14ac:dyDescent="0.15"/>
    <row r="125" s="98" customFormat="1" ht="13" x14ac:dyDescent="0.15"/>
    <row r="126" s="98" customFormat="1" ht="13" x14ac:dyDescent="0.15"/>
    <row r="127" s="98" customFormat="1" ht="13" x14ac:dyDescent="0.15"/>
    <row r="128" s="98" customFormat="1" ht="13" x14ac:dyDescent="0.15"/>
    <row r="129" s="98" customFormat="1" ht="13" x14ac:dyDescent="0.15"/>
    <row r="130" s="98" customFormat="1" ht="13" x14ac:dyDescent="0.15"/>
    <row r="131" s="98" customFormat="1" ht="13" x14ac:dyDescent="0.15"/>
    <row r="132" s="98" customFormat="1" ht="13" x14ac:dyDescent="0.15"/>
    <row r="133" s="98" customFormat="1" ht="13" x14ac:dyDescent="0.15"/>
    <row r="134" s="98" customFormat="1" ht="13" x14ac:dyDescent="0.15"/>
    <row r="135" s="98" customFormat="1" ht="13" x14ac:dyDescent="0.15"/>
    <row r="136" s="98" customFormat="1" ht="13" x14ac:dyDescent="0.15"/>
    <row r="137" s="98" customFormat="1" ht="13" x14ac:dyDescent="0.15"/>
    <row r="138" s="98" customFormat="1" ht="13" x14ac:dyDescent="0.15"/>
    <row r="139" s="98" customFormat="1" ht="13" x14ac:dyDescent="0.15"/>
    <row r="140" s="98" customFormat="1" ht="13" x14ac:dyDescent="0.15"/>
    <row r="141" s="98" customFormat="1" ht="13" x14ac:dyDescent="0.15"/>
    <row r="142" s="98" customFormat="1" ht="13" x14ac:dyDescent="0.15"/>
    <row r="143" s="98" customFormat="1" ht="13" x14ac:dyDescent="0.15"/>
    <row r="144" s="98" customFormat="1" ht="13" x14ac:dyDescent="0.15"/>
  </sheetData>
  <mergeCells count="1">
    <mergeCell ref="A9:Q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C273"/>
  <sheetViews>
    <sheetView zoomScaleNormal="100" workbookViewId="0">
      <pane ySplit="1" topLeftCell="A2" activePane="bottomLeft" state="frozen"/>
      <selection pane="bottomLeft" activeCell="D43" sqref="D43"/>
    </sheetView>
  </sheetViews>
  <sheetFormatPr baseColWidth="10" defaultColWidth="9.1640625" defaultRowHeight="15" customHeight="1" x14ac:dyDescent="0.2"/>
  <cols>
    <col min="1" max="8" width="11.5" customWidth="1"/>
    <col min="9" max="9" width="17.1640625" customWidth="1"/>
    <col min="10" max="10" width="13.33203125" customWidth="1"/>
    <col min="11" max="11" width="11.5" customWidth="1"/>
    <col min="12" max="12" width="14.5" customWidth="1"/>
    <col min="13" max="46" width="11.5" customWidth="1"/>
    <col min="47" max="50" width="11.5" hidden="1" customWidth="1"/>
    <col min="51" max="68" width="11.5" customWidth="1"/>
    <col min="69" max="69" width="13.83203125" customWidth="1"/>
    <col min="70" max="78" width="11.5" customWidth="1"/>
    <col min="79" max="79" width="15.33203125" customWidth="1"/>
    <col min="80" max="81" width="11.5" customWidth="1"/>
    <col min="82" max="82" width="13.6640625" customWidth="1"/>
    <col min="83" max="89" width="11.5" customWidth="1"/>
    <col min="90" max="90" width="17.1640625" customWidth="1"/>
    <col min="91" max="97" width="11.5" customWidth="1"/>
    <col min="98" max="132" width="11.5" hidden="1" customWidth="1"/>
    <col min="133" max="133" width="11.5" customWidth="1"/>
    <col min="134" max="137" width="11.5" hidden="1" customWidth="1"/>
    <col min="138" max="138" width="11.5" customWidth="1"/>
    <col min="139" max="142" width="11.5" hidden="1" customWidth="1"/>
    <col min="143" max="143" width="11.5" customWidth="1"/>
    <col min="144" max="147" width="11.5" hidden="1" customWidth="1"/>
    <col min="148" max="148" width="11.5" customWidth="1"/>
    <col min="149" max="155" width="11.5" hidden="1" customWidth="1"/>
    <col min="156" max="156" width="11.5" customWidth="1"/>
    <col min="157" max="157" width="11.5" hidden="1" customWidth="1"/>
    <col min="158" max="158" width="11.5" customWidth="1"/>
    <col min="159" max="160" width="11.5" hidden="1" customWidth="1"/>
    <col min="161" max="161" width="11.5" customWidth="1"/>
    <col min="162" max="162" width="11.5" hidden="1" customWidth="1"/>
    <col min="163" max="163" width="11.5" customWidth="1"/>
    <col min="164" max="175" width="11.5" hidden="1" customWidth="1"/>
    <col min="176" max="176" width="11.5" customWidth="1"/>
    <col min="177" max="177" width="11.5" hidden="1" customWidth="1"/>
    <col min="178" max="178" width="11.5" customWidth="1"/>
    <col min="179" max="182" width="11.5" hidden="1" customWidth="1"/>
    <col min="183" max="183" width="11.5" customWidth="1"/>
    <col min="184" max="187" width="11.5" hidden="1" customWidth="1"/>
    <col min="188" max="188" width="11.5" customWidth="1"/>
    <col min="189" max="190" width="11.5" hidden="1" customWidth="1"/>
    <col min="191" max="191" width="11.5" customWidth="1"/>
    <col min="192" max="196" width="11.5" hidden="1" customWidth="1"/>
    <col min="197" max="197" width="11.5" customWidth="1"/>
    <col min="198" max="199" width="11.5" hidden="1" customWidth="1"/>
    <col min="200" max="200" width="11.5" customWidth="1"/>
    <col min="201" max="201" width="11.5" hidden="1" customWidth="1"/>
    <col min="202" max="202" width="11.5" customWidth="1"/>
    <col min="203" max="203" width="11.5" hidden="1" customWidth="1"/>
    <col min="204" max="204" width="11.5" customWidth="1"/>
    <col min="205" max="208" width="11.5" hidden="1" customWidth="1"/>
    <col min="209" max="210" width="11.5" customWidth="1"/>
    <col min="211" max="211" width="11.5" hidden="1" customWidth="1"/>
    <col min="212" max="212" width="11.5" customWidth="1"/>
    <col min="213" max="214" width="11.5" hidden="1" customWidth="1"/>
    <col min="215" max="215" width="11.5" customWidth="1"/>
    <col min="216" max="216" width="11.5" hidden="1" customWidth="1"/>
    <col min="217" max="217" width="11.5" customWidth="1"/>
    <col min="218" max="218" width="11.5" hidden="1" customWidth="1"/>
    <col min="219" max="219" width="11.5" customWidth="1"/>
    <col min="220" max="220" width="11.5" hidden="1" customWidth="1"/>
    <col min="221" max="221" width="11.5" customWidth="1"/>
    <col min="222" max="222" width="11.5" hidden="1" customWidth="1"/>
    <col min="223" max="223" width="11.5" customWidth="1"/>
    <col min="224" max="224" width="11.5" hidden="1" customWidth="1"/>
    <col min="225" max="225" width="11.5" customWidth="1"/>
    <col min="226" max="226" width="11.5" hidden="1" customWidth="1"/>
    <col min="227" max="227" width="11.5" customWidth="1"/>
    <col min="228" max="228" width="11.5" hidden="1" customWidth="1"/>
    <col min="229" max="229" width="11.5" customWidth="1"/>
    <col min="230" max="233" width="11.5" hidden="1" customWidth="1"/>
    <col min="234" max="234" width="11.5" customWidth="1"/>
    <col min="235" max="235" width="11.5" hidden="1" customWidth="1"/>
    <col min="236" max="236" width="11.5" customWidth="1"/>
    <col min="237" max="238" width="11.5" hidden="1" customWidth="1"/>
    <col min="239" max="239" width="11.5" customWidth="1"/>
    <col min="240" max="244" width="11.5" hidden="1" customWidth="1"/>
    <col min="245" max="245" width="11.5" customWidth="1"/>
    <col min="246" max="248" width="11.5" hidden="1" customWidth="1"/>
    <col min="249" max="249" width="11.5" customWidth="1"/>
    <col min="250" max="250" width="11.5" hidden="1" customWidth="1"/>
    <col min="251" max="251" width="11.5" customWidth="1"/>
    <col min="252" max="253" width="11.5" hidden="1" customWidth="1"/>
    <col min="254" max="254" width="11.5" customWidth="1"/>
    <col min="255" max="255" width="11.5" hidden="1" customWidth="1"/>
    <col min="256" max="256" width="11.5" customWidth="1"/>
    <col min="257" max="257" width="11.5" hidden="1" customWidth="1"/>
    <col min="258" max="258" width="11.5" customWidth="1"/>
    <col min="259" max="259" width="11.5" hidden="1" customWidth="1"/>
    <col min="260" max="260" width="11.5" customWidth="1"/>
    <col min="261" max="264" width="11.5" hidden="1" customWidth="1"/>
    <col min="265" max="265" width="11.5" customWidth="1"/>
    <col min="266" max="266" width="11.5" hidden="1" customWidth="1"/>
    <col min="267" max="267" width="11.5" customWidth="1"/>
    <col min="268" max="271" width="11.5" hidden="1" customWidth="1"/>
    <col min="272" max="272" width="11.5" customWidth="1"/>
    <col min="273" max="275" width="11.5" hidden="1" customWidth="1"/>
    <col min="276" max="276" width="11.5" customWidth="1"/>
    <col min="277" max="289" width="11.5" hidden="1" customWidth="1"/>
    <col min="290" max="292" width="11.5" customWidth="1"/>
    <col min="293" max="294" width="11.5" hidden="1" customWidth="1"/>
    <col min="295" max="295" width="11.5" customWidth="1"/>
    <col min="296" max="296" width="11.5" hidden="1" customWidth="1"/>
    <col min="297" max="297" width="11.5" customWidth="1"/>
    <col min="298" max="300" width="11.5" hidden="1" customWidth="1"/>
    <col min="301" max="303" width="11.5" customWidth="1"/>
    <col min="304" max="304" width="11.5" hidden="1" customWidth="1"/>
    <col min="305" max="306" width="11.5" customWidth="1"/>
    <col min="307" max="311" width="11.5" hidden="1" customWidth="1"/>
    <col min="312" max="312" width="11.5" customWidth="1"/>
    <col min="313" max="326" width="11.5" hidden="1" customWidth="1"/>
    <col min="327" max="327" width="11.5" customWidth="1"/>
    <col min="328" max="334" width="11.5" hidden="1" customWidth="1"/>
    <col min="335" max="335" width="11.5" customWidth="1"/>
    <col min="336" max="337" width="11.5" hidden="1" customWidth="1"/>
    <col min="338" max="338" width="11.5" customWidth="1"/>
    <col min="339" max="342" width="11.5" hidden="1" customWidth="1"/>
    <col min="343" max="343" width="11.5" customWidth="1"/>
    <col min="344" max="344" width="11.5" hidden="1" customWidth="1"/>
    <col min="345" max="345" width="11.5" customWidth="1"/>
    <col min="346" max="347" width="11.5" hidden="1" customWidth="1"/>
    <col min="348" max="353" width="11.5" customWidth="1"/>
    <col min="354" max="355" width="14.83203125" customWidth="1"/>
    <col min="356" max="356" width="11.5" hidden="1" customWidth="1"/>
    <col min="357" max="362" width="11.5" customWidth="1"/>
    <col min="363" max="364" width="14.1640625" customWidth="1"/>
    <col min="365" max="365" width="11.5" hidden="1" customWidth="1"/>
    <col min="366" max="371" width="11.5" customWidth="1"/>
    <col min="372" max="372" width="11.5" hidden="1" customWidth="1"/>
    <col min="373" max="373" width="11.5" customWidth="1"/>
    <col min="374" max="374" width="11.5" hidden="1" customWidth="1"/>
    <col min="375" max="380" width="11.5" customWidth="1"/>
    <col min="381" max="381" width="11.5" hidden="1" customWidth="1"/>
    <col min="382" max="382" width="11.5" customWidth="1"/>
    <col min="383" max="383" width="14.83203125" hidden="1" customWidth="1"/>
    <col min="384" max="384" width="17.83203125" customWidth="1"/>
    <col min="385" max="387" width="11.5" customWidth="1"/>
    <col min="388" max="388" width="13.5" customWidth="1"/>
    <col min="389" max="389" width="11.5" customWidth="1"/>
    <col min="390" max="391" width="18" customWidth="1"/>
    <col min="392" max="392" width="16.1640625" customWidth="1"/>
    <col min="393" max="393" width="11.5" customWidth="1"/>
  </cols>
  <sheetData>
    <row r="1" spans="1:393" s="106" customFormat="1" ht="107" customHeight="1" x14ac:dyDescent="0.2">
      <c r="A1" s="106" t="s">
        <v>0</v>
      </c>
      <c r="B1" s="106" t="s">
        <v>1</v>
      </c>
      <c r="C1" s="106" t="s">
        <v>2</v>
      </c>
      <c r="D1" s="106" t="s">
        <v>3</v>
      </c>
      <c r="E1" s="106" t="s">
        <v>4</v>
      </c>
      <c r="F1" s="106" t="s">
        <v>5</v>
      </c>
      <c r="G1" s="106" t="s">
        <v>6</v>
      </c>
      <c r="H1" s="106" t="s">
        <v>7</v>
      </c>
      <c r="I1" s="106" t="s">
        <v>8</v>
      </c>
      <c r="J1" s="106" t="s">
        <v>9</v>
      </c>
      <c r="K1" s="106" t="s">
        <v>10</v>
      </c>
      <c r="L1" s="106" t="s">
        <v>11</v>
      </c>
      <c r="M1" s="106" t="s">
        <v>12</v>
      </c>
      <c r="N1" s="106" t="s">
        <v>13</v>
      </c>
      <c r="O1" s="106" t="s">
        <v>14</v>
      </c>
      <c r="P1" s="106" t="s">
        <v>15</v>
      </c>
      <c r="Q1" s="106" t="s">
        <v>16</v>
      </c>
      <c r="R1" s="106" t="s">
        <v>17</v>
      </c>
      <c r="S1" s="106" t="s">
        <v>18</v>
      </c>
      <c r="T1" s="106" t="s">
        <v>19</v>
      </c>
      <c r="U1" s="106" t="s">
        <v>20</v>
      </c>
      <c r="V1" s="106" t="s">
        <v>21</v>
      </c>
      <c r="W1" s="106" t="s">
        <v>22</v>
      </c>
      <c r="X1" s="106" t="s">
        <v>23</v>
      </c>
      <c r="Y1" s="106" t="s">
        <v>24</v>
      </c>
      <c r="Z1" s="106" t="s">
        <v>25</v>
      </c>
      <c r="AA1" s="106" t="s">
        <v>26</v>
      </c>
      <c r="AB1" s="106" t="s">
        <v>27</v>
      </c>
      <c r="AC1" s="106" t="s">
        <v>28</v>
      </c>
      <c r="AD1" s="106" t="s">
        <v>29</v>
      </c>
      <c r="AE1" s="106" t="s">
        <v>30</v>
      </c>
      <c r="AF1" s="106" t="s">
        <v>31</v>
      </c>
      <c r="AG1" s="106" t="s">
        <v>32</v>
      </c>
      <c r="AH1" s="106" t="s">
        <v>33</v>
      </c>
      <c r="AI1" s="106" t="s">
        <v>34</v>
      </c>
      <c r="AJ1" s="106" t="s">
        <v>35</v>
      </c>
      <c r="AK1" s="106" t="s">
        <v>36</v>
      </c>
      <c r="AL1" s="106" t="s">
        <v>37</v>
      </c>
      <c r="AM1" s="106" t="s">
        <v>38</v>
      </c>
      <c r="AN1" s="106" t="s">
        <v>39</v>
      </c>
      <c r="AO1" s="106" t="s">
        <v>40</v>
      </c>
      <c r="AP1" s="106" t="s">
        <v>41</v>
      </c>
      <c r="AQ1" s="106" t="s">
        <v>42</v>
      </c>
      <c r="AR1" s="106" t="s">
        <v>43</v>
      </c>
      <c r="AS1" s="106" t="s">
        <v>44</v>
      </c>
      <c r="AT1" s="106" t="s">
        <v>45</v>
      </c>
      <c r="AU1" s="106" t="s">
        <v>46</v>
      </c>
      <c r="AV1" s="106" t="s">
        <v>47</v>
      </c>
      <c r="AW1" s="106" t="s">
        <v>48</v>
      </c>
      <c r="AX1" s="106" t="s">
        <v>49</v>
      </c>
      <c r="AY1" s="106" t="s">
        <v>50</v>
      </c>
      <c r="AZ1" s="106" t="s">
        <v>51</v>
      </c>
      <c r="BA1" s="106" t="s">
        <v>52</v>
      </c>
      <c r="BB1" s="106" t="s">
        <v>53</v>
      </c>
      <c r="BC1" s="106" t="s">
        <v>54</v>
      </c>
      <c r="BD1" s="106" t="s">
        <v>55</v>
      </c>
      <c r="BE1" s="106" t="s">
        <v>56</v>
      </c>
      <c r="BF1" s="106" t="s">
        <v>57</v>
      </c>
      <c r="BG1" s="106" t="s">
        <v>58</v>
      </c>
      <c r="BH1" s="106" t="s">
        <v>59</v>
      </c>
      <c r="BI1" s="106" t="s">
        <v>60</v>
      </c>
      <c r="BJ1" s="106" t="s">
        <v>61</v>
      </c>
      <c r="BK1" s="106" t="s">
        <v>62</v>
      </c>
      <c r="BL1" s="106" t="s">
        <v>63</v>
      </c>
      <c r="BM1" s="106" t="s">
        <v>64</v>
      </c>
      <c r="BN1" s="106" t="s">
        <v>65</v>
      </c>
      <c r="BO1" s="106" t="s">
        <v>66</v>
      </c>
      <c r="BP1" s="106" t="s">
        <v>67</v>
      </c>
      <c r="BQ1" s="106" t="s">
        <v>68</v>
      </c>
      <c r="BR1" s="106" t="s">
        <v>69</v>
      </c>
      <c r="BS1" s="106" t="s">
        <v>70</v>
      </c>
      <c r="BT1" s="106" t="s">
        <v>71</v>
      </c>
      <c r="BU1" s="106" t="s">
        <v>72</v>
      </c>
      <c r="BV1" s="106" t="s">
        <v>73</v>
      </c>
      <c r="BW1" s="106" t="s">
        <v>74</v>
      </c>
      <c r="BX1" s="106" t="s">
        <v>75</v>
      </c>
      <c r="BY1" s="106" t="s">
        <v>76</v>
      </c>
      <c r="BZ1" s="106" t="s">
        <v>77</v>
      </c>
      <c r="CA1" s="106" t="s">
        <v>78</v>
      </c>
      <c r="CB1" s="106" t="s">
        <v>79</v>
      </c>
      <c r="CC1" s="106" t="s">
        <v>80</v>
      </c>
      <c r="CD1" s="106" t="s">
        <v>81</v>
      </c>
      <c r="CE1" s="106" t="s">
        <v>82</v>
      </c>
      <c r="CF1" s="106" t="s">
        <v>83</v>
      </c>
      <c r="CG1" s="106" t="s">
        <v>84</v>
      </c>
      <c r="CH1" s="106" t="s">
        <v>85</v>
      </c>
      <c r="CI1" s="106" t="s">
        <v>86</v>
      </c>
      <c r="CJ1" s="106" t="s">
        <v>87</v>
      </c>
      <c r="CK1" s="106" t="s">
        <v>88</v>
      </c>
      <c r="CL1" s="106" t="s">
        <v>89</v>
      </c>
      <c r="CM1" s="106" t="s">
        <v>90</v>
      </c>
      <c r="CN1" s="106" t="s">
        <v>91</v>
      </c>
      <c r="CO1" s="106" t="s">
        <v>92</v>
      </c>
      <c r="CP1" s="106" t="s">
        <v>93</v>
      </c>
      <c r="CQ1" s="106" t="s">
        <v>94</v>
      </c>
      <c r="CR1" s="106" t="s">
        <v>95</v>
      </c>
      <c r="CS1" s="106" t="s">
        <v>96</v>
      </c>
      <c r="CT1" s="106" t="s">
        <v>97</v>
      </c>
      <c r="CU1" s="106" t="s">
        <v>98</v>
      </c>
      <c r="CV1" s="106" t="s">
        <v>99</v>
      </c>
      <c r="CW1" s="106" t="s">
        <v>100</v>
      </c>
      <c r="CX1" s="106" t="s">
        <v>101</v>
      </c>
      <c r="CY1" s="106" t="s">
        <v>102</v>
      </c>
      <c r="CZ1" s="106" t="s">
        <v>103</v>
      </c>
      <c r="DA1" s="106" t="s">
        <v>104</v>
      </c>
      <c r="DB1" s="106" t="s">
        <v>105</v>
      </c>
      <c r="DC1" s="106" t="s">
        <v>106</v>
      </c>
      <c r="DD1" s="106" t="s">
        <v>107</v>
      </c>
      <c r="DE1" s="106" t="s">
        <v>108</v>
      </c>
      <c r="DF1" s="106" t="s">
        <v>109</v>
      </c>
      <c r="DG1" s="106" t="s">
        <v>110</v>
      </c>
      <c r="DH1" s="106" t="s">
        <v>111</v>
      </c>
      <c r="DI1" s="106" t="s">
        <v>112</v>
      </c>
      <c r="DJ1" s="106" t="s">
        <v>113</v>
      </c>
      <c r="DK1" s="106" t="s">
        <v>114</v>
      </c>
      <c r="DL1" s="106" t="s">
        <v>115</v>
      </c>
      <c r="DM1" s="106" t="s">
        <v>116</v>
      </c>
      <c r="DN1" s="106" t="s">
        <v>117</v>
      </c>
      <c r="DO1" s="106" t="s">
        <v>118</v>
      </c>
      <c r="DP1" s="106" t="s">
        <v>119</v>
      </c>
      <c r="DQ1" s="106" t="s">
        <v>120</v>
      </c>
      <c r="DR1" s="106" t="s">
        <v>121</v>
      </c>
      <c r="DS1" s="106" t="s">
        <v>122</v>
      </c>
      <c r="DT1" s="106" t="s">
        <v>123</v>
      </c>
      <c r="DU1" s="106" t="s">
        <v>124</v>
      </c>
      <c r="DV1" s="106" t="s">
        <v>125</v>
      </c>
      <c r="DW1" s="106" t="s">
        <v>126</v>
      </c>
      <c r="DX1" s="106" t="s">
        <v>127</v>
      </c>
      <c r="DY1" s="106" t="s">
        <v>128</v>
      </c>
      <c r="DZ1" s="106" t="s">
        <v>129</v>
      </c>
      <c r="EA1" s="106" t="s">
        <v>130</v>
      </c>
      <c r="EB1" s="106" t="s">
        <v>131</v>
      </c>
      <c r="EC1" s="106" t="s">
        <v>132</v>
      </c>
      <c r="ED1" s="106" t="s">
        <v>133</v>
      </c>
      <c r="EE1" s="106" t="s">
        <v>134</v>
      </c>
      <c r="EF1" s="106" t="s">
        <v>135</v>
      </c>
      <c r="EG1" s="106" t="s">
        <v>136</v>
      </c>
      <c r="EH1" s="106" t="s">
        <v>137</v>
      </c>
      <c r="EI1" s="106" t="s">
        <v>138</v>
      </c>
      <c r="EJ1" s="106" t="s">
        <v>139</v>
      </c>
      <c r="EK1" s="106" t="s">
        <v>140</v>
      </c>
      <c r="EL1" s="106" t="s">
        <v>141</v>
      </c>
      <c r="EM1" s="106" t="s">
        <v>142</v>
      </c>
      <c r="EN1" s="106" t="s">
        <v>143</v>
      </c>
      <c r="EO1" s="106" t="s">
        <v>144</v>
      </c>
      <c r="EP1" s="106" t="s">
        <v>145</v>
      </c>
      <c r="EQ1" s="106" t="s">
        <v>146</v>
      </c>
      <c r="ER1" s="106" t="s">
        <v>147</v>
      </c>
      <c r="ES1" s="106" t="s">
        <v>148</v>
      </c>
      <c r="ET1" s="106" t="s">
        <v>149</v>
      </c>
      <c r="EU1" s="106" t="s">
        <v>150</v>
      </c>
      <c r="EV1" s="106" t="s">
        <v>151</v>
      </c>
      <c r="EW1" s="106" t="s">
        <v>152</v>
      </c>
      <c r="EX1" s="106" t="s">
        <v>153</v>
      </c>
      <c r="EY1" s="106" t="s">
        <v>154</v>
      </c>
      <c r="EZ1" s="106" t="s">
        <v>155</v>
      </c>
      <c r="FA1" s="106" t="s">
        <v>156</v>
      </c>
      <c r="FB1" s="106" t="s">
        <v>157</v>
      </c>
      <c r="FC1" s="106" t="s">
        <v>158</v>
      </c>
      <c r="FD1" s="106" t="s">
        <v>159</v>
      </c>
      <c r="FE1" s="106" t="s">
        <v>160</v>
      </c>
      <c r="FF1" s="106" t="s">
        <v>161</v>
      </c>
      <c r="FG1" s="106" t="s">
        <v>162</v>
      </c>
      <c r="FH1" s="106" t="s">
        <v>163</v>
      </c>
      <c r="FI1" s="106" t="s">
        <v>164</v>
      </c>
      <c r="FJ1" s="106" t="s">
        <v>165</v>
      </c>
      <c r="FK1" s="106" t="s">
        <v>166</v>
      </c>
      <c r="FL1" s="106" t="s">
        <v>167</v>
      </c>
      <c r="FM1" s="106" t="s">
        <v>168</v>
      </c>
      <c r="FN1" s="106" t="s">
        <v>169</v>
      </c>
      <c r="FO1" s="106" t="s">
        <v>170</v>
      </c>
      <c r="FP1" s="106" t="s">
        <v>171</v>
      </c>
      <c r="FQ1" s="106" t="s">
        <v>172</v>
      </c>
      <c r="FR1" s="106" t="s">
        <v>173</v>
      </c>
      <c r="FS1" s="106" t="s">
        <v>174</v>
      </c>
      <c r="FT1" s="106" t="s">
        <v>175</v>
      </c>
      <c r="FU1" s="106" t="s">
        <v>176</v>
      </c>
      <c r="FV1" s="106" t="s">
        <v>177</v>
      </c>
      <c r="FW1" s="106" t="s">
        <v>178</v>
      </c>
      <c r="FX1" s="106" t="s">
        <v>179</v>
      </c>
      <c r="FY1" s="106" t="s">
        <v>180</v>
      </c>
      <c r="FZ1" s="106" t="s">
        <v>181</v>
      </c>
      <c r="GA1" s="106" t="s">
        <v>182</v>
      </c>
      <c r="GB1" s="106" t="s">
        <v>183</v>
      </c>
      <c r="GC1" s="106" t="s">
        <v>184</v>
      </c>
      <c r="GD1" s="106" t="s">
        <v>185</v>
      </c>
      <c r="GE1" s="106" t="s">
        <v>186</v>
      </c>
      <c r="GF1" s="106" t="s">
        <v>9203</v>
      </c>
      <c r="GG1" s="106" t="s">
        <v>187</v>
      </c>
      <c r="GH1" s="106" t="s">
        <v>188</v>
      </c>
      <c r="GI1" s="106" t="s">
        <v>9204</v>
      </c>
      <c r="GJ1" s="106" t="s">
        <v>189</v>
      </c>
      <c r="GK1" s="106" t="s">
        <v>190</v>
      </c>
      <c r="GL1" s="106" t="s">
        <v>191</v>
      </c>
      <c r="GM1" s="106" t="s">
        <v>192</v>
      </c>
      <c r="GN1" s="106" t="s">
        <v>193</v>
      </c>
      <c r="GO1" s="106" t="s">
        <v>9205</v>
      </c>
      <c r="GP1" s="106" t="s">
        <v>194</v>
      </c>
      <c r="GQ1" s="106" t="s">
        <v>195</v>
      </c>
      <c r="GR1" s="106" t="s">
        <v>9206</v>
      </c>
      <c r="GS1" s="106" t="s">
        <v>196</v>
      </c>
      <c r="GT1" s="106" t="s">
        <v>9207</v>
      </c>
      <c r="GU1" s="106" t="s">
        <v>197</v>
      </c>
      <c r="GV1" s="106" t="s">
        <v>9208</v>
      </c>
      <c r="GW1" s="106" t="s">
        <v>198</v>
      </c>
      <c r="GX1" s="106" t="s">
        <v>199</v>
      </c>
      <c r="GY1" s="106" t="s">
        <v>200</v>
      </c>
      <c r="GZ1" s="106" t="s">
        <v>201</v>
      </c>
      <c r="HA1" s="106" t="s">
        <v>202</v>
      </c>
      <c r="HB1" s="106" t="s">
        <v>9209</v>
      </c>
      <c r="HC1" s="106" t="s">
        <v>203</v>
      </c>
      <c r="HD1" s="106" t="s">
        <v>9210</v>
      </c>
      <c r="HE1" s="106" t="s">
        <v>204</v>
      </c>
      <c r="HF1" s="106" t="s">
        <v>205</v>
      </c>
      <c r="HG1" s="106" t="s">
        <v>9211</v>
      </c>
      <c r="HH1" s="106" t="s">
        <v>206</v>
      </c>
      <c r="HI1" s="106" t="s">
        <v>9212</v>
      </c>
      <c r="HJ1" s="106" t="s">
        <v>207</v>
      </c>
      <c r="HK1" s="106" t="s">
        <v>9213</v>
      </c>
      <c r="HL1" s="106" t="s">
        <v>208</v>
      </c>
      <c r="HM1" s="106" t="s">
        <v>9214</v>
      </c>
      <c r="HN1" s="106" t="s">
        <v>209</v>
      </c>
      <c r="HO1" s="106" t="s">
        <v>9215</v>
      </c>
      <c r="HP1" s="106" t="s">
        <v>210</v>
      </c>
      <c r="HQ1" s="106" t="s">
        <v>9216</v>
      </c>
      <c r="HR1" s="106" t="s">
        <v>211</v>
      </c>
      <c r="HS1" s="106" t="s">
        <v>9217</v>
      </c>
      <c r="HT1" s="106" t="s">
        <v>212</v>
      </c>
      <c r="HU1" s="106" t="s">
        <v>9218</v>
      </c>
      <c r="HV1" s="106" t="s">
        <v>213</v>
      </c>
      <c r="HW1" s="106" t="s">
        <v>214</v>
      </c>
      <c r="HX1" s="106" t="s">
        <v>215</v>
      </c>
      <c r="HY1" s="106" t="s">
        <v>216</v>
      </c>
      <c r="HZ1" s="106" t="s">
        <v>9219</v>
      </c>
      <c r="IA1" s="106" t="s">
        <v>217</v>
      </c>
      <c r="IB1" s="106" t="s">
        <v>9220</v>
      </c>
      <c r="IC1" s="106" t="s">
        <v>218</v>
      </c>
      <c r="ID1" s="106" t="s">
        <v>219</v>
      </c>
      <c r="IE1" s="106" t="s">
        <v>9221</v>
      </c>
      <c r="IF1" s="106" t="s">
        <v>220</v>
      </c>
      <c r="IG1" s="106" t="s">
        <v>221</v>
      </c>
      <c r="IH1" s="106" t="s">
        <v>222</v>
      </c>
      <c r="II1" s="106" t="s">
        <v>223</v>
      </c>
      <c r="IJ1" s="106" t="s">
        <v>224</v>
      </c>
      <c r="IK1" s="106" t="s">
        <v>9222</v>
      </c>
      <c r="IL1" s="106" t="s">
        <v>225</v>
      </c>
      <c r="IM1" s="106" t="s">
        <v>226</v>
      </c>
      <c r="IN1" s="106" t="s">
        <v>227</v>
      </c>
      <c r="IO1" s="106" t="s">
        <v>9223</v>
      </c>
      <c r="IP1" s="106" t="s">
        <v>228</v>
      </c>
      <c r="IQ1" s="106" t="s">
        <v>9224</v>
      </c>
      <c r="IR1" s="106" t="s">
        <v>229</v>
      </c>
      <c r="IS1" s="106" t="s">
        <v>230</v>
      </c>
      <c r="IT1" s="106" t="s">
        <v>9225</v>
      </c>
      <c r="IU1" s="106" t="s">
        <v>231</v>
      </c>
      <c r="IV1" s="106" t="s">
        <v>9226</v>
      </c>
      <c r="IW1" s="106" t="s">
        <v>232</v>
      </c>
      <c r="IX1" s="106" t="s">
        <v>9227</v>
      </c>
      <c r="IY1" s="106" t="s">
        <v>233</v>
      </c>
      <c r="IZ1" s="106" t="s">
        <v>9228</v>
      </c>
      <c r="JA1" s="106" t="s">
        <v>234</v>
      </c>
      <c r="JB1" s="106" t="s">
        <v>235</v>
      </c>
      <c r="JC1" s="106" t="s">
        <v>236</v>
      </c>
      <c r="JD1" s="106" t="s">
        <v>237</v>
      </c>
      <c r="JE1" s="106" t="s">
        <v>9229</v>
      </c>
      <c r="JF1" s="106" t="s">
        <v>238</v>
      </c>
      <c r="JG1" s="106" t="s">
        <v>9230</v>
      </c>
      <c r="JH1" s="106" t="s">
        <v>239</v>
      </c>
      <c r="JI1" s="106" t="s">
        <v>240</v>
      </c>
      <c r="JJ1" s="106" t="s">
        <v>241</v>
      </c>
      <c r="JK1" s="106" t="s">
        <v>242</v>
      </c>
      <c r="JL1" s="106" t="s">
        <v>9231</v>
      </c>
      <c r="JM1" s="106" t="s">
        <v>243</v>
      </c>
      <c r="JN1" s="106" t="s">
        <v>244</v>
      </c>
      <c r="JO1" s="106" t="s">
        <v>245</v>
      </c>
      <c r="JP1" s="106" t="s">
        <v>9232</v>
      </c>
      <c r="JQ1" s="106" t="s">
        <v>246</v>
      </c>
      <c r="JR1" s="106" t="s">
        <v>247</v>
      </c>
      <c r="JS1" s="106" t="s">
        <v>248</v>
      </c>
      <c r="JT1" s="106" t="s">
        <v>249</v>
      </c>
      <c r="JU1" s="106" t="s">
        <v>250</v>
      </c>
      <c r="JV1" s="106" t="s">
        <v>251</v>
      </c>
      <c r="JW1" s="106" t="s">
        <v>252</v>
      </c>
      <c r="JX1" s="106" t="s">
        <v>253</v>
      </c>
      <c r="JY1" s="106" t="s">
        <v>254</v>
      </c>
      <c r="JZ1" s="106" t="s">
        <v>255</v>
      </c>
      <c r="KA1" s="106" t="s">
        <v>256</v>
      </c>
      <c r="KB1" s="106" t="s">
        <v>257</v>
      </c>
      <c r="KC1" s="106" t="s">
        <v>258</v>
      </c>
      <c r="KD1" s="106" t="s">
        <v>9233</v>
      </c>
      <c r="KE1" s="106" t="s">
        <v>259</v>
      </c>
      <c r="KF1" s="106" t="s">
        <v>9234</v>
      </c>
      <c r="KG1" s="106" t="s">
        <v>260</v>
      </c>
      <c r="KH1" s="106" t="s">
        <v>261</v>
      </c>
      <c r="KI1" s="106" t="s">
        <v>9235</v>
      </c>
      <c r="KJ1" s="106" t="s">
        <v>262</v>
      </c>
      <c r="KK1" s="106" t="s">
        <v>9236</v>
      </c>
      <c r="KL1" s="106" t="s">
        <v>263</v>
      </c>
      <c r="KM1" s="106" t="s">
        <v>264</v>
      </c>
      <c r="KN1" s="106" t="s">
        <v>265</v>
      </c>
      <c r="KO1" s="106" t="s">
        <v>9237</v>
      </c>
      <c r="KP1" s="106" t="s">
        <v>266</v>
      </c>
      <c r="KQ1" s="106" t="s">
        <v>9238</v>
      </c>
      <c r="KR1" s="106" t="s">
        <v>267</v>
      </c>
      <c r="KS1" s="106" t="s">
        <v>268</v>
      </c>
      <c r="KT1" s="106" t="s">
        <v>9239</v>
      </c>
      <c r="KU1" s="106" t="s">
        <v>269</v>
      </c>
      <c r="KV1" s="106" t="s">
        <v>270</v>
      </c>
      <c r="KW1" s="106" t="s">
        <v>271</v>
      </c>
      <c r="KX1" s="106" t="s">
        <v>272</v>
      </c>
      <c r="KY1" s="106" t="s">
        <v>273</v>
      </c>
      <c r="KZ1" s="106" t="s">
        <v>9240</v>
      </c>
      <c r="LA1" s="106" t="s">
        <v>274</v>
      </c>
      <c r="LB1" s="106" t="s">
        <v>275</v>
      </c>
      <c r="LC1" s="106" t="s">
        <v>276</v>
      </c>
      <c r="LD1" s="106" t="s">
        <v>277</v>
      </c>
      <c r="LE1" s="106" t="s">
        <v>278</v>
      </c>
      <c r="LF1" s="106" t="s">
        <v>279</v>
      </c>
      <c r="LG1" s="106" t="s">
        <v>280</v>
      </c>
      <c r="LH1" s="106" t="s">
        <v>281</v>
      </c>
      <c r="LI1" s="106" t="s">
        <v>282</v>
      </c>
      <c r="LJ1" s="106" t="s">
        <v>283</v>
      </c>
      <c r="LK1" s="106" t="s">
        <v>284</v>
      </c>
      <c r="LL1" s="106" t="s">
        <v>285</v>
      </c>
      <c r="LM1" s="106" t="s">
        <v>286</v>
      </c>
      <c r="LN1" s="106" t="s">
        <v>287</v>
      </c>
      <c r="LO1" s="106" t="s">
        <v>9241</v>
      </c>
      <c r="LP1" s="106" t="s">
        <v>288</v>
      </c>
      <c r="LQ1" s="106" t="s">
        <v>289</v>
      </c>
      <c r="LR1" s="106" t="s">
        <v>290</v>
      </c>
      <c r="LS1" s="106" t="s">
        <v>291</v>
      </c>
      <c r="LT1" s="106" t="s">
        <v>292</v>
      </c>
      <c r="LU1" s="106" t="s">
        <v>293</v>
      </c>
      <c r="LV1" s="106" t="s">
        <v>294</v>
      </c>
      <c r="LW1" s="106" t="s">
        <v>9242</v>
      </c>
      <c r="LX1" s="106" t="s">
        <v>295</v>
      </c>
      <c r="LY1" s="106" t="s">
        <v>296</v>
      </c>
      <c r="LZ1" s="106" t="s">
        <v>9243</v>
      </c>
      <c r="MA1" s="106" t="s">
        <v>297</v>
      </c>
      <c r="MB1" s="106" t="s">
        <v>298</v>
      </c>
      <c r="MC1" s="106" t="s">
        <v>299</v>
      </c>
      <c r="MD1" s="106" t="s">
        <v>300</v>
      </c>
      <c r="ME1" s="106" t="s">
        <v>9244</v>
      </c>
      <c r="MF1" s="106" t="s">
        <v>301</v>
      </c>
      <c r="MG1" s="106" t="s">
        <v>302</v>
      </c>
      <c r="MH1" s="106" t="s">
        <v>303</v>
      </c>
      <c r="MI1" s="106" t="s">
        <v>304</v>
      </c>
      <c r="MJ1" s="106" t="s">
        <v>305</v>
      </c>
      <c r="MK1" s="106" t="s">
        <v>306</v>
      </c>
      <c r="ML1" s="106" t="s">
        <v>9891</v>
      </c>
      <c r="MM1" s="106" t="s">
        <v>307</v>
      </c>
      <c r="MN1" s="106" t="s">
        <v>308</v>
      </c>
      <c r="MO1" s="106" t="s">
        <v>309</v>
      </c>
      <c r="MP1" s="106" t="s">
        <v>310</v>
      </c>
      <c r="MQ1" s="106" t="s">
        <v>311</v>
      </c>
      <c r="MR1" s="106" t="s">
        <v>312</v>
      </c>
      <c r="MS1" s="106" t="s">
        <v>313</v>
      </c>
      <c r="MT1" s="106" t="s">
        <v>314</v>
      </c>
      <c r="MU1" s="106" t="s">
        <v>9892</v>
      </c>
      <c r="MV1" s="106" t="s">
        <v>315</v>
      </c>
      <c r="MW1" s="106" t="s">
        <v>316</v>
      </c>
      <c r="MX1" s="106" t="s">
        <v>317</v>
      </c>
      <c r="MY1" s="106" t="s">
        <v>318</v>
      </c>
      <c r="MZ1" s="106" t="s">
        <v>319</v>
      </c>
      <c r="NA1" s="106" t="s">
        <v>320</v>
      </c>
      <c r="NB1" s="106" t="s">
        <v>9876</v>
      </c>
      <c r="NC1" s="106" t="s">
        <v>321</v>
      </c>
      <c r="ND1" s="106" t="s">
        <v>9893</v>
      </c>
      <c r="NE1" s="106" t="s">
        <v>322</v>
      </c>
      <c r="NF1" s="106" t="s">
        <v>323</v>
      </c>
      <c r="NG1" s="106" t="s">
        <v>324</v>
      </c>
      <c r="NH1" s="106" t="s">
        <v>325</v>
      </c>
      <c r="NI1" s="106" t="s">
        <v>326</v>
      </c>
      <c r="NJ1" s="106" t="s">
        <v>327</v>
      </c>
      <c r="NK1" s="106" t="s">
        <v>328</v>
      </c>
      <c r="NL1" s="106" t="s">
        <v>329</v>
      </c>
      <c r="NM1" s="106" t="s">
        <v>9894</v>
      </c>
      <c r="NN1" s="106" t="s">
        <v>330</v>
      </c>
      <c r="NO1" s="106" t="s">
        <v>331</v>
      </c>
      <c r="NP1" s="106" t="s">
        <v>332</v>
      </c>
      <c r="NQ1" s="106" t="s">
        <v>333</v>
      </c>
      <c r="NR1" s="106" t="s">
        <v>333</v>
      </c>
      <c r="NS1" s="106" t="s">
        <v>334</v>
      </c>
      <c r="NT1" s="106" t="s">
        <v>335</v>
      </c>
      <c r="NU1" s="106" t="s">
        <v>336</v>
      </c>
      <c r="NV1" s="106" t="s">
        <v>9895</v>
      </c>
      <c r="NW1" s="106" t="s">
        <v>337</v>
      </c>
      <c r="NX1" s="106" t="s">
        <v>338</v>
      </c>
      <c r="NY1" s="106" t="s">
        <v>339</v>
      </c>
      <c r="NZ1" s="106" t="s">
        <v>340</v>
      </c>
      <c r="OA1" s="106" t="s">
        <v>341</v>
      </c>
      <c r="OB1" s="106" t="s">
        <v>342</v>
      </c>
      <c r="OC1" s="106" t="s">
        <v>343</v>
      </c>
    </row>
    <row r="2" spans="1:393" x14ac:dyDescent="0.2">
      <c r="A2" t="s">
        <v>344</v>
      </c>
      <c r="B2" t="s">
        <v>344</v>
      </c>
      <c r="C2" s="66" t="s">
        <v>9839</v>
      </c>
      <c r="D2" t="s">
        <v>345</v>
      </c>
      <c r="E2" t="s">
        <v>346</v>
      </c>
      <c r="F2" t="s">
        <v>346</v>
      </c>
      <c r="G2" t="s">
        <v>347</v>
      </c>
      <c r="H2" t="s">
        <v>348</v>
      </c>
      <c r="I2">
        <v>5000000</v>
      </c>
      <c r="J2">
        <v>4221532</v>
      </c>
      <c r="K2">
        <v>2021</v>
      </c>
      <c r="L2" s="69">
        <v>1168000</v>
      </c>
      <c r="M2" t="s">
        <v>349</v>
      </c>
      <c r="O2" s="73">
        <v>0.64</v>
      </c>
      <c r="P2" s="73">
        <v>0.75800000000000001</v>
      </c>
      <c r="Q2" s="13">
        <v>0.52170000000000005</v>
      </c>
      <c r="R2" s="13">
        <v>2.5499999999999998E-2</v>
      </c>
      <c r="S2" s="13">
        <v>4.4000000000000003E-3</v>
      </c>
      <c r="T2" s="13">
        <v>4.6199999999999998E-2</v>
      </c>
      <c r="U2" s="13">
        <v>0.1048</v>
      </c>
      <c r="V2" s="13">
        <v>1.7999999999999999E-2</v>
      </c>
      <c r="W2" s="13">
        <v>4.1599999999999998E-2</v>
      </c>
      <c r="X2" s="13"/>
      <c r="Y2" s="13">
        <v>5.4399999999999997E-2</v>
      </c>
      <c r="Z2" s="13"/>
      <c r="AA2" s="13">
        <v>6.1000000000000004E-3</v>
      </c>
      <c r="AB2" s="13"/>
      <c r="AC2" s="13">
        <v>0.17730000000000001</v>
      </c>
      <c r="AD2" s="13"/>
      <c r="AE2" s="13">
        <v>0.52500000000000002</v>
      </c>
      <c r="AF2" s="13"/>
      <c r="AG2" s="13">
        <v>0.57809999999999995</v>
      </c>
      <c r="AI2" s="13"/>
      <c r="AJ2" s="13"/>
      <c r="AK2" s="13"/>
      <c r="AL2" s="13"/>
      <c r="AM2" s="13"/>
      <c r="AN2" s="13"/>
      <c r="AO2" s="13"/>
      <c r="AP2" s="13"/>
      <c r="AQ2" s="13"/>
      <c r="AR2">
        <v>2500</v>
      </c>
      <c r="AU2" s="13"/>
      <c r="AV2" s="13"/>
      <c r="AW2" s="13"/>
      <c r="AX2" s="13"/>
      <c r="AY2" s="13">
        <v>0.105</v>
      </c>
      <c r="AZ2">
        <v>3625</v>
      </c>
      <c r="BB2" s="13">
        <v>0.44629999999999997</v>
      </c>
      <c r="BC2" s="13"/>
      <c r="BD2" s="13"/>
      <c r="BE2" s="13"/>
      <c r="BF2" s="13"/>
      <c r="BG2" s="13"/>
      <c r="BH2" s="13"/>
      <c r="BI2" s="13"/>
      <c r="BJ2" s="13"/>
      <c r="BK2" s="13"/>
      <c r="BL2" s="13"/>
      <c r="BM2" s="13">
        <v>0.47499999999999998</v>
      </c>
      <c r="BN2" s="13">
        <v>7.8700000000000006E-2</v>
      </c>
      <c r="BP2" s="70">
        <v>15</v>
      </c>
      <c r="BQ2" s="69"/>
      <c r="BR2" t="s">
        <v>9119</v>
      </c>
      <c r="BS2" s="69">
        <v>845304.14</v>
      </c>
      <c r="BT2" s="70">
        <v>912952.13819877803</v>
      </c>
      <c r="BU2" s="73">
        <v>23.43</v>
      </c>
      <c r="BV2" s="70">
        <v>25.305055997948109</v>
      </c>
      <c r="BW2" s="69"/>
      <c r="BX2" s="70" t="s">
        <v>9119</v>
      </c>
      <c r="BY2" s="69"/>
      <c r="BZ2" s="70" t="s">
        <v>9119</v>
      </c>
      <c r="CA2" s="69"/>
      <c r="CC2" s="70" t="s">
        <v>9119</v>
      </c>
      <c r="CD2" s="70" t="s">
        <v>9119</v>
      </c>
      <c r="CE2" s="70" t="s">
        <v>9119</v>
      </c>
      <c r="CF2" s="69" t="s">
        <v>9119</v>
      </c>
      <c r="CG2" t="s">
        <v>350</v>
      </c>
      <c r="CL2" t="s">
        <v>351</v>
      </c>
      <c r="CM2" t="s">
        <v>351</v>
      </c>
      <c r="CN2" t="s">
        <v>352</v>
      </c>
      <c r="CO2" t="s">
        <v>352</v>
      </c>
      <c r="CP2" t="s">
        <v>352</v>
      </c>
      <c r="CQ2" t="s">
        <v>351</v>
      </c>
      <c r="CR2" t="s">
        <v>351</v>
      </c>
      <c r="CS2" t="s">
        <v>352</v>
      </c>
      <c r="EC2" s="69">
        <v>521278.4</v>
      </c>
      <c r="ED2" s="69"/>
      <c r="EE2" s="69"/>
      <c r="EF2" s="69"/>
      <c r="EG2" s="69"/>
      <c r="EH2" s="69"/>
      <c r="FB2" s="69"/>
      <c r="FG2" s="69"/>
      <c r="FV2" s="69"/>
      <c r="GF2" s="70" t="s">
        <v>9119</v>
      </c>
      <c r="GI2" s="70" t="s">
        <v>9119</v>
      </c>
      <c r="GO2" s="70" t="s">
        <v>9119</v>
      </c>
      <c r="GR2" s="70" t="s">
        <v>9119</v>
      </c>
      <c r="GT2" s="70" t="s">
        <v>9119</v>
      </c>
      <c r="GV2" s="70" t="s">
        <v>9119</v>
      </c>
      <c r="HB2" s="70" t="s">
        <v>9119</v>
      </c>
      <c r="HD2" s="70" t="s">
        <v>9119</v>
      </c>
      <c r="HG2" s="70" t="s">
        <v>9119</v>
      </c>
      <c r="HI2" s="70" t="s">
        <v>9119</v>
      </c>
      <c r="HK2" s="70" t="s">
        <v>9119</v>
      </c>
      <c r="HM2" s="70" t="s">
        <v>9119</v>
      </c>
      <c r="HO2" s="70" t="s">
        <v>9119</v>
      </c>
      <c r="HQ2" s="70" t="s">
        <v>9119</v>
      </c>
      <c r="HS2" s="70" t="s">
        <v>9119</v>
      </c>
      <c r="HU2" s="70" t="s">
        <v>9119</v>
      </c>
      <c r="HZ2" s="70" t="s">
        <v>9119</v>
      </c>
      <c r="IB2" s="70" t="s">
        <v>9119</v>
      </c>
      <c r="IE2" s="70" t="s">
        <v>9119</v>
      </c>
      <c r="IK2" s="70" t="s">
        <v>9119</v>
      </c>
      <c r="IO2" s="70" t="s">
        <v>9119</v>
      </c>
      <c r="IQ2" s="70" t="s">
        <v>9119</v>
      </c>
      <c r="IT2" s="70" t="s">
        <v>9119</v>
      </c>
      <c r="IV2" s="70" t="s">
        <v>9119</v>
      </c>
      <c r="IX2" s="70" t="s">
        <v>9119</v>
      </c>
      <c r="IZ2" s="70" t="s">
        <v>9119</v>
      </c>
      <c r="JE2" s="70" t="s">
        <v>9119</v>
      </c>
      <c r="JF2">
        <v>0.19</v>
      </c>
      <c r="JG2" s="70">
        <v>0.20520531965899022</v>
      </c>
      <c r="JL2" s="70" t="s">
        <v>9119</v>
      </c>
      <c r="JO2">
        <v>7.02</v>
      </c>
      <c r="JP2" s="70">
        <v>7.5817965474005851</v>
      </c>
      <c r="KD2" s="70" t="s">
        <v>9119</v>
      </c>
      <c r="KF2" s="70" t="s">
        <v>9119</v>
      </c>
      <c r="KI2" s="70" t="s">
        <v>9119</v>
      </c>
      <c r="KK2" s="70" t="s">
        <v>9119</v>
      </c>
      <c r="KO2" s="70" t="s">
        <v>9119</v>
      </c>
      <c r="KP2">
        <v>8.93</v>
      </c>
      <c r="KQ2" s="70">
        <v>9.6446500239725399</v>
      </c>
      <c r="KT2" s="70" t="s">
        <v>9119</v>
      </c>
      <c r="KZ2" s="70" t="s">
        <v>9119</v>
      </c>
      <c r="LO2" s="70" t="s">
        <v>9119</v>
      </c>
      <c r="LW2" s="70" t="s">
        <v>9119</v>
      </c>
      <c r="LZ2" s="70" t="s">
        <v>9119</v>
      </c>
      <c r="ME2" s="70" t="s">
        <v>9119</v>
      </c>
      <c r="MF2">
        <v>8.93</v>
      </c>
      <c r="MG2" s="70">
        <v>9.6446500239725399</v>
      </c>
      <c r="MJ2" s="70" t="s">
        <v>9119</v>
      </c>
      <c r="MM2" t="s">
        <v>353</v>
      </c>
      <c r="MN2" t="s">
        <v>353</v>
      </c>
      <c r="MQ2" s="70" t="s">
        <v>9119</v>
      </c>
      <c r="MS2" s="70" t="s">
        <v>9119</v>
      </c>
      <c r="MT2" t="s">
        <v>354</v>
      </c>
      <c r="MV2" t="s">
        <v>355</v>
      </c>
      <c r="MW2" t="s">
        <v>353</v>
      </c>
      <c r="MX2" t="s">
        <v>356</v>
      </c>
      <c r="MZ2" s="70" t="s">
        <v>9119</v>
      </c>
      <c r="NB2" s="70" t="s">
        <v>9119</v>
      </c>
      <c r="NE2" t="s">
        <v>355</v>
      </c>
      <c r="NF2" t="s">
        <v>353</v>
      </c>
      <c r="NI2" s="70" t="s">
        <v>9119</v>
      </c>
      <c r="NK2" s="70" t="s">
        <v>9119</v>
      </c>
      <c r="NR2" s="70" t="s">
        <v>9119</v>
      </c>
      <c r="NT2" s="70" t="s">
        <v>9119</v>
      </c>
      <c r="NX2" t="s">
        <v>353</v>
      </c>
      <c r="OA2" s="70" t="s">
        <v>9119</v>
      </c>
      <c r="OC2" s="70" t="s">
        <v>9119</v>
      </c>
    </row>
    <row r="3" spans="1:393" x14ac:dyDescent="0.2">
      <c r="A3" t="s">
        <v>357</v>
      </c>
      <c r="B3" t="s">
        <v>357</v>
      </c>
      <c r="C3" s="66" t="s">
        <v>9831</v>
      </c>
      <c r="D3" t="s">
        <v>358</v>
      </c>
      <c r="E3" t="s">
        <v>9847</v>
      </c>
      <c r="F3" t="s">
        <v>9847</v>
      </c>
      <c r="G3" t="s">
        <v>359</v>
      </c>
      <c r="H3" t="s">
        <v>360</v>
      </c>
      <c r="I3">
        <v>860000</v>
      </c>
      <c r="J3">
        <v>493712</v>
      </c>
      <c r="K3">
        <v>2018</v>
      </c>
      <c r="L3" s="69">
        <v>208980</v>
      </c>
      <c r="O3" s="73">
        <v>0.66600000000000004</v>
      </c>
      <c r="P3" s="73">
        <v>1.1599999999999999</v>
      </c>
      <c r="Q3" s="13"/>
      <c r="R3" s="13"/>
      <c r="S3" s="13"/>
      <c r="T3" s="13"/>
      <c r="U3" s="13"/>
      <c r="V3" s="13"/>
      <c r="W3" s="13"/>
      <c r="X3" s="13"/>
      <c r="Y3" s="13"/>
      <c r="Z3" s="13"/>
      <c r="AA3" s="13"/>
      <c r="AB3" s="13"/>
      <c r="AC3" s="13"/>
      <c r="AD3" s="13"/>
      <c r="AE3" s="13"/>
      <c r="AF3" s="13"/>
      <c r="AG3" s="13"/>
      <c r="AH3" s="69"/>
      <c r="AI3" s="13"/>
      <c r="AJ3" s="13"/>
      <c r="AK3" s="13"/>
      <c r="AL3" s="13"/>
      <c r="AM3" s="13"/>
      <c r="AN3" s="13"/>
      <c r="AO3" s="13"/>
      <c r="AP3" s="13"/>
      <c r="AQ3" s="13"/>
      <c r="AR3">
        <v>200</v>
      </c>
      <c r="AU3" s="13"/>
      <c r="AV3" s="13"/>
      <c r="AW3" s="13"/>
      <c r="AX3" s="13"/>
      <c r="AY3" s="13">
        <v>0.06</v>
      </c>
      <c r="BB3" s="13"/>
      <c r="BC3" s="13"/>
      <c r="BD3" s="13">
        <v>0.85</v>
      </c>
      <c r="BE3" s="13"/>
      <c r="BF3" s="13"/>
      <c r="BG3" s="13">
        <v>0</v>
      </c>
      <c r="BH3" s="13">
        <v>0.1</v>
      </c>
      <c r="BI3" s="13"/>
      <c r="BJ3" s="13"/>
      <c r="BK3" s="13"/>
      <c r="BL3" s="13"/>
      <c r="BM3" s="13"/>
      <c r="BN3" s="13">
        <v>0.05</v>
      </c>
      <c r="BP3" s="70">
        <v>7.5</v>
      </c>
      <c r="BR3" t="s">
        <v>9119</v>
      </c>
      <c r="BT3" s="70" t="s">
        <v>9119</v>
      </c>
      <c r="BU3" s="73">
        <v>41.98</v>
      </c>
      <c r="BV3" s="70">
        <v>50.121060237605114</v>
      </c>
      <c r="BW3" s="69"/>
      <c r="BX3" s="70" t="s">
        <v>9119</v>
      </c>
      <c r="BY3" s="69"/>
      <c r="BZ3" s="70" t="s">
        <v>9119</v>
      </c>
      <c r="CA3" s="69">
        <v>12972292.189999999</v>
      </c>
      <c r="CB3">
        <v>2017</v>
      </c>
      <c r="CC3" s="69">
        <v>15487971.37386385</v>
      </c>
      <c r="CD3" s="69">
        <v>115675228.74895047</v>
      </c>
      <c r="CE3" s="69">
        <v>2017</v>
      </c>
      <c r="CF3" s="69">
        <v>138107791.99916384</v>
      </c>
      <c r="CG3" t="s">
        <v>361</v>
      </c>
      <c r="CL3" t="s">
        <v>352</v>
      </c>
      <c r="CM3" t="s">
        <v>352</v>
      </c>
      <c r="CN3" t="s">
        <v>352</v>
      </c>
      <c r="CO3" t="s">
        <v>352</v>
      </c>
      <c r="CP3" t="s">
        <v>352</v>
      </c>
      <c r="CQ3" t="s">
        <v>352</v>
      </c>
      <c r="CR3" t="s">
        <v>352</v>
      </c>
      <c r="CS3" t="s">
        <v>352</v>
      </c>
      <c r="EM3" s="69">
        <v>177633</v>
      </c>
      <c r="EW3" s="69"/>
      <c r="FB3" s="69"/>
      <c r="FG3" s="69">
        <v>20898</v>
      </c>
      <c r="FV3" s="69"/>
      <c r="GF3" s="70" t="s">
        <v>9119</v>
      </c>
      <c r="GI3" s="70" t="s">
        <v>9119</v>
      </c>
      <c r="GO3" s="70" t="s">
        <v>9119</v>
      </c>
      <c r="GR3" s="70" t="s">
        <v>9119</v>
      </c>
      <c r="GT3" s="70" t="s">
        <v>9119</v>
      </c>
      <c r="GV3" s="70" t="s">
        <v>9119</v>
      </c>
      <c r="HB3" s="70" t="s">
        <v>9119</v>
      </c>
      <c r="HD3" s="70" t="s">
        <v>9119</v>
      </c>
      <c r="HG3" s="70" t="s">
        <v>9119</v>
      </c>
      <c r="HI3" s="70" t="s">
        <v>9119</v>
      </c>
      <c r="HK3" s="70" t="s">
        <v>9119</v>
      </c>
      <c r="HM3" s="70" t="s">
        <v>9119</v>
      </c>
      <c r="HO3" s="70" t="s">
        <v>9119</v>
      </c>
      <c r="HQ3" s="70" t="s">
        <v>9119</v>
      </c>
      <c r="HS3" s="70" t="s">
        <v>9119</v>
      </c>
      <c r="HU3" s="70" t="s">
        <v>9119</v>
      </c>
      <c r="HZ3" s="70" t="s">
        <v>9119</v>
      </c>
      <c r="IB3" s="70" t="s">
        <v>9119</v>
      </c>
      <c r="IE3" s="70" t="s">
        <v>9119</v>
      </c>
      <c r="IK3" s="70" t="s">
        <v>9119</v>
      </c>
      <c r="IO3" s="70" t="s">
        <v>9119</v>
      </c>
      <c r="IQ3" s="70" t="s">
        <v>9119</v>
      </c>
      <c r="IT3" s="70" t="s">
        <v>9119</v>
      </c>
      <c r="IV3" s="70" t="s">
        <v>9119</v>
      </c>
      <c r="IX3" s="70" t="s">
        <v>9119</v>
      </c>
      <c r="IZ3" s="70" t="s">
        <v>9119</v>
      </c>
      <c r="JE3" s="70" t="s">
        <v>9119</v>
      </c>
      <c r="JG3" s="70" t="s">
        <v>9119</v>
      </c>
      <c r="JL3" s="70" t="s">
        <v>9119</v>
      </c>
      <c r="JP3" s="70" t="s">
        <v>9119</v>
      </c>
      <c r="KD3" s="70" t="s">
        <v>9119</v>
      </c>
      <c r="KF3" s="70" t="s">
        <v>9119</v>
      </c>
      <c r="KI3" s="70" t="s">
        <v>9119</v>
      </c>
      <c r="KK3" s="70" t="s">
        <v>9119</v>
      </c>
      <c r="KO3" s="70" t="s">
        <v>9119</v>
      </c>
      <c r="KQ3" s="70" t="s">
        <v>9119</v>
      </c>
      <c r="KT3" s="70" t="s">
        <v>9119</v>
      </c>
      <c r="KZ3" s="70" t="s">
        <v>9119</v>
      </c>
      <c r="LO3" s="70" t="s">
        <v>9119</v>
      </c>
      <c r="LW3" s="70" t="s">
        <v>9119</v>
      </c>
      <c r="LZ3" s="70" t="s">
        <v>9119</v>
      </c>
      <c r="ME3" s="70" t="s">
        <v>9119</v>
      </c>
      <c r="MG3" s="70" t="s">
        <v>9119</v>
      </c>
      <c r="MJ3" s="70" t="s">
        <v>9119</v>
      </c>
      <c r="MK3" t="s">
        <v>362</v>
      </c>
      <c r="MM3" t="s">
        <v>355</v>
      </c>
      <c r="MN3" t="s">
        <v>363</v>
      </c>
      <c r="MQ3" s="70" t="s">
        <v>9119</v>
      </c>
      <c r="MS3" s="70" t="s">
        <v>9119</v>
      </c>
      <c r="MT3" t="s">
        <v>362</v>
      </c>
      <c r="MV3" t="s">
        <v>355</v>
      </c>
      <c r="MW3" t="s">
        <v>363</v>
      </c>
      <c r="MZ3" s="70" t="s">
        <v>9119</v>
      </c>
      <c r="NB3" s="70" t="s">
        <v>9119</v>
      </c>
      <c r="NI3" s="70" t="s">
        <v>9119</v>
      </c>
      <c r="NK3" s="70" t="s">
        <v>9119</v>
      </c>
      <c r="NR3" s="70" t="s">
        <v>9119</v>
      </c>
      <c r="NT3" s="70" t="s">
        <v>9119</v>
      </c>
      <c r="NU3" t="s">
        <v>362</v>
      </c>
      <c r="NW3" t="s">
        <v>355</v>
      </c>
      <c r="NX3" t="s">
        <v>363</v>
      </c>
      <c r="OA3" s="70" t="s">
        <v>9119</v>
      </c>
      <c r="OC3" s="70" t="s">
        <v>9119</v>
      </c>
    </row>
    <row r="4" spans="1:393" x14ac:dyDescent="0.2">
      <c r="A4" t="s">
        <v>357</v>
      </c>
      <c r="B4" t="s">
        <v>357</v>
      </c>
      <c r="C4" s="66" t="s">
        <v>9831</v>
      </c>
      <c r="D4" t="s">
        <v>358</v>
      </c>
      <c r="E4" t="s">
        <v>9847</v>
      </c>
      <c r="F4" t="s">
        <v>9847</v>
      </c>
      <c r="G4" t="s">
        <v>364</v>
      </c>
      <c r="H4" t="s">
        <v>365</v>
      </c>
      <c r="I4">
        <v>250328</v>
      </c>
      <c r="K4">
        <v>2022</v>
      </c>
      <c r="L4" s="69">
        <v>41923</v>
      </c>
      <c r="M4" t="s">
        <v>349</v>
      </c>
      <c r="O4" s="73">
        <v>0.45900000000000002</v>
      </c>
      <c r="P4" s="73"/>
      <c r="Q4" s="13"/>
      <c r="R4" s="13"/>
      <c r="S4" s="13"/>
      <c r="T4" s="13"/>
      <c r="U4" s="13"/>
      <c r="V4" s="13"/>
      <c r="W4" s="13"/>
      <c r="X4" s="13"/>
      <c r="Y4" s="13"/>
      <c r="Z4" s="13"/>
      <c r="AA4" s="13"/>
      <c r="AB4" s="13"/>
      <c r="AC4" s="13"/>
      <c r="AD4" s="13"/>
      <c r="AE4" s="13"/>
      <c r="AF4" s="13"/>
      <c r="AG4" s="13"/>
      <c r="AH4" s="69"/>
      <c r="AI4" s="13"/>
      <c r="AJ4" s="13"/>
      <c r="AK4" s="13"/>
      <c r="AL4" s="13"/>
      <c r="AM4" s="13"/>
      <c r="AN4" s="13"/>
      <c r="AO4" s="13"/>
      <c r="AP4" s="13"/>
      <c r="AQ4" s="13"/>
      <c r="AU4" s="13"/>
      <c r="AV4" s="13"/>
      <c r="AW4" s="13"/>
      <c r="AX4" s="13"/>
      <c r="AY4" s="13"/>
      <c r="BB4" s="13"/>
      <c r="BC4" s="13"/>
      <c r="BD4" s="13"/>
      <c r="BE4" s="13"/>
      <c r="BF4" s="13"/>
      <c r="BG4" s="13"/>
      <c r="BH4" s="13"/>
      <c r="BI4" s="13"/>
      <c r="BJ4" s="13"/>
      <c r="BK4" s="13"/>
      <c r="BL4" s="13"/>
      <c r="BM4" s="13"/>
      <c r="BN4" s="13"/>
      <c r="BP4" s="70">
        <v>11.5</v>
      </c>
      <c r="BR4" t="s">
        <v>9119</v>
      </c>
      <c r="BT4" s="70" t="s">
        <v>9119</v>
      </c>
      <c r="BU4" s="73"/>
      <c r="BV4" s="70" t="s">
        <v>9119</v>
      </c>
      <c r="BW4" s="69"/>
      <c r="BX4" s="70" t="s">
        <v>9119</v>
      </c>
      <c r="BY4" s="69"/>
      <c r="BZ4" s="70" t="s">
        <v>9119</v>
      </c>
      <c r="CA4" s="69"/>
      <c r="CC4" s="69" t="s">
        <v>9119</v>
      </c>
      <c r="CD4" s="69" t="s">
        <v>9119</v>
      </c>
      <c r="CE4" s="69" t="s">
        <v>9119</v>
      </c>
      <c r="CF4" s="69" t="s">
        <v>9119</v>
      </c>
      <c r="CG4" t="s">
        <v>366</v>
      </c>
      <c r="CL4" t="s">
        <v>352</v>
      </c>
      <c r="CM4" t="s">
        <v>352</v>
      </c>
      <c r="CN4" t="s">
        <v>352</v>
      </c>
      <c r="CO4" t="s">
        <v>352</v>
      </c>
      <c r="CP4" t="s">
        <v>352</v>
      </c>
      <c r="CQ4" t="s">
        <v>351</v>
      </c>
      <c r="CR4" t="s">
        <v>352</v>
      </c>
      <c r="CS4" t="s">
        <v>352</v>
      </c>
      <c r="CT4" s="72" t="s">
        <v>367</v>
      </c>
      <c r="EM4" s="69"/>
      <c r="EW4" s="69"/>
      <c r="FB4" s="69"/>
      <c r="FG4" s="69"/>
      <c r="FV4" s="69"/>
      <c r="GF4" s="70" t="s">
        <v>9119</v>
      </c>
      <c r="GI4" s="70" t="s">
        <v>9119</v>
      </c>
      <c r="GO4" s="70" t="s">
        <v>9119</v>
      </c>
      <c r="GR4" s="70" t="s">
        <v>9119</v>
      </c>
      <c r="GT4" s="70" t="s">
        <v>9119</v>
      </c>
      <c r="GV4" s="70" t="s">
        <v>9119</v>
      </c>
      <c r="HB4" s="70" t="s">
        <v>9119</v>
      </c>
      <c r="HD4" s="70" t="s">
        <v>9119</v>
      </c>
      <c r="HG4" s="70" t="s">
        <v>9119</v>
      </c>
      <c r="HI4" s="70" t="s">
        <v>9119</v>
      </c>
      <c r="HK4" s="70" t="s">
        <v>9119</v>
      </c>
      <c r="HM4" s="70" t="s">
        <v>9119</v>
      </c>
      <c r="HO4" s="70" t="s">
        <v>9119</v>
      </c>
      <c r="HQ4" s="70" t="s">
        <v>9119</v>
      </c>
      <c r="HS4" s="70" t="s">
        <v>9119</v>
      </c>
      <c r="HU4" s="70" t="s">
        <v>9119</v>
      </c>
      <c r="HZ4" s="70" t="s">
        <v>9119</v>
      </c>
      <c r="IB4" s="70" t="s">
        <v>9119</v>
      </c>
      <c r="IE4" s="70" t="s">
        <v>9119</v>
      </c>
      <c r="IK4" s="70" t="s">
        <v>9119</v>
      </c>
      <c r="IO4" s="70" t="s">
        <v>9119</v>
      </c>
      <c r="IQ4" s="70" t="s">
        <v>9119</v>
      </c>
      <c r="IT4" s="70" t="s">
        <v>9119</v>
      </c>
      <c r="IV4" s="70" t="s">
        <v>9119</v>
      </c>
      <c r="IX4" s="70" t="s">
        <v>9119</v>
      </c>
      <c r="IZ4" s="70" t="s">
        <v>9119</v>
      </c>
      <c r="JE4" s="70" t="s">
        <v>9119</v>
      </c>
      <c r="JG4" s="70" t="s">
        <v>9119</v>
      </c>
      <c r="JL4" s="70" t="s">
        <v>9119</v>
      </c>
      <c r="JP4" s="70" t="s">
        <v>9119</v>
      </c>
      <c r="KD4" s="70" t="s">
        <v>9119</v>
      </c>
      <c r="KF4" s="70" t="s">
        <v>9119</v>
      </c>
      <c r="KI4" s="70" t="s">
        <v>9119</v>
      </c>
      <c r="KK4" s="70" t="s">
        <v>9119</v>
      </c>
      <c r="KO4" s="70" t="s">
        <v>9119</v>
      </c>
      <c r="KQ4" s="70" t="s">
        <v>9119</v>
      </c>
      <c r="KT4" s="70" t="s">
        <v>9119</v>
      </c>
      <c r="KZ4" s="70" t="s">
        <v>9119</v>
      </c>
      <c r="LO4" s="70" t="s">
        <v>9119</v>
      </c>
      <c r="LW4" s="70" t="s">
        <v>9119</v>
      </c>
      <c r="LZ4" s="70" t="s">
        <v>9119</v>
      </c>
      <c r="ME4" s="70" t="s">
        <v>9119</v>
      </c>
      <c r="MG4" s="70" t="s">
        <v>9119</v>
      </c>
      <c r="MJ4" s="70" t="s">
        <v>9119</v>
      </c>
      <c r="MQ4" s="70" t="s">
        <v>9119</v>
      </c>
      <c r="MS4" s="70" t="s">
        <v>9119</v>
      </c>
      <c r="MZ4" s="70" t="s">
        <v>9119</v>
      </c>
      <c r="NB4" s="70" t="s">
        <v>9119</v>
      </c>
      <c r="NI4" s="70" t="s">
        <v>9119</v>
      </c>
      <c r="NK4" s="70" t="s">
        <v>9119</v>
      </c>
      <c r="NR4" s="70" t="s">
        <v>9119</v>
      </c>
      <c r="NT4" s="70" t="s">
        <v>9119</v>
      </c>
      <c r="OA4" s="70" t="s">
        <v>9119</v>
      </c>
      <c r="OC4" s="70" t="s">
        <v>9119</v>
      </c>
    </row>
    <row r="5" spans="1:393" x14ac:dyDescent="0.2">
      <c r="A5" t="s">
        <v>368</v>
      </c>
      <c r="B5" t="s">
        <v>368</v>
      </c>
      <c r="C5" t="s">
        <v>9835</v>
      </c>
      <c r="D5" t="s">
        <v>369</v>
      </c>
      <c r="E5" t="s">
        <v>9847</v>
      </c>
      <c r="F5" t="s">
        <v>9845</v>
      </c>
      <c r="G5" t="s">
        <v>370</v>
      </c>
      <c r="H5" t="s">
        <v>371</v>
      </c>
      <c r="I5">
        <v>3684211</v>
      </c>
      <c r="J5">
        <v>2592330</v>
      </c>
      <c r="K5">
        <v>2017</v>
      </c>
      <c r="L5" s="69">
        <v>1300000</v>
      </c>
      <c r="M5" t="s">
        <v>349</v>
      </c>
      <c r="O5" s="73">
        <v>0.96699999999999997</v>
      </c>
      <c r="P5" s="73">
        <v>1.3740000000000001</v>
      </c>
      <c r="Q5" s="13">
        <v>0.54399963162648202</v>
      </c>
      <c r="R5" s="13">
        <v>1.15997266280736E-2</v>
      </c>
      <c r="S5" s="13">
        <v>2.8400305685392899E-2</v>
      </c>
      <c r="T5" s="13">
        <v>9.7500230233448601E-2</v>
      </c>
      <c r="U5" s="13">
        <v>0.16879989401182999</v>
      </c>
      <c r="V5" s="13"/>
      <c r="W5" s="13"/>
      <c r="X5" s="13"/>
      <c r="Y5" s="13">
        <v>0.126200243320403</v>
      </c>
      <c r="Z5" s="13"/>
      <c r="AA5" s="13"/>
      <c r="AB5" s="13"/>
      <c r="AC5" s="13">
        <v>2.3499968494370201E-2</v>
      </c>
      <c r="AD5" s="13"/>
      <c r="AE5" s="13"/>
      <c r="AF5" s="13"/>
      <c r="AG5" s="13">
        <v>0.85</v>
      </c>
      <c r="AI5" s="13"/>
      <c r="AJ5" s="13"/>
      <c r="AK5" s="13"/>
      <c r="AL5" s="13"/>
      <c r="AM5" s="13"/>
      <c r="AN5" s="13"/>
      <c r="AO5" s="13"/>
      <c r="AP5" s="13"/>
      <c r="AQ5" s="13"/>
      <c r="AU5" s="13"/>
      <c r="AV5" s="13"/>
      <c r="AW5" s="13"/>
      <c r="AX5" s="13"/>
      <c r="AY5" s="13"/>
      <c r="BB5" s="13"/>
      <c r="BC5" s="13"/>
      <c r="BD5" s="13">
        <v>0.8</v>
      </c>
      <c r="BE5" s="13"/>
      <c r="BF5" s="13"/>
      <c r="BG5" s="13"/>
      <c r="BH5" s="13"/>
      <c r="BI5" s="13"/>
      <c r="BJ5" s="13"/>
      <c r="BK5" s="13"/>
      <c r="BL5" s="13"/>
      <c r="BM5" s="13">
        <v>0.15</v>
      </c>
      <c r="BN5" s="13">
        <v>0.05</v>
      </c>
      <c r="BP5" s="70">
        <v>31.4</v>
      </c>
      <c r="BR5" t="s">
        <v>9119</v>
      </c>
      <c r="BT5" s="70" t="s">
        <v>9119</v>
      </c>
      <c r="BU5" s="73"/>
      <c r="BV5" s="70" t="s">
        <v>9119</v>
      </c>
      <c r="BW5" s="69"/>
      <c r="BX5" s="70" t="s">
        <v>9119</v>
      </c>
      <c r="BY5" s="69"/>
      <c r="BZ5" s="70" t="s">
        <v>9119</v>
      </c>
      <c r="CA5" s="69"/>
      <c r="CC5" s="69" t="s">
        <v>9119</v>
      </c>
      <c r="CD5" s="69" t="s">
        <v>9119</v>
      </c>
      <c r="CE5" s="69" t="s">
        <v>9119</v>
      </c>
      <c r="CF5" s="69" t="s">
        <v>9119</v>
      </c>
      <c r="CL5" t="s">
        <v>352</v>
      </c>
      <c r="CM5" t="s">
        <v>352</v>
      </c>
      <c r="CN5" t="s">
        <v>352</v>
      </c>
      <c r="CO5" t="s">
        <v>352</v>
      </c>
      <c r="CP5" t="s">
        <v>352</v>
      </c>
      <c r="CQ5" t="s">
        <v>352</v>
      </c>
      <c r="CR5" t="s">
        <v>352</v>
      </c>
      <c r="CS5" t="s">
        <v>351</v>
      </c>
      <c r="EC5" s="69"/>
      <c r="ED5" s="69"/>
      <c r="EE5" s="69"/>
      <c r="EF5" s="69"/>
      <c r="EG5" s="69"/>
      <c r="EH5" s="69"/>
      <c r="EM5">
        <v>1040000</v>
      </c>
      <c r="ER5" s="69"/>
      <c r="FB5" s="69"/>
      <c r="FG5" s="69"/>
      <c r="GF5" s="70" t="s">
        <v>9119</v>
      </c>
      <c r="GI5" s="70" t="s">
        <v>9119</v>
      </c>
      <c r="GO5" s="70" t="s">
        <v>9119</v>
      </c>
      <c r="GR5" s="70" t="s">
        <v>9119</v>
      </c>
      <c r="GT5" s="70" t="s">
        <v>9119</v>
      </c>
      <c r="GV5" s="70" t="s">
        <v>9119</v>
      </c>
      <c r="HB5" s="70" t="s">
        <v>9119</v>
      </c>
      <c r="HD5" s="70" t="s">
        <v>9119</v>
      </c>
      <c r="HG5" s="70" t="s">
        <v>9119</v>
      </c>
      <c r="HI5" s="70" t="s">
        <v>9119</v>
      </c>
      <c r="HK5" s="70" t="s">
        <v>9119</v>
      </c>
      <c r="HM5" s="70" t="s">
        <v>9119</v>
      </c>
      <c r="HO5" s="70" t="s">
        <v>9119</v>
      </c>
      <c r="HQ5" s="70" t="s">
        <v>9119</v>
      </c>
      <c r="HS5" s="70" t="s">
        <v>9119</v>
      </c>
      <c r="HU5" s="70" t="s">
        <v>9119</v>
      </c>
      <c r="HZ5" s="70" t="s">
        <v>9119</v>
      </c>
      <c r="IB5" s="70" t="s">
        <v>9119</v>
      </c>
      <c r="IE5" s="70" t="s">
        <v>9119</v>
      </c>
      <c r="IK5" s="70" t="s">
        <v>9119</v>
      </c>
      <c r="IO5" s="70" t="s">
        <v>9119</v>
      </c>
      <c r="IQ5" s="70" t="s">
        <v>9119</v>
      </c>
      <c r="IT5" s="70" t="s">
        <v>9119</v>
      </c>
      <c r="IV5" s="70" t="s">
        <v>9119</v>
      </c>
      <c r="IX5" s="70" t="s">
        <v>9119</v>
      </c>
      <c r="IZ5" s="70" t="s">
        <v>9119</v>
      </c>
      <c r="JE5" s="70" t="s">
        <v>9119</v>
      </c>
      <c r="JG5" s="70" t="s">
        <v>9119</v>
      </c>
      <c r="JL5" s="70" t="s">
        <v>9119</v>
      </c>
      <c r="JP5" s="70" t="s">
        <v>9119</v>
      </c>
      <c r="KD5" s="70" t="s">
        <v>9119</v>
      </c>
      <c r="KF5" s="70" t="s">
        <v>9119</v>
      </c>
      <c r="KI5" s="70" t="s">
        <v>9119</v>
      </c>
      <c r="KK5" s="70" t="s">
        <v>9119</v>
      </c>
      <c r="KO5" s="70" t="s">
        <v>9119</v>
      </c>
      <c r="KQ5" s="70" t="s">
        <v>9119</v>
      </c>
      <c r="KT5" s="70" t="s">
        <v>9119</v>
      </c>
      <c r="KZ5" s="70" t="s">
        <v>9119</v>
      </c>
      <c r="LO5" s="70" t="s">
        <v>9119</v>
      </c>
      <c r="LW5" s="70" t="s">
        <v>9119</v>
      </c>
      <c r="LZ5" s="70" t="s">
        <v>9119</v>
      </c>
      <c r="ME5" s="70" t="s">
        <v>9119</v>
      </c>
      <c r="MG5" s="70" t="s">
        <v>9119</v>
      </c>
      <c r="MJ5" s="70" t="s">
        <v>9119</v>
      </c>
      <c r="MM5" t="s">
        <v>372</v>
      </c>
      <c r="MN5" t="s">
        <v>373</v>
      </c>
      <c r="MQ5" s="70" t="s">
        <v>9119</v>
      </c>
      <c r="MS5" s="70" t="s">
        <v>9119</v>
      </c>
      <c r="MV5" t="s">
        <v>372</v>
      </c>
      <c r="MW5" t="s">
        <v>373</v>
      </c>
      <c r="MZ5" s="70" t="s">
        <v>9119</v>
      </c>
      <c r="NB5" s="70" t="s">
        <v>9119</v>
      </c>
      <c r="NE5" t="s">
        <v>372</v>
      </c>
      <c r="NF5" t="s">
        <v>373</v>
      </c>
      <c r="NI5" s="70" t="s">
        <v>9119</v>
      </c>
      <c r="NK5" s="70" t="s">
        <v>9119</v>
      </c>
      <c r="NN5" t="s">
        <v>372</v>
      </c>
      <c r="NO5" t="s">
        <v>373</v>
      </c>
      <c r="NR5" s="70" t="s">
        <v>9119</v>
      </c>
      <c r="NT5" s="70" t="s">
        <v>9119</v>
      </c>
      <c r="NX5" t="s">
        <v>373</v>
      </c>
      <c r="OA5" s="70" t="s">
        <v>9119</v>
      </c>
      <c r="OC5" s="70" t="s">
        <v>9119</v>
      </c>
    </row>
    <row r="6" spans="1:393" x14ac:dyDescent="0.2">
      <c r="A6" t="s">
        <v>368</v>
      </c>
      <c r="B6" t="s">
        <v>368</v>
      </c>
      <c r="C6" t="s">
        <v>9835</v>
      </c>
      <c r="D6" t="s">
        <v>369</v>
      </c>
      <c r="E6" t="s">
        <v>9847</v>
      </c>
      <c r="F6" t="s">
        <v>9845</v>
      </c>
      <c r="G6" t="s">
        <v>374</v>
      </c>
      <c r="H6" t="s">
        <v>375</v>
      </c>
      <c r="I6">
        <v>162418</v>
      </c>
      <c r="K6">
        <v>2010</v>
      </c>
      <c r="L6" s="69">
        <v>48618</v>
      </c>
      <c r="M6" t="s">
        <v>376</v>
      </c>
      <c r="O6" s="73">
        <v>0.82</v>
      </c>
      <c r="P6" s="73"/>
      <c r="Q6" s="13"/>
      <c r="R6" s="13"/>
      <c r="S6" s="13"/>
      <c r="T6" s="13"/>
      <c r="U6" s="13"/>
      <c r="V6" s="13"/>
      <c r="W6" s="13"/>
      <c r="X6" s="13"/>
      <c r="Y6" s="13"/>
      <c r="Z6" s="13"/>
      <c r="AA6" s="13"/>
      <c r="AB6" s="13"/>
      <c r="AC6" s="13"/>
      <c r="AD6" s="13"/>
      <c r="AE6" s="13"/>
      <c r="AF6" s="13"/>
      <c r="AG6" s="13"/>
      <c r="AI6" s="13"/>
      <c r="AJ6" s="13"/>
      <c r="AK6" s="13"/>
      <c r="AL6" s="13"/>
      <c r="AM6" s="13"/>
      <c r="AN6" s="13"/>
      <c r="AO6" s="13"/>
      <c r="AP6" s="13"/>
      <c r="AQ6" s="13"/>
      <c r="AU6" s="13"/>
      <c r="AV6" s="13"/>
      <c r="AW6" s="13"/>
      <c r="AX6" s="13"/>
      <c r="AY6" s="13"/>
      <c r="BB6" s="13"/>
      <c r="BC6" s="13"/>
      <c r="BD6" s="13"/>
      <c r="BE6" s="13"/>
      <c r="BF6" s="13"/>
      <c r="BG6" s="13"/>
      <c r="BH6" s="13"/>
      <c r="BI6" s="13"/>
      <c r="BJ6" s="13"/>
      <c r="BK6" s="13"/>
      <c r="BL6" s="13"/>
      <c r="BM6" s="13"/>
      <c r="BN6" s="13"/>
      <c r="BP6" s="70"/>
      <c r="BR6" t="s">
        <v>9119</v>
      </c>
      <c r="BT6" s="70" t="s">
        <v>9119</v>
      </c>
      <c r="BU6" s="73"/>
      <c r="BV6" s="70" t="s">
        <v>9119</v>
      </c>
      <c r="BW6" s="69"/>
      <c r="BX6" s="70" t="s">
        <v>9119</v>
      </c>
      <c r="BY6" s="69"/>
      <c r="BZ6" s="70" t="s">
        <v>9119</v>
      </c>
      <c r="CA6" s="69"/>
      <c r="CC6" s="69" t="s">
        <v>9119</v>
      </c>
      <c r="CD6" s="69" t="s">
        <v>9119</v>
      </c>
      <c r="CE6" s="69" t="s">
        <v>9119</v>
      </c>
      <c r="CF6" s="69" t="s">
        <v>9119</v>
      </c>
      <c r="CL6" t="s">
        <v>351</v>
      </c>
      <c r="CM6" t="s">
        <v>352</v>
      </c>
      <c r="CN6" t="s">
        <v>352</v>
      </c>
      <c r="CO6" t="s">
        <v>352</v>
      </c>
      <c r="CP6" t="s">
        <v>352</v>
      </c>
      <c r="CQ6" t="s">
        <v>352</v>
      </c>
      <c r="CR6" t="s">
        <v>352</v>
      </c>
      <c r="CS6" t="s">
        <v>352</v>
      </c>
      <c r="EC6" s="69"/>
      <c r="ED6" s="69"/>
      <c r="EE6" s="69"/>
      <c r="EF6" s="69"/>
      <c r="EG6" s="69"/>
      <c r="EH6" s="69"/>
      <c r="ER6" s="69"/>
      <c r="FB6" s="69"/>
      <c r="FG6" s="69"/>
      <c r="GF6" s="70" t="s">
        <v>9119</v>
      </c>
      <c r="GI6" s="70" t="s">
        <v>9119</v>
      </c>
      <c r="GO6" s="70" t="s">
        <v>9119</v>
      </c>
      <c r="GR6" s="70" t="s">
        <v>9119</v>
      </c>
      <c r="GT6" s="70" t="s">
        <v>9119</v>
      </c>
      <c r="GV6" s="70" t="s">
        <v>9119</v>
      </c>
      <c r="HB6" s="70" t="s">
        <v>9119</v>
      </c>
      <c r="HD6" s="70" t="s">
        <v>9119</v>
      </c>
      <c r="HG6" s="70" t="s">
        <v>9119</v>
      </c>
      <c r="HI6" s="70" t="s">
        <v>9119</v>
      </c>
      <c r="HK6" s="70" t="s">
        <v>9119</v>
      </c>
      <c r="HM6" s="70" t="s">
        <v>9119</v>
      </c>
      <c r="HO6" s="70" t="s">
        <v>9119</v>
      </c>
      <c r="HQ6" s="70" t="s">
        <v>9119</v>
      </c>
      <c r="HS6" s="70" t="s">
        <v>9119</v>
      </c>
      <c r="HU6" s="70" t="s">
        <v>9119</v>
      </c>
      <c r="HZ6" s="70" t="s">
        <v>9119</v>
      </c>
      <c r="IB6" s="70" t="s">
        <v>9119</v>
      </c>
      <c r="IE6" s="70" t="s">
        <v>9119</v>
      </c>
      <c r="IK6" s="70" t="s">
        <v>9119</v>
      </c>
      <c r="IO6" s="70" t="s">
        <v>9119</v>
      </c>
      <c r="IQ6" s="70" t="s">
        <v>9119</v>
      </c>
      <c r="IT6" s="70" t="s">
        <v>9119</v>
      </c>
      <c r="IV6" s="70" t="s">
        <v>9119</v>
      </c>
      <c r="IX6" s="70" t="s">
        <v>9119</v>
      </c>
      <c r="IZ6" s="70" t="s">
        <v>9119</v>
      </c>
      <c r="JE6" s="70" t="s">
        <v>9119</v>
      </c>
      <c r="JG6" s="70" t="s">
        <v>9119</v>
      </c>
      <c r="JL6" s="70" t="s">
        <v>9119</v>
      </c>
      <c r="JP6" s="70" t="s">
        <v>9119</v>
      </c>
      <c r="KD6" s="70" t="s">
        <v>9119</v>
      </c>
      <c r="KF6" s="70" t="s">
        <v>9119</v>
      </c>
      <c r="KI6" s="70" t="s">
        <v>9119</v>
      </c>
      <c r="KK6" s="70" t="s">
        <v>9119</v>
      </c>
      <c r="KO6" s="70" t="s">
        <v>9119</v>
      </c>
      <c r="KQ6" s="70" t="s">
        <v>9119</v>
      </c>
      <c r="KT6" s="70" t="s">
        <v>9119</v>
      </c>
      <c r="KZ6" s="70" t="s">
        <v>9119</v>
      </c>
      <c r="LO6" s="70" t="s">
        <v>9119</v>
      </c>
      <c r="LW6" s="70" t="s">
        <v>9119</v>
      </c>
      <c r="LZ6" s="70" t="s">
        <v>9119</v>
      </c>
      <c r="ME6" s="70" t="s">
        <v>9119</v>
      </c>
      <c r="MG6" s="70" t="s">
        <v>9119</v>
      </c>
      <c r="MJ6" s="70" t="s">
        <v>9119</v>
      </c>
      <c r="MQ6" s="70" t="s">
        <v>9119</v>
      </c>
      <c r="MS6" s="70" t="s">
        <v>9119</v>
      </c>
      <c r="MV6" t="s">
        <v>378</v>
      </c>
      <c r="MZ6" s="70" t="s">
        <v>9119</v>
      </c>
      <c r="NB6" s="70" t="s">
        <v>9119</v>
      </c>
      <c r="NI6" s="70" t="s">
        <v>9119</v>
      </c>
      <c r="NK6" s="70" t="s">
        <v>9119</v>
      </c>
      <c r="NR6" s="70" t="s">
        <v>9119</v>
      </c>
      <c r="NT6" s="70" t="s">
        <v>9119</v>
      </c>
      <c r="OA6" s="70" t="s">
        <v>9119</v>
      </c>
      <c r="OC6" s="70" t="s">
        <v>9119</v>
      </c>
    </row>
    <row r="7" spans="1:393" x14ac:dyDescent="0.2">
      <c r="A7" t="s">
        <v>379</v>
      </c>
      <c r="B7" t="s">
        <v>379</v>
      </c>
      <c r="C7" t="s">
        <v>9829</v>
      </c>
      <c r="D7" t="s">
        <v>380</v>
      </c>
      <c r="E7" t="s">
        <v>381</v>
      </c>
      <c r="F7" t="s">
        <v>381</v>
      </c>
      <c r="G7" t="s">
        <v>382</v>
      </c>
      <c r="H7" t="s">
        <v>383</v>
      </c>
      <c r="K7">
        <v>2010</v>
      </c>
      <c r="L7" s="69">
        <v>33945</v>
      </c>
      <c r="O7" s="73"/>
      <c r="P7" s="73"/>
      <c r="Q7" s="13">
        <v>0.19600000000000001</v>
      </c>
      <c r="R7" s="13">
        <v>3.4000000000000002E-2</v>
      </c>
      <c r="S7" s="13">
        <v>7.9000000000000001E-2</v>
      </c>
      <c r="T7" s="13">
        <v>0.26400000000000001</v>
      </c>
      <c r="U7" s="13">
        <v>0.128</v>
      </c>
      <c r="V7" s="13"/>
      <c r="W7" s="13"/>
      <c r="X7" s="13"/>
      <c r="Y7" s="13">
        <v>4.2000000000000003E-2</v>
      </c>
      <c r="Z7" s="13"/>
      <c r="AA7" s="13"/>
      <c r="AB7" s="13"/>
      <c r="AC7" s="13">
        <v>0.25700000000000001</v>
      </c>
      <c r="AD7" s="13"/>
      <c r="AE7" s="13"/>
      <c r="AF7" s="13"/>
      <c r="AG7" s="13"/>
      <c r="AI7" s="13"/>
      <c r="AJ7" s="13"/>
      <c r="AK7" s="13"/>
      <c r="AL7" s="13"/>
      <c r="AM7" s="13"/>
      <c r="AN7" s="13"/>
      <c r="AO7" s="13"/>
      <c r="AP7" s="13"/>
      <c r="AQ7" s="13"/>
      <c r="AU7" s="13"/>
      <c r="AV7" s="13"/>
      <c r="AW7" s="13"/>
      <c r="AX7" s="13"/>
      <c r="AY7" s="13"/>
      <c r="BB7" s="13"/>
      <c r="BC7" s="13"/>
      <c r="BD7" s="13"/>
      <c r="BE7" s="13"/>
      <c r="BF7" s="13"/>
      <c r="BG7" s="13"/>
      <c r="BH7" s="13"/>
      <c r="BI7" s="13"/>
      <c r="BJ7" s="13"/>
      <c r="BK7" s="13"/>
      <c r="BL7" s="13"/>
      <c r="BM7" s="13"/>
      <c r="BN7" s="13"/>
      <c r="BP7" s="70"/>
      <c r="BR7" t="s">
        <v>9119</v>
      </c>
      <c r="BT7" s="70" t="s">
        <v>9119</v>
      </c>
      <c r="BU7" s="73"/>
      <c r="BV7" s="70" t="s">
        <v>9119</v>
      </c>
      <c r="BW7" s="69"/>
      <c r="BX7" s="70" t="s">
        <v>9119</v>
      </c>
      <c r="BY7" s="69"/>
      <c r="BZ7" s="70" t="s">
        <v>9119</v>
      </c>
      <c r="CA7" s="69"/>
      <c r="CC7" s="69" t="s">
        <v>9119</v>
      </c>
      <c r="CD7" s="69" t="s">
        <v>9119</v>
      </c>
      <c r="CE7" s="69" t="s">
        <v>9119</v>
      </c>
      <c r="CF7" s="69" t="s">
        <v>9119</v>
      </c>
      <c r="CL7" t="s">
        <v>351</v>
      </c>
      <c r="CM7" t="s">
        <v>352</v>
      </c>
      <c r="CN7" t="s">
        <v>352</v>
      </c>
      <c r="CO7" t="s">
        <v>352</v>
      </c>
      <c r="CP7" t="s">
        <v>352</v>
      </c>
      <c r="CQ7" t="s">
        <v>352</v>
      </c>
      <c r="CR7" t="s">
        <v>352</v>
      </c>
      <c r="CS7" t="s">
        <v>352</v>
      </c>
      <c r="FB7" s="69"/>
      <c r="FG7" s="69"/>
      <c r="GF7" s="70" t="s">
        <v>9119</v>
      </c>
      <c r="GI7" s="70" t="s">
        <v>9119</v>
      </c>
      <c r="GO7" s="70" t="s">
        <v>9119</v>
      </c>
      <c r="GR7" s="70" t="s">
        <v>9119</v>
      </c>
      <c r="GT7" s="70" t="s">
        <v>9119</v>
      </c>
      <c r="GV7" s="70" t="s">
        <v>9119</v>
      </c>
      <c r="HB7" s="70" t="s">
        <v>9119</v>
      </c>
      <c r="HD7" s="70" t="s">
        <v>9119</v>
      </c>
      <c r="HG7" s="70" t="s">
        <v>9119</v>
      </c>
      <c r="HI7" s="70" t="s">
        <v>9119</v>
      </c>
      <c r="HK7" s="70" t="s">
        <v>9119</v>
      </c>
      <c r="HM7" s="70" t="s">
        <v>9119</v>
      </c>
      <c r="HO7" s="70" t="s">
        <v>9119</v>
      </c>
      <c r="HQ7" s="70" t="s">
        <v>9119</v>
      </c>
      <c r="HS7" s="70" t="s">
        <v>9119</v>
      </c>
      <c r="HU7" s="70" t="s">
        <v>9119</v>
      </c>
      <c r="HZ7" s="70" t="s">
        <v>9119</v>
      </c>
      <c r="IB7" s="70" t="s">
        <v>9119</v>
      </c>
      <c r="IE7" s="70" t="s">
        <v>9119</v>
      </c>
      <c r="IK7" s="70" t="s">
        <v>9119</v>
      </c>
      <c r="IO7" s="70" t="s">
        <v>9119</v>
      </c>
      <c r="IQ7" s="70" t="s">
        <v>9119</v>
      </c>
      <c r="IT7" s="70" t="s">
        <v>9119</v>
      </c>
      <c r="IV7" s="70" t="s">
        <v>9119</v>
      </c>
      <c r="IX7" s="70" t="s">
        <v>9119</v>
      </c>
      <c r="IZ7" s="70" t="s">
        <v>9119</v>
      </c>
      <c r="JE7" s="70" t="s">
        <v>9119</v>
      </c>
      <c r="JG7" s="70" t="s">
        <v>9119</v>
      </c>
      <c r="JL7" s="70" t="s">
        <v>9119</v>
      </c>
      <c r="JP7" s="70" t="s">
        <v>9119</v>
      </c>
      <c r="KD7" s="70" t="s">
        <v>9119</v>
      </c>
      <c r="KF7" s="70" t="s">
        <v>9119</v>
      </c>
      <c r="KI7" s="70" t="s">
        <v>9119</v>
      </c>
      <c r="KK7" s="70" t="s">
        <v>9119</v>
      </c>
      <c r="KO7" s="70" t="s">
        <v>9119</v>
      </c>
      <c r="KQ7" s="70" t="s">
        <v>9119</v>
      </c>
      <c r="KT7" s="70" t="s">
        <v>9119</v>
      </c>
      <c r="KZ7" s="70" t="s">
        <v>9119</v>
      </c>
      <c r="LO7" s="70" t="s">
        <v>9119</v>
      </c>
      <c r="LW7" s="70" t="s">
        <v>9119</v>
      </c>
      <c r="LZ7" s="70" t="s">
        <v>9119</v>
      </c>
      <c r="ME7" s="70" t="s">
        <v>9119</v>
      </c>
      <c r="MG7" s="70" t="s">
        <v>9119</v>
      </c>
      <c r="MJ7" s="70" t="s">
        <v>9119</v>
      </c>
      <c r="MQ7" s="70" t="s">
        <v>9119</v>
      </c>
      <c r="MS7" s="70" t="s">
        <v>9119</v>
      </c>
      <c r="MZ7" s="70" t="s">
        <v>9119</v>
      </c>
      <c r="NB7" s="70" t="s">
        <v>9119</v>
      </c>
      <c r="NI7" s="70" t="s">
        <v>9119</v>
      </c>
      <c r="NK7" s="70" t="s">
        <v>9119</v>
      </c>
      <c r="NR7" s="70" t="s">
        <v>9119</v>
      </c>
      <c r="NT7" s="70" t="s">
        <v>9119</v>
      </c>
      <c r="OA7" s="70" t="s">
        <v>9119</v>
      </c>
      <c r="OC7" s="70" t="s">
        <v>9119</v>
      </c>
    </row>
    <row r="8" spans="1:393" x14ac:dyDescent="0.2">
      <c r="A8" t="s">
        <v>384</v>
      </c>
      <c r="B8" t="s">
        <v>384</v>
      </c>
      <c r="C8" t="s">
        <v>9841</v>
      </c>
      <c r="D8" t="s">
        <v>385</v>
      </c>
      <c r="E8" t="s">
        <v>9845</v>
      </c>
      <c r="F8" t="s">
        <v>9845</v>
      </c>
      <c r="G8" t="s">
        <v>386</v>
      </c>
      <c r="H8" t="s">
        <v>387</v>
      </c>
      <c r="I8">
        <v>8000000</v>
      </c>
      <c r="J8">
        <v>8329798</v>
      </c>
      <c r="K8">
        <v>2021</v>
      </c>
      <c r="L8" s="69">
        <v>2500000</v>
      </c>
      <c r="M8" t="s">
        <v>349</v>
      </c>
      <c r="O8" s="73">
        <v>0.85599999999999998</v>
      </c>
      <c r="P8" s="73">
        <v>0.82199999999999995</v>
      </c>
      <c r="Q8" s="13">
        <v>0.3029</v>
      </c>
      <c r="R8" s="13">
        <v>1.0699999999999999E-2</v>
      </c>
      <c r="S8" s="13">
        <v>9.7000000000000003E-3</v>
      </c>
      <c r="T8" s="13">
        <v>6.7299999999999999E-2</v>
      </c>
      <c r="U8" s="13">
        <v>0.1502</v>
      </c>
      <c r="V8" s="13"/>
      <c r="W8" s="13"/>
      <c r="X8" s="13"/>
      <c r="Y8" s="13">
        <v>4.8399999999999999E-2</v>
      </c>
      <c r="Z8" s="13">
        <v>6.4000000000000003E-3</v>
      </c>
      <c r="AA8" s="13">
        <v>3.7000000000000002E-3</v>
      </c>
      <c r="AB8" s="13">
        <v>9.3100000000000002E-2</v>
      </c>
      <c r="AC8" s="13">
        <v>0.30759999999999998</v>
      </c>
      <c r="AD8" s="13"/>
      <c r="AE8" s="13"/>
      <c r="AF8" s="13">
        <v>0.5</v>
      </c>
      <c r="AG8" s="13">
        <v>0.7</v>
      </c>
      <c r="AI8" s="13"/>
      <c r="AJ8" s="13"/>
      <c r="AK8" s="13"/>
      <c r="AL8" s="13"/>
      <c r="AM8" s="13"/>
      <c r="AN8" s="13"/>
      <c r="AO8" s="13"/>
      <c r="AP8" s="13"/>
      <c r="AQ8" s="13"/>
      <c r="AU8" s="13"/>
      <c r="AV8" s="13"/>
      <c r="AW8" s="13"/>
      <c r="AX8" s="13"/>
      <c r="AY8" s="13"/>
      <c r="BB8" s="13"/>
      <c r="BC8" s="13">
        <v>0.48999999999999994</v>
      </c>
      <c r="BD8" s="13"/>
      <c r="BE8" s="13"/>
      <c r="BF8" s="13"/>
      <c r="BG8" s="13"/>
      <c r="BH8" s="13">
        <v>3.4999999999999996E-2</v>
      </c>
      <c r="BI8" s="13"/>
      <c r="BJ8" s="13"/>
      <c r="BK8" s="13"/>
      <c r="BL8" s="13"/>
      <c r="BM8" s="13">
        <v>0.3</v>
      </c>
      <c r="BN8" s="13">
        <v>0.17499999999999999</v>
      </c>
      <c r="BO8">
        <v>22</v>
      </c>
      <c r="BP8" s="70">
        <v>12</v>
      </c>
      <c r="BR8" t="s">
        <v>9119</v>
      </c>
      <c r="BT8" s="70" t="s">
        <v>9119</v>
      </c>
      <c r="BU8" s="73">
        <v>65.14</v>
      </c>
      <c r="BV8" s="70">
        <v>65.14</v>
      </c>
      <c r="BW8" s="69"/>
      <c r="BX8" s="70" t="s">
        <v>9119</v>
      </c>
      <c r="BY8" s="69">
        <v>1048.71</v>
      </c>
      <c r="BZ8" s="70">
        <v>1048.71</v>
      </c>
      <c r="CA8" s="69">
        <v>1931539.03</v>
      </c>
      <c r="CB8">
        <v>2021</v>
      </c>
      <c r="CC8" s="69">
        <v>2086116.2320261362</v>
      </c>
      <c r="CD8" s="69" t="s">
        <v>9119</v>
      </c>
      <c r="CE8" s="69" t="s">
        <v>9119</v>
      </c>
      <c r="CF8" s="69" t="s">
        <v>9119</v>
      </c>
      <c r="CG8" t="s">
        <v>361</v>
      </c>
      <c r="CH8" t="s">
        <v>377</v>
      </c>
      <c r="CI8" t="s">
        <v>388</v>
      </c>
      <c r="CJ8" t="s">
        <v>389</v>
      </c>
      <c r="CK8" t="s">
        <v>349</v>
      </c>
      <c r="CL8" t="s">
        <v>351</v>
      </c>
      <c r="CM8" t="s">
        <v>352</v>
      </c>
      <c r="CN8" t="s">
        <v>352</v>
      </c>
      <c r="CO8" t="s">
        <v>352</v>
      </c>
      <c r="CP8" t="s">
        <v>352</v>
      </c>
      <c r="CQ8" t="s">
        <v>352</v>
      </c>
      <c r="CR8" t="s">
        <v>352</v>
      </c>
      <c r="CS8" t="s">
        <v>352</v>
      </c>
      <c r="EC8" s="69"/>
      <c r="ED8" s="69"/>
      <c r="EE8" s="69"/>
      <c r="EF8" s="69"/>
      <c r="EG8" s="69"/>
      <c r="EH8" s="69">
        <v>1750000</v>
      </c>
      <c r="FB8" s="69"/>
      <c r="FG8" s="69">
        <v>125000</v>
      </c>
      <c r="GF8" s="70" t="s">
        <v>9119</v>
      </c>
      <c r="GI8" s="70" t="s">
        <v>9119</v>
      </c>
      <c r="GO8" s="70" t="s">
        <v>9119</v>
      </c>
      <c r="GR8" s="70" t="s">
        <v>9119</v>
      </c>
      <c r="GT8" s="70" t="s">
        <v>9119</v>
      </c>
      <c r="GV8" s="70" t="s">
        <v>9119</v>
      </c>
      <c r="HB8" s="70" t="s">
        <v>9119</v>
      </c>
      <c r="HD8" s="70" t="s">
        <v>9119</v>
      </c>
      <c r="HG8" s="70" t="s">
        <v>9119</v>
      </c>
      <c r="HI8" s="70" t="s">
        <v>9119</v>
      </c>
      <c r="HK8" s="70" t="s">
        <v>9119</v>
      </c>
      <c r="HM8" s="70" t="s">
        <v>9119</v>
      </c>
      <c r="HO8" s="70" t="s">
        <v>9119</v>
      </c>
      <c r="HQ8" s="70" t="s">
        <v>9119</v>
      </c>
      <c r="HS8" s="70" t="s">
        <v>9119</v>
      </c>
      <c r="HU8" s="70" t="s">
        <v>9119</v>
      </c>
      <c r="HZ8" s="70" t="s">
        <v>9119</v>
      </c>
      <c r="IB8" s="70" t="s">
        <v>9119</v>
      </c>
      <c r="IE8" s="70" t="s">
        <v>9119</v>
      </c>
      <c r="IK8" s="70" t="s">
        <v>9119</v>
      </c>
      <c r="IO8" s="70" t="s">
        <v>9119</v>
      </c>
      <c r="IQ8" s="70" t="s">
        <v>9119</v>
      </c>
      <c r="IT8" s="70" t="s">
        <v>9119</v>
      </c>
      <c r="IV8" s="70" t="s">
        <v>9119</v>
      </c>
      <c r="IX8" s="70" t="s">
        <v>9119</v>
      </c>
      <c r="IZ8" s="70" t="s">
        <v>9119</v>
      </c>
      <c r="JE8" s="70" t="s">
        <v>9119</v>
      </c>
      <c r="JG8" s="70" t="s">
        <v>9119</v>
      </c>
      <c r="JL8" s="70" t="s">
        <v>9119</v>
      </c>
      <c r="JP8" s="70" t="s">
        <v>9119</v>
      </c>
      <c r="KD8" s="70" t="s">
        <v>9119</v>
      </c>
      <c r="KF8" s="70" t="s">
        <v>9119</v>
      </c>
      <c r="KI8" s="70" t="s">
        <v>9119</v>
      </c>
      <c r="KK8" s="70" t="s">
        <v>9119</v>
      </c>
      <c r="KO8" s="70" t="s">
        <v>9119</v>
      </c>
      <c r="KQ8" s="70" t="s">
        <v>9119</v>
      </c>
      <c r="KT8" s="70" t="s">
        <v>9119</v>
      </c>
      <c r="KZ8" s="70" t="s">
        <v>9119</v>
      </c>
      <c r="LO8" s="70" t="s">
        <v>9119</v>
      </c>
      <c r="LW8" s="70" t="s">
        <v>9119</v>
      </c>
      <c r="LZ8" s="70" t="s">
        <v>9119</v>
      </c>
      <c r="ME8" s="70" t="s">
        <v>9119</v>
      </c>
      <c r="MG8" s="70" t="s">
        <v>9119</v>
      </c>
      <c r="MJ8" s="70" t="s">
        <v>9119</v>
      </c>
      <c r="MK8" t="s">
        <v>390</v>
      </c>
      <c r="MM8" t="s">
        <v>391</v>
      </c>
      <c r="MN8" t="s">
        <v>372</v>
      </c>
      <c r="MQ8" s="70" t="s">
        <v>9119</v>
      </c>
      <c r="MS8" s="70" t="s">
        <v>9119</v>
      </c>
      <c r="MT8" t="s">
        <v>390</v>
      </c>
      <c r="MV8" t="s">
        <v>391</v>
      </c>
      <c r="MW8" t="s">
        <v>372</v>
      </c>
      <c r="MZ8" s="70" t="s">
        <v>9119</v>
      </c>
      <c r="NB8" s="70" t="s">
        <v>9119</v>
      </c>
      <c r="NI8" s="70" t="s">
        <v>9119</v>
      </c>
      <c r="NK8" s="70" t="s">
        <v>9119</v>
      </c>
      <c r="NR8" s="70" t="s">
        <v>9119</v>
      </c>
      <c r="NT8" s="70" t="s">
        <v>9119</v>
      </c>
      <c r="NU8" t="s">
        <v>392</v>
      </c>
      <c r="NW8" t="s">
        <v>378</v>
      </c>
      <c r="NX8" t="s">
        <v>372</v>
      </c>
      <c r="OA8" s="70" t="s">
        <v>9119</v>
      </c>
      <c r="OC8" s="70" t="s">
        <v>9119</v>
      </c>
    </row>
    <row r="9" spans="1:393" x14ac:dyDescent="0.2">
      <c r="A9" t="s">
        <v>393</v>
      </c>
      <c r="B9" t="s">
        <v>393</v>
      </c>
      <c r="C9" s="66" t="s">
        <v>9833</v>
      </c>
      <c r="D9" t="s">
        <v>394</v>
      </c>
      <c r="E9" t="s">
        <v>9847</v>
      </c>
      <c r="F9" t="s">
        <v>9847</v>
      </c>
      <c r="G9" t="s">
        <v>395</v>
      </c>
      <c r="H9" t="s">
        <v>396</v>
      </c>
      <c r="I9" s="74">
        <v>3121707</v>
      </c>
      <c r="J9">
        <v>15153729</v>
      </c>
      <c r="K9">
        <v>2022</v>
      </c>
      <c r="L9" s="5" t="s">
        <v>397</v>
      </c>
      <c r="M9" t="s">
        <v>349</v>
      </c>
      <c r="O9" s="73">
        <v>1</v>
      </c>
      <c r="P9" s="73">
        <v>0.17499999999999999</v>
      </c>
      <c r="Q9" s="75">
        <v>0.41639999999999999</v>
      </c>
      <c r="R9" s="75">
        <v>4.2500000000000003E-2</v>
      </c>
      <c r="S9" s="75">
        <v>1.9699999999999999E-2</v>
      </c>
      <c r="T9" s="75">
        <v>0.13070000000000001</v>
      </c>
      <c r="U9" s="75">
        <v>0.18820000000000001</v>
      </c>
      <c r="V9" s="75"/>
      <c r="W9" s="75"/>
      <c r="X9" s="75">
        <v>2.8500000000000001E-2</v>
      </c>
      <c r="Y9" s="75"/>
      <c r="Z9" s="75"/>
      <c r="AA9" s="75"/>
      <c r="AB9" s="75">
        <v>0.1106</v>
      </c>
      <c r="AC9" s="75">
        <v>6.3100000000000003E-2</v>
      </c>
      <c r="AD9" s="75"/>
      <c r="AE9" s="75"/>
      <c r="AF9" s="75"/>
      <c r="AG9" s="75"/>
      <c r="AH9" s="69">
        <v>280</v>
      </c>
      <c r="AI9" s="75"/>
      <c r="AJ9" s="75"/>
      <c r="AK9" s="75"/>
      <c r="AL9" s="75"/>
      <c r="AM9" s="75"/>
      <c r="AN9" s="75"/>
      <c r="AO9" s="75"/>
      <c r="AP9" s="75"/>
      <c r="AQ9" s="75"/>
      <c r="AU9" s="75"/>
      <c r="AV9" s="75"/>
      <c r="AW9" s="75"/>
      <c r="AX9" s="75"/>
      <c r="AY9" s="75"/>
      <c r="BB9" s="75"/>
      <c r="BC9" s="75"/>
      <c r="BD9" s="75"/>
      <c r="BE9" s="75"/>
      <c r="BF9" s="75"/>
      <c r="BG9" s="75"/>
      <c r="BH9" s="75"/>
      <c r="BI9" s="75"/>
      <c r="BJ9" s="75"/>
      <c r="BK9" s="75"/>
      <c r="BL9" s="75"/>
      <c r="BM9" s="75"/>
      <c r="BN9" s="75"/>
      <c r="BO9">
        <v>4</v>
      </c>
      <c r="BP9" s="70">
        <v>36.299999999999997</v>
      </c>
      <c r="BQ9">
        <v>467836175</v>
      </c>
      <c r="BR9">
        <v>449339827.21874195</v>
      </c>
      <c r="BT9" s="70" t="s">
        <v>9119</v>
      </c>
      <c r="BU9" s="73"/>
      <c r="BV9" s="70" t="s">
        <v>9119</v>
      </c>
      <c r="BW9" s="69"/>
      <c r="BX9" s="70" t="s">
        <v>9119</v>
      </c>
      <c r="BY9" s="69"/>
      <c r="BZ9" s="70" t="s">
        <v>9119</v>
      </c>
      <c r="CA9" s="69">
        <v>13017204</v>
      </c>
      <c r="CB9">
        <v>2023</v>
      </c>
      <c r="CC9" s="69">
        <v>12502556.46911254</v>
      </c>
      <c r="CD9" s="69">
        <v>7276097738.5564556</v>
      </c>
      <c r="CE9" s="69">
        <v>2023</v>
      </c>
      <c r="CF9" s="69">
        <v>6988430299.7083044</v>
      </c>
      <c r="CG9" t="s">
        <v>361</v>
      </c>
      <c r="CL9" t="s">
        <v>351</v>
      </c>
      <c r="CM9" t="s">
        <v>352</v>
      </c>
      <c r="CN9" t="s">
        <v>351</v>
      </c>
      <c r="CO9" t="s">
        <v>352</v>
      </c>
      <c r="CP9" t="s">
        <v>352</v>
      </c>
      <c r="CQ9" t="s">
        <v>351</v>
      </c>
      <c r="CR9" t="s">
        <v>351</v>
      </c>
      <c r="CS9" t="s">
        <v>351</v>
      </c>
      <c r="EC9" s="69"/>
      <c r="ED9" s="69"/>
      <c r="EE9" s="69"/>
      <c r="EF9" s="69"/>
      <c r="EG9" s="69"/>
      <c r="EH9" s="69"/>
      <c r="EM9" s="69">
        <v>594833.53500000003</v>
      </c>
      <c r="ER9" s="69"/>
      <c r="ES9" s="69"/>
      <c r="FB9" s="69"/>
      <c r="FG9" s="69">
        <v>69639.047999999995</v>
      </c>
      <c r="GA9" s="69">
        <v>139471.53779999999</v>
      </c>
      <c r="GF9" s="70" t="s">
        <v>9119</v>
      </c>
      <c r="GI9" s="70" t="s">
        <v>9119</v>
      </c>
      <c r="GO9" s="70" t="s">
        <v>9119</v>
      </c>
      <c r="GR9" s="70" t="s">
        <v>9119</v>
      </c>
      <c r="GT9" s="70" t="s">
        <v>9119</v>
      </c>
      <c r="GV9" s="70" t="s">
        <v>9119</v>
      </c>
      <c r="HB9" s="70" t="s">
        <v>9119</v>
      </c>
      <c r="HD9" s="70" t="s">
        <v>9119</v>
      </c>
      <c r="HG9" s="70" t="s">
        <v>9119</v>
      </c>
      <c r="HI9" s="70" t="s">
        <v>9119</v>
      </c>
      <c r="HK9" s="70" t="s">
        <v>9119</v>
      </c>
      <c r="HM9" s="70" t="s">
        <v>9119</v>
      </c>
      <c r="HO9" s="70" t="s">
        <v>9119</v>
      </c>
      <c r="HQ9" s="70" t="s">
        <v>9119</v>
      </c>
      <c r="HS9" s="70" t="s">
        <v>9119</v>
      </c>
      <c r="HU9" s="70" t="s">
        <v>9119</v>
      </c>
      <c r="HZ9" s="70" t="s">
        <v>9119</v>
      </c>
      <c r="IB9" s="70" t="s">
        <v>9119</v>
      </c>
      <c r="IE9" s="70" t="s">
        <v>9119</v>
      </c>
      <c r="IK9" s="70" t="s">
        <v>9119</v>
      </c>
      <c r="IO9" s="70" t="s">
        <v>9119</v>
      </c>
      <c r="IQ9" s="70" t="s">
        <v>9119</v>
      </c>
      <c r="IT9" s="70" t="s">
        <v>9119</v>
      </c>
      <c r="IV9" s="70" t="s">
        <v>9119</v>
      </c>
      <c r="IX9" s="70" t="s">
        <v>9119</v>
      </c>
      <c r="IZ9" s="70" t="s">
        <v>9119</v>
      </c>
      <c r="JE9" s="70" t="s">
        <v>9119</v>
      </c>
      <c r="JG9" s="70" t="s">
        <v>9119</v>
      </c>
      <c r="JL9" s="70" t="s">
        <v>9119</v>
      </c>
      <c r="JP9" s="70" t="s">
        <v>9119</v>
      </c>
      <c r="KD9" s="70" t="s">
        <v>9119</v>
      </c>
      <c r="KF9" s="70" t="s">
        <v>9119</v>
      </c>
      <c r="KI9" s="70" t="s">
        <v>9119</v>
      </c>
      <c r="KK9" s="70" t="s">
        <v>9119</v>
      </c>
      <c r="KO9" s="70" t="s">
        <v>9119</v>
      </c>
      <c r="KQ9" s="70" t="s">
        <v>9119</v>
      </c>
      <c r="KT9" s="70" t="s">
        <v>9119</v>
      </c>
      <c r="KZ9" s="70" t="s">
        <v>9119</v>
      </c>
      <c r="LO9" s="70" t="s">
        <v>9119</v>
      </c>
      <c r="LW9" s="70" t="s">
        <v>9119</v>
      </c>
      <c r="LZ9" s="70" t="s">
        <v>9119</v>
      </c>
      <c r="ME9" s="70" t="s">
        <v>9119</v>
      </c>
      <c r="MG9" s="70" t="s">
        <v>9119</v>
      </c>
      <c r="MJ9" s="70" t="s">
        <v>9119</v>
      </c>
      <c r="MK9" t="s">
        <v>390</v>
      </c>
      <c r="MM9" t="s">
        <v>391</v>
      </c>
      <c r="MN9" t="s">
        <v>353</v>
      </c>
      <c r="MQ9" s="70" t="s">
        <v>9119</v>
      </c>
      <c r="MS9" s="70" t="s">
        <v>9119</v>
      </c>
      <c r="MT9" t="s">
        <v>390</v>
      </c>
      <c r="MV9" t="s">
        <v>372</v>
      </c>
      <c r="MW9" t="s">
        <v>372</v>
      </c>
      <c r="MZ9" s="70" t="s">
        <v>9119</v>
      </c>
      <c r="NB9" s="70" t="s">
        <v>9119</v>
      </c>
      <c r="NC9" t="s">
        <v>392</v>
      </c>
      <c r="NE9" t="s">
        <v>372</v>
      </c>
      <c r="NF9" t="s">
        <v>372</v>
      </c>
      <c r="NI9" s="70" t="s">
        <v>9119</v>
      </c>
      <c r="NK9" s="70" t="s">
        <v>9119</v>
      </c>
      <c r="NL9" t="s">
        <v>392</v>
      </c>
      <c r="NN9" t="s">
        <v>372</v>
      </c>
      <c r="NO9" t="s">
        <v>372</v>
      </c>
      <c r="NR9" s="70" t="s">
        <v>9119</v>
      </c>
      <c r="NT9" s="70" t="s">
        <v>9119</v>
      </c>
      <c r="NU9" t="s">
        <v>392</v>
      </c>
      <c r="NW9" t="s">
        <v>372</v>
      </c>
      <c r="NX9" t="s">
        <v>372</v>
      </c>
      <c r="OA9" s="70" t="s">
        <v>9119</v>
      </c>
      <c r="OC9" s="70" t="s">
        <v>9119</v>
      </c>
    </row>
    <row r="10" spans="1:393" x14ac:dyDescent="0.2">
      <c r="A10" t="s">
        <v>393</v>
      </c>
      <c r="B10" t="s">
        <v>393</v>
      </c>
      <c r="C10" s="66" t="s">
        <v>9833</v>
      </c>
      <c r="D10" t="s">
        <v>394</v>
      </c>
      <c r="E10" t="s">
        <v>9847</v>
      </c>
      <c r="F10" t="s">
        <v>9847</v>
      </c>
      <c r="G10" t="s">
        <v>398</v>
      </c>
      <c r="H10" t="s">
        <v>399</v>
      </c>
      <c r="I10">
        <v>1552976</v>
      </c>
      <c r="J10">
        <v>1640599</v>
      </c>
      <c r="K10">
        <v>2020</v>
      </c>
      <c r="L10" s="69">
        <v>701402</v>
      </c>
      <c r="O10" s="73">
        <v>1.24</v>
      </c>
      <c r="P10" s="73">
        <v>1.371</v>
      </c>
      <c r="Q10" s="13">
        <v>0.33</v>
      </c>
      <c r="R10" s="13">
        <v>4.2999999999999997E-2</v>
      </c>
      <c r="S10" s="13">
        <v>0.01</v>
      </c>
      <c r="T10" s="13">
        <v>9.1999999999999998E-2</v>
      </c>
      <c r="U10" s="13">
        <v>0.11</v>
      </c>
      <c r="V10" s="13"/>
      <c r="W10" s="13"/>
      <c r="X10" s="13"/>
      <c r="Y10" s="13">
        <v>2.9000000000000001E-2</v>
      </c>
      <c r="Z10" s="13">
        <v>1E-3</v>
      </c>
      <c r="AA10" s="13"/>
      <c r="AB10" s="13">
        <v>6.9000000000000006E-2</v>
      </c>
      <c r="AC10" s="13">
        <v>0.316</v>
      </c>
      <c r="AD10" s="13"/>
      <c r="AE10" s="13"/>
      <c r="AF10" s="13"/>
      <c r="AG10" s="13"/>
      <c r="AH10" s="69">
        <v>5415</v>
      </c>
      <c r="AI10" s="13">
        <v>0.02</v>
      </c>
      <c r="AJ10" s="13">
        <v>0.12</v>
      </c>
      <c r="AK10" s="13"/>
      <c r="AL10" s="13"/>
      <c r="AM10" s="13">
        <v>0.78</v>
      </c>
      <c r="AN10" s="13">
        <v>7.0000000000000007E-2</v>
      </c>
      <c r="AO10" s="13"/>
      <c r="AP10" s="13"/>
      <c r="AQ10" s="13">
        <v>0.01</v>
      </c>
      <c r="AU10" s="13"/>
      <c r="AV10" s="13"/>
      <c r="AW10" s="13"/>
      <c r="AX10" s="13"/>
      <c r="AY10" s="13"/>
      <c r="BB10" s="13"/>
      <c r="BC10" s="13">
        <v>1</v>
      </c>
      <c r="BD10" s="13"/>
      <c r="BE10" s="13"/>
      <c r="BF10" s="13"/>
      <c r="BG10" s="13"/>
      <c r="BH10" s="13"/>
      <c r="BI10" s="13"/>
      <c r="BJ10" s="13"/>
      <c r="BK10" s="13"/>
      <c r="BL10" s="13"/>
      <c r="BM10" s="13"/>
      <c r="BN10" s="13"/>
      <c r="BP10" s="70">
        <v>15.8</v>
      </c>
      <c r="BR10" t="s">
        <v>9119</v>
      </c>
      <c r="BT10" s="70" t="s">
        <v>9119</v>
      </c>
      <c r="BU10" s="73"/>
      <c r="BV10" s="70" t="s">
        <v>9119</v>
      </c>
      <c r="BW10" s="69"/>
      <c r="BX10" s="70" t="s">
        <v>9119</v>
      </c>
      <c r="BY10" s="69"/>
      <c r="BZ10" s="70" t="s">
        <v>9119</v>
      </c>
      <c r="CA10" s="69">
        <v>281579481.00999999</v>
      </c>
      <c r="CB10">
        <v>2024</v>
      </c>
      <c r="CC10" s="69">
        <v>262698607.00606644</v>
      </c>
      <c r="CD10" s="69">
        <v>1880303119.7302217</v>
      </c>
      <c r="CE10" s="69">
        <v>2024</v>
      </c>
      <c r="CF10" s="69">
        <v>1754222319.5046942</v>
      </c>
      <c r="CG10" t="s">
        <v>366</v>
      </c>
      <c r="CL10" t="s">
        <v>351</v>
      </c>
      <c r="CM10" t="s">
        <v>352</v>
      </c>
      <c r="CN10" t="s">
        <v>352</v>
      </c>
      <c r="CO10" t="s">
        <v>352</v>
      </c>
      <c r="CP10" t="s">
        <v>352</v>
      </c>
      <c r="CQ10" t="s">
        <v>351</v>
      </c>
      <c r="CR10" t="s">
        <v>351</v>
      </c>
      <c r="CS10" t="s">
        <v>351</v>
      </c>
      <c r="EC10" s="69"/>
      <c r="ED10" s="69"/>
      <c r="EE10" s="69"/>
      <c r="EF10" s="69"/>
      <c r="EG10" s="69"/>
      <c r="EH10" s="69"/>
      <c r="EM10" s="69"/>
      <c r="ER10" s="69"/>
      <c r="ES10" s="69"/>
      <c r="FB10" s="69"/>
      <c r="FG10" s="69"/>
      <c r="GF10" s="70" t="s">
        <v>9119</v>
      </c>
      <c r="GI10" s="70" t="s">
        <v>9119</v>
      </c>
      <c r="GO10" s="70" t="s">
        <v>9119</v>
      </c>
      <c r="GR10" s="70" t="s">
        <v>9119</v>
      </c>
      <c r="GT10" s="70" t="s">
        <v>9119</v>
      </c>
      <c r="GV10" s="70" t="s">
        <v>9119</v>
      </c>
      <c r="HB10" s="70" t="s">
        <v>9119</v>
      </c>
      <c r="HD10" s="70" t="s">
        <v>9119</v>
      </c>
      <c r="HG10" s="70" t="s">
        <v>9119</v>
      </c>
      <c r="HI10" s="70" t="s">
        <v>9119</v>
      </c>
      <c r="HK10" s="70" t="s">
        <v>9119</v>
      </c>
      <c r="HM10" s="70" t="s">
        <v>9119</v>
      </c>
      <c r="HO10" s="70" t="s">
        <v>9119</v>
      </c>
      <c r="HQ10" s="70" t="s">
        <v>9119</v>
      </c>
      <c r="HS10" s="70" t="s">
        <v>9119</v>
      </c>
      <c r="HU10" s="70" t="s">
        <v>9119</v>
      </c>
      <c r="HZ10" s="70" t="s">
        <v>9119</v>
      </c>
      <c r="IB10" s="70" t="s">
        <v>9119</v>
      </c>
      <c r="IE10" s="70" t="s">
        <v>9119</v>
      </c>
      <c r="IK10" s="70" t="s">
        <v>9119</v>
      </c>
      <c r="IO10" s="70" t="s">
        <v>9119</v>
      </c>
      <c r="IQ10" s="70" t="s">
        <v>9119</v>
      </c>
      <c r="IT10" s="70" t="s">
        <v>9119</v>
      </c>
      <c r="IV10" s="70" t="s">
        <v>9119</v>
      </c>
      <c r="IX10" s="70" t="s">
        <v>9119</v>
      </c>
      <c r="IZ10" s="70" t="s">
        <v>9119</v>
      </c>
      <c r="JE10" s="70" t="s">
        <v>9119</v>
      </c>
      <c r="JG10" s="70" t="s">
        <v>9119</v>
      </c>
      <c r="JL10" s="70" t="s">
        <v>9119</v>
      </c>
      <c r="JP10" s="70" t="s">
        <v>9119</v>
      </c>
      <c r="KD10" s="70" t="s">
        <v>9119</v>
      </c>
      <c r="KF10" s="70" t="s">
        <v>9119</v>
      </c>
      <c r="KI10" s="70" t="s">
        <v>9119</v>
      </c>
      <c r="KK10" s="70" t="s">
        <v>9119</v>
      </c>
      <c r="KO10" s="70" t="s">
        <v>9119</v>
      </c>
      <c r="KQ10" s="70" t="s">
        <v>9119</v>
      </c>
      <c r="KT10" s="70" t="s">
        <v>9119</v>
      </c>
      <c r="KZ10" s="70" t="s">
        <v>9119</v>
      </c>
      <c r="LO10" s="70" t="s">
        <v>9119</v>
      </c>
      <c r="LW10" s="70" t="s">
        <v>9119</v>
      </c>
      <c r="LZ10" s="70" t="s">
        <v>9119</v>
      </c>
      <c r="ME10" s="70" t="s">
        <v>9119</v>
      </c>
      <c r="MG10" s="70" t="s">
        <v>9119</v>
      </c>
      <c r="MJ10" s="70" t="s">
        <v>9119</v>
      </c>
      <c r="MK10" t="s">
        <v>392</v>
      </c>
      <c r="ML10">
        <v>5</v>
      </c>
      <c r="MM10" t="s">
        <v>391</v>
      </c>
      <c r="MN10" t="s">
        <v>353</v>
      </c>
      <c r="MQ10" s="70" t="s">
        <v>9119</v>
      </c>
      <c r="MS10" s="70" t="s">
        <v>9119</v>
      </c>
      <c r="MT10" t="s">
        <v>392</v>
      </c>
      <c r="MV10" t="s">
        <v>391</v>
      </c>
      <c r="MW10" t="s">
        <v>353</v>
      </c>
      <c r="MZ10" s="70" t="s">
        <v>9119</v>
      </c>
      <c r="NB10" s="70" t="s">
        <v>9119</v>
      </c>
      <c r="NF10" t="s">
        <v>353</v>
      </c>
      <c r="NI10" s="70" t="s">
        <v>9119</v>
      </c>
      <c r="NK10" s="70" t="s">
        <v>9119</v>
      </c>
      <c r="NN10" t="s">
        <v>355</v>
      </c>
      <c r="NO10" t="s">
        <v>353</v>
      </c>
      <c r="NR10" s="70" t="s">
        <v>9119</v>
      </c>
      <c r="NT10" s="70" t="s">
        <v>9119</v>
      </c>
      <c r="NW10" t="s">
        <v>391</v>
      </c>
      <c r="NX10" t="s">
        <v>400</v>
      </c>
      <c r="OA10" s="70" t="s">
        <v>9119</v>
      </c>
      <c r="OC10" s="70" t="s">
        <v>9119</v>
      </c>
    </row>
    <row r="11" spans="1:393" x14ac:dyDescent="0.2">
      <c r="A11" t="s">
        <v>393</v>
      </c>
      <c r="B11" t="s">
        <v>393</v>
      </c>
      <c r="C11" s="66" t="s">
        <v>9833</v>
      </c>
      <c r="D11" t="s">
        <v>394</v>
      </c>
      <c r="E11" t="s">
        <v>9847</v>
      </c>
      <c r="F11" t="s">
        <v>9847</v>
      </c>
      <c r="G11" t="s">
        <v>401</v>
      </c>
      <c r="H11" t="s">
        <v>402</v>
      </c>
      <c r="I11">
        <v>1030069</v>
      </c>
      <c r="J11">
        <v>1532128</v>
      </c>
      <c r="K11">
        <v>2022</v>
      </c>
      <c r="L11" s="69">
        <v>286631</v>
      </c>
      <c r="M11" t="s">
        <v>349</v>
      </c>
      <c r="O11" s="73">
        <v>0.76</v>
      </c>
      <c r="P11" s="73">
        <v>0.52700000000000002</v>
      </c>
      <c r="Q11" s="13">
        <v>0.58399999999999996</v>
      </c>
      <c r="R11" s="13">
        <v>4.9000000000000002E-2</v>
      </c>
      <c r="S11" s="13"/>
      <c r="T11" s="13">
        <v>0.13500000000000001</v>
      </c>
      <c r="U11" s="13">
        <v>0.11700000000000001</v>
      </c>
      <c r="V11" s="13"/>
      <c r="W11" s="13"/>
      <c r="X11" s="13"/>
      <c r="Y11" s="13"/>
      <c r="Z11" s="13"/>
      <c r="AA11" s="13"/>
      <c r="AB11" s="13"/>
      <c r="AC11" s="13">
        <v>0.115</v>
      </c>
      <c r="AD11" s="13"/>
      <c r="AE11" s="13"/>
      <c r="AF11" s="13"/>
      <c r="AG11" s="13"/>
      <c r="AH11" s="69">
        <v>6000</v>
      </c>
      <c r="AI11" s="13"/>
      <c r="AJ11" s="13"/>
      <c r="AK11" s="13"/>
      <c r="AL11" s="13"/>
      <c r="AM11" s="13"/>
      <c r="AN11" s="13"/>
      <c r="AO11" s="13"/>
      <c r="AP11" s="13"/>
      <c r="AQ11" s="13"/>
      <c r="AU11" s="13"/>
      <c r="AV11" s="13"/>
      <c r="AW11" s="13"/>
      <c r="AX11" s="13"/>
      <c r="AY11" s="13"/>
      <c r="BB11" s="13"/>
      <c r="BC11" s="13"/>
      <c r="BD11" s="13">
        <v>0.93879999999999997</v>
      </c>
      <c r="BE11" s="13"/>
      <c r="BF11" s="13"/>
      <c r="BG11" s="13">
        <v>4.0800000000000003E-2</v>
      </c>
      <c r="BH11" s="13">
        <v>2.0400000000000001E-2</v>
      </c>
      <c r="BI11" s="13"/>
      <c r="BJ11" s="13"/>
      <c r="BK11" s="13"/>
      <c r="BL11" s="13"/>
      <c r="BM11" s="13"/>
      <c r="BN11" s="13"/>
      <c r="BP11" s="70">
        <v>25.3</v>
      </c>
      <c r="BR11" t="s">
        <v>9119</v>
      </c>
      <c r="BT11" s="70" t="s">
        <v>9119</v>
      </c>
      <c r="BU11" s="73"/>
      <c r="BV11" s="70" t="s">
        <v>9119</v>
      </c>
      <c r="BW11" s="69"/>
      <c r="BX11" s="70" t="s">
        <v>9119</v>
      </c>
      <c r="BY11" s="69"/>
      <c r="BZ11" s="70" t="s">
        <v>9119</v>
      </c>
      <c r="CA11" s="69">
        <v>142467592.63999999</v>
      </c>
      <c r="CB11">
        <v>2024</v>
      </c>
      <c r="CC11" s="69">
        <v>132914649.87360558</v>
      </c>
      <c r="CD11" s="69">
        <v>1245295742.6050165</v>
      </c>
      <c r="CE11" s="69">
        <v>2024</v>
      </c>
      <c r="CF11" s="69">
        <v>1161794374.0769413</v>
      </c>
      <c r="CG11" t="s">
        <v>361</v>
      </c>
      <c r="CL11" t="s">
        <v>351</v>
      </c>
      <c r="CM11" t="s">
        <v>351</v>
      </c>
      <c r="CN11" t="s">
        <v>351</v>
      </c>
      <c r="CO11" t="s">
        <v>352</v>
      </c>
      <c r="CP11" t="s">
        <v>352</v>
      </c>
      <c r="CQ11" t="s">
        <v>351</v>
      </c>
      <c r="CR11" t="s">
        <v>352</v>
      </c>
      <c r="CS11" t="s">
        <v>351</v>
      </c>
      <c r="EC11" s="69"/>
      <c r="ED11" s="69"/>
      <c r="EE11" s="69"/>
      <c r="EF11" s="69"/>
      <c r="EG11" s="69"/>
      <c r="EH11" s="69"/>
      <c r="EM11" s="69"/>
      <c r="ER11" s="69"/>
      <c r="ES11" s="69"/>
      <c r="FB11" s="69">
        <v>12014.269920000001</v>
      </c>
      <c r="FG11" s="69">
        <v>6007.1349600000003</v>
      </c>
      <c r="GF11" s="70" t="s">
        <v>9119</v>
      </c>
      <c r="GI11" s="70" t="s">
        <v>9119</v>
      </c>
      <c r="GO11" s="70" t="s">
        <v>9119</v>
      </c>
      <c r="GR11" s="70" t="s">
        <v>9119</v>
      </c>
      <c r="GT11" s="70" t="s">
        <v>9119</v>
      </c>
      <c r="GV11" s="70" t="s">
        <v>9119</v>
      </c>
      <c r="HB11" s="70" t="s">
        <v>9119</v>
      </c>
      <c r="HD11" s="70" t="s">
        <v>9119</v>
      </c>
      <c r="HG11" s="70" t="s">
        <v>9119</v>
      </c>
      <c r="HI11" s="70" t="s">
        <v>9119</v>
      </c>
      <c r="HK11" s="70" t="s">
        <v>9119</v>
      </c>
      <c r="HM11" s="70" t="s">
        <v>9119</v>
      </c>
      <c r="HO11" s="70" t="s">
        <v>9119</v>
      </c>
      <c r="HQ11" s="70" t="s">
        <v>9119</v>
      </c>
      <c r="HS11" s="70" t="s">
        <v>9119</v>
      </c>
      <c r="HU11" s="70" t="s">
        <v>9119</v>
      </c>
      <c r="HZ11" s="70" t="s">
        <v>9119</v>
      </c>
      <c r="IB11" s="70" t="s">
        <v>9119</v>
      </c>
      <c r="IE11" s="70" t="s">
        <v>9119</v>
      </c>
      <c r="IK11" s="70" t="s">
        <v>9119</v>
      </c>
      <c r="IO11" s="70" t="s">
        <v>9119</v>
      </c>
      <c r="IQ11" s="70" t="s">
        <v>9119</v>
      </c>
      <c r="IT11" s="70" t="s">
        <v>9119</v>
      </c>
      <c r="IV11" s="70" t="s">
        <v>9119</v>
      </c>
      <c r="IX11" s="70" t="s">
        <v>9119</v>
      </c>
      <c r="IZ11" s="70" t="s">
        <v>9119</v>
      </c>
      <c r="JE11" s="70" t="s">
        <v>9119</v>
      </c>
      <c r="JG11" s="70" t="s">
        <v>9119</v>
      </c>
      <c r="JL11" s="70" t="s">
        <v>9119</v>
      </c>
      <c r="JP11" s="70" t="s">
        <v>9119</v>
      </c>
      <c r="KD11" s="70" t="s">
        <v>9119</v>
      </c>
      <c r="KF11" s="70" t="s">
        <v>9119</v>
      </c>
      <c r="KI11" s="70" t="s">
        <v>9119</v>
      </c>
      <c r="KK11" s="70" t="s">
        <v>9119</v>
      </c>
      <c r="KO11" s="70" t="s">
        <v>9119</v>
      </c>
      <c r="KQ11" s="70" t="s">
        <v>9119</v>
      </c>
      <c r="KT11" s="70" t="s">
        <v>9119</v>
      </c>
      <c r="KZ11" s="70" t="s">
        <v>9119</v>
      </c>
      <c r="LO11" s="70" t="s">
        <v>9119</v>
      </c>
      <c r="LW11" s="70" t="s">
        <v>9119</v>
      </c>
      <c r="LZ11" s="70" t="s">
        <v>9119</v>
      </c>
      <c r="ME11" s="70" t="s">
        <v>9119</v>
      </c>
      <c r="MG11" s="70" t="s">
        <v>9119</v>
      </c>
      <c r="MJ11" s="70" t="s">
        <v>9119</v>
      </c>
      <c r="MM11" t="s">
        <v>355</v>
      </c>
      <c r="MN11" t="s">
        <v>353</v>
      </c>
      <c r="MP11">
        <v>1613061000</v>
      </c>
      <c r="MQ11" s="70">
        <v>1504899704.3245618</v>
      </c>
      <c r="MS11" s="70" t="s">
        <v>9119</v>
      </c>
      <c r="MV11" t="s">
        <v>355</v>
      </c>
      <c r="MW11" t="s">
        <v>353</v>
      </c>
      <c r="MY11" s="69">
        <v>33890739000</v>
      </c>
      <c r="MZ11" s="70">
        <v>31618248225.23196</v>
      </c>
      <c r="NB11" s="70" t="s">
        <v>9119</v>
      </c>
      <c r="NE11" t="s">
        <v>355</v>
      </c>
      <c r="NF11" t="s">
        <v>353</v>
      </c>
      <c r="NI11" s="70" t="s">
        <v>9119</v>
      </c>
      <c r="NK11" s="70" t="s">
        <v>9119</v>
      </c>
      <c r="NR11" s="70" t="s">
        <v>9119</v>
      </c>
      <c r="NT11" s="70" t="s">
        <v>9119</v>
      </c>
      <c r="NV11">
        <v>4</v>
      </c>
      <c r="NW11" t="s">
        <v>391</v>
      </c>
      <c r="NZ11" s="69">
        <v>6632970000</v>
      </c>
      <c r="OA11" s="70">
        <v>6188206516.5506372</v>
      </c>
      <c r="OC11" s="70" t="s">
        <v>9119</v>
      </c>
    </row>
    <row r="12" spans="1:393" x14ac:dyDescent="0.2">
      <c r="A12" t="s">
        <v>403</v>
      </c>
      <c r="B12" t="s">
        <v>403</v>
      </c>
      <c r="C12" s="66" t="s">
        <v>9831</v>
      </c>
      <c r="D12" t="s">
        <v>404</v>
      </c>
      <c r="E12" t="s">
        <v>9847</v>
      </c>
      <c r="F12" t="s">
        <v>9847</v>
      </c>
      <c r="G12" t="s">
        <v>405</v>
      </c>
      <c r="H12" t="s">
        <v>406</v>
      </c>
      <c r="I12">
        <v>77100</v>
      </c>
      <c r="K12">
        <v>2024</v>
      </c>
      <c r="L12" s="69">
        <v>21125.4</v>
      </c>
      <c r="M12" t="s">
        <v>349</v>
      </c>
      <c r="O12" s="73">
        <v>0.751</v>
      </c>
      <c r="P12" s="73"/>
      <c r="Q12" s="13">
        <v>0.4622</v>
      </c>
      <c r="R12" s="13">
        <v>3.8699999999999998E-2</v>
      </c>
      <c r="S12" s="13">
        <v>1.7299999999999999E-2</v>
      </c>
      <c r="T12" s="13">
        <v>5.5899999999999998E-2</v>
      </c>
      <c r="U12" s="13">
        <v>0.12709999999999999</v>
      </c>
      <c r="V12" s="13"/>
      <c r="W12" s="13">
        <v>4.1999999999999997E-3</v>
      </c>
      <c r="X12" s="13">
        <v>9.6699999999999994E-2</v>
      </c>
      <c r="Y12" s="13">
        <v>7.3200000000000001E-2</v>
      </c>
      <c r="Z12" s="13">
        <v>2.5999999999999999E-3</v>
      </c>
      <c r="AA12" s="13">
        <v>7.3000000000000001E-3</v>
      </c>
      <c r="AB12" s="13">
        <v>3.1800000000000002E-2</v>
      </c>
      <c r="AC12" s="13">
        <v>8.3000000000000004E-2</v>
      </c>
      <c r="AD12" s="13"/>
      <c r="AE12" s="13"/>
      <c r="AF12" s="13"/>
      <c r="AG12" s="13"/>
      <c r="AH12" s="69"/>
      <c r="AI12" s="13"/>
      <c r="AJ12" s="13"/>
      <c r="AK12" s="13"/>
      <c r="AL12" s="13"/>
      <c r="AM12" s="13"/>
      <c r="AN12" s="13"/>
      <c r="AO12" s="13"/>
      <c r="AP12" s="13"/>
      <c r="AQ12" s="13"/>
      <c r="AU12" s="13"/>
      <c r="AV12" s="13"/>
      <c r="AW12" s="13"/>
      <c r="AX12" s="13"/>
      <c r="AY12" s="13"/>
      <c r="BB12" s="13"/>
      <c r="BC12" s="13"/>
      <c r="BD12" s="13"/>
      <c r="BE12" s="13"/>
      <c r="BF12" s="13"/>
      <c r="BG12" s="13"/>
      <c r="BH12" s="13"/>
      <c r="BI12" s="13"/>
      <c r="BJ12" s="13"/>
      <c r="BK12" s="13"/>
      <c r="BL12" s="13"/>
      <c r="BM12" s="13"/>
      <c r="BN12" s="13"/>
      <c r="BP12" s="70"/>
      <c r="BR12" t="s">
        <v>9119</v>
      </c>
      <c r="BT12" s="70" t="s">
        <v>9119</v>
      </c>
      <c r="BU12" s="73"/>
      <c r="BV12" s="70" t="s">
        <v>9119</v>
      </c>
      <c r="BW12" s="69"/>
      <c r="BX12" s="70" t="s">
        <v>9119</v>
      </c>
      <c r="BY12" s="69"/>
      <c r="BZ12" s="70" t="s">
        <v>9119</v>
      </c>
      <c r="CA12" s="69"/>
      <c r="CC12" s="69" t="s">
        <v>9119</v>
      </c>
      <c r="CD12" s="69" t="s">
        <v>9119</v>
      </c>
      <c r="CE12" s="69" t="s">
        <v>9119</v>
      </c>
      <c r="CF12" s="69" t="s">
        <v>9119</v>
      </c>
      <c r="CL12" t="s">
        <v>352</v>
      </c>
      <c r="CM12" t="s">
        <v>352</v>
      </c>
      <c r="CN12" t="s">
        <v>352</v>
      </c>
      <c r="CO12" t="s">
        <v>352</v>
      </c>
      <c r="CP12" t="s">
        <v>352</v>
      </c>
      <c r="CQ12" t="s">
        <v>352</v>
      </c>
      <c r="CR12" t="s">
        <v>352</v>
      </c>
      <c r="CS12" t="s">
        <v>352</v>
      </c>
      <c r="EM12" s="69"/>
      <c r="EW12" s="69"/>
      <c r="FB12" s="69"/>
      <c r="FG12" s="69"/>
      <c r="FV12" s="69"/>
      <c r="GF12" s="70" t="s">
        <v>9119</v>
      </c>
      <c r="GI12" s="70" t="s">
        <v>9119</v>
      </c>
      <c r="GO12" s="70" t="s">
        <v>9119</v>
      </c>
      <c r="GR12" s="70" t="s">
        <v>9119</v>
      </c>
      <c r="GT12" s="70" t="s">
        <v>9119</v>
      </c>
      <c r="GV12" s="70" t="s">
        <v>9119</v>
      </c>
      <c r="HB12" s="70" t="s">
        <v>9119</v>
      </c>
      <c r="HD12" s="70" t="s">
        <v>9119</v>
      </c>
      <c r="HG12" s="70" t="s">
        <v>9119</v>
      </c>
      <c r="HI12" s="70" t="s">
        <v>9119</v>
      </c>
      <c r="HK12" s="70" t="s">
        <v>9119</v>
      </c>
      <c r="HM12" s="70" t="s">
        <v>9119</v>
      </c>
      <c r="HO12" s="70" t="s">
        <v>9119</v>
      </c>
      <c r="HQ12" s="70" t="s">
        <v>9119</v>
      </c>
      <c r="HS12" s="70" t="s">
        <v>9119</v>
      </c>
      <c r="HU12" s="70" t="s">
        <v>9119</v>
      </c>
      <c r="HZ12" s="70" t="s">
        <v>9119</v>
      </c>
      <c r="IB12" s="70" t="s">
        <v>9119</v>
      </c>
      <c r="IE12" s="70" t="s">
        <v>9119</v>
      </c>
      <c r="IK12" s="70" t="s">
        <v>9119</v>
      </c>
      <c r="IO12" s="70" t="s">
        <v>9119</v>
      </c>
      <c r="IQ12" s="70" t="s">
        <v>9119</v>
      </c>
      <c r="IT12" s="70" t="s">
        <v>9119</v>
      </c>
      <c r="IV12" s="70" t="s">
        <v>9119</v>
      </c>
      <c r="IX12" s="70" t="s">
        <v>9119</v>
      </c>
      <c r="IZ12" s="70" t="s">
        <v>9119</v>
      </c>
      <c r="JE12" s="70" t="s">
        <v>9119</v>
      </c>
      <c r="JG12" s="70" t="s">
        <v>9119</v>
      </c>
      <c r="JL12" s="70" t="s">
        <v>9119</v>
      </c>
      <c r="JP12" s="70" t="s">
        <v>9119</v>
      </c>
      <c r="KD12" s="70" t="s">
        <v>9119</v>
      </c>
      <c r="KF12" s="70" t="s">
        <v>9119</v>
      </c>
      <c r="KI12" s="70" t="s">
        <v>9119</v>
      </c>
      <c r="KK12" s="70" t="s">
        <v>9119</v>
      </c>
      <c r="KO12" s="70" t="s">
        <v>9119</v>
      </c>
      <c r="KQ12" s="70" t="s">
        <v>9119</v>
      </c>
      <c r="KT12" s="70" t="s">
        <v>9119</v>
      </c>
      <c r="KZ12" s="70" t="s">
        <v>9119</v>
      </c>
      <c r="LO12" s="70" t="s">
        <v>9119</v>
      </c>
      <c r="LW12" s="70" t="s">
        <v>9119</v>
      </c>
      <c r="LZ12" s="70" t="s">
        <v>9119</v>
      </c>
      <c r="ME12" s="70" t="s">
        <v>9119</v>
      </c>
      <c r="MG12" s="70" t="s">
        <v>9119</v>
      </c>
      <c r="MJ12" s="70" t="s">
        <v>9119</v>
      </c>
      <c r="MQ12" s="70" t="s">
        <v>9119</v>
      </c>
      <c r="MS12" s="70" t="s">
        <v>9119</v>
      </c>
      <c r="MZ12" s="70" t="s">
        <v>9119</v>
      </c>
      <c r="NB12" s="70" t="s">
        <v>9119</v>
      </c>
      <c r="NI12" s="70" t="s">
        <v>9119</v>
      </c>
      <c r="NK12" s="70" t="s">
        <v>9119</v>
      </c>
      <c r="NR12" s="70" t="s">
        <v>9119</v>
      </c>
      <c r="NT12" s="70" t="s">
        <v>9119</v>
      </c>
      <c r="OA12" s="70" t="s">
        <v>9119</v>
      </c>
      <c r="OC12" s="70" t="s">
        <v>9119</v>
      </c>
    </row>
    <row r="13" spans="1:393" x14ac:dyDescent="0.2">
      <c r="A13" t="s">
        <v>403</v>
      </c>
      <c r="B13" t="s">
        <v>403</v>
      </c>
      <c r="C13" s="66" t="s">
        <v>9831</v>
      </c>
      <c r="D13" t="s">
        <v>404</v>
      </c>
      <c r="E13" t="s">
        <v>9847</v>
      </c>
      <c r="F13" t="s">
        <v>9847</v>
      </c>
      <c r="G13" t="s">
        <v>407</v>
      </c>
      <c r="H13" t="s">
        <v>408</v>
      </c>
      <c r="I13">
        <v>1081800</v>
      </c>
      <c r="J13">
        <v>1086275</v>
      </c>
      <c r="K13">
        <v>2021</v>
      </c>
      <c r="L13" s="69">
        <v>318000</v>
      </c>
      <c r="M13" t="s">
        <v>349</v>
      </c>
      <c r="N13" t="s">
        <v>409</v>
      </c>
      <c r="O13" s="73">
        <v>0.80500000000000005</v>
      </c>
      <c r="P13" s="73">
        <v>0.80200000000000005</v>
      </c>
      <c r="Q13" s="13">
        <v>0.42480000000000001</v>
      </c>
      <c r="R13" s="13">
        <v>6.4600000000000005E-2</v>
      </c>
      <c r="S13" s="13">
        <v>2.0899999999999998E-2</v>
      </c>
      <c r="T13" s="13">
        <v>7.51E-2</v>
      </c>
      <c r="U13" s="13">
        <v>0.19359999999999999</v>
      </c>
      <c r="V13" s="13"/>
      <c r="W13" s="13"/>
      <c r="X13" s="13">
        <v>2.0500000000000001E-2</v>
      </c>
      <c r="Y13" s="13">
        <v>9.3700000000000006E-2</v>
      </c>
      <c r="Z13" s="13">
        <v>2.8999999999999998E-3</v>
      </c>
      <c r="AA13" s="13">
        <v>3.8999999999999998E-3</v>
      </c>
      <c r="AB13" s="13"/>
      <c r="AC13" s="13">
        <v>0.1</v>
      </c>
      <c r="AD13" s="13">
        <v>1</v>
      </c>
      <c r="AE13" s="13"/>
      <c r="AF13" s="13"/>
      <c r="AG13" s="13"/>
      <c r="AH13" s="69"/>
      <c r="AI13" s="13"/>
      <c r="AJ13" s="13"/>
      <c r="AK13" s="13"/>
      <c r="AL13" s="13"/>
      <c r="AM13" s="13"/>
      <c r="AN13" s="13"/>
      <c r="AO13" s="13"/>
      <c r="AP13" s="13"/>
      <c r="AQ13" s="13"/>
      <c r="AU13" s="13"/>
      <c r="AV13" s="13"/>
      <c r="AW13" s="13"/>
      <c r="AX13" s="13"/>
      <c r="AY13" s="13"/>
      <c r="BB13" s="13"/>
      <c r="BC13" s="13"/>
      <c r="BD13" s="13"/>
      <c r="BE13" s="13">
        <v>1</v>
      </c>
      <c r="BF13" s="13"/>
      <c r="BG13" s="13"/>
      <c r="BH13" s="13"/>
      <c r="BI13" s="13"/>
      <c r="BJ13" s="13"/>
      <c r="BK13" s="13"/>
      <c r="BL13" s="13"/>
      <c r="BM13" s="13"/>
      <c r="BN13" s="13"/>
      <c r="BP13" s="70">
        <v>11.9</v>
      </c>
      <c r="BR13" t="s">
        <v>9119</v>
      </c>
      <c r="BT13" s="70" t="s">
        <v>9119</v>
      </c>
      <c r="BU13" s="73"/>
      <c r="BV13" s="70" t="s">
        <v>9119</v>
      </c>
      <c r="BW13" s="69"/>
      <c r="BX13" s="70" t="s">
        <v>9119</v>
      </c>
      <c r="BY13" s="69"/>
      <c r="BZ13" s="70" t="s">
        <v>9119</v>
      </c>
      <c r="CA13" s="69"/>
      <c r="CC13" s="69" t="s">
        <v>9119</v>
      </c>
      <c r="CD13" s="69" t="s">
        <v>9119</v>
      </c>
      <c r="CE13" s="69" t="s">
        <v>9119</v>
      </c>
      <c r="CF13" s="69" t="s">
        <v>9119</v>
      </c>
      <c r="CG13" t="s">
        <v>361</v>
      </c>
      <c r="CL13" t="s">
        <v>352</v>
      </c>
      <c r="CM13" t="s">
        <v>352</v>
      </c>
      <c r="CN13" t="s">
        <v>352</v>
      </c>
      <c r="CO13" t="s">
        <v>352</v>
      </c>
      <c r="CP13" t="s">
        <v>352</v>
      </c>
      <c r="CQ13" t="s">
        <v>352</v>
      </c>
      <c r="CR13" t="s">
        <v>352</v>
      </c>
      <c r="CS13" t="s">
        <v>352</v>
      </c>
      <c r="EM13" s="69"/>
      <c r="ER13">
        <v>318000</v>
      </c>
      <c r="EW13" s="69"/>
      <c r="FB13" s="69"/>
      <c r="FG13" s="69"/>
      <c r="FV13" s="69"/>
      <c r="GF13" s="70" t="s">
        <v>9119</v>
      </c>
      <c r="GI13" s="70" t="s">
        <v>9119</v>
      </c>
      <c r="GO13" s="70" t="s">
        <v>9119</v>
      </c>
      <c r="GR13" s="70" t="s">
        <v>9119</v>
      </c>
      <c r="GT13" s="70" t="s">
        <v>9119</v>
      </c>
      <c r="GV13" s="70" t="s">
        <v>9119</v>
      </c>
      <c r="HB13" s="70" t="s">
        <v>9119</v>
      </c>
      <c r="HD13" s="70" t="s">
        <v>9119</v>
      </c>
      <c r="HG13" s="70" t="s">
        <v>9119</v>
      </c>
      <c r="HI13" s="70" t="s">
        <v>9119</v>
      </c>
      <c r="HK13" s="70" t="s">
        <v>9119</v>
      </c>
      <c r="HM13" s="70" t="s">
        <v>9119</v>
      </c>
      <c r="HO13" s="70" t="s">
        <v>9119</v>
      </c>
      <c r="HQ13" s="70" t="s">
        <v>9119</v>
      </c>
      <c r="HS13" s="70" t="s">
        <v>9119</v>
      </c>
      <c r="HU13" s="70" t="s">
        <v>9119</v>
      </c>
      <c r="HZ13" s="70" t="s">
        <v>9119</v>
      </c>
      <c r="IB13" s="70" t="s">
        <v>9119</v>
      </c>
      <c r="IE13" s="70" t="s">
        <v>9119</v>
      </c>
      <c r="IK13" s="70" t="s">
        <v>9119</v>
      </c>
      <c r="IO13" s="70" t="s">
        <v>9119</v>
      </c>
      <c r="IQ13" s="70" t="s">
        <v>9119</v>
      </c>
      <c r="IT13" s="70" t="s">
        <v>9119</v>
      </c>
      <c r="IV13" s="70" t="s">
        <v>9119</v>
      </c>
      <c r="IX13" s="70" t="s">
        <v>9119</v>
      </c>
      <c r="IZ13" s="70" t="s">
        <v>9119</v>
      </c>
      <c r="JD13">
        <v>0.12</v>
      </c>
      <c r="JE13" s="70">
        <v>0.12960335978462539</v>
      </c>
      <c r="JG13" s="70" t="s">
        <v>9119</v>
      </c>
      <c r="JL13" s="70" t="s">
        <v>9119</v>
      </c>
      <c r="JP13" s="70" t="s">
        <v>9119</v>
      </c>
      <c r="KD13" s="70" t="s">
        <v>9119</v>
      </c>
      <c r="KF13" s="70" t="s">
        <v>9119</v>
      </c>
      <c r="KI13" s="70" t="s">
        <v>9119</v>
      </c>
      <c r="KK13" s="70" t="s">
        <v>9119</v>
      </c>
      <c r="KO13" s="70" t="s">
        <v>9119</v>
      </c>
      <c r="KQ13" s="70" t="s">
        <v>9119</v>
      </c>
      <c r="KT13" s="70" t="s">
        <v>9119</v>
      </c>
      <c r="KZ13" s="70" t="s">
        <v>9119</v>
      </c>
      <c r="LO13" s="70" t="s">
        <v>9119</v>
      </c>
      <c r="LW13" s="70" t="s">
        <v>9119</v>
      </c>
      <c r="LZ13" s="70" t="s">
        <v>9119</v>
      </c>
      <c r="ME13" s="70" t="s">
        <v>9119</v>
      </c>
      <c r="MG13" s="70" t="s">
        <v>9119</v>
      </c>
      <c r="MJ13" s="70" t="s">
        <v>9119</v>
      </c>
      <c r="MM13" t="s">
        <v>363</v>
      </c>
      <c r="MN13" t="s">
        <v>363</v>
      </c>
      <c r="MQ13" s="70" t="s">
        <v>9119</v>
      </c>
      <c r="MS13" s="70" t="s">
        <v>9119</v>
      </c>
      <c r="MT13" t="s">
        <v>354</v>
      </c>
      <c r="MU13">
        <v>10</v>
      </c>
      <c r="MV13" t="s">
        <v>363</v>
      </c>
      <c r="MW13" t="s">
        <v>363</v>
      </c>
      <c r="MZ13" s="70" t="s">
        <v>9119</v>
      </c>
      <c r="NB13" s="70" t="s">
        <v>9119</v>
      </c>
      <c r="NI13" s="70" t="s">
        <v>9119</v>
      </c>
      <c r="NK13" s="70" t="s">
        <v>9119</v>
      </c>
      <c r="NR13" s="70" t="s">
        <v>9119</v>
      </c>
      <c r="NT13" s="70" t="s">
        <v>9119</v>
      </c>
      <c r="OA13" s="70" t="s">
        <v>9119</v>
      </c>
      <c r="OC13" s="70" t="s">
        <v>9119</v>
      </c>
    </row>
    <row r="14" spans="1:393" x14ac:dyDescent="0.2">
      <c r="A14" t="s">
        <v>410</v>
      </c>
      <c r="B14" t="s">
        <v>410</v>
      </c>
      <c r="C14" t="s">
        <v>9829</v>
      </c>
      <c r="D14" t="s">
        <v>411</v>
      </c>
      <c r="E14" t="s">
        <v>381</v>
      </c>
      <c r="F14" t="s">
        <v>381</v>
      </c>
      <c r="G14" t="s">
        <v>412</v>
      </c>
      <c r="H14" t="s">
        <v>413</v>
      </c>
      <c r="I14">
        <v>452670</v>
      </c>
      <c r="J14">
        <v>457330</v>
      </c>
      <c r="K14">
        <v>2021</v>
      </c>
      <c r="L14" s="69">
        <v>290000</v>
      </c>
      <c r="M14" t="s">
        <v>349</v>
      </c>
      <c r="O14" s="73">
        <v>1.7549999999999999</v>
      </c>
      <c r="P14" s="73">
        <v>1.7370000000000001</v>
      </c>
      <c r="Q14" s="13">
        <v>0.26290000000000002</v>
      </c>
      <c r="R14" s="13">
        <v>0.1174</v>
      </c>
      <c r="S14" s="13">
        <v>2.07E-2</v>
      </c>
      <c r="T14" s="13">
        <v>0.154</v>
      </c>
      <c r="U14" s="13">
        <v>0.12770000000000001</v>
      </c>
      <c r="V14" s="13"/>
      <c r="W14" s="13"/>
      <c r="X14" s="13">
        <v>0.15590000000000001</v>
      </c>
      <c r="Y14" s="13">
        <v>3.9399999999999998E-2</v>
      </c>
      <c r="Z14" s="13">
        <v>9.4000000000000004E-3</v>
      </c>
      <c r="AA14" s="13">
        <v>9.4000000000000004E-3</v>
      </c>
      <c r="AB14" s="13">
        <v>4.6899999999999997E-2</v>
      </c>
      <c r="AC14" s="13">
        <v>5.6300000000000003E-2</v>
      </c>
      <c r="AD14" s="13"/>
      <c r="AE14" s="13"/>
      <c r="AF14" s="13">
        <v>1</v>
      </c>
      <c r="AG14" s="13"/>
      <c r="AH14" s="69">
        <v>23998</v>
      </c>
      <c r="AI14" s="13">
        <v>3.3000000000000002E-2</v>
      </c>
      <c r="AJ14" s="13">
        <v>0.34300000000000003</v>
      </c>
      <c r="AK14" s="13"/>
      <c r="AL14" s="13"/>
      <c r="AM14" s="13">
        <v>0.43</v>
      </c>
      <c r="AN14" s="13">
        <v>0.10100000000000001</v>
      </c>
      <c r="AO14" s="13"/>
      <c r="AP14" s="13"/>
      <c r="AQ14" s="13">
        <v>9.2999999999999999E-2</v>
      </c>
      <c r="AU14" s="13"/>
      <c r="AV14" s="13"/>
      <c r="AW14" s="13"/>
      <c r="AX14" s="13"/>
      <c r="AY14" s="13"/>
      <c r="BB14" s="13"/>
      <c r="BC14" s="13"/>
      <c r="BD14" s="13">
        <v>0.29649999999999999</v>
      </c>
      <c r="BE14" s="13"/>
      <c r="BF14" s="13"/>
      <c r="BG14" s="13"/>
      <c r="BH14" s="13">
        <v>0.59699999999999998</v>
      </c>
      <c r="BI14" s="13">
        <v>0.1065</v>
      </c>
      <c r="BJ14" s="13"/>
      <c r="BK14" s="13"/>
      <c r="BL14" s="13"/>
      <c r="BM14" s="13"/>
      <c r="BN14" s="13"/>
      <c r="BO14">
        <v>2</v>
      </c>
      <c r="BP14" s="70">
        <v>17.7</v>
      </c>
      <c r="BR14" t="s">
        <v>9119</v>
      </c>
      <c r="BT14" s="70" t="s">
        <v>9119</v>
      </c>
      <c r="BU14" s="73">
        <v>139.75</v>
      </c>
      <c r="BV14" s="70">
        <v>134.22485094022323</v>
      </c>
      <c r="BW14" s="69"/>
      <c r="BX14" s="70" t="s">
        <v>9119</v>
      </c>
      <c r="BY14" s="69"/>
      <c r="BZ14" s="70" t="s">
        <v>9119</v>
      </c>
      <c r="CA14" s="69"/>
      <c r="CC14" s="69" t="s">
        <v>9119</v>
      </c>
      <c r="CD14" s="69" t="s">
        <v>9119</v>
      </c>
      <c r="CE14" s="69" t="s">
        <v>9119</v>
      </c>
      <c r="CF14" s="69" t="s">
        <v>9119</v>
      </c>
      <c r="CG14" t="s">
        <v>350</v>
      </c>
      <c r="CH14" t="s">
        <v>377</v>
      </c>
      <c r="CI14" t="s">
        <v>414</v>
      </c>
      <c r="CL14" t="s">
        <v>351</v>
      </c>
      <c r="CM14" t="s">
        <v>351</v>
      </c>
      <c r="CN14" t="s">
        <v>351</v>
      </c>
      <c r="CO14" t="s">
        <v>352</v>
      </c>
      <c r="CP14" t="s">
        <v>352</v>
      </c>
      <c r="CQ14" t="s">
        <v>351</v>
      </c>
      <c r="CR14" t="s">
        <v>351</v>
      </c>
      <c r="CS14" t="s">
        <v>351</v>
      </c>
      <c r="EM14" s="69">
        <v>86014</v>
      </c>
      <c r="FB14" s="69"/>
      <c r="FG14" s="69">
        <v>174000</v>
      </c>
      <c r="FV14">
        <v>31001</v>
      </c>
      <c r="GF14" s="70" t="s">
        <v>9119</v>
      </c>
      <c r="GI14" s="70" t="s">
        <v>9119</v>
      </c>
      <c r="GO14" s="70" t="s">
        <v>9119</v>
      </c>
      <c r="GR14" s="70" t="s">
        <v>9119</v>
      </c>
      <c r="GT14" s="70" t="s">
        <v>9119</v>
      </c>
      <c r="GV14" s="70" t="s">
        <v>9119</v>
      </c>
      <c r="HB14" s="70" t="s">
        <v>9119</v>
      </c>
      <c r="HD14" s="70" t="s">
        <v>9119</v>
      </c>
      <c r="HG14" s="70" t="s">
        <v>9119</v>
      </c>
      <c r="HI14" s="70" t="s">
        <v>9119</v>
      </c>
      <c r="HK14" s="70" t="s">
        <v>9119</v>
      </c>
      <c r="HM14" s="70" t="s">
        <v>9119</v>
      </c>
      <c r="HO14" s="70" t="s">
        <v>9119</v>
      </c>
      <c r="HQ14" s="70" t="s">
        <v>9119</v>
      </c>
      <c r="HS14" s="70" t="s">
        <v>9119</v>
      </c>
      <c r="HU14" s="70" t="s">
        <v>9119</v>
      </c>
      <c r="HZ14" s="70" t="s">
        <v>9119</v>
      </c>
      <c r="IB14" s="70" t="s">
        <v>9119</v>
      </c>
      <c r="IE14" s="70" t="s">
        <v>9119</v>
      </c>
      <c r="IK14" s="70" t="s">
        <v>9119</v>
      </c>
      <c r="IO14" s="70" t="s">
        <v>9119</v>
      </c>
      <c r="IQ14" s="70" t="s">
        <v>9119</v>
      </c>
      <c r="IT14" s="70" t="s">
        <v>9119</v>
      </c>
      <c r="IV14" s="70" t="s">
        <v>9119</v>
      </c>
      <c r="IX14" s="70" t="s">
        <v>9119</v>
      </c>
      <c r="IZ14" s="70" t="s">
        <v>9119</v>
      </c>
      <c r="JE14" s="70" t="s">
        <v>9119</v>
      </c>
      <c r="JG14" s="70" t="s">
        <v>9119</v>
      </c>
      <c r="JL14" s="70" t="s">
        <v>9119</v>
      </c>
      <c r="JP14" s="70" t="s">
        <v>9119</v>
      </c>
      <c r="KD14" s="70" t="s">
        <v>9119</v>
      </c>
      <c r="KF14" s="70" t="s">
        <v>9119</v>
      </c>
      <c r="KI14" s="70" t="s">
        <v>9119</v>
      </c>
      <c r="KK14" s="70" t="s">
        <v>9119</v>
      </c>
      <c r="KO14" s="70" t="s">
        <v>9119</v>
      </c>
      <c r="KQ14" s="70" t="s">
        <v>9119</v>
      </c>
      <c r="KT14" s="70" t="s">
        <v>9119</v>
      </c>
      <c r="KZ14" s="70" t="s">
        <v>9119</v>
      </c>
      <c r="LO14" s="70" t="s">
        <v>9119</v>
      </c>
      <c r="LW14" s="70" t="s">
        <v>9119</v>
      </c>
      <c r="LZ14" s="70" t="s">
        <v>9119</v>
      </c>
      <c r="ME14" s="70" t="s">
        <v>9119</v>
      </c>
      <c r="MG14" s="70" t="s">
        <v>9119</v>
      </c>
      <c r="MJ14" s="70" t="s">
        <v>9119</v>
      </c>
      <c r="MK14" t="s">
        <v>392</v>
      </c>
      <c r="MM14" t="s">
        <v>363</v>
      </c>
      <c r="MN14" t="s">
        <v>372</v>
      </c>
      <c r="MO14" t="s">
        <v>415</v>
      </c>
      <c r="MQ14" s="70" t="s">
        <v>9119</v>
      </c>
      <c r="MS14" s="70" t="s">
        <v>9119</v>
      </c>
      <c r="MT14" t="s">
        <v>392</v>
      </c>
      <c r="MV14" t="s">
        <v>363</v>
      </c>
      <c r="MW14" t="s">
        <v>372</v>
      </c>
      <c r="MX14" t="s">
        <v>415</v>
      </c>
      <c r="MZ14" s="70" t="s">
        <v>9119</v>
      </c>
      <c r="NB14" s="70" t="s">
        <v>9119</v>
      </c>
      <c r="NI14" s="70" t="s">
        <v>9119</v>
      </c>
      <c r="NK14" s="70" t="s">
        <v>9119</v>
      </c>
      <c r="NR14" s="70" t="s">
        <v>9119</v>
      </c>
      <c r="NT14" s="70" t="s">
        <v>9119</v>
      </c>
      <c r="NU14" t="s">
        <v>354</v>
      </c>
      <c r="NW14" t="s">
        <v>391</v>
      </c>
      <c r="NX14" t="s">
        <v>372</v>
      </c>
      <c r="NY14" t="s">
        <v>362</v>
      </c>
      <c r="OA14" s="70" t="s">
        <v>9119</v>
      </c>
      <c r="OC14" s="70" t="s">
        <v>9119</v>
      </c>
    </row>
    <row r="15" spans="1:393" x14ac:dyDescent="0.2">
      <c r="A15" t="s">
        <v>410</v>
      </c>
      <c r="B15" t="s">
        <v>410</v>
      </c>
      <c r="C15" t="s">
        <v>9829</v>
      </c>
      <c r="D15" t="s">
        <v>411</v>
      </c>
      <c r="E15" t="s">
        <v>381</v>
      </c>
      <c r="F15" t="s">
        <v>381</v>
      </c>
      <c r="G15" t="s">
        <v>416</v>
      </c>
      <c r="H15" t="s">
        <v>417</v>
      </c>
      <c r="I15">
        <v>158127</v>
      </c>
      <c r="J15">
        <v>4967733</v>
      </c>
      <c r="K15">
        <v>2022</v>
      </c>
      <c r="L15" s="69">
        <v>41144.54</v>
      </c>
      <c r="M15" t="s">
        <v>349</v>
      </c>
      <c r="O15" s="73">
        <v>0.71299999999999997</v>
      </c>
      <c r="P15" s="73">
        <v>2.3E-2</v>
      </c>
      <c r="Q15" s="13">
        <v>0.375</v>
      </c>
      <c r="R15" s="13">
        <v>8.7499999999999994E-2</v>
      </c>
      <c r="S15" s="13">
        <v>7.4999999999999997E-3</v>
      </c>
      <c r="T15" s="13">
        <v>0.25</v>
      </c>
      <c r="U15" s="13">
        <v>0.13250000000000001</v>
      </c>
      <c r="V15" s="13"/>
      <c r="W15" s="13"/>
      <c r="X15" s="13">
        <v>7.4999999999999997E-2</v>
      </c>
      <c r="Y15" s="13"/>
      <c r="Z15" s="13"/>
      <c r="AA15" s="13"/>
      <c r="AB15" s="13"/>
      <c r="AC15" s="13">
        <v>7.2499999999999995E-2</v>
      </c>
      <c r="AD15" s="13"/>
      <c r="AE15" s="13"/>
      <c r="AF15" s="13"/>
      <c r="AG15" s="13"/>
      <c r="AH15" s="69">
        <v>10324.540000000001</v>
      </c>
      <c r="AI15" s="13">
        <v>0.03</v>
      </c>
      <c r="AJ15" s="13">
        <v>0.23</v>
      </c>
      <c r="AK15" s="13"/>
      <c r="AL15" s="13"/>
      <c r="AM15" s="13">
        <v>0.55000000000000004</v>
      </c>
      <c r="AN15" s="13">
        <v>0.14000000000000001</v>
      </c>
      <c r="AO15" s="13"/>
      <c r="AP15" s="13"/>
      <c r="AQ15" s="13">
        <v>0.05</v>
      </c>
      <c r="AU15" s="13"/>
      <c r="AV15" s="13"/>
      <c r="AW15" s="13"/>
      <c r="AX15" s="13"/>
      <c r="AY15" s="13"/>
      <c r="BB15" s="13"/>
      <c r="BC15" s="13"/>
      <c r="BD15" s="13">
        <v>0.74</v>
      </c>
      <c r="BE15" s="13"/>
      <c r="BF15" s="13"/>
      <c r="BG15" s="13">
        <v>4.2500000000000003E-2</v>
      </c>
      <c r="BH15" s="13">
        <v>0.2175</v>
      </c>
      <c r="BI15" s="13"/>
      <c r="BJ15" s="13"/>
      <c r="BK15" s="13"/>
      <c r="BL15" s="13"/>
      <c r="BM15" s="13"/>
      <c r="BN15" s="13"/>
      <c r="BP15" s="70">
        <v>30.2</v>
      </c>
      <c r="BQ15" s="69">
        <v>37337809.310000002</v>
      </c>
      <c r="BR15">
        <v>35861623.535379097</v>
      </c>
      <c r="BS15">
        <v>15928991.039999999</v>
      </c>
      <c r="BT15" s="70">
        <v>15299223.241303407</v>
      </c>
      <c r="BU15" s="73"/>
      <c r="BV15" s="70" t="s">
        <v>9119</v>
      </c>
      <c r="BW15" s="69"/>
      <c r="BX15" s="70" t="s">
        <v>9119</v>
      </c>
      <c r="BY15" s="69"/>
      <c r="BZ15" s="70" t="s">
        <v>9119</v>
      </c>
      <c r="CA15" s="69"/>
      <c r="CC15" s="69" t="s">
        <v>9119</v>
      </c>
      <c r="CD15" s="69" t="s">
        <v>9119</v>
      </c>
      <c r="CE15" s="69" t="s">
        <v>9119</v>
      </c>
      <c r="CF15" s="69" t="s">
        <v>9119</v>
      </c>
      <c r="CG15" t="s">
        <v>350</v>
      </c>
      <c r="CH15" t="s">
        <v>418</v>
      </c>
      <c r="CI15" t="s">
        <v>414</v>
      </c>
      <c r="CK15" t="s">
        <v>414</v>
      </c>
      <c r="CL15" t="s">
        <v>351</v>
      </c>
      <c r="CM15" t="s">
        <v>351</v>
      </c>
      <c r="CN15" t="s">
        <v>351</v>
      </c>
      <c r="CO15" t="s">
        <v>352</v>
      </c>
      <c r="CP15" t="s">
        <v>352</v>
      </c>
      <c r="CQ15" t="s">
        <v>351</v>
      </c>
      <c r="CR15" t="s">
        <v>351</v>
      </c>
      <c r="CS15" t="s">
        <v>351</v>
      </c>
      <c r="EM15" s="69">
        <v>30446.959599999998</v>
      </c>
      <c r="FB15" s="69">
        <v>1754.0740000000001</v>
      </c>
      <c r="FG15" s="69">
        <v>9044.2970399999995</v>
      </c>
      <c r="GF15" s="70" t="s">
        <v>9119</v>
      </c>
      <c r="GI15" s="70" t="s">
        <v>9119</v>
      </c>
      <c r="GO15" s="70" t="s">
        <v>9119</v>
      </c>
      <c r="GR15" s="70" t="s">
        <v>9119</v>
      </c>
      <c r="GT15" s="70" t="s">
        <v>9119</v>
      </c>
      <c r="GV15" s="70" t="s">
        <v>9119</v>
      </c>
      <c r="HB15" s="70" t="s">
        <v>9119</v>
      </c>
      <c r="HD15" s="70" t="s">
        <v>9119</v>
      </c>
      <c r="HG15" s="70" t="s">
        <v>9119</v>
      </c>
      <c r="HI15" s="70" t="s">
        <v>9119</v>
      </c>
      <c r="HK15" s="70" t="s">
        <v>9119</v>
      </c>
      <c r="HM15" s="70" t="s">
        <v>9119</v>
      </c>
      <c r="HO15" s="70" t="s">
        <v>9119</v>
      </c>
      <c r="HQ15" s="70" t="s">
        <v>9119</v>
      </c>
      <c r="HS15" s="70" t="s">
        <v>9119</v>
      </c>
      <c r="HU15" s="70" t="s">
        <v>9119</v>
      </c>
      <c r="HZ15" s="70" t="s">
        <v>9119</v>
      </c>
      <c r="IB15" s="70" t="s">
        <v>9119</v>
      </c>
      <c r="IE15" s="70" t="s">
        <v>9119</v>
      </c>
      <c r="IK15" s="70" t="s">
        <v>9119</v>
      </c>
      <c r="IO15" s="70" t="s">
        <v>9119</v>
      </c>
      <c r="IQ15" s="70" t="s">
        <v>9119</v>
      </c>
      <c r="IT15" s="70" t="s">
        <v>9119</v>
      </c>
      <c r="IV15" s="70" t="s">
        <v>9119</v>
      </c>
      <c r="IX15" s="70" t="s">
        <v>9119</v>
      </c>
      <c r="IZ15" s="70" t="s">
        <v>9119</v>
      </c>
      <c r="JE15" s="70" t="s">
        <v>9119</v>
      </c>
      <c r="JG15" s="70" t="s">
        <v>9119</v>
      </c>
      <c r="JL15" s="70" t="s">
        <v>9119</v>
      </c>
      <c r="JP15" s="70" t="s">
        <v>9119</v>
      </c>
      <c r="KD15" s="70" t="s">
        <v>9119</v>
      </c>
      <c r="KF15" s="70" t="s">
        <v>9119</v>
      </c>
      <c r="KI15" s="70" t="s">
        <v>9119</v>
      </c>
      <c r="KK15" s="70" t="s">
        <v>9119</v>
      </c>
      <c r="KO15" s="70" t="s">
        <v>9119</v>
      </c>
      <c r="KQ15" s="70" t="s">
        <v>9119</v>
      </c>
      <c r="KT15" s="70" t="s">
        <v>9119</v>
      </c>
      <c r="KZ15" s="70" t="s">
        <v>9119</v>
      </c>
      <c r="LO15" s="70" t="s">
        <v>9119</v>
      </c>
      <c r="LW15" s="70" t="s">
        <v>9119</v>
      </c>
      <c r="LZ15" s="70" t="s">
        <v>9119</v>
      </c>
      <c r="ME15" s="70" t="s">
        <v>9119</v>
      </c>
      <c r="MG15" s="70" t="s">
        <v>9119</v>
      </c>
      <c r="MJ15" s="70" t="s">
        <v>9119</v>
      </c>
      <c r="MM15" t="s">
        <v>353</v>
      </c>
      <c r="MN15" t="s">
        <v>353</v>
      </c>
      <c r="MO15" t="s">
        <v>415</v>
      </c>
      <c r="MQ15" s="70" t="s">
        <v>9119</v>
      </c>
      <c r="MS15" s="70" t="s">
        <v>9119</v>
      </c>
      <c r="MV15" t="s">
        <v>353</v>
      </c>
      <c r="MW15" t="s">
        <v>353</v>
      </c>
      <c r="MX15" t="s">
        <v>415</v>
      </c>
      <c r="MZ15" s="70" t="s">
        <v>9119</v>
      </c>
      <c r="NB15" s="70" t="s">
        <v>9119</v>
      </c>
      <c r="NI15" s="70" t="s">
        <v>9119</v>
      </c>
      <c r="NK15" s="70" t="s">
        <v>9119</v>
      </c>
      <c r="NL15" t="s">
        <v>362</v>
      </c>
      <c r="NN15" t="s">
        <v>355</v>
      </c>
      <c r="NR15" s="70" t="s">
        <v>9119</v>
      </c>
      <c r="NT15" s="70" t="s">
        <v>9119</v>
      </c>
      <c r="NU15" t="s">
        <v>392</v>
      </c>
      <c r="NW15" t="s">
        <v>391</v>
      </c>
      <c r="NX15" t="s">
        <v>372</v>
      </c>
      <c r="NY15" t="s">
        <v>419</v>
      </c>
      <c r="OA15" s="70" t="s">
        <v>9119</v>
      </c>
      <c r="OC15" s="70" t="s">
        <v>9119</v>
      </c>
    </row>
    <row r="16" spans="1:393" x14ac:dyDescent="0.2">
      <c r="A16" t="s">
        <v>410</v>
      </c>
      <c r="B16" t="s">
        <v>410</v>
      </c>
      <c r="C16" t="s">
        <v>9829</v>
      </c>
      <c r="D16" t="s">
        <v>411</v>
      </c>
      <c r="E16" t="s">
        <v>381</v>
      </c>
      <c r="F16" t="s">
        <v>381</v>
      </c>
      <c r="G16" t="s">
        <v>420</v>
      </c>
      <c r="H16" t="s">
        <v>421</v>
      </c>
      <c r="I16">
        <v>2182170</v>
      </c>
      <c r="J16">
        <v>2041959</v>
      </c>
      <c r="K16">
        <v>2020</v>
      </c>
      <c r="L16" s="69">
        <v>1108490</v>
      </c>
      <c r="M16" t="s">
        <v>349</v>
      </c>
      <c r="O16" s="73">
        <v>1.3919999999999999</v>
      </c>
      <c r="P16" s="73">
        <v>1.4870000000000001</v>
      </c>
      <c r="Q16" s="13">
        <v>0.46</v>
      </c>
      <c r="R16" s="13">
        <v>6.8000000000000005E-2</v>
      </c>
      <c r="S16" s="13">
        <v>3.5000000000000003E-2</v>
      </c>
      <c r="T16" s="13">
        <v>0.152</v>
      </c>
      <c r="U16" s="13">
        <v>8.2000000000000003E-2</v>
      </c>
      <c r="V16" s="13"/>
      <c r="W16" s="13">
        <v>0.02</v>
      </c>
      <c r="X16" s="13">
        <v>2.5000000000000001E-2</v>
      </c>
      <c r="Y16" s="13">
        <v>3.5000000000000003E-2</v>
      </c>
      <c r="Z16" s="13">
        <v>1.9E-2</v>
      </c>
      <c r="AA16" s="13">
        <v>8.9999999999999993E-3</v>
      </c>
      <c r="AB16" s="13"/>
      <c r="AC16" s="13">
        <v>9.5000000000000001E-2</v>
      </c>
      <c r="AD16" s="13"/>
      <c r="AE16" s="13"/>
      <c r="AF16" s="13"/>
      <c r="AG16" s="13"/>
      <c r="AH16" s="69"/>
      <c r="AI16" s="13">
        <v>1.7000000000000001E-2</v>
      </c>
      <c r="AJ16" s="13">
        <v>0.34599999999999997</v>
      </c>
      <c r="AK16" s="13">
        <v>0.02</v>
      </c>
      <c r="AL16" s="13"/>
      <c r="AM16" s="13">
        <v>0.45900000000000002</v>
      </c>
      <c r="AN16" s="13">
        <v>7.5999999999999998E-2</v>
      </c>
      <c r="AO16" s="13"/>
      <c r="AP16" s="13">
        <v>2E-3</v>
      </c>
      <c r="AQ16" s="13">
        <v>0.08</v>
      </c>
      <c r="AU16" s="13"/>
      <c r="AV16" s="13"/>
      <c r="AW16" s="13"/>
      <c r="AX16" s="13"/>
      <c r="AY16" s="13"/>
      <c r="AZ16">
        <v>59</v>
      </c>
      <c r="BB16" s="13"/>
      <c r="BC16" s="13"/>
      <c r="BD16" s="13">
        <v>0.68</v>
      </c>
      <c r="BE16" s="13"/>
      <c r="BF16" s="13"/>
      <c r="BG16" s="13"/>
      <c r="BH16" s="13">
        <v>0.32</v>
      </c>
      <c r="BI16" s="13"/>
      <c r="BJ16" s="13"/>
      <c r="BK16" s="13"/>
      <c r="BL16" s="13"/>
      <c r="BM16" s="13"/>
      <c r="BN16" s="13"/>
      <c r="BP16" s="70">
        <v>35</v>
      </c>
      <c r="BR16" t="s">
        <v>9119</v>
      </c>
      <c r="BT16" s="70" t="s">
        <v>9119</v>
      </c>
      <c r="BU16" s="73"/>
      <c r="BV16" s="70" t="s">
        <v>9119</v>
      </c>
      <c r="BW16" s="69"/>
      <c r="BX16" s="70" t="s">
        <v>9119</v>
      </c>
      <c r="BY16" s="69">
        <v>340.79</v>
      </c>
      <c r="BZ16" s="70">
        <v>428.12121281638082</v>
      </c>
      <c r="CA16" s="69">
        <v>12290798.439999999</v>
      </c>
      <c r="CB16">
        <v>2024</v>
      </c>
      <c r="CC16" s="69">
        <v>11466658.073233923</v>
      </c>
      <c r="CD16" s="69">
        <v>198964773.87049094</v>
      </c>
      <c r="CE16" s="69">
        <v>2024</v>
      </c>
      <c r="CF16" s="69">
        <v>185623500.51777652</v>
      </c>
      <c r="CG16" t="s">
        <v>350</v>
      </c>
      <c r="CH16" t="s">
        <v>422</v>
      </c>
      <c r="CJ16" t="s">
        <v>422</v>
      </c>
      <c r="CL16" t="s">
        <v>351</v>
      </c>
      <c r="CM16" t="s">
        <v>351</v>
      </c>
      <c r="CN16" t="s">
        <v>352</v>
      </c>
      <c r="CO16" t="s">
        <v>352</v>
      </c>
      <c r="CP16" t="s">
        <v>352</v>
      </c>
      <c r="CQ16" t="s">
        <v>351</v>
      </c>
      <c r="CR16" t="s">
        <v>351</v>
      </c>
      <c r="CS16" t="s">
        <v>351</v>
      </c>
      <c r="EM16" s="69">
        <v>753773.2</v>
      </c>
      <c r="FB16" s="69"/>
      <c r="FG16" s="69">
        <v>354716.8</v>
      </c>
      <c r="FV16" s="69"/>
      <c r="GF16" s="70" t="s">
        <v>9119</v>
      </c>
      <c r="GI16" s="70" t="s">
        <v>9119</v>
      </c>
      <c r="GO16" s="70" t="s">
        <v>9119</v>
      </c>
      <c r="GR16" s="70" t="s">
        <v>9119</v>
      </c>
      <c r="GT16" s="70" t="s">
        <v>9119</v>
      </c>
      <c r="GV16" s="70" t="s">
        <v>9119</v>
      </c>
      <c r="HB16" s="70" t="s">
        <v>9119</v>
      </c>
      <c r="HD16" s="70" t="s">
        <v>9119</v>
      </c>
      <c r="HG16" s="70" t="s">
        <v>9119</v>
      </c>
      <c r="HI16" s="70" t="s">
        <v>9119</v>
      </c>
      <c r="HK16" s="70" t="s">
        <v>9119</v>
      </c>
      <c r="HM16" s="70" t="s">
        <v>9119</v>
      </c>
      <c r="HO16" s="70" t="s">
        <v>9119</v>
      </c>
      <c r="HQ16" s="70" t="s">
        <v>9119</v>
      </c>
      <c r="HS16" s="70" t="s">
        <v>9119</v>
      </c>
      <c r="HU16" s="70" t="s">
        <v>9119</v>
      </c>
      <c r="HZ16" s="70" t="s">
        <v>9119</v>
      </c>
      <c r="IB16" s="70" t="s">
        <v>9119</v>
      </c>
      <c r="IE16" s="70" t="s">
        <v>9119</v>
      </c>
      <c r="IK16" s="70" t="s">
        <v>9119</v>
      </c>
      <c r="IO16" s="70" t="s">
        <v>9119</v>
      </c>
      <c r="IQ16" s="70" t="s">
        <v>9119</v>
      </c>
      <c r="IT16" s="70" t="s">
        <v>9119</v>
      </c>
      <c r="IV16" s="70" t="s">
        <v>9119</v>
      </c>
      <c r="IX16" s="70" t="s">
        <v>9119</v>
      </c>
      <c r="IZ16" s="70" t="s">
        <v>9119</v>
      </c>
      <c r="JE16" s="70" t="s">
        <v>9119</v>
      </c>
      <c r="JG16" s="70" t="s">
        <v>9119</v>
      </c>
      <c r="JL16" s="70" t="s">
        <v>9119</v>
      </c>
      <c r="JP16" s="70" t="s">
        <v>9119</v>
      </c>
      <c r="KD16" s="70" t="s">
        <v>9119</v>
      </c>
      <c r="KF16" s="70" t="s">
        <v>9119</v>
      </c>
      <c r="KI16" s="70" t="s">
        <v>9119</v>
      </c>
      <c r="KK16" s="70" t="s">
        <v>9119</v>
      </c>
      <c r="KO16" s="70" t="s">
        <v>9119</v>
      </c>
      <c r="KQ16" s="70" t="s">
        <v>9119</v>
      </c>
      <c r="KT16" s="70" t="s">
        <v>9119</v>
      </c>
      <c r="KZ16" s="70" t="s">
        <v>9119</v>
      </c>
      <c r="LO16" s="70" t="s">
        <v>9119</v>
      </c>
      <c r="LW16" s="70" t="s">
        <v>9119</v>
      </c>
      <c r="LZ16" s="70" t="s">
        <v>9119</v>
      </c>
      <c r="ME16" s="70" t="s">
        <v>9119</v>
      </c>
      <c r="MG16" s="70" t="s">
        <v>9119</v>
      </c>
      <c r="MJ16" s="70" t="s">
        <v>9119</v>
      </c>
      <c r="MM16" t="s">
        <v>353</v>
      </c>
      <c r="MN16" t="s">
        <v>372</v>
      </c>
      <c r="MQ16" s="70" t="s">
        <v>9119</v>
      </c>
      <c r="MS16" s="70" t="s">
        <v>9119</v>
      </c>
      <c r="MT16" t="s">
        <v>354</v>
      </c>
      <c r="MV16" t="s">
        <v>353</v>
      </c>
      <c r="MW16" t="s">
        <v>372</v>
      </c>
      <c r="MX16" t="s">
        <v>415</v>
      </c>
      <c r="MZ16" s="70" t="s">
        <v>9119</v>
      </c>
      <c r="NB16" s="70" t="s">
        <v>9119</v>
      </c>
      <c r="NE16" t="s">
        <v>353</v>
      </c>
      <c r="NF16" t="s">
        <v>372</v>
      </c>
      <c r="NI16" s="70" t="s">
        <v>9119</v>
      </c>
      <c r="NK16" s="70" t="s">
        <v>9119</v>
      </c>
      <c r="NN16" t="s">
        <v>353</v>
      </c>
      <c r="NO16" t="s">
        <v>372</v>
      </c>
      <c r="NR16" s="70" t="s">
        <v>9119</v>
      </c>
      <c r="NT16" s="70" t="s">
        <v>9119</v>
      </c>
      <c r="NW16" t="s">
        <v>355</v>
      </c>
      <c r="NX16" t="s">
        <v>362</v>
      </c>
      <c r="OA16" s="70" t="s">
        <v>9119</v>
      </c>
      <c r="OC16" s="70" t="s">
        <v>9119</v>
      </c>
    </row>
    <row r="17" spans="1:393" x14ac:dyDescent="0.2">
      <c r="A17" t="s">
        <v>423</v>
      </c>
      <c r="B17" t="s">
        <v>423</v>
      </c>
      <c r="C17" s="66" t="s">
        <v>9831</v>
      </c>
      <c r="D17" t="s">
        <v>424</v>
      </c>
      <c r="E17" t="s">
        <v>381</v>
      </c>
      <c r="F17" t="s">
        <v>381</v>
      </c>
      <c r="G17" t="s">
        <v>425</v>
      </c>
      <c r="H17" t="s">
        <v>426</v>
      </c>
      <c r="I17">
        <v>1961780</v>
      </c>
      <c r="J17">
        <v>2005497</v>
      </c>
      <c r="K17">
        <v>2023</v>
      </c>
      <c r="L17" s="69">
        <v>1112329</v>
      </c>
      <c r="O17" s="73">
        <v>1.5529999999999999</v>
      </c>
      <c r="P17" s="73">
        <v>1.52</v>
      </c>
      <c r="Q17" s="13">
        <v>0.32651654570142602</v>
      </c>
      <c r="R17" s="13">
        <v>7.8731484736323298E-2</v>
      </c>
      <c r="S17" s="13">
        <v>2.5577083462569698E-2</v>
      </c>
      <c r="T17" s="13">
        <v>0.29342514284926602</v>
      </c>
      <c r="U17" s="13">
        <v>7.2819007051136295E-2</v>
      </c>
      <c r="V17" s="13">
        <v>1.3633575263814501E-3</v>
      </c>
      <c r="W17" s="13">
        <v>1.6182461074005901E-2</v>
      </c>
      <c r="X17" s="13">
        <v>2.57025288972519E-2</v>
      </c>
      <c r="Y17" s="13">
        <v>2.0960415762012099E-2</v>
      </c>
      <c r="Z17" s="13"/>
      <c r="AA17" s="13">
        <v>3.4986869584996199E-3</v>
      </c>
      <c r="AB17" s="13">
        <v>2.34431325517118E-2</v>
      </c>
      <c r="AC17" s="13">
        <v>0.111780153429416</v>
      </c>
      <c r="AD17" s="13"/>
      <c r="AE17" s="13">
        <v>1</v>
      </c>
      <c r="AF17" s="13"/>
      <c r="AG17" s="13"/>
      <c r="AH17" s="69">
        <v>217000</v>
      </c>
      <c r="AI17" s="13"/>
      <c r="AJ17" s="13">
        <v>0.16129032258064499</v>
      </c>
      <c r="AK17" s="13">
        <v>0.32258064516128998</v>
      </c>
      <c r="AL17" s="13"/>
      <c r="AM17" s="13">
        <v>0.460829493087558</v>
      </c>
      <c r="AN17" s="13"/>
      <c r="AO17" s="13"/>
      <c r="AP17" s="13"/>
      <c r="AQ17" s="13">
        <v>5.5299539170506902E-2</v>
      </c>
      <c r="AU17" s="13"/>
      <c r="AV17" s="13"/>
      <c r="AW17" s="13"/>
      <c r="AX17" s="13"/>
      <c r="AY17" s="13"/>
      <c r="AZ17">
        <v>3043</v>
      </c>
      <c r="BB17" s="13"/>
      <c r="BC17" s="13"/>
      <c r="BD17" s="13">
        <v>5.3859999999999998E-2</v>
      </c>
      <c r="BE17" s="13"/>
      <c r="BF17" s="13">
        <v>1.8360000000000001E-2</v>
      </c>
      <c r="BG17" s="13">
        <v>8.7730000000000002E-2</v>
      </c>
      <c r="BH17" s="13">
        <v>0.19114</v>
      </c>
      <c r="BI17" s="13">
        <v>0.64890999999999999</v>
      </c>
      <c r="BJ17" s="13"/>
      <c r="BK17" s="13"/>
      <c r="BL17" s="13"/>
      <c r="BM17" s="13"/>
      <c r="BN17" s="13"/>
      <c r="BP17" s="70">
        <v>10.199999999999999</v>
      </c>
      <c r="BR17" t="s">
        <v>9119</v>
      </c>
      <c r="BT17" s="70" t="s">
        <v>9119</v>
      </c>
      <c r="BU17" s="73">
        <v>295.08</v>
      </c>
      <c r="BV17" s="70">
        <v>283.4137317741758</v>
      </c>
      <c r="BW17" s="69"/>
      <c r="BX17" s="70" t="s">
        <v>9119</v>
      </c>
      <c r="BY17" s="69"/>
      <c r="BZ17" s="70" t="s">
        <v>9119</v>
      </c>
      <c r="CA17" s="69"/>
      <c r="CC17" s="69" t="s">
        <v>9119</v>
      </c>
      <c r="CD17" s="69" t="s">
        <v>9119</v>
      </c>
      <c r="CE17" s="69" t="s">
        <v>9119</v>
      </c>
      <c r="CF17" s="69" t="s">
        <v>9119</v>
      </c>
      <c r="CG17" t="s">
        <v>350</v>
      </c>
      <c r="CH17" t="s">
        <v>418</v>
      </c>
      <c r="CL17" t="s">
        <v>351</v>
      </c>
      <c r="CM17" t="s">
        <v>351</v>
      </c>
      <c r="CN17" t="s">
        <v>352</v>
      </c>
      <c r="CO17" t="s">
        <v>352</v>
      </c>
      <c r="CP17" t="s">
        <v>352</v>
      </c>
      <c r="CQ17" t="s">
        <v>351</v>
      </c>
      <c r="CR17" t="s">
        <v>351</v>
      </c>
      <c r="CS17" t="s">
        <v>351</v>
      </c>
      <c r="EM17" s="69">
        <v>59910.039940000002</v>
      </c>
      <c r="EO17">
        <v>2998000</v>
      </c>
      <c r="EU17">
        <v>34000</v>
      </c>
      <c r="EW17" s="69">
        <v>20422.36044</v>
      </c>
      <c r="EY17">
        <v>7339000</v>
      </c>
      <c r="EZ17">
        <v>154700</v>
      </c>
      <c r="FB17" s="69">
        <v>97584.623170000006</v>
      </c>
      <c r="FG17" s="69">
        <v>212610.56505999999</v>
      </c>
      <c r="FT17">
        <v>740000</v>
      </c>
      <c r="FV17" s="69">
        <v>721801.41139000002</v>
      </c>
      <c r="FY17">
        <v>233000</v>
      </c>
      <c r="GF17" s="70" t="s">
        <v>9119</v>
      </c>
      <c r="GI17" s="70" t="s">
        <v>9119</v>
      </c>
      <c r="GO17" s="70" t="s">
        <v>9119</v>
      </c>
      <c r="GR17" s="70" t="s">
        <v>9119</v>
      </c>
      <c r="GT17" s="70" t="s">
        <v>9119</v>
      </c>
      <c r="GV17" s="70" t="s">
        <v>9119</v>
      </c>
      <c r="HB17" s="70" t="s">
        <v>9119</v>
      </c>
      <c r="HD17" s="70" t="s">
        <v>9119</v>
      </c>
      <c r="HG17" s="70" t="s">
        <v>9119</v>
      </c>
      <c r="HI17" s="70" t="s">
        <v>9119</v>
      </c>
      <c r="HK17" s="70" t="s">
        <v>9119</v>
      </c>
      <c r="HM17" s="70" t="s">
        <v>9119</v>
      </c>
      <c r="HO17" s="70" t="s">
        <v>9119</v>
      </c>
      <c r="HQ17" s="70" t="s">
        <v>9119</v>
      </c>
      <c r="HS17" s="70" t="s">
        <v>9119</v>
      </c>
      <c r="HU17" s="70" t="s">
        <v>9119</v>
      </c>
      <c r="HZ17" s="70" t="s">
        <v>9119</v>
      </c>
      <c r="IB17" s="70" t="s">
        <v>9119</v>
      </c>
      <c r="IE17" s="70" t="s">
        <v>9119</v>
      </c>
      <c r="IK17" s="70" t="s">
        <v>9119</v>
      </c>
      <c r="IO17" s="70" t="s">
        <v>9119</v>
      </c>
      <c r="IQ17" s="70" t="s">
        <v>9119</v>
      </c>
      <c r="IT17" s="70" t="s">
        <v>9119</v>
      </c>
      <c r="IV17" s="70" t="s">
        <v>9119</v>
      </c>
      <c r="IX17" s="70" t="s">
        <v>9119</v>
      </c>
      <c r="IZ17" s="70" t="s">
        <v>9119</v>
      </c>
      <c r="JE17" s="70" t="s">
        <v>9119</v>
      </c>
      <c r="JG17" s="70" t="s">
        <v>9119</v>
      </c>
      <c r="JL17" s="70" t="s">
        <v>9119</v>
      </c>
      <c r="JP17" s="70" t="s">
        <v>9119</v>
      </c>
      <c r="KD17" s="70" t="s">
        <v>9119</v>
      </c>
      <c r="KF17" s="70" t="s">
        <v>9119</v>
      </c>
      <c r="KI17" s="70" t="s">
        <v>9119</v>
      </c>
      <c r="KK17" s="70" t="s">
        <v>9119</v>
      </c>
      <c r="KO17" s="70" t="s">
        <v>9119</v>
      </c>
      <c r="KQ17" s="70" t="s">
        <v>9119</v>
      </c>
      <c r="KT17" s="70" t="s">
        <v>9119</v>
      </c>
      <c r="KZ17" s="70" t="s">
        <v>9119</v>
      </c>
      <c r="LO17" s="70" t="s">
        <v>9119</v>
      </c>
      <c r="LW17" s="70" t="s">
        <v>9119</v>
      </c>
      <c r="LZ17" s="70" t="s">
        <v>9119</v>
      </c>
      <c r="ME17" s="70" t="s">
        <v>9119</v>
      </c>
      <c r="MG17" s="70" t="s">
        <v>9119</v>
      </c>
      <c r="MJ17" s="70" t="s">
        <v>9119</v>
      </c>
      <c r="MM17" t="s">
        <v>353</v>
      </c>
      <c r="MN17" t="s">
        <v>353</v>
      </c>
      <c r="MQ17" s="70" t="s">
        <v>9119</v>
      </c>
      <c r="MS17" s="70" t="s">
        <v>9119</v>
      </c>
      <c r="MV17" t="s">
        <v>353</v>
      </c>
      <c r="MW17" t="s">
        <v>353</v>
      </c>
      <c r="MZ17" s="70" t="s">
        <v>9119</v>
      </c>
      <c r="NB17" s="70" t="s">
        <v>9119</v>
      </c>
      <c r="NE17" t="s">
        <v>353</v>
      </c>
      <c r="NF17" t="s">
        <v>353</v>
      </c>
      <c r="NI17" s="70" t="s">
        <v>9119</v>
      </c>
      <c r="NK17" s="70" t="s">
        <v>9119</v>
      </c>
      <c r="NN17" t="s">
        <v>353</v>
      </c>
      <c r="NO17" t="s">
        <v>353</v>
      </c>
      <c r="NR17" s="70" t="s">
        <v>9119</v>
      </c>
      <c r="NT17" s="70" t="s">
        <v>9119</v>
      </c>
      <c r="NW17" t="s">
        <v>353</v>
      </c>
      <c r="NX17" t="s">
        <v>353</v>
      </c>
      <c r="OA17" s="70" t="s">
        <v>9119</v>
      </c>
      <c r="OC17" s="70" t="s">
        <v>9119</v>
      </c>
    </row>
    <row r="18" spans="1:393" x14ac:dyDescent="0.2">
      <c r="A18" t="s">
        <v>427</v>
      </c>
      <c r="B18" t="s">
        <v>427</v>
      </c>
      <c r="C18" s="66" t="s">
        <v>9831</v>
      </c>
      <c r="D18" t="s">
        <v>428</v>
      </c>
      <c r="E18" t="s">
        <v>9847</v>
      </c>
      <c r="F18" t="s">
        <v>9847</v>
      </c>
      <c r="G18" t="s">
        <v>429</v>
      </c>
      <c r="H18" t="s">
        <v>430</v>
      </c>
      <c r="I18">
        <v>3000000</v>
      </c>
      <c r="J18">
        <v>2341443</v>
      </c>
      <c r="K18">
        <v>2020</v>
      </c>
      <c r="L18" s="69">
        <v>626000</v>
      </c>
      <c r="M18" t="s">
        <v>349</v>
      </c>
      <c r="O18" s="73">
        <v>0.57199999999999995</v>
      </c>
      <c r="P18" s="73">
        <v>0.73199999999999998</v>
      </c>
      <c r="Q18" s="13"/>
      <c r="R18" s="13"/>
      <c r="S18" s="13"/>
      <c r="T18" s="13"/>
      <c r="U18" s="13"/>
      <c r="V18" s="13"/>
      <c r="W18" s="13"/>
      <c r="X18" s="13"/>
      <c r="Y18" s="13"/>
      <c r="Z18" s="13"/>
      <c r="AA18" s="13"/>
      <c r="AB18" s="13"/>
      <c r="AC18" s="13"/>
      <c r="AD18" s="13"/>
      <c r="AE18" s="13"/>
      <c r="AF18" s="13">
        <v>0.79</v>
      </c>
      <c r="AG18" s="13"/>
      <c r="AH18" s="69"/>
      <c r="AI18" s="13"/>
      <c r="AJ18" s="13"/>
      <c r="AK18" s="13"/>
      <c r="AL18" s="13"/>
      <c r="AM18" s="13"/>
      <c r="AN18" s="13"/>
      <c r="AO18" s="13"/>
      <c r="AP18" s="13"/>
      <c r="AQ18" s="13"/>
      <c r="AU18" s="13"/>
      <c r="AV18" s="13"/>
      <c r="AW18" s="13"/>
      <c r="AX18" s="13"/>
      <c r="AY18" s="13"/>
      <c r="BB18" s="13"/>
      <c r="BC18" s="13"/>
      <c r="BD18" s="13"/>
      <c r="BE18" s="13"/>
      <c r="BF18" s="13"/>
      <c r="BG18" s="13"/>
      <c r="BH18" s="13"/>
      <c r="BI18" s="13">
        <v>0.8</v>
      </c>
      <c r="BJ18" s="13"/>
      <c r="BK18" s="13"/>
      <c r="BL18" s="13"/>
      <c r="BM18" s="13">
        <v>0.2</v>
      </c>
      <c r="BN18" s="13"/>
      <c r="BO18">
        <v>0</v>
      </c>
      <c r="BP18" s="70">
        <v>70</v>
      </c>
      <c r="BQ18">
        <v>4711294</v>
      </c>
      <c r="BR18">
        <v>5490823.7050319212</v>
      </c>
      <c r="BT18" s="70" t="s">
        <v>9119</v>
      </c>
      <c r="BU18" s="73"/>
      <c r="BV18" s="70" t="s">
        <v>9119</v>
      </c>
      <c r="BW18" s="69"/>
      <c r="BX18" s="70" t="s">
        <v>9119</v>
      </c>
      <c r="BY18" s="69"/>
      <c r="BZ18" s="70" t="s">
        <v>9119</v>
      </c>
      <c r="CA18" s="69"/>
      <c r="CC18" s="69" t="s">
        <v>9119</v>
      </c>
      <c r="CD18" s="69" t="s">
        <v>9119</v>
      </c>
      <c r="CE18" s="69" t="s">
        <v>9119</v>
      </c>
      <c r="CF18" s="69" t="s">
        <v>9119</v>
      </c>
      <c r="CL18" t="s">
        <v>351</v>
      </c>
      <c r="CM18" t="s">
        <v>352</v>
      </c>
      <c r="CN18" t="s">
        <v>352</v>
      </c>
      <c r="CO18" t="s">
        <v>352</v>
      </c>
      <c r="CP18" t="s">
        <v>352</v>
      </c>
      <c r="CQ18" t="s">
        <v>352</v>
      </c>
      <c r="CR18" t="s">
        <v>352</v>
      </c>
      <c r="CS18" t="s">
        <v>351</v>
      </c>
      <c r="EM18" s="69"/>
      <c r="FB18" s="69"/>
      <c r="FE18">
        <v>200000</v>
      </c>
      <c r="FG18" s="69"/>
      <c r="FT18">
        <v>510000</v>
      </c>
      <c r="FV18" s="69">
        <v>500800</v>
      </c>
      <c r="FX18">
        <v>164396000</v>
      </c>
      <c r="GA18" s="69"/>
      <c r="GF18" s="70" t="s">
        <v>9119</v>
      </c>
      <c r="GI18" s="70" t="s">
        <v>9119</v>
      </c>
      <c r="GO18" s="70" t="s">
        <v>9119</v>
      </c>
      <c r="GR18" s="70" t="s">
        <v>9119</v>
      </c>
      <c r="GT18" s="70" t="s">
        <v>9119</v>
      </c>
      <c r="GV18" s="70" t="s">
        <v>9119</v>
      </c>
      <c r="HB18" s="70" t="s">
        <v>9119</v>
      </c>
      <c r="HD18" s="70" t="s">
        <v>9119</v>
      </c>
      <c r="HG18" s="70" t="s">
        <v>9119</v>
      </c>
      <c r="HI18" s="70" t="s">
        <v>9119</v>
      </c>
      <c r="HK18" s="70" t="s">
        <v>9119</v>
      </c>
      <c r="HM18" s="70" t="s">
        <v>9119</v>
      </c>
      <c r="HO18" s="70" t="s">
        <v>9119</v>
      </c>
      <c r="HQ18" s="70" t="s">
        <v>9119</v>
      </c>
      <c r="HR18">
        <v>3288235.29</v>
      </c>
      <c r="HS18" s="70">
        <v>3551386.1778864339</v>
      </c>
      <c r="HU18" s="70" t="s">
        <v>9119</v>
      </c>
      <c r="HZ18" s="70" t="s">
        <v>9119</v>
      </c>
      <c r="IB18" s="70" t="s">
        <v>9119</v>
      </c>
      <c r="IE18" s="70" t="s">
        <v>9119</v>
      </c>
      <c r="IK18" s="70" t="s">
        <v>9119</v>
      </c>
      <c r="IO18" s="70" t="s">
        <v>9119</v>
      </c>
      <c r="IQ18" s="70" t="s">
        <v>9119</v>
      </c>
      <c r="IT18" s="70" t="s">
        <v>9119</v>
      </c>
      <c r="IV18" s="70" t="s">
        <v>9119</v>
      </c>
      <c r="IX18" s="70" t="s">
        <v>9119</v>
      </c>
      <c r="IZ18" s="70" t="s">
        <v>9119</v>
      </c>
      <c r="JE18" s="70" t="s">
        <v>9119</v>
      </c>
      <c r="JG18" s="70" t="s">
        <v>9119</v>
      </c>
      <c r="JL18" s="70" t="s">
        <v>9119</v>
      </c>
      <c r="JP18" s="70" t="s">
        <v>9119</v>
      </c>
      <c r="KD18" s="70" t="s">
        <v>9119</v>
      </c>
      <c r="KF18" s="70" t="s">
        <v>9119</v>
      </c>
      <c r="KI18" s="70" t="s">
        <v>9119</v>
      </c>
      <c r="KK18" s="70" t="s">
        <v>9119</v>
      </c>
      <c r="KO18" s="70" t="s">
        <v>9119</v>
      </c>
      <c r="KQ18" s="70" t="s">
        <v>9119</v>
      </c>
      <c r="KT18" s="70" t="s">
        <v>9119</v>
      </c>
      <c r="KZ18" s="70" t="s">
        <v>9119</v>
      </c>
      <c r="LO18" s="70" t="s">
        <v>9119</v>
      </c>
      <c r="LW18" s="70" t="s">
        <v>9119</v>
      </c>
      <c r="LZ18" s="70" t="s">
        <v>9119</v>
      </c>
      <c r="ME18" s="70" t="s">
        <v>9119</v>
      </c>
      <c r="MG18" s="70" t="s">
        <v>9119</v>
      </c>
      <c r="MJ18" s="70" t="s">
        <v>9119</v>
      </c>
      <c r="MM18" t="s">
        <v>353</v>
      </c>
      <c r="MQ18" s="70" t="s">
        <v>9119</v>
      </c>
      <c r="MS18" s="70" t="s">
        <v>9119</v>
      </c>
      <c r="MT18" t="s">
        <v>354</v>
      </c>
      <c r="MV18" t="s">
        <v>353</v>
      </c>
      <c r="MW18" t="s">
        <v>373</v>
      </c>
      <c r="MX18" t="s">
        <v>356</v>
      </c>
      <c r="MZ18" s="70" t="s">
        <v>9119</v>
      </c>
      <c r="NB18" s="70" t="s">
        <v>9119</v>
      </c>
      <c r="NE18" t="s">
        <v>353</v>
      </c>
      <c r="NF18" t="s">
        <v>373</v>
      </c>
      <c r="NI18" s="70" t="s">
        <v>9119</v>
      </c>
      <c r="NK18" s="70" t="s">
        <v>9119</v>
      </c>
      <c r="NN18" t="s">
        <v>353</v>
      </c>
      <c r="NO18" t="s">
        <v>373</v>
      </c>
      <c r="NR18" s="70" t="s">
        <v>9119</v>
      </c>
      <c r="NT18" s="70" t="s">
        <v>9119</v>
      </c>
      <c r="NW18" t="s">
        <v>378</v>
      </c>
      <c r="NX18" t="s">
        <v>373</v>
      </c>
      <c r="OA18" s="70" t="s">
        <v>9119</v>
      </c>
      <c r="OC18" s="70" t="s">
        <v>9119</v>
      </c>
    </row>
    <row r="19" spans="1:393" x14ac:dyDescent="0.2">
      <c r="A19" t="s">
        <v>431</v>
      </c>
      <c r="B19" t="s">
        <v>431</v>
      </c>
      <c r="C19" t="s">
        <v>9835</v>
      </c>
      <c r="D19" t="s">
        <v>432</v>
      </c>
      <c r="E19" t="s">
        <v>381</v>
      </c>
      <c r="F19" t="s">
        <v>381</v>
      </c>
      <c r="G19" t="s">
        <v>433</v>
      </c>
      <c r="H19" t="s">
        <v>434</v>
      </c>
      <c r="J19">
        <v>743066</v>
      </c>
      <c r="K19">
        <v>2023</v>
      </c>
      <c r="L19" s="69">
        <v>182500</v>
      </c>
      <c r="O19" s="73"/>
      <c r="P19" s="73">
        <v>0.67300000000000004</v>
      </c>
      <c r="Q19" s="13"/>
      <c r="R19" s="13"/>
      <c r="S19" s="13"/>
      <c r="T19" s="13"/>
      <c r="U19" s="13"/>
      <c r="V19" s="13"/>
      <c r="W19" s="13"/>
      <c r="X19" s="13"/>
      <c r="Y19" s="13"/>
      <c r="Z19" s="13"/>
      <c r="AA19" s="13"/>
      <c r="AB19" s="13"/>
      <c r="AC19" s="13"/>
      <c r="AD19" s="13"/>
      <c r="AE19" s="13"/>
      <c r="AF19" s="13"/>
      <c r="AG19" s="13"/>
      <c r="AI19" s="13"/>
      <c r="AJ19" s="13"/>
      <c r="AK19" s="13"/>
      <c r="AL19" s="13"/>
      <c r="AM19" s="13"/>
      <c r="AN19" s="13"/>
      <c r="AO19" s="13"/>
      <c r="AP19" s="13"/>
      <c r="AQ19" s="13"/>
      <c r="AU19" s="13"/>
      <c r="AV19" s="13"/>
      <c r="AW19" s="13"/>
      <c r="AX19" s="13"/>
      <c r="AY19" s="13"/>
      <c r="BB19" s="13">
        <v>1</v>
      </c>
      <c r="BC19" s="13"/>
      <c r="BD19" s="13"/>
      <c r="BE19" s="13"/>
      <c r="BF19" s="13"/>
      <c r="BG19" s="13"/>
      <c r="BH19" s="13"/>
      <c r="BI19" s="13"/>
      <c r="BJ19" s="13"/>
      <c r="BK19" s="13"/>
      <c r="BL19" s="13"/>
      <c r="BM19" s="13"/>
      <c r="BN19" s="13"/>
      <c r="BP19" s="70">
        <v>25</v>
      </c>
      <c r="BR19" t="s">
        <v>9119</v>
      </c>
      <c r="BT19" s="70" t="s">
        <v>9119</v>
      </c>
      <c r="BU19" s="73">
        <v>0</v>
      </c>
      <c r="BV19" s="70">
        <v>0</v>
      </c>
      <c r="BW19" s="69"/>
      <c r="BX19" s="70" t="s">
        <v>9119</v>
      </c>
      <c r="BY19" s="69"/>
      <c r="BZ19" s="70" t="s">
        <v>9119</v>
      </c>
      <c r="CA19" s="69"/>
      <c r="CC19" s="69" t="s">
        <v>9119</v>
      </c>
      <c r="CD19" s="69" t="s">
        <v>9119</v>
      </c>
      <c r="CE19" s="69" t="s">
        <v>9119</v>
      </c>
      <c r="CF19" s="69" t="s">
        <v>9119</v>
      </c>
      <c r="CG19" t="s">
        <v>350</v>
      </c>
      <c r="CM19" t="s">
        <v>352</v>
      </c>
      <c r="CN19" t="s">
        <v>352</v>
      </c>
      <c r="CO19" t="s">
        <v>352</v>
      </c>
      <c r="CP19" t="s">
        <v>352</v>
      </c>
      <c r="CS19" t="s">
        <v>351</v>
      </c>
      <c r="EC19" s="69">
        <v>182500</v>
      </c>
      <c r="ED19" s="69"/>
      <c r="EE19" s="69"/>
      <c r="EF19" s="69"/>
      <c r="EG19" s="69"/>
      <c r="EH19" s="69"/>
      <c r="ER19" s="69"/>
      <c r="FB19" s="69"/>
      <c r="FG19" s="69"/>
      <c r="GF19" s="70" t="s">
        <v>9119</v>
      </c>
      <c r="GI19" s="70" t="s">
        <v>9119</v>
      </c>
      <c r="GO19" s="70" t="s">
        <v>9119</v>
      </c>
      <c r="GR19" s="70" t="s">
        <v>9119</v>
      </c>
      <c r="GT19" s="70" t="s">
        <v>9119</v>
      </c>
      <c r="GV19" s="70" t="s">
        <v>9119</v>
      </c>
      <c r="HB19" s="70" t="s">
        <v>9119</v>
      </c>
      <c r="HD19" s="70" t="s">
        <v>9119</v>
      </c>
      <c r="HG19" s="70" t="s">
        <v>9119</v>
      </c>
      <c r="HI19" s="70" t="s">
        <v>9119</v>
      </c>
      <c r="HK19" s="70" t="s">
        <v>9119</v>
      </c>
      <c r="HM19" s="70" t="s">
        <v>9119</v>
      </c>
      <c r="HO19" s="70" t="s">
        <v>9119</v>
      </c>
      <c r="HQ19" s="70" t="s">
        <v>9119</v>
      </c>
      <c r="HS19" s="70" t="s">
        <v>9119</v>
      </c>
      <c r="HU19" s="70" t="s">
        <v>9119</v>
      </c>
      <c r="HZ19" s="70" t="s">
        <v>9119</v>
      </c>
      <c r="IB19" s="70" t="s">
        <v>9119</v>
      </c>
      <c r="IE19" s="70" t="s">
        <v>9119</v>
      </c>
      <c r="IK19" s="70" t="s">
        <v>9119</v>
      </c>
      <c r="IO19" s="70" t="s">
        <v>9119</v>
      </c>
      <c r="IQ19" s="70" t="s">
        <v>9119</v>
      </c>
      <c r="IT19" s="70" t="s">
        <v>9119</v>
      </c>
      <c r="IV19" s="70" t="s">
        <v>9119</v>
      </c>
      <c r="IX19" s="70" t="s">
        <v>9119</v>
      </c>
      <c r="IZ19" s="70" t="s">
        <v>9119</v>
      </c>
      <c r="JE19" s="70" t="s">
        <v>9119</v>
      </c>
      <c r="JG19" s="70" t="s">
        <v>9119</v>
      </c>
      <c r="JL19" s="70" t="s">
        <v>9119</v>
      </c>
      <c r="JP19" s="70" t="s">
        <v>9119</v>
      </c>
      <c r="KD19" s="70" t="s">
        <v>9119</v>
      </c>
      <c r="KF19" s="70" t="s">
        <v>9119</v>
      </c>
      <c r="KI19" s="70" t="s">
        <v>9119</v>
      </c>
      <c r="KK19" s="70" t="s">
        <v>9119</v>
      </c>
      <c r="KO19" s="70" t="s">
        <v>9119</v>
      </c>
      <c r="KQ19" s="70" t="s">
        <v>9119</v>
      </c>
      <c r="KT19" s="70" t="s">
        <v>9119</v>
      </c>
      <c r="KZ19" s="70" t="s">
        <v>9119</v>
      </c>
      <c r="LO19" s="70" t="s">
        <v>9119</v>
      </c>
      <c r="LW19" s="70" t="s">
        <v>9119</v>
      </c>
      <c r="LZ19" s="70" t="s">
        <v>9119</v>
      </c>
      <c r="ME19" s="70" t="s">
        <v>9119</v>
      </c>
      <c r="MG19" s="70" t="s">
        <v>9119</v>
      </c>
      <c r="MJ19" s="70" t="s">
        <v>9119</v>
      </c>
      <c r="MK19" t="s">
        <v>392</v>
      </c>
      <c r="MM19" t="s">
        <v>391</v>
      </c>
      <c r="MN19" t="s">
        <v>363</v>
      </c>
      <c r="MO19" t="s">
        <v>356</v>
      </c>
      <c r="MQ19" s="70" t="s">
        <v>9119</v>
      </c>
      <c r="MS19" s="70" t="s">
        <v>9119</v>
      </c>
      <c r="MT19" t="s">
        <v>392</v>
      </c>
      <c r="MV19" t="s">
        <v>391</v>
      </c>
      <c r="MW19" t="s">
        <v>363</v>
      </c>
      <c r="MX19" t="s">
        <v>356</v>
      </c>
      <c r="MZ19" s="70" t="s">
        <v>9119</v>
      </c>
      <c r="NB19" s="70" t="s">
        <v>9119</v>
      </c>
      <c r="NI19" s="70" t="s">
        <v>9119</v>
      </c>
      <c r="NK19" s="70" t="s">
        <v>9119</v>
      </c>
      <c r="NR19" s="70" t="s">
        <v>9119</v>
      </c>
      <c r="NT19" s="70" t="s">
        <v>9119</v>
      </c>
      <c r="NU19" t="s">
        <v>392</v>
      </c>
      <c r="NW19" t="s">
        <v>391</v>
      </c>
      <c r="NY19" t="s">
        <v>356</v>
      </c>
      <c r="OA19" s="70" t="s">
        <v>9119</v>
      </c>
      <c r="OC19" s="70" t="s">
        <v>9119</v>
      </c>
    </row>
    <row r="20" spans="1:393" x14ac:dyDescent="0.2">
      <c r="A20" t="s">
        <v>435</v>
      </c>
      <c r="B20" t="s">
        <v>435</v>
      </c>
      <c r="C20" s="66" t="s">
        <v>9839</v>
      </c>
      <c r="D20" t="s">
        <v>436</v>
      </c>
      <c r="E20" t="s">
        <v>9845</v>
      </c>
      <c r="F20" t="s">
        <v>9845</v>
      </c>
      <c r="G20" t="s">
        <v>437</v>
      </c>
      <c r="H20" t="s">
        <v>438</v>
      </c>
      <c r="I20">
        <v>10278882</v>
      </c>
      <c r="J20">
        <v>21005860</v>
      </c>
      <c r="K20">
        <v>2019</v>
      </c>
      <c r="L20" s="69">
        <v>2740420</v>
      </c>
      <c r="M20" t="s">
        <v>349</v>
      </c>
      <c r="O20" s="73">
        <v>0.73</v>
      </c>
      <c r="P20" s="73">
        <v>0.35699999999999998</v>
      </c>
      <c r="Q20" s="13">
        <v>0.8105</v>
      </c>
      <c r="R20" s="13">
        <v>8.9999999999999993E-3</v>
      </c>
      <c r="S20" s="13"/>
      <c r="T20" s="13">
        <v>4.1500000000000002E-2</v>
      </c>
      <c r="U20" s="13">
        <v>0.124</v>
      </c>
      <c r="V20" s="13"/>
      <c r="W20" s="13"/>
      <c r="X20" s="13"/>
      <c r="Y20" s="13">
        <v>3.5000000000000001E-3</v>
      </c>
      <c r="Z20" s="13"/>
      <c r="AA20" s="13"/>
      <c r="AB20" s="13"/>
      <c r="AC20" s="13">
        <v>1.15E-2</v>
      </c>
      <c r="AD20" s="13"/>
      <c r="AE20" s="13"/>
      <c r="AF20" s="13"/>
      <c r="AG20" s="13">
        <v>0.89</v>
      </c>
      <c r="AH20" s="69">
        <v>23156.5</v>
      </c>
      <c r="AI20" s="13"/>
      <c r="AJ20" s="13"/>
      <c r="AK20" s="13"/>
      <c r="AL20" s="13"/>
      <c r="AM20" s="13"/>
      <c r="AN20" s="13"/>
      <c r="AO20" s="13"/>
      <c r="AP20" s="13"/>
      <c r="AQ20" s="13"/>
      <c r="AU20" s="13"/>
      <c r="AV20" s="13"/>
      <c r="AW20" s="13"/>
      <c r="AX20" s="13"/>
      <c r="AY20" s="13"/>
      <c r="AZ20">
        <v>100</v>
      </c>
      <c r="BB20" s="13">
        <v>0.745</v>
      </c>
      <c r="BC20" s="13"/>
      <c r="BD20" s="13"/>
      <c r="BE20" s="13"/>
      <c r="BF20" s="13"/>
      <c r="BG20" s="13"/>
      <c r="BH20" s="13">
        <v>0.1</v>
      </c>
      <c r="BI20" s="13"/>
      <c r="BJ20" s="13"/>
      <c r="BK20" s="13"/>
      <c r="BL20" s="13"/>
      <c r="BM20" s="13">
        <v>0.11</v>
      </c>
      <c r="BN20" s="13"/>
      <c r="BO20">
        <v>67</v>
      </c>
      <c r="BP20" s="70">
        <v>4.4000000000000004</v>
      </c>
      <c r="BR20" t="s">
        <v>9119</v>
      </c>
      <c r="BT20" s="70" t="s">
        <v>9119</v>
      </c>
      <c r="BU20" s="73"/>
      <c r="BV20" s="70" t="s">
        <v>9119</v>
      </c>
      <c r="BW20" s="69"/>
      <c r="BX20" s="70" t="s">
        <v>9119</v>
      </c>
      <c r="BY20" s="69"/>
      <c r="BZ20" s="70" t="s">
        <v>9119</v>
      </c>
      <c r="CA20" s="69">
        <v>70567485.579999998</v>
      </c>
      <c r="CB20">
        <v>2018</v>
      </c>
      <c r="CC20" s="69">
        <v>82243566.76258418</v>
      </c>
      <c r="CD20" s="69">
        <v>738766094.34755266</v>
      </c>
      <c r="CE20" s="69">
        <v>2018</v>
      </c>
      <c r="CF20" s="69">
        <v>861002175.47820008</v>
      </c>
      <c r="CG20" t="s">
        <v>350</v>
      </c>
      <c r="CL20" t="s">
        <v>351</v>
      </c>
      <c r="CM20" t="s">
        <v>352</v>
      </c>
      <c r="CN20" t="s">
        <v>351</v>
      </c>
      <c r="CO20" t="s">
        <v>352</v>
      </c>
      <c r="CP20" t="s">
        <v>352</v>
      </c>
      <c r="CQ20" t="s">
        <v>351</v>
      </c>
      <c r="CR20" t="s">
        <v>352</v>
      </c>
      <c r="CS20" t="s">
        <v>351</v>
      </c>
      <c r="EC20" s="69">
        <v>2041612.9</v>
      </c>
      <c r="ED20" s="69"/>
      <c r="EE20" s="69"/>
      <c r="EF20" s="69"/>
      <c r="EG20" s="69"/>
      <c r="EH20" s="69"/>
      <c r="FB20" s="69"/>
      <c r="FG20" s="69">
        <v>274042</v>
      </c>
      <c r="FV20" s="69"/>
      <c r="GF20" s="70" t="s">
        <v>9119</v>
      </c>
      <c r="GI20" s="70" t="s">
        <v>9119</v>
      </c>
      <c r="GO20" s="70" t="s">
        <v>9119</v>
      </c>
      <c r="GR20" s="70" t="s">
        <v>9119</v>
      </c>
      <c r="GT20" s="70" t="s">
        <v>9119</v>
      </c>
      <c r="GV20" s="70" t="s">
        <v>9119</v>
      </c>
      <c r="HB20" s="70" t="s">
        <v>9119</v>
      </c>
      <c r="HD20" s="70" t="s">
        <v>9119</v>
      </c>
      <c r="HG20" s="70" t="s">
        <v>9119</v>
      </c>
      <c r="HI20" s="70" t="s">
        <v>9119</v>
      </c>
      <c r="HK20" s="70" t="s">
        <v>9119</v>
      </c>
      <c r="HM20" s="70" t="s">
        <v>9119</v>
      </c>
      <c r="HO20" s="70" t="s">
        <v>9119</v>
      </c>
      <c r="HQ20" s="70" t="s">
        <v>9119</v>
      </c>
      <c r="HS20" s="70" t="s">
        <v>9119</v>
      </c>
      <c r="HU20" s="70" t="s">
        <v>9119</v>
      </c>
      <c r="HZ20" s="70" t="s">
        <v>9119</v>
      </c>
      <c r="IB20" s="70" t="s">
        <v>9119</v>
      </c>
      <c r="IE20" s="70" t="s">
        <v>9119</v>
      </c>
      <c r="IK20" s="70" t="s">
        <v>9119</v>
      </c>
      <c r="IO20" s="70" t="s">
        <v>9119</v>
      </c>
      <c r="IQ20" s="70" t="s">
        <v>9119</v>
      </c>
      <c r="IT20" s="70" t="s">
        <v>9119</v>
      </c>
      <c r="IV20" s="70" t="s">
        <v>9119</v>
      </c>
      <c r="IX20" s="70" t="s">
        <v>9119</v>
      </c>
      <c r="IZ20" s="70" t="s">
        <v>9119</v>
      </c>
      <c r="JE20" s="70" t="s">
        <v>9119</v>
      </c>
      <c r="JG20" s="70" t="s">
        <v>9119</v>
      </c>
      <c r="JL20" s="70" t="s">
        <v>9119</v>
      </c>
      <c r="JP20" s="70" t="s">
        <v>9119</v>
      </c>
      <c r="KD20" s="70" t="s">
        <v>9119</v>
      </c>
      <c r="KF20" s="70" t="s">
        <v>9119</v>
      </c>
      <c r="KI20" s="70" t="s">
        <v>9119</v>
      </c>
      <c r="KK20" s="70" t="s">
        <v>9119</v>
      </c>
      <c r="KO20" s="70" t="s">
        <v>9119</v>
      </c>
      <c r="KQ20" s="70" t="s">
        <v>9119</v>
      </c>
      <c r="KT20" s="70" t="s">
        <v>9119</v>
      </c>
      <c r="KZ20" s="70" t="s">
        <v>9119</v>
      </c>
      <c r="LO20" s="70" t="s">
        <v>9119</v>
      </c>
      <c r="LW20" s="70" t="s">
        <v>9119</v>
      </c>
      <c r="LZ20" s="70" t="s">
        <v>9119</v>
      </c>
      <c r="ME20" s="70" t="s">
        <v>9119</v>
      </c>
      <c r="MG20" s="70" t="s">
        <v>9119</v>
      </c>
      <c r="MJ20" s="70" t="s">
        <v>9119</v>
      </c>
      <c r="MM20" t="s">
        <v>353</v>
      </c>
      <c r="MN20" t="s">
        <v>353</v>
      </c>
      <c r="MQ20" s="70" t="s">
        <v>9119</v>
      </c>
      <c r="MS20" s="70" t="s">
        <v>9119</v>
      </c>
      <c r="MT20" t="s">
        <v>362</v>
      </c>
      <c r="MV20" t="s">
        <v>391</v>
      </c>
      <c r="MW20" t="s">
        <v>353</v>
      </c>
      <c r="MZ20" s="70" t="s">
        <v>9119</v>
      </c>
      <c r="NB20" s="70" t="s">
        <v>9119</v>
      </c>
      <c r="NC20" t="s">
        <v>390</v>
      </c>
      <c r="NE20" t="s">
        <v>355</v>
      </c>
      <c r="NF20" t="s">
        <v>353</v>
      </c>
      <c r="NI20" s="70" t="s">
        <v>9119</v>
      </c>
      <c r="NK20" s="70" t="s">
        <v>9119</v>
      </c>
      <c r="NR20" s="70" t="s">
        <v>9119</v>
      </c>
      <c r="NT20" s="70" t="s">
        <v>9119</v>
      </c>
      <c r="NW20" t="s">
        <v>353</v>
      </c>
      <c r="NX20" t="s">
        <v>353</v>
      </c>
      <c r="OA20" s="70" t="s">
        <v>9119</v>
      </c>
      <c r="OC20" s="70" t="s">
        <v>9119</v>
      </c>
    </row>
    <row r="21" spans="1:393" x14ac:dyDescent="0.2">
      <c r="A21" t="s">
        <v>439</v>
      </c>
      <c r="B21" t="s">
        <v>439</v>
      </c>
      <c r="C21" s="66" t="s">
        <v>9831</v>
      </c>
      <c r="D21" t="s">
        <v>440</v>
      </c>
      <c r="E21" t="s">
        <v>9847</v>
      </c>
      <c r="F21" t="s">
        <v>9847</v>
      </c>
      <c r="G21" t="s">
        <v>441</v>
      </c>
      <c r="H21" t="s">
        <v>442</v>
      </c>
      <c r="L21" s="69"/>
      <c r="O21" s="73"/>
      <c r="P21" s="73"/>
      <c r="Q21" s="13"/>
      <c r="R21" s="13"/>
      <c r="S21" s="13"/>
      <c r="T21" s="13"/>
      <c r="U21" s="13"/>
      <c r="V21" s="13"/>
      <c r="W21" s="13"/>
      <c r="X21" s="13"/>
      <c r="Y21" s="13"/>
      <c r="Z21" s="13"/>
      <c r="AA21" s="13"/>
      <c r="AB21" s="13"/>
      <c r="AC21" s="13"/>
      <c r="AD21" s="13"/>
      <c r="AE21" s="13">
        <v>1</v>
      </c>
      <c r="AF21" s="13"/>
      <c r="AG21" s="13"/>
      <c r="AH21" s="69"/>
      <c r="AI21" s="13"/>
      <c r="AJ21" s="13"/>
      <c r="AK21" s="13"/>
      <c r="AL21" s="13"/>
      <c r="AM21" s="13"/>
      <c r="AN21" s="13"/>
      <c r="AO21" s="13"/>
      <c r="AP21" s="13"/>
      <c r="AQ21" s="13"/>
      <c r="AU21" s="13"/>
      <c r="AV21" s="13"/>
      <c r="AW21" s="13"/>
      <c r="AX21" s="13"/>
      <c r="AY21" s="13"/>
      <c r="BB21" s="13"/>
      <c r="BC21" s="13"/>
      <c r="BD21" s="13"/>
      <c r="BE21" s="13">
        <v>0.95699999999999996</v>
      </c>
      <c r="BF21" s="13"/>
      <c r="BG21" s="13"/>
      <c r="BH21" s="13">
        <v>4.2999999999999997E-2</v>
      </c>
      <c r="BI21" s="13"/>
      <c r="BJ21" s="13"/>
      <c r="BK21" s="13"/>
      <c r="BL21" s="13"/>
      <c r="BM21" s="13"/>
      <c r="BN21" s="13"/>
      <c r="BP21" s="70">
        <v>13.2</v>
      </c>
      <c r="BR21" t="s">
        <v>9119</v>
      </c>
      <c r="BT21" s="70" t="s">
        <v>9119</v>
      </c>
      <c r="BU21" s="73"/>
      <c r="BV21" s="70" t="s">
        <v>9119</v>
      </c>
      <c r="BW21" s="69"/>
      <c r="BX21" s="70" t="s">
        <v>9119</v>
      </c>
      <c r="BY21" s="69"/>
      <c r="BZ21" s="70" t="s">
        <v>9119</v>
      </c>
      <c r="CA21" s="69"/>
      <c r="CC21" s="69" t="s">
        <v>9119</v>
      </c>
      <c r="CD21" s="69" t="s">
        <v>9119</v>
      </c>
      <c r="CE21" s="69" t="s">
        <v>9119</v>
      </c>
      <c r="CF21" s="69" t="s">
        <v>9119</v>
      </c>
      <c r="CL21" t="s">
        <v>351</v>
      </c>
      <c r="CM21" t="s">
        <v>352</v>
      </c>
      <c r="CN21" t="s">
        <v>352</v>
      </c>
      <c r="CO21" t="s">
        <v>352</v>
      </c>
      <c r="CP21" t="s">
        <v>352</v>
      </c>
      <c r="CQ21" t="s">
        <v>352</v>
      </c>
      <c r="CR21" t="s">
        <v>352</v>
      </c>
      <c r="CS21" t="s">
        <v>351</v>
      </c>
      <c r="EM21" s="69"/>
      <c r="FB21" s="69"/>
      <c r="FE21">
        <v>120000</v>
      </c>
      <c r="FG21" s="69"/>
      <c r="GF21" s="70" t="s">
        <v>9119</v>
      </c>
      <c r="GI21" s="70" t="s">
        <v>9119</v>
      </c>
      <c r="GO21" s="70" t="s">
        <v>9119</v>
      </c>
      <c r="GR21" s="70" t="s">
        <v>9119</v>
      </c>
      <c r="GT21" s="70" t="s">
        <v>9119</v>
      </c>
      <c r="GV21" s="70" t="s">
        <v>9119</v>
      </c>
      <c r="HB21" s="70" t="s">
        <v>9119</v>
      </c>
      <c r="HD21" s="70" t="s">
        <v>9119</v>
      </c>
      <c r="HG21" s="70" t="s">
        <v>9119</v>
      </c>
      <c r="HI21" s="70" t="s">
        <v>9119</v>
      </c>
      <c r="HK21" s="70" t="s">
        <v>9119</v>
      </c>
      <c r="HM21" s="70" t="s">
        <v>9119</v>
      </c>
      <c r="HO21" s="70" t="s">
        <v>9119</v>
      </c>
      <c r="HQ21" s="70" t="s">
        <v>9119</v>
      </c>
      <c r="HS21" s="70" t="s">
        <v>9119</v>
      </c>
      <c r="HU21" s="70" t="s">
        <v>9119</v>
      </c>
      <c r="HZ21" s="70" t="s">
        <v>9119</v>
      </c>
      <c r="IB21" s="70" t="s">
        <v>9119</v>
      </c>
      <c r="IE21" s="70" t="s">
        <v>9119</v>
      </c>
      <c r="IK21" s="70" t="s">
        <v>9119</v>
      </c>
      <c r="IO21" s="70" t="s">
        <v>9119</v>
      </c>
      <c r="IQ21" s="70" t="s">
        <v>9119</v>
      </c>
      <c r="IT21" s="70" t="s">
        <v>9119</v>
      </c>
      <c r="IV21" s="70" t="s">
        <v>9119</v>
      </c>
      <c r="IX21" s="70" t="s">
        <v>9119</v>
      </c>
      <c r="IZ21" s="70" t="s">
        <v>9119</v>
      </c>
      <c r="JE21" s="70" t="s">
        <v>9119</v>
      </c>
      <c r="JG21" s="70" t="s">
        <v>9119</v>
      </c>
      <c r="JL21" s="70" t="s">
        <v>9119</v>
      </c>
      <c r="JP21" s="70" t="s">
        <v>9119</v>
      </c>
      <c r="KD21" s="70" t="s">
        <v>9119</v>
      </c>
      <c r="KF21" s="70" t="s">
        <v>9119</v>
      </c>
      <c r="KI21" s="70" t="s">
        <v>9119</v>
      </c>
      <c r="KK21" s="70" t="s">
        <v>9119</v>
      </c>
      <c r="KO21" s="70" t="s">
        <v>9119</v>
      </c>
      <c r="KQ21" s="70" t="s">
        <v>9119</v>
      </c>
      <c r="KT21" s="70" t="s">
        <v>9119</v>
      </c>
      <c r="KZ21" s="70" t="s">
        <v>9119</v>
      </c>
      <c r="LO21" s="70" t="s">
        <v>9119</v>
      </c>
      <c r="LW21" s="70" t="s">
        <v>9119</v>
      </c>
      <c r="LZ21" s="70" t="s">
        <v>9119</v>
      </c>
      <c r="ME21" s="70" t="s">
        <v>9119</v>
      </c>
      <c r="MG21" s="70" t="s">
        <v>9119</v>
      </c>
      <c r="MJ21" s="70" t="s">
        <v>9119</v>
      </c>
      <c r="MQ21" s="70" t="s">
        <v>9119</v>
      </c>
      <c r="MS21" s="70" t="s">
        <v>9119</v>
      </c>
      <c r="MT21" t="s">
        <v>354</v>
      </c>
      <c r="MV21" t="s">
        <v>353</v>
      </c>
      <c r="MX21" t="s">
        <v>415</v>
      </c>
      <c r="MZ21" s="70" t="s">
        <v>9119</v>
      </c>
      <c r="NB21" s="70" t="s">
        <v>9119</v>
      </c>
      <c r="NI21" s="70" t="s">
        <v>9119</v>
      </c>
      <c r="NK21" s="70" t="s">
        <v>9119</v>
      </c>
      <c r="NR21" s="70" t="s">
        <v>9119</v>
      </c>
      <c r="NT21" s="70" t="s">
        <v>9119</v>
      </c>
      <c r="OA21" s="70" t="s">
        <v>9119</v>
      </c>
      <c r="OC21" s="70" t="s">
        <v>9119</v>
      </c>
    </row>
    <row r="22" spans="1:393" x14ac:dyDescent="0.2">
      <c r="A22" t="s">
        <v>439</v>
      </c>
      <c r="B22" t="s">
        <v>439</v>
      </c>
      <c r="C22" s="66" t="s">
        <v>9831</v>
      </c>
      <c r="D22" t="s">
        <v>440</v>
      </c>
      <c r="E22" t="s">
        <v>9847</v>
      </c>
      <c r="F22" t="s">
        <v>9847</v>
      </c>
      <c r="G22" t="s">
        <v>443</v>
      </c>
      <c r="H22" t="s">
        <v>444</v>
      </c>
      <c r="I22">
        <v>1900000</v>
      </c>
      <c r="J22">
        <v>2028104</v>
      </c>
      <c r="K22">
        <v>2019</v>
      </c>
      <c r="L22" s="69">
        <v>594700</v>
      </c>
      <c r="M22" t="s">
        <v>349</v>
      </c>
      <c r="O22" s="73">
        <v>0.85799999999999998</v>
      </c>
      <c r="P22" s="73">
        <v>0.80300000000000005</v>
      </c>
      <c r="Q22" s="13">
        <v>0.4</v>
      </c>
      <c r="R22" s="13">
        <v>6.5000000000000002E-2</v>
      </c>
      <c r="S22" s="13">
        <v>7.4999999999999997E-3</v>
      </c>
      <c r="T22" s="13">
        <v>9.5000000000000001E-2</v>
      </c>
      <c r="U22" s="13">
        <v>0.11</v>
      </c>
      <c r="V22" s="13"/>
      <c r="W22" s="13">
        <v>6.25E-2</v>
      </c>
      <c r="X22" s="13"/>
      <c r="Y22" s="13">
        <v>1.2500000000000001E-2</v>
      </c>
      <c r="Z22" s="13"/>
      <c r="AA22" s="13">
        <v>0.01</v>
      </c>
      <c r="AB22" s="13"/>
      <c r="AC22" s="13">
        <v>0.23749999999999999</v>
      </c>
      <c r="AD22" s="13"/>
      <c r="AE22" s="13"/>
      <c r="AF22" s="13"/>
      <c r="AG22" s="13"/>
      <c r="AH22" s="69">
        <v>176500</v>
      </c>
      <c r="AI22" s="13"/>
      <c r="AJ22" s="13">
        <v>0.23342776203966001</v>
      </c>
      <c r="AK22" s="13"/>
      <c r="AL22" s="13"/>
      <c r="AM22" s="13">
        <v>0.64985835694050997</v>
      </c>
      <c r="AN22" s="13">
        <v>7.13881019830028E-2</v>
      </c>
      <c r="AO22" s="13"/>
      <c r="AP22" s="13"/>
      <c r="AQ22" s="13">
        <v>4.5325779036827198E-2</v>
      </c>
      <c r="AU22" s="13"/>
      <c r="AV22" s="13"/>
      <c r="AW22" s="13"/>
      <c r="AX22" s="13"/>
      <c r="AY22" s="13"/>
      <c r="BB22" s="13"/>
      <c r="BC22" s="13"/>
      <c r="BD22" s="13"/>
      <c r="BE22" s="13">
        <v>0.83</v>
      </c>
      <c r="BF22" s="13"/>
      <c r="BG22" s="13"/>
      <c r="BH22" s="13">
        <v>0.17</v>
      </c>
      <c r="BI22" s="13"/>
      <c r="BJ22" s="13"/>
      <c r="BK22" s="13"/>
      <c r="BL22" s="13"/>
      <c r="BM22" s="13"/>
      <c r="BN22" s="13"/>
      <c r="BP22" s="70">
        <v>19.7</v>
      </c>
      <c r="BR22" t="s">
        <v>9119</v>
      </c>
      <c r="BT22" s="70" t="s">
        <v>9119</v>
      </c>
      <c r="BU22" s="73"/>
      <c r="BV22" s="70" t="s">
        <v>9119</v>
      </c>
      <c r="BW22" s="69"/>
      <c r="BX22" s="70" t="s">
        <v>9119</v>
      </c>
      <c r="BY22" s="69"/>
      <c r="BZ22" s="70" t="s">
        <v>9119</v>
      </c>
      <c r="CA22" s="69"/>
      <c r="CC22" s="69" t="s">
        <v>9119</v>
      </c>
      <c r="CD22" s="69" t="s">
        <v>9119</v>
      </c>
      <c r="CE22" s="69" t="s">
        <v>9119</v>
      </c>
      <c r="CF22" s="69" t="s">
        <v>9119</v>
      </c>
      <c r="CG22" t="s">
        <v>361</v>
      </c>
      <c r="CL22" t="s">
        <v>351</v>
      </c>
      <c r="CM22" t="s">
        <v>352</v>
      </c>
      <c r="CN22" t="s">
        <v>352</v>
      </c>
      <c r="CO22" t="s">
        <v>352</v>
      </c>
      <c r="CP22" t="s">
        <v>352</v>
      </c>
      <c r="CQ22" t="s">
        <v>352</v>
      </c>
      <c r="CR22" t="s">
        <v>352</v>
      </c>
      <c r="CS22" t="s">
        <v>351</v>
      </c>
      <c r="EM22" s="69"/>
      <c r="ER22">
        <v>493601</v>
      </c>
      <c r="FB22" s="69"/>
      <c r="FE22">
        <v>146000</v>
      </c>
      <c r="FG22" s="69">
        <v>101099</v>
      </c>
      <c r="GF22" s="70" t="s">
        <v>9119</v>
      </c>
      <c r="GI22" s="70" t="s">
        <v>9119</v>
      </c>
      <c r="GO22" s="70" t="s">
        <v>9119</v>
      </c>
      <c r="GR22" s="70" t="s">
        <v>9119</v>
      </c>
      <c r="GT22" s="70" t="s">
        <v>9119</v>
      </c>
      <c r="GV22" s="70" t="s">
        <v>9119</v>
      </c>
      <c r="HB22" s="70" t="s">
        <v>9119</v>
      </c>
      <c r="HD22" s="70" t="s">
        <v>9119</v>
      </c>
      <c r="HG22" s="70" t="s">
        <v>9119</v>
      </c>
      <c r="HI22" s="70" t="s">
        <v>9119</v>
      </c>
      <c r="HK22" s="70" t="s">
        <v>9119</v>
      </c>
      <c r="HM22" s="70" t="s">
        <v>9119</v>
      </c>
      <c r="HO22" s="70" t="s">
        <v>9119</v>
      </c>
      <c r="HQ22" s="70" t="s">
        <v>9119</v>
      </c>
      <c r="HS22" s="70" t="s">
        <v>9119</v>
      </c>
      <c r="HU22" s="70" t="s">
        <v>9119</v>
      </c>
      <c r="HZ22" s="70" t="s">
        <v>9119</v>
      </c>
      <c r="IB22" s="70" t="s">
        <v>9119</v>
      </c>
      <c r="IE22" s="70" t="s">
        <v>9119</v>
      </c>
      <c r="IK22" s="70" t="s">
        <v>9119</v>
      </c>
      <c r="IO22" s="70" t="s">
        <v>9119</v>
      </c>
      <c r="IQ22" s="70" t="s">
        <v>9119</v>
      </c>
      <c r="IT22" s="70" t="s">
        <v>9119</v>
      </c>
      <c r="IV22" s="70" t="s">
        <v>9119</v>
      </c>
      <c r="IX22" s="70" t="s">
        <v>9119</v>
      </c>
      <c r="IZ22" s="70" t="s">
        <v>9119</v>
      </c>
      <c r="JE22" s="70" t="s">
        <v>9119</v>
      </c>
      <c r="JG22" s="70" t="s">
        <v>9119</v>
      </c>
      <c r="JL22" s="70" t="s">
        <v>9119</v>
      </c>
      <c r="JP22" s="70" t="s">
        <v>9119</v>
      </c>
      <c r="KD22" s="70" t="s">
        <v>9119</v>
      </c>
      <c r="KF22" s="70" t="s">
        <v>9119</v>
      </c>
      <c r="KI22" s="70" t="s">
        <v>9119</v>
      </c>
      <c r="KK22" s="70" t="s">
        <v>9119</v>
      </c>
      <c r="KO22" s="70" t="s">
        <v>9119</v>
      </c>
      <c r="KQ22" s="70" t="s">
        <v>9119</v>
      </c>
      <c r="KT22" s="70" t="s">
        <v>9119</v>
      </c>
      <c r="KZ22" s="70" t="s">
        <v>9119</v>
      </c>
      <c r="LO22" s="70" t="s">
        <v>9119</v>
      </c>
      <c r="LW22" s="70" t="s">
        <v>9119</v>
      </c>
      <c r="LZ22" s="70" t="s">
        <v>9119</v>
      </c>
      <c r="ME22" s="70" t="s">
        <v>9119</v>
      </c>
      <c r="MG22" s="70" t="s">
        <v>9119</v>
      </c>
      <c r="MJ22" s="70" t="s">
        <v>9119</v>
      </c>
      <c r="MQ22" s="70" t="s">
        <v>9119</v>
      </c>
      <c r="MS22" s="70" t="s">
        <v>9119</v>
      </c>
      <c r="MT22" t="s">
        <v>390</v>
      </c>
      <c r="MV22" t="s">
        <v>363</v>
      </c>
      <c r="MW22" t="s">
        <v>363</v>
      </c>
      <c r="MX22" t="s">
        <v>356</v>
      </c>
      <c r="MZ22" s="70" t="s">
        <v>9119</v>
      </c>
      <c r="NB22" s="70" t="s">
        <v>9119</v>
      </c>
      <c r="NC22" t="s">
        <v>390</v>
      </c>
      <c r="NE22" t="s">
        <v>363</v>
      </c>
      <c r="NF22" t="s">
        <v>363</v>
      </c>
      <c r="NI22" s="70" t="s">
        <v>9119</v>
      </c>
      <c r="NK22" s="70" t="s">
        <v>9119</v>
      </c>
      <c r="NL22" t="s">
        <v>390</v>
      </c>
      <c r="NN22" t="s">
        <v>363</v>
      </c>
      <c r="NO22" t="s">
        <v>363</v>
      </c>
      <c r="NR22" s="70" t="s">
        <v>9119</v>
      </c>
      <c r="NT22" s="70" t="s">
        <v>9119</v>
      </c>
      <c r="NU22" t="s">
        <v>390</v>
      </c>
      <c r="OA22" s="70" t="s">
        <v>9119</v>
      </c>
      <c r="OC22" s="70" t="s">
        <v>9119</v>
      </c>
    </row>
    <row r="23" spans="1:393" x14ac:dyDescent="0.2">
      <c r="A23" t="s">
        <v>445</v>
      </c>
      <c r="B23" t="s">
        <v>445</v>
      </c>
      <c r="C23" s="66" t="s">
        <v>9831</v>
      </c>
      <c r="D23" t="s">
        <v>446</v>
      </c>
      <c r="E23" t="s">
        <v>381</v>
      </c>
      <c r="F23" t="s">
        <v>381</v>
      </c>
      <c r="G23" t="s">
        <v>447</v>
      </c>
      <c r="H23" t="s">
        <v>448</v>
      </c>
      <c r="I23">
        <v>1266667</v>
      </c>
      <c r="J23">
        <v>2002441</v>
      </c>
      <c r="K23">
        <v>2017</v>
      </c>
      <c r="L23" s="69">
        <v>475000</v>
      </c>
      <c r="M23" t="s">
        <v>349</v>
      </c>
      <c r="O23" s="73">
        <v>1.0269999999999999</v>
      </c>
      <c r="P23" s="73">
        <v>0.65</v>
      </c>
      <c r="Q23" s="13"/>
      <c r="R23" s="13"/>
      <c r="S23" s="13"/>
      <c r="T23" s="13"/>
      <c r="U23" s="13"/>
      <c r="V23" s="13"/>
      <c r="W23" s="13"/>
      <c r="X23" s="13"/>
      <c r="Y23" s="13"/>
      <c r="Z23" s="13"/>
      <c r="AA23" s="13"/>
      <c r="AB23" s="13"/>
      <c r="AC23" s="13"/>
      <c r="AD23" s="13"/>
      <c r="AE23" s="13"/>
      <c r="AF23" s="13"/>
      <c r="AG23" s="13">
        <v>1</v>
      </c>
      <c r="AH23" s="69">
        <v>139970</v>
      </c>
      <c r="AI23" s="13"/>
      <c r="AJ23" s="13"/>
      <c r="AK23" s="13"/>
      <c r="AL23" s="13"/>
      <c r="AM23" s="13"/>
      <c r="AN23" s="13"/>
      <c r="AO23" s="13"/>
      <c r="AP23" s="13"/>
      <c r="AQ23" s="13"/>
      <c r="AU23" s="13"/>
      <c r="AV23" s="13"/>
      <c r="AW23" s="13"/>
      <c r="AX23" s="13"/>
      <c r="AY23" s="13"/>
      <c r="BB23" s="13"/>
      <c r="BC23" s="13"/>
      <c r="BD23" s="76">
        <v>2E-3</v>
      </c>
      <c r="BE23" s="76"/>
      <c r="BF23" s="76"/>
      <c r="BG23" s="76"/>
      <c r="BH23" s="76">
        <v>0.35399999999999998</v>
      </c>
      <c r="BI23" s="76">
        <v>0.64400000000000002</v>
      </c>
      <c r="BJ23" s="76"/>
      <c r="BK23" s="76"/>
      <c r="BL23" s="76">
        <v>0</v>
      </c>
      <c r="BM23" s="13"/>
      <c r="BN23" s="13"/>
      <c r="BP23" s="70">
        <v>7</v>
      </c>
      <c r="BR23" t="s">
        <v>9119</v>
      </c>
      <c r="BT23" s="70" t="s">
        <v>9119</v>
      </c>
      <c r="BU23" s="73"/>
      <c r="BV23" s="70" t="s">
        <v>9119</v>
      </c>
      <c r="BW23" s="69"/>
      <c r="BX23" s="70" t="s">
        <v>9119</v>
      </c>
      <c r="BY23" s="69"/>
      <c r="BZ23" s="70" t="s">
        <v>9119</v>
      </c>
      <c r="CA23" s="69"/>
      <c r="CC23" s="69" t="s">
        <v>9119</v>
      </c>
      <c r="CD23" s="69" t="s">
        <v>9119</v>
      </c>
      <c r="CE23" s="69" t="s">
        <v>9119</v>
      </c>
      <c r="CF23" s="69" t="s">
        <v>9119</v>
      </c>
      <c r="CG23" t="s">
        <v>350</v>
      </c>
      <c r="CL23" t="s">
        <v>352</v>
      </c>
      <c r="CM23" t="s">
        <v>352</v>
      </c>
      <c r="CN23" t="s">
        <v>352</v>
      </c>
      <c r="CO23" t="s">
        <v>351</v>
      </c>
      <c r="CP23" t="s">
        <v>351</v>
      </c>
      <c r="CQ23" t="s">
        <v>351</v>
      </c>
      <c r="CR23" t="s">
        <v>351</v>
      </c>
      <c r="CS23" t="s">
        <v>351</v>
      </c>
      <c r="EM23" s="69">
        <v>981.02813370343995</v>
      </c>
      <c r="FB23" s="69"/>
      <c r="FG23" s="69">
        <v>168163.25030541999</v>
      </c>
      <c r="FV23" s="69">
        <v>305800.93265239999</v>
      </c>
      <c r="FX23">
        <v>282207000</v>
      </c>
      <c r="GA23" s="69">
        <v>54.788908475797797</v>
      </c>
      <c r="GF23" s="70" t="s">
        <v>9119</v>
      </c>
      <c r="GI23" s="70" t="s">
        <v>9119</v>
      </c>
      <c r="GO23" s="70" t="s">
        <v>9119</v>
      </c>
      <c r="GR23" s="70" t="s">
        <v>9119</v>
      </c>
      <c r="GT23" s="70" t="s">
        <v>9119</v>
      </c>
      <c r="GV23" s="70" t="s">
        <v>9119</v>
      </c>
      <c r="HB23" s="70" t="s">
        <v>9119</v>
      </c>
      <c r="HD23" s="70" t="s">
        <v>9119</v>
      </c>
      <c r="HG23" s="70" t="s">
        <v>9119</v>
      </c>
      <c r="HI23" s="70" t="s">
        <v>9119</v>
      </c>
      <c r="HK23" s="70" t="s">
        <v>9119</v>
      </c>
      <c r="HM23" s="70" t="s">
        <v>9119</v>
      </c>
      <c r="HO23" s="70" t="s">
        <v>9119</v>
      </c>
      <c r="HQ23" s="70" t="s">
        <v>9119</v>
      </c>
      <c r="HS23" s="70" t="s">
        <v>9119</v>
      </c>
      <c r="HU23" s="70" t="s">
        <v>9119</v>
      </c>
      <c r="HZ23" s="70" t="s">
        <v>9119</v>
      </c>
      <c r="IB23" s="70" t="s">
        <v>9119</v>
      </c>
      <c r="IE23" s="70" t="s">
        <v>9119</v>
      </c>
      <c r="IK23" s="70" t="s">
        <v>9119</v>
      </c>
      <c r="IO23" s="70" t="s">
        <v>9119</v>
      </c>
      <c r="IQ23" s="70" t="s">
        <v>9119</v>
      </c>
      <c r="IT23" s="70" t="s">
        <v>9119</v>
      </c>
      <c r="IV23" s="70" t="s">
        <v>9119</v>
      </c>
      <c r="IX23" s="70" t="s">
        <v>9119</v>
      </c>
      <c r="IZ23" s="70" t="s">
        <v>9119</v>
      </c>
      <c r="JE23" s="70" t="s">
        <v>9119</v>
      </c>
      <c r="JG23" s="70" t="s">
        <v>9119</v>
      </c>
      <c r="JL23" s="70" t="s">
        <v>9119</v>
      </c>
      <c r="JP23" s="70" t="s">
        <v>9119</v>
      </c>
      <c r="KD23" s="70" t="s">
        <v>9119</v>
      </c>
      <c r="KF23" s="70" t="s">
        <v>9119</v>
      </c>
      <c r="KI23" s="70" t="s">
        <v>9119</v>
      </c>
      <c r="KK23" s="70" t="s">
        <v>9119</v>
      </c>
      <c r="KO23" s="70" t="s">
        <v>9119</v>
      </c>
      <c r="KQ23" s="70" t="s">
        <v>9119</v>
      </c>
      <c r="KT23" s="70" t="s">
        <v>9119</v>
      </c>
      <c r="KZ23" s="70" t="s">
        <v>9119</v>
      </c>
      <c r="LO23" s="70" t="s">
        <v>9119</v>
      </c>
      <c r="LW23" s="70" t="s">
        <v>9119</v>
      </c>
      <c r="LZ23" s="70" t="s">
        <v>9119</v>
      </c>
      <c r="ME23" s="70" t="s">
        <v>9119</v>
      </c>
      <c r="MG23" s="70" t="s">
        <v>9119</v>
      </c>
      <c r="MJ23" s="70" t="s">
        <v>9119</v>
      </c>
      <c r="MM23" t="s">
        <v>363</v>
      </c>
      <c r="MQ23" s="70" t="s">
        <v>9119</v>
      </c>
      <c r="MS23" s="70" t="s">
        <v>9119</v>
      </c>
      <c r="MT23" t="s">
        <v>354</v>
      </c>
      <c r="MV23" t="s">
        <v>355</v>
      </c>
      <c r="MX23" t="s">
        <v>415</v>
      </c>
      <c r="MZ23" s="70" t="s">
        <v>9119</v>
      </c>
      <c r="NB23" s="70" t="s">
        <v>9119</v>
      </c>
      <c r="NE23" t="s">
        <v>355</v>
      </c>
      <c r="NI23" s="70" t="s">
        <v>9119</v>
      </c>
      <c r="NK23" s="70" t="s">
        <v>9119</v>
      </c>
      <c r="NN23" t="s">
        <v>355</v>
      </c>
      <c r="NR23" s="70" t="s">
        <v>9119</v>
      </c>
      <c r="NT23" s="70" t="s">
        <v>9119</v>
      </c>
      <c r="OA23" s="70" t="s">
        <v>9119</v>
      </c>
      <c r="OC23" s="70" t="s">
        <v>9119</v>
      </c>
    </row>
    <row r="24" spans="1:393" x14ac:dyDescent="0.2">
      <c r="A24" t="s">
        <v>445</v>
      </c>
      <c r="B24" t="s">
        <v>445</v>
      </c>
      <c r="C24" s="66" t="s">
        <v>9831</v>
      </c>
      <c r="D24" t="s">
        <v>446</v>
      </c>
      <c r="E24" t="s">
        <v>381</v>
      </c>
      <c r="F24" t="s">
        <v>381</v>
      </c>
      <c r="G24" t="s">
        <v>449</v>
      </c>
      <c r="H24" t="s">
        <v>450</v>
      </c>
      <c r="I24">
        <v>195346</v>
      </c>
      <c r="J24">
        <v>677589</v>
      </c>
      <c r="K24">
        <v>2020</v>
      </c>
      <c r="L24" s="69">
        <v>101579.92</v>
      </c>
      <c r="M24" t="s">
        <v>349</v>
      </c>
      <c r="O24" s="73">
        <v>1.425</v>
      </c>
      <c r="P24" s="73">
        <v>0.41099999999999998</v>
      </c>
      <c r="Q24" s="13"/>
      <c r="R24" s="13"/>
      <c r="S24" s="13"/>
      <c r="T24" s="13"/>
      <c r="U24" s="13"/>
      <c r="V24" s="13"/>
      <c r="W24" s="13"/>
      <c r="X24" s="13"/>
      <c r="Y24" s="13"/>
      <c r="Z24" s="13"/>
      <c r="AA24" s="13"/>
      <c r="AB24" s="13"/>
      <c r="AC24" s="13"/>
      <c r="AD24" s="13"/>
      <c r="AE24" s="13"/>
      <c r="AF24" s="13"/>
      <c r="AG24" s="13"/>
      <c r="AH24" s="69"/>
      <c r="AI24" s="13"/>
      <c r="AJ24" s="13"/>
      <c r="AK24" s="13"/>
      <c r="AL24" s="13"/>
      <c r="AM24" s="13"/>
      <c r="AN24" s="13"/>
      <c r="AO24" s="13"/>
      <c r="AP24" s="13"/>
      <c r="AQ24" s="13"/>
      <c r="AU24" s="13"/>
      <c r="AV24" s="13"/>
      <c r="AW24" s="13"/>
      <c r="AX24" s="13"/>
      <c r="AY24" s="13"/>
      <c r="BB24" s="13"/>
      <c r="BC24" s="13"/>
      <c r="BD24" s="13"/>
      <c r="BE24" s="13"/>
      <c r="BF24" s="13"/>
      <c r="BG24" s="13"/>
      <c r="BH24" s="13"/>
      <c r="BI24" s="13"/>
      <c r="BJ24" s="13"/>
      <c r="BK24" s="13"/>
      <c r="BL24" s="13"/>
      <c r="BM24" s="13"/>
      <c r="BN24" s="13"/>
      <c r="BP24" s="70"/>
      <c r="BR24" t="s">
        <v>9119</v>
      </c>
      <c r="BT24" s="70" t="s">
        <v>9119</v>
      </c>
      <c r="BU24" s="73"/>
      <c r="BV24" s="70" t="s">
        <v>9119</v>
      </c>
      <c r="BW24" s="69"/>
      <c r="BX24" s="70" t="s">
        <v>9119</v>
      </c>
      <c r="BY24" s="69"/>
      <c r="BZ24" s="70" t="s">
        <v>9119</v>
      </c>
      <c r="CA24" s="69"/>
      <c r="CC24" s="69" t="s">
        <v>9119</v>
      </c>
      <c r="CD24" s="69" t="s">
        <v>9119</v>
      </c>
      <c r="CE24" s="69" t="s">
        <v>9119</v>
      </c>
      <c r="CF24" s="69" t="s">
        <v>9119</v>
      </c>
      <c r="CG24" t="s">
        <v>350</v>
      </c>
      <c r="CL24" t="s">
        <v>351</v>
      </c>
      <c r="CM24" t="s">
        <v>351</v>
      </c>
      <c r="CN24" t="s">
        <v>352</v>
      </c>
      <c r="CO24" t="s">
        <v>352</v>
      </c>
      <c r="CP24" t="s">
        <v>352</v>
      </c>
      <c r="CQ24" t="s">
        <v>352</v>
      </c>
      <c r="CR24" t="s">
        <v>352</v>
      </c>
      <c r="CS24" t="s">
        <v>351</v>
      </c>
      <c r="EM24" s="69"/>
      <c r="FB24" s="69"/>
      <c r="FG24" s="69"/>
      <c r="GA24" s="69"/>
      <c r="GF24" s="70" t="s">
        <v>9119</v>
      </c>
      <c r="GI24" s="70" t="s">
        <v>9119</v>
      </c>
      <c r="GO24" s="70" t="s">
        <v>9119</v>
      </c>
      <c r="GR24" s="70" t="s">
        <v>9119</v>
      </c>
      <c r="GT24" s="70" t="s">
        <v>9119</v>
      </c>
      <c r="GV24" s="70" t="s">
        <v>9119</v>
      </c>
      <c r="HB24" s="70" t="s">
        <v>9119</v>
      </c>
      <c r="HD24" s="70" t="s">
        <v>9119</v>
      </c>
      <c r="HG24" s="70" t="s">
        <v>9119</v>
      </c>
      <c r="HI24" s="70" t="s">
        <v>9119</v>
      </c>
      <c r="HK24" s="70" t="s">
        <v>9119</v>
      </c>
      <c r="HM24" s="70" t="s">
        <v>9119</v>
      </c>
      <c r="HO24" s="70" t="s">
        <v>9119</v>
      </c>
      <c r="HQ24" s="70" t="s">
        <v>9119</v>
      </c>
      <c r="HS24" s="70" t="s">
        <v>9119</v>
      </c>
      <c r="HU24" s="70" t="s">
        <v>9119</v>
      </c>
      <c r="HZ24" s="70" t="s">
        <v>9119</v>
      </c>
      <c r="IB24" s="70" t="s">
        <v>9119</v>
      </c>
      <c r="IE24" s="70" t="s">
        <v>9119</v>
      </c>
      <c r="IK24" s="70" t="s">
        <v>9119</v>
      </c>
      <c r="IO24" s="70" t="s">
        <v>9119</v>
      </c>
      <c r="IQ24" s="70" t="s">
        <v>9119</v>
      </c>
      <c r="IT24" s="70" t="s">
        <v>9119</v>
      </c>
      <c r="IV24" s="70" t="s">
        <v>9119</v>
      </c>
      <c r="IX24" s="70" t="s">
        <v>9119</v>
      </c>
      <c r="IZ24" s="70" t="s">
        <v>9119</v>
      </c>
      <c r="JE24" s="70" t="s">
        <v>9119</v>
      </c>
      <c r="JG24" s="70" t="s">
        <v>9119</v>
      </c>
      <c r="JL24" s="70" t="s">
        <v>9119</v>
      </c>
      <c r="JP24" s="70" t="s">
        <v>9119</v>
      </c>
      <c r="KD24" s="70" t="s">
        <v>9119</v>
      </c>
      <c r="KF24" s="70" t="s">
        <v>9119</v>
      </c>
      <c r="KI24" s="70" t="s">
        <v>9119</v>
      </c>
      <c r="KK24" s="70" t="s">
        <v>9119</v>
      </c>
      <c r="KO24" s="70" t="s">
        <v>9119</v>
      </c>
      <c r="KQ24" s="70" t="s">
        <v>9119</v>
      </c>
      <c r="KT24" s="70" t="s">
        <v>9119</v>
      </c>
      <c r="KZ24" s="70" t="s">
        <v>9119</v>
      </c>
      <c r="LO24" s="70" t="s">
        <v>9119</v>
      </c>
      <c r="LW24" s="70" t="s">
        <v>9119</v>
      </c>
      <c r="LZ24" s="70" t="s">
        <v>9119</v>
      </c>
      <c r="ME24" s="70" t="s">
        <v>9119</v>
      </c>
      <c r="MG24" s="70" t="s">
        <v>9119</v>
      </c>
      <c r="MJ24" s="70" t="s">
        <v>9119</v>
      </c>
      <c r="MQ24" s="70" t="s">
        <v>9119</v>
      </c>
      <c r="MS24" s="70" t="s">
        <v>9119</v>
      </c>
      <c r="MT24" t="s">
        <v>390</v>
      </c>
      <c r="MV24" t="s">
        <v>353</v>
      </c>
      <c r="MX24" t="s">
        <v>415</v>
      </c>
      <c r="MZ24" s="70" t="s">
        <v>9119</v>
      </c>
      <c r="NB24" s="70" t="s">
        <v>9119</v>
      </c>
      <c r="NC24" t="s">
        <v>390</v>
      </c>
      <c r="NI24" s="70" t="s">
        <v>9119</v>
      </c>
      <c r="NK24" s="70" t="s">
        <v>9119</v>
      </c>
      <c r="NL24" t="s">
        <v>390</v>
      </c>
      <c r="NR24" s="70" t="s">
        <v>9119</v>
      </c>
      <c r="NT24" s="70" t="s">
        <v>9119</v>
      </c>
      <c r="OA24" s="70" t="s">
        <v>9119</v>
      </c>
      <c r="OC24" s="70" t="s">
        <v>9119</v>
      </c>
    </row>
    <row r="25" spans="1:393" x14ac:dyDescent="0.2">
      <c r="A25" t="s">
        <v>451</v>
      </c>
      <c r="B25" t="s">
        <v>451</v>
      </c>
      <c r="C25" s="66" t="s">
        <v>9833</v>
      </c>
      <c r="D25" t="s">
        <v>452</v>
      </c>
      <c r="E25" t="s">
        <v>9847</v>
      </c>
      <c r="F25" t="s">
        <v>9847</v>
      </c>
      <c r="G25" t="s">
        <v>453</v>
      </c>
      <c r="H25" t="s">
        <v>454</v>
      </c>
      <c r="I25">
        <v>57169</v>
      </c>
      <c r="K25">
        <v>2019</v>
      </c>
      <c r="L25" s="69">
        <v>19292.61</v>
      </c>
      <c r="M25" t="s">
        <v>376</v>
      </c>
      <c r="N25" t="s">
        <v>455</v>
      </c>
      <c r="O25" s="73">
        <v>0.92500000000000004</v>
      </c>
      <c r="P25" s="73"/>
      <c r="Q25" s="13">
        <v>0.42630000000000001</v>
      </c>
      <c r="R25" s="13">
        <v>0.06</v>
      </c>
      <c r="S25" s="13">
        <v>0.03</v>
      </c>
      <c r="T25" s="13">
        <v>0.06</v>
      </c>
      <c r="U25" s="13">
        <v>0.17</v>
      </c>
      <c r="V25" s="13"/>
      <c r="W25" s="13"/>
      <c r="X25" s="13">
        <v>6.3700000000000007E-2</v>
      </c>
      <c r="Y25" s="13"/>
      <c r="Z25" s="13"/>
      <c r="AA25" s="13"/>
      <c r="AB25" s="13">
        <v>0.11</v>
      </c>
      <c r="AC25" s="13">
        <v>0.08</v>
      </c>
      <c r="AD25" s="13">
        <v>1</v>
      </c>
      <c r="AE25" s="13">
        <v>1</v>
      </c>
      <c r="AF25" s="13">
        <v>1</v>
      </c>
      <c r="AG25" s="13"/>
      <c r="AH25" s="69"/>
      <c r="AI25" s="13"/>
      <c r="AJ25" s="13"/>
      <c r="AK25" s="13"/>
      <c r="AL25" s="13"/>
      <c r="AM25" s="13"/>
      <c r="AN25" s="13"/>
      <c r="AO25" s="13"/>
      <c r="AP25" s="13"/>
      <c r="AQ25" s="13"/>
      <c r="AU25" s="13"/>
      <c r="AV25" s="13"/>
      <c r="AW25" s="13"/>
      <c r="AX25" s="13"/>
      <c r="AY25" s="13"/>
      <c r="AZ25">
        <v>300</v>
      </c>
      <c r="BB25" s="13"/>
      <c r="BC25" s="13"/>
      <c r="BD25" s="13">
        <v>0.9</v>
      </c>
      <c r="BE25" s="13"/>
      <c r="BF25" s="13"/>
      <c r="BG25" s="13"/>
      <c r="BH25" s="13"/>
      <c r="BI25" s="13"/>
      <c r="BJ25" s="13"/>
      <c r="BK25" s="13"/>
      <c r="BL25" s="13"/>
      <c r="BM25" s="13"/>
      <c r="BN25" s="13">
        <v>0.1</v>
      </c>
      <c r="BO25">
        <v>1</v>
      </c>
      <c r="BP25" s="70">
        <v>38.799999999999997</v>
      </c>
      <c r="BR25" t="s">
        <v>9119</v>
      </c>
      <c r="BT25" s="70" t="s">
        <v>9119</v>
      </c>
      <c r="BU25" s="73"/>
      <c r="BV25" s="70" t="s">
        <v>9119</v>
      </c>
      <c r="BW25" s="69"/>
      <c r="BX25" s="70" t="s">
        <v>9119</v>
      </c>
      <c r="BY25" s="69"/>
      <c r="BZ25" s="70" t="s">
        <v>9119</v>
      </c>
      <c r="CA25" s="69">
        <v>4200000</v>
      </c>
      <c r="CB25">
        <v>2019</v>
      </c>
      <c r="CC25" s="69">
        <v>4807803.6069753496</v>
      </c>
      <c r="CD25" s="69">
        <v>591663587.5</v>
      </c>
      <c r="CE25" s="69">
        <v>2019</v>
      </c>
      <c r="CF25" s="69">
        <v>677286269.07106555</v>
      </c>
      <c r="CG25" t="s">
        <v>350</v>
      </c>
      <c r="CH25" t="s">
        <v>418</v>
      </c>
      <c r="CJ25" t="s">
        <v>418</v>
      </c>
      <c r="CK25" t="s">
        <v>456</v>
      </c>
      <c r="CL25" t="s">
        <v>351</v>
      </c>
      <c r="CM25" t="s">
        <v>351</v>
      </c>
      <c r="CN25" t="s">
        <v>352</v>
      </c>
      <c r="CO25" t="s">
        <v>352</v>
      </c>
      <c r="CP25" t="s">
        <v>352</v>
      </c>
      <c r="CQ25" t="s">
        <v>351</v>
      </c>
      <c r="CR25" t="s">
        <v>351</v>
      </c>
      <c r="CS25" t="s">
        <v>351</v>
      </c>
      <c r="EC25" s="69"/>
      <c r="ED25" s="69"/>
      <c r="EE25" s="69"/>
      <c r="EF25" s="69"/>
      <c r="EG25" s="69"/>
      <c r="EH25" s="69"/>
      <c r="EM25" s="69">
        <v>17363.348999999998</v>
      </c>
      <c r="ER25" s="69"/>
      <c r="ES25" s="69"/>
      <c r="FB25" s="69"/>
      <c r="FG25" s="69"/>
      <c r="GF25" s="70" t="s">
        <v>9119</v>
      </c>
      <c r="GI25" s="70" t="s">
        <v>9119</v>
      </c>
      <c r="GO25" s="70" t="s">
        <v>9119</v>
      </c>
      <c r="GR25" s="70" t="s">
        <v>9119</v>
      </c>
      <c r="GT25" s="70" t="s">
        <v>9119</v>
      </c>
      <c r="GV25" s="70" t="s">
        <v>9119</v>
      </c>
      <c r="HB25" s="70" t="s">
        <v>9119</v>
      </c>
      <c r="HD25" s="70" t="s">
        <v>9119</v>
      </c>
      <c r="HG25" s="70" t="s">
        <v>9119</v>
      </c>
      <c r="HI25" s="70" t="s">
        <v>9119</v>
      </c>
      <c r="HK25" s="70" t="s">
        <v>9119</v>
      </c>
      <c r="HM25" s="70" t="s">
        <v>9119</v>
      </c>
      <c r="HO25" s="70" t="s">
        <v>9119</v>
      </c>
      <c r="HQ25" s="70" t="s">
        <v>9119</v>
      </c>
      <c r="HS25" s="70" t="s">
        <v>9119</v>
      </c>
      <c r="HU25" s="70" t="s">
        <v>9119</v>
      </c>
      <c r="HZ25" s="70" t="s">
        <v>9119</v>
      </c>
      <c r="IB25" s="70" t="s">
        <v>9119</v>
      </c>
      <c r="IE25" s="70" t="s">
        <v>9119</v>
      </c>
      <c r="IK25" s="70" t="s">
        <v>9119</v>
      </c>
      <c r="IO25" s="70" t="s">
        <v>9119</v>
      </c>
      <c r="IQ25" s="70" t="s">
        <v>9119</v>
      </c>
      <c r="IT25" s="70" t="s">
        <v>9119</v>
      </c>
      <c r="IV25" s="70" t="s">
        <v>9119</v>
      </c>
      <c r="IX25" s="70" t="s">
        <v>9119</v>
      </c>
      <c r="IZ25" s="70" t="s">
        <v>9119</v>
      </c>
      <c r="JE25" s="70" t="s">
        <v>9119</v>
      </c>
      <c r="JG25" s="70">
        <v>9.0512602346916982</v>
      </c>
      <c r="JL25" s="70" t="s">
        <v>9119</v>
      </c>
      <c r="JP25" s="70" t="s">
        <v>9119</v>
      </c>
      <c r="KD25" s="70" t="s">
        <v>9119</v>
      </c>
      <c r="KF25" s="70" t="s">
        <v>9119</v>
      </c>
      <c r="KI25" s="70" t="s">
        <v>9119</v>
      </c>
      <c r="KK25" s="70" t="s">
        <v>9119</v>
      </c>
      <c r="KO25" s="70" t="s">
        <v>9119</v>
      </c>
      <c r="KQ25" s="70">
        <v>22.118642560273091</v>
      </c>
      <c r="KT25" s="70" t="s">
        <v>9119</v>
      </c>
      <c r="KZ25" s="70" t="s">
        <v>9119</v>
      </c>
      <c r="LO25" s="70" t="s">
        <v>9119</v>
      </c>
      <c r="LW25" s="70" t="s">
        <v>9119</v>
      </c>
      <c r="LZ25" s="70" t="s">
        <v>9119</v>
      </c>
      <c r="ME25" s="70" t="s">
        <v>9119</v>
      </c>
      <c r="MG25" s="70" t="s">
        <v>9119</v>
      </c>
      <c r="MJ25" s="70" t="s">
        <v>9119</v>
      </c>
      <c r="MQ25" s="70" t="s">
        <v>9119</v>
      </c>
      <c r="MS25" s="70" t="s">
        <v>9119</v>
      </c>
      <c r="MT25" t="s">
        <v>392</v>
      </c>
      <c r="MV25" t="s">
        <v>391</v>
      </c>
      <c r="MY25" s="69"/>
      <c r="MZ25" s="70" t="s">
        <v>9119</v>
      </c>
      <c r="NB25" s="70" t="s">
        <v>9119</v>
      </c>
      <c r="NI25" s="70" t="s">
        <v>9119</v>
      </c>
      <c r="NK25" s="70" t="s">
        <v>9119</v>
      </c>
      <c r="NR25" s="70" t="s">
        <v>9119</v>
      </c>
      <c r="NT25" s="70" t="s">
        <v>9119</v>
      </c>
      <c r="NZ25" s="69"/>
      <c r="OA25" s="70" t="s">
        <v>9119</v>
      </c>
      <c r="OC25" s="70" t="s">
        <v>9119</v>
      </c>
    </row>
    <row r="26" spans="1:393" x14ac:dyDescent="0.2">
      <c r="A26" t="s">
        <v>451</v>
      </c>
      <c r="B26" t="s">
        <v>451</v>
      </c>
      <c r="C26" s="66" t="s">
        <v>9833</v>
      </c>
      <c r="D26" t="s">
        <v>452</v>
      </c>
      <c r="E26" t="s">
        <v>9847</v>
      </c>
      <c r="F26" t="s">
        <v>9847</v>
      </c>
      <c r="G26" t="s">
        <v>457</v>
      </c>
      <c r="H26" t="s">
        <v>458</v>
      </c>
      <c r="I26">
        <v>19477</v>
      </c>
      <c r="J26">
        <v>358418</v>
      </c>
      <c r="K26">
        <v>2018</v>
      </c>
      <c r="L26" s="69">
        <v>7665</v>
      </c>
      <c r="M26" t="s">
        <v>349</v>
      </c>
      <c r="O26" s="73">
        <v>1.0780000000000001</v>
      </c>
      <c r="P26" s="73">
        <v>5.8999999999999997E-2</v>
      </c>
      <c r="Q26" s="13">
        <v>0.40460000000000002</v>
      </c>
      <c r="R26" s="13">
        <v>7.1999999999999995E-2</v>
      </c>
      <c r="S26" s="13">
        <v>8.0000000000000002E-3</v>
      </c>
      <c r="T26" s="13">
        <v>9.4E-2</v>
      </c>
      <c r="U26" s="13">
        <v>0.13600000000000001</v>
      </c>
      <c r="V26" s="13"/>
      <c r="W26" s="13"/>
      <c r="X26" s="13">
        <v>0.06</v>
      </c>
      <c r="Y26" s="13"/>
      <c r="Z26" s="13">
        <v>8.9999999999999993E-3</v>
      </c>
      <c r="AA26" s="13">
        <v>2E-3</v>
      </c>
      <c r="AB26" s="13">
        <v>0.21299999999999999</v>
      </c>
      <c r="AC26" s="13">
        <v>1.4E-3</v>
      </c>
      <c r="AD26" s="13"/>
      <c r="AE26" s="13"/>
      <c r="AF26" s="13"/>
      <c r="AG26" s="13"/>
      <c r="AH26" s="69"/>
      <c r="AI26" s="13"/>
      <c r="AJ26" s="13"/>
      <c r="AK26" s="13"/>
      <c r="AL26" s="13"/>
      <c r="AM26" s="13"/>
      <c r="AN26" s="13"/>
      <c r="AO26" s="13"/>
      <c r="AP26" s="13"/>
      <c r="AQ26" s="13"/>
      <c r="AU26" s="13"/>
      <c r="AV26" s="13"/>
      <c r="AW26" s="13"/>
      <c r="AX26" s="13"/>
      <c r="AY26" s="13"/>
      <c r="BB26" s="13"/>
      <c r="BC26" s="13"/>
      <c r="BD26" s="13"/>
      <c r="BE26" s="13"/>
      <c r="BF26" s="13"/>
      <c r="BG26" s="13"/>
      <c r="BH26" s="13"/>
      <c r="BI26" s="13"/>
      <c r="BJ26" s="13"/>
      <c r="BK26" s="13"/>
      <c r="BL26" s="13"/>
      <c r="BN26" s="13"/>
      <c r="BO26">
        <v>1</v>
      </c>
      <c r="BR26" t="s">
        <v>9119</v>
      </c>
      <c r="BT26" s="70" t="s">
        <v>9119</v>
      </c>
      <c r="BU26" s="73">
        <v>0</v>
      </c>
      <c r="BV26" s="70">
        <v>0</v>
      </c>
      <c r="BW26" s="69"/>
      <c r="BX26" s="70" t="s">
        <v>9119</v>
      </c>
      <c r="BY26" s="69"/>
      <c r="BZ26" s="70">
        <v>1835.0188107430242</v>
      </c>
      <c r="CA26" s="69"/>
      <c r="CC26" s="69" t="s">
        <v>9119</v>
      </c>
      <c r="CD26" s="69" t="s">
        <v>9119</v>
      </c>
      <c r="CE26" s="69" t="s">
        <v>9119</v>
      </c>
      <c r="CF26" s="69" t="s">
        <v>9119</v>
      </c>
      <c r="CG26" t="s">
        <v>350</v>
      </c>
      <c r="CL26" t="s">
        <v>351</v>
      </c>
      <c r="CM26" t="s">
        <v>352</v>
      </c>
      <c r="CN26" t="s">
        <v>352</v>
      </c>
      <c r="CO26" t="s">
        <v>352</v>
      </c>
      <c r="CP26" t="s">
        <v>352</v>
      </c>
      <c r="CQ26" t="s">
        <v>351</v>
      </c>
      <c r="CR26" t="s">
        <v>351</v>
      </c>
      <c r="CS26" t="s">
        <v>351</v>
      </c>
      <c r="EC26" s="69"/>
      <c r="ED26" s="69"/>
      <c r="EE26" s="69"/>
      <c r="EF26" s="69"/>
      <c r="EG26" s="69"/>
      <c r="EH26" s="69"/>
      <c r="ER26" s="69"/>
      <c r="ES26" s="69"/>
      <c r="FB26" s="69"/>
      <c r="FG26" s="69"/>
      <c r="GF26" s="70" t="s">
        <v>9119</v>
      </c>
      <c r="GI26" s="70" t="s">
        <v>9119</v>
      </c>
      <c r="GO26" s="70" t="s">
        <v>9119</v>
      </c>
      <c r="GR26" s="70" t="s">
        <v>9119</v>
      </c>
      <c r="GT26" s="70" t="s">
        <v>9119</v>
      </c>
      <c r="GV26" s="70" t="s">
        <v>9119</v>
      </c>
      <c r="HB26" s="70" t="s">
        <v>9119</v>
      </c>
      <c r="HD26" s="70" t="s">
        <v>9119</v>
      </c>
      <c r="HG26" s="70" t="s">
        <v>9119</v>
      </c>
      <c r="HI26" s="70" t="s">
        <v>9119</v>
      </c>
      <c r="HK26" s="70" t="s">
        <v>9119</v>
      </c>
      <c r="HM26" s="70" t="s">
        <v>9119</v>
      </c>
      <c r="HO26" s="70" t="s">
        <v>9119</v>
      </c>
      <c r="HQ26" s="70" t="s">
        <v>9119</v>
      </c>
      <c r="HS26" s="70" t="s">
        <v>9119</v>
      </c>
      <c r="HU26" s="70" t="s">
        <v>9119</v>
      </c>
      <c r="HZ26" s="70" t="s">
        <v>9119</v>
      </c>
      <c r="IB26" s="70" t="s">
        <v>9119</v>
      </c>
      <c r="IE26" s="70" t="s">
        <v>9119</v>
      </c>
      <c r="IK26" s="70" t="s">
        <v>9119</v>
      </c>
      <c r="IO26" s="70" t="s">
        <v>9119</v>
      </c>
      <c r="IQ26" s="70" t="s">
        <v>9119</v>
      </c>
      <c r="IT26" s="70" t="s">
        <v>9119</v>
      </c>
      <c r="IV26" s="70" t="s">
        <v>9119</v>
      </c>
      <c r="IX26" s="70" t="s">
        <v>9119</v>
      </c>
      <c r="IZ26" s="70" t="s">
        <v>9119</v>
      </c>
      <c r="JE26" s="70" t="s">
        <v>9119</v>
      </c>
      <c r="JG26" s="70">
        <v>13.035429922241187</v>
      </c>
      <c r="JL26" s="70" t="s">
        <v>9119</v>
      </c>
      <c r="JP26" s="70" t="s">
        <v>9119</v>
      </c>
      <c r="KD26" s="70" t="s">
        <v>9119</v>
      </c>
      <c r="KF26" s="70" t="s">
        <v>9119</v>
      </c>
      <c r="KI26" s="70" t="s">
        <v>9119</v>
      </c>
      <c r="KK26" s="70" t="s">
        <v>9119</v>
      </c>
      <c r="KO26" s="70" t="s">
        <v>9119</v>
      </c>
      <c r="KQ26" s="70">
        <v>46.555106865147096</v>
      </c>
      <c r="KT26" s="70" t="s">
        <v>9119</v>
      </c>
      <c r="KZ26" s="70" t="s">
        <v>9119</v>
      </c>
      <c r="LO26" s="70" t="s">
        <v>9119</v>
      </c>
      <c r="LW26" s="70" t="s">
        <v>9119</v>
      </c>
      <c r="LZ26" s="70" t="s">
        <v>9119</v>
      </c>
      <c r="ME26" s="70" t="s">
        <v>9119</v>
      </c>
      <c r="MG26" s="70" t="s">
        <v>9119</v>
      </c>
      <c r="MJ26" s="70" t="s">
        <v>9119</v>
      </c>
      <c r="MQ26" s="70" t="s">
        <v>9119</v>
      </c>
      <c r="MS26" s="70" t="s">
        <v>9119</v>
      </c>
      <c r="MV26" t="s">
        <v>353</v>
      </c>
      <c r="MY26" s="69"/>
      <c r="MZ26" s="70" t="s">
        <v>9119</v>
      </c>
      <c r="NB26" s="70" t="s">
        <v>9119</v>
      </c>
      <c r="NI26" s="70" t="s">
        <v>9119</v>
      </c>
      <c r="NK26" s="70" t="s">
        <v>9119</v>
      </c>
      <c r="NR26" s="70" t="s">
        <v>9119</v>
      </c>
      <c r="NT26" s="70" t="s">
        <v>9119</v>
      </c>
      <c r="NZ26" s="69"/>
      <c r="OA26" s="70" t="s">
        <v>9119</v>
      </c>
      <c r="OC26" s="70" t="s">
        <v>9119</v>
      </c>
    </row>
    <row r="27" spans="1:393" x14ac:dyDescent="0.2">
      <c r="A27" t="s">
        <v>460</v>
      </c>
      <c r="B27" t="s">
        <v>460</v>
      </c>
      <c r="C27" t="s">
        <v>9841</v>
      </c>
      <c r="D27" t="s">
        <v>461</v>
      </c>
      <c r="E27" t="s">
        <v>9845</v>
      </c>
      <c r="F27" t="s">
        <v>9845</v>
      </c>
      <c r="G27" t="s">
        <v>462</v>
      </c>
      <c r="H27" t="s">
        <v>463</v>
      </c>
      <c r="I27">
        <v>686474</v>
      </c>
      <c r="J27">
        <v>691949</v>
      </c>
      <c r="K27">
        <v>2021</v>
      </c>
      <c r="L27" s="69">
        <v>365000</v>
      </c>
      <c r="M27" t="s">
        <v>349</v>
      </c>
      <c r="O27" s="73">
        <v>1.4570000000000001</v>
      </c>
      <c r="P27" s="73">
        <v>1.4450000000000001</v>
      </c>
      <c r="Q27" s="13"/>
      <c r="R27" s="13"/>
      <c r="S27" s="13"/>
      <c r="T27" s="13"/>
      <c r="U27" s="13"/>
      <c r="V27" s="13"/>
      <c r="W27" s="13"/>
      <c r="X27" s="13"/>
      <c r="Y27" s="13"/>
      <c r="Z27" s="13"/>
      <c r="AA27" s="13"/>
      <c r="AB27" s="13"/>
      <c r="AC27" s="13"/>
      <c r="AD27" s="13"/>
      <c r="AE27" s="13"/>
      <c r="AF27" s="13">
        <v>0.68</v>
      </c>
      <c r="AG27" s="13">
        <v>0.5</v>
      </c>
      <c r="AI27" s="13"/>
      <c r="AJ27" s="13"/>
      <c r="AK27" s="13"/>
      <c r="AL27" s="13"/>
      <c r="AM27" s="13"/>
      <c r="AN27" s="13"/>
      <c r="AO27" s="13"/>
      <c r="AP27" s="13"/>
      <c r="AQ27" s="13"/>
      <c r="AU27" s="13"/>
      <c r="AV27" s="13"/>
      <c r="AW27" s="13"/>
      <c r="AX27" s="13"/>
      <c r="AY27" s="13"/>
      <c r="BB27" s="13"/>
      <c r="BC27" s="13">
        <v>0.5</v>
      </c>
      <c r="BD27" s="13"/>
      <c r="BE27" s="13"/>
      <c r="BF27" s="13"/>
      <c r="BG27" s="13"/>
      <c r="BH27" s="13"/>
      <c r="BI27" s="13"/>
      <c r="BJ27" s="13"/>
      <c r="BK27" s="13"/>
      <c r="BL27" s="13"/>
      <c r="BM27" s="13">
        <v>0.5</v>
      </c>
      <c r="BN27" s="13"/>
      <c r="BP27" s="70">
        <v>41</v>
      </c>
      <c r="BR27" t="s">
        <v>9119</v>
      </c>
      <c r="BT27" s="70" t="s">
        <v>9119</v>
      </c>
      <c r="BU27" s="73"/>
      <c r="BV27" s="70" t="s">
        <v>9119</v>
      </c>
      <c r="BW27" s="69"/>
      <c r="BX27" s="70" t="s">
        <v>9119</v>
      </c>
      <c r="BY27" s="69"/>
      <c r="BZ27" s="70" t="s">
        <v>9119</v>
      </c>
      <c r="CA27" s="69"/>
      <c r="CC27" s="69" t="s">
        <v>9119</v>
      </c>
      <c r="CD27" s="69" t="s">
        <v>9119</v>
      </c>
      <c r="CE27" s="69" t="s">
        <v>9119</v>
      </c>
      <c r="CF27" s="69" t="s">
        <v>9119</v>
      </c>
      <c r="CG27" t="s">
        <v>464</v>
      </c>
      <c r="CL27" t="s">
        <v>351</v>
      </c>
      <c r="CM27" t="s">
        <v>352</v>
      </c>
      <c r="CN27" t="s">
        <v>352</v>
      </c>
      <c r="CO27" t="s">
        <v>351</v>
      </c>
      <c r="CP27" t="s">
        <v>351</v>
      </c>
      <c r="CQ27" t="s">
        <v>351</v>
      </c>
      <c r="CR27" t="s">
        <v>351</v>
      </c>
      <c r="CS27" t="s">
        <v>352</v>
      </c>
      <c r="EC27" s="69"/>
      <c r="ED27" s="69"/>
      <c r="EE27" s="69"/>
      <c r="EF27" s="69"/>
      <c r="EG27" s="69"/>
      <c r="EH27" s="69">
        <v>182500</v>
      </c>
      <c r="FB27" s="69"/>
      <c r="FG27" s="69"/>
      <c r="GF27" s="70" t="s">
        <v>9119</v>
      </c>
      <c r="GI27" s="70" t="s">
        <v>9119</v>
      </c>
      <c r="GO27" s="70" t="s">
        <v>9119</v>
      </c>
      <c r="GR27" s="70" t="s">
        <v>9119</v>
      </c>
      <c r="GT27" s="70" t="s">
        <v>9119</v>
      </c>
      <c r="GV27" s="70" t="s">
        <v>9119</v>
      </c>
      <c r="HB27" s="70" t="s">
        <v>9119</v>
      </c>
      <c r="HD27" s="70" t="s">
        <v>9119</v>
      </c>
      <c r="HG27" s="70" t="s">
        <v>9119</v>
      </c>
      <c r="HI27" s="70" t="s">
        <v>9119</v>
      </c>
      <c r="HK27" s="70" t="s">
        <v>9119</v>
      </c>
      <c r="HM27" s="70" t="s">
        <v>9119</v>
      </c>
      <c r="HO27" s="70" t="s">
        <v>9119</v>
      </c>
      <c r="HQ27" s="70" t="s">
        <v>9119</v>
      </c>
      <c r="HS27" s="70" t="s">
        <v>9119</v>
      </c>
      <c r="HU27" s="70" t="s">
        <v>9119</v>
      </c>
      <c r="HZ27" s="70" t="s">
        <v>9119</v>
      </c>
      <c r="IB27" s="70" t="s">
        <v>9119</v>
      </c>
      <c r="IE27" s="70" t="s">
        <v>9119</v>
      </c>
      <c r="IK27" s="70" t="s">
        <v>9119</v>
      </c>
      <c r="IO27" s="70" t="s">
        <v>9119</v>
      </c>
      <c r="IQ27" s="70" t="s">
        <v>9119</v>
      </c>
      <c r="IT27" s="70" t="s">
        <v>9119</v>
      </c>
      <c r="IV27" s="70" t="s">
        <v>9119</v>
      </c>
      <c r="IX27" s="70" t="s">
        <v>9119</v>
      </c>
      <c r="IZ27" s="70" t="s">
        <v>9119</v>
      </c>
      <c r="JE27" s="70" t="s">
        <v>9119</v>
      </c>
      <c r="JG27" s="70" t="s">
        <v>9119</v>
      </c>
      <c r="JL27" s="70" t="s">
        <v>9119</v>
      </c>
      <c r="JP27" s="70" t="s">
        <v>9119</v>
      </c>
      <c r="KD27" s="70" t="s">
        <v>9119</v>
      </c>
      <c r="KF27" s="70" t="s">
        <v>9119</v>
      </c>
      <c r="KI27" s="70" t="s">
        <v>9119</v>
      </c>
      <c r="KK27" s="70" t="s">
        <v>9119</v>
      </c>
      <c r="KO27" s="70" t="s">
        <v>9119</v>
      </c>
      <c r="KQ27" s="70" t="s">
        <v>9119</v>
      </c>
      <c r="KT27" s="70" t="s">
        <v>9119</v>
      </c>
      <c r="KZ27" s="70" t="s">
        <v>9119</v>
      </c>
      <c r="LO27" s="70" t="s">
        <v>9119</v>
      </c>
      <c r="LW27" s="70" t="s">
        <v>9119</v>
      </c>
      <c r="LZ27" s="70" t="s">
        <v>9119</v>
      </c>
      <c r="ME27" s="70" t="s">
        <v>9119</v>
      </c>
      <c r="MG27" s="70" t="s">
        <v>9119</v>
      </c>
      <c r="MJ27" s="70" t="s">
        <v>9119</v>
      </c>
      <c r="MQ27" s="70" t="s">
        <v>9119</v>
      </c>
      <c r="MS27" s="70" t="s">
        <v>9119</v>
      </c>
      <c r="MT27" t="s">
        <v>390</v>
      </c>
      <c r="MV27" t="s">
        <v>355</v>
      </c>
      <c r="MW27" t="s">
        <v>353</v>
      </c>
      <c r="MX27" t="s">
        <v>415</v>
      </c>
      <c r="MZ27" s="70" t="s">
        <v>9119</v>
      </c>
      <c r="NB27" s="70" t="s">
        <v>9119</v>
      </c>
      <c r="NC27" t="s">
        <v>390</v>
      </c>
      <c r="NF27" t="s">
        <v>353</v>
      </c>
      <c r="NG27" t="s">
        <v>415</v>
      </c>
      <c r="NI27" s="70" t="s">
        <v>9119</v>
      </c>
      <c r="NK27" s="70" t="s">
        <v>9119</v>
      </c>
      <c r="NR27" s="70" t="s">
        <v>9119</v>
      </c>
      <c r="NT27" s="70" t="s">
        <v>9119</v>
      </c>
      <c r="NU27" t="s">
        <v>354</v>
      </c>
      <c r="NW27" t="s">
        <v>391</v>
      </c>
      <c r="NX27" t="s">
        <v>353</v>
      </c>
      <c r="NY27" t="s">
        <v>415</v>
      </c>
      <c r="OA27" s="70" t="s">
        <v>9119</v>
      </c>
      <c r="OB27" s="69">
        <v>18030759.789999999</v>
      </c>
      <c r="OC27" s="70">
        <v>19473725.402112722</v>
      </c>
    </row>
    <row r="28" spans="1:393" x14ac:dyDescent="0.2">
      <c r="A28" t="s">
        <v>460</v>
      </c>
      <c r="B28" t="s">
        <v>460</v>
      </c>
      <c r="C28" t="s">
        <v>9841</v>
      </c>
      <c r="D28" t="s">
        <v>461</v>
      </c>
      <c r="E28" t="s">
        <v>9845</v>
      </c>
      <c r="F28" t="s">
        <v>9845</v>
      </c>
      <c r="G28" t="s">
        <v>465</v>
      </c>
      <c r="H28" t="s">
        <v>466</v>
      </c>
      <c r="L28" s="69"/>
      <c r="O28" s="73"/>
      <c r="P28" s="73"/>
      <c r="Q28" s="13"/>
      <c r="R28" s="13"/>
      <c r="S28" s="13"/>
      <c r="T28" s="13"/>
      <c r="U28" s="13"/>
      <c r="V28" s="13"/>
      <c r="W28" s="13"/>
      <c r="X28" s="13"/>
      <c r="Y28" s="13"/>
      <c r="Z28" s="13"/>
      <c r="AA28" s="13"/>
      <c r="AB28" s="13"/>
      <c r="AC28" s="13"/>
      <c r="AD28" s="13"/>
      <c r="AE28" s="13"/>
      <c r="AF28" s="13"/>
      <c r="AG28" s="13">
        <v>0.31319999999999998</v>
      </c>
      <c r="AI28" s="13"/>
      <c r="AJ28" s="13"/>
      <c r="AK28" s="13"/>
      <c r="AL28" s="13"/>
      <c r="AM28" s="13"/>
      <c r="AN28" s="13"/>
      <c r="AO28" s="13"/>
      <c r="AP28" s="13"/>
      <c r="AQ28" s="13"/>
      <c r="AU28" s="13"/>
      <c r="AV28" s="13"/>
      <c r="AW28" s="13"/>
      <c r="AX28" s="13"/>
      <c r="AY28" s="13"/>
      <c r="BB28" s="13">
        <v>0.31319999999999998</v>
      </c>
      <c r="BC28" s="13"/>
      <c r="BD28" s="13"/>
      <c r="BE28" s="13"/>
      <c r="BF28" s="13"/>
      <c r="BG28" s="13"/>
      <c r="BH28" s="13"/>
      <c r="BI28" s="13"/>
      <c r="BJ28" s="13"/>
      <c r="BK28" s="13"/>
      <c r="BL28" s="13"/>
      <c r="BM28" s="13">
        <v>0.68679999999999997</v>
      </c>
      <c r="BN28" s="13"/>
      <c r="BP28" s="70">
        <v>5.4</v>
      </c>
      <c r="BR28" t="s">
        <v>9119</v>
      </c>
      <c r="BT28" s="70" t="s">
        <v>9119</v>
      </c>
      <c r="BU28" s="73"/>
      <c r="BV28" s="70" t="s">
        <v>9119</v>
      </c>
      <c r="BW28" s="69"/>
      <c r="BX28" s="70" t="s">
        <v>9119</v>
      </c>
      <c r="BY28" s="69"/>
      <c r="BZ28" s="70" t="s">
        <v>9119</v>
      </c>
      <c r="CA28" s="69"/>
      <c r="CC28" s="69" t="s">
        <v>9119</v>
      </c>
      <c r="CD28" s="69" t="s">
        <v>9119</v>
      </c>
      <c r="CE28" s="69" t="s">
        <v>9119</v>
      </c>
      <c r="CF28" s="69" t="s">
        <v>9119</v>
      </c>
      <c r="CL28" t="s">
        <v>352</v>
      </c>
      <c r="CM28" t="s">
        <v>352</v>
      </c>
      <c r="CN28" t="s">
        <v>352</v>
      </c>
      <c r="CO28" t="s">
        <v>351</v>
      </c>
      <c r="CP28" t="s">
        <v>352</v>
      </c>
      <c r="CQ28" t="s">
        <v>352</v>
      </c>
      <c r="CR28" t="s">
        <v>352</v>
      </c>
      <c r="CS28" t="s">
        <v>352</v>
      </c>
      <c r="EC28" s="69"/>
      <c r="ED28" s="69"/>
      <c r="EE28" s="69"/>
      <c r="EF28" s="69"/>
      <c r="EG28" s="69"/>
      <c r="EH28" s="69"/>
      <c r="FB28" s="69"/>
      <c r="FG28" s="69"/>
      <c r="GF28" s="70" t="s">
        <v>9119</v>
      </c>
      <c r="GI28" s="70" t="s">
        <v>9119</v>
      </c>
      <c r="GO28" s="70" t="s">
        <v>9119</v>
      </c>
      <c r="GR28" s="70" t="s">
        <v>9119</v>
      </c>
      <c r="GT28" s="70" t="s">
        <v>9119</v>
      </c>
      <c r="GV28" s="70" t="s">
        <v>9119</v>
      </c>
      <c r="HB28" s="70" t="s">
        <v>9119</v>
      </c>
      <c r="HD28" s="70" t="s">
        <v>9119</v>
      </c>
      <c r="HG28" s="70" t="s">
        <v>9119</v>
      </c>
      <c r="HI28" s="70" t="s">
        <v>9119</v>
      </c>
      <c r="HK28" s="70" t="s">
        <v>9119</v>
      </c>
      <c r="HM28" s="70" t="s">
        <v>9119</v>
      </c>
      <c r="HO28" s="70" t="s">
        <v>9119</v>
      </c>
      <c r="HQ28" s="70" t="s">
        <v>9119</v>
      </c>
      <c r="HS28" s="70" t="s">
        <v>9119</v>
      </c>
      <c r="HU28" s="70" t="s">
        <v>9119</v>
      </c>
      <c r="HZ28" s="70" t="s">
        <v>9119</v>
      </c>
      <c r="IB28" s="70" t="s">
        <v>9119</v>
      </c>
      <c r="IE28" s="70" t="s">
        <v>9119</v>
      </c>
      <c r="IK28" s="70" t="s">
        <v>9119</v>
      </c>
      <c r="IO28" s="70" t="s">
        <v>9119</v>
      </c>
      <c r="IQ28" s="70" t="s">
        <v>9119</v>
      </c>
      <c r="IT28" s="70" t="s">
        <v>9119</v>
      </c>
      <c r="IV28" s="70" t="s">
        <v>9119</v>
      </c>
      <c r="IX28" s="70" t="s">
        <v>9119</v>
      </c>
      <c r="IZ28" s="70" t="s">
        <v>9119</v>
      </c>
      <c r="JE28" s="70" t="s">
        <v>9119</v>
      </c>
      <c r="JG28" s="70" t="s">
        <v>9119</v>
      </c>
      <c r="JL28" s="70" t="s">
        <v>9119</v>
      </c>
      <c r="JP28" s="70" t="s">
        <v>9119</v>
      </c>
      <c r="KD28" s="70" t="s">
        <v>9119</v>
      </c>
      <c r="KF28" s="70" t="s">
        <v>9119</v>
      </c>
      <c r="KI28" s="70" t="s">
        <v>9119</v>
      </c>
      <c r="KK28" s="70" t="s">
        <v>9119</v>
      </c>
      <c r="KO28" s="70" t="s">
        <v>9119</v>
      </c>
      <c r="KQ28" s="70" t="s">
        <v>9119</v>
      </c>
      <c r="KT28" s="70" t="s">
        <v>9119</v>
      </c>
      <c r="KZ28" s="70" t="s">
        <v>9119</v>
      </c>
      <c r="LO28" s="70" t="s">
        <v>9119</v>
      </c>
      <c r="LW28" s="70" t="s">
        <v>9119</v>
      </c>
      <c r="LZ28" s="70" t="s">
        <v>9119</v>
      </c>
      <c r="ME28" s="70" t="s">
        <v>9119</v>
      </c>
      <c r="MG28" s="70" t="s">
        <v>9119</v>
      </c>
      <c r="MJ28" s="70" t="s">
        <v>9119</v>
      </c>
      <c r="MQ28" s="70" t="s">
        <v>9119</v>
      </c>
      <c r="MS28" s="70" t="s">
        <v>9119</v>
      </c>
      <c r="MZ28" s="70" t="s">
        <v>9119</v>
      </c>
      <c r="NB28" s="70" t="s">
        <v>9119</v>
      </c>
      <c r="NI28" s="70" t="s">
        <v>9119</v>
      </c>
      <c r="NK28" s="70" t="s">
        <v>9119</v>
      </c>
      <c r="NR28" s="70" t="s">
        <v>9119</v>
      </c>
      <c r="NT28" s="70" t="s">
        <v>9119</v>
      </c>
      <c r="OA28" s="70" t="s">
        <v>9119</v>
      </c>
      <c r="OC28" s="70" t="s">
        <v>9119</v>
      </c>
    </row>
    <row r="29" spans="1:393" x14ac:dyDescent="0.2">
      <c r="A29" t="s">
        <v>467</v>
      </c>
      <c r="B29" t="s">
        <v>467</v>
      </c>
      <c r="C29" s="66" t="s">
        <v>9839</v>
      </c>
      <c r="D29" t="s">
        <v>468</v>
      </c>
      <c r="E29" t="s">
        <v>9845</v>
      </c>
      <c r="F29" t="s">
        <v>9845</v>
      </c>
      <c r="G29" t="s">
        <v>469</v>
      </c>
      <c r="H29" t="s">
        <v>470</v>
      </c>
      <c r="I29">
        <v>117415</v>
      </c>
      <c r="K29">
        <v>2019</v>
      </c>
      <c r="L29" s="69">
        <v>23287</v>
      </c>
      <c r="M29" t="s">
        <v>349</v>
      </c>
      <c r="O29" s="73">
        <v>0.54300000000000004</v>
      </c>
      <c r="P29" s="73"/>
      <c r="Q29" s="13">
        <v>0.56399999999999995</v>
      </c>
      <c r="R29" s="13">
        <v>5.1999999999999998E-2</v>
      </c>
      <c r="S29" s="13">
        <v>3.0000000000000001E-3</v>
      </c>
      <c r="T29" s="13">
        <v>0.13700000000000001</v>
      </c>
      <c r="U29" s="13">
        <v>0.125</v>
      </c>
      <c r="V29" s="13">
        <v>1.9E-2</v>
      </c>
      <c r="W29" s="13">
        <v>2E-3</v>
      </c>
      <c r="X29" s="13"/>
      <c r="Y29" s="13">
        <v>4.2999999999999997E-2</v>
      </c>
      <c r="Z29" s="13"/>
      <c r="AA29" s="13"/>
      <c r="AB29" s="13">
        <v>5.5E-2</v>
      </c>
      <c r="AC29" s="13"/>
      <c r="AD29" s="13"/>
      <c r="AE29" s="13"/>
      <c r="AF29" s="13"/>
      <c r="AG29" s="13">
        <v>0.82099999999999995</v>
      </c>
      <c r="AI29" s="13"/>
      <c r="AJ29" s="13"/>
      <c r="AK29" s="13"/>
      <c r="AL29" s="13"/>
      <c r="AM29" s="13"/>
      <c r="AN29" s="13">
        <v>7.6300000000000007E-2</v>
      </c>
      <c r="AO29" s="13"/>
      <c r="AP29" s="13"/>
      <c r="AQ29" s="13">
        <v>0.92369999999999997</v>
      </c>
      <c r="AU29" s="13"/>
      <c r="AV29" s="13"/>
      <c r="AW29" s="13"/>
      <c r="AX29" s="13"/>
      <c r="AY29" s="13"/>
      <c r="AZ29">
        <v>197</v>
      </c>
      <c r="BB29" s="13"/>
      <c r="BC29" s="13">
        <v>0.63170000000000004</v>
      </c>
      <c r="BD29" s="13"/>
      <c r="BE29" s="13"/>
      <c r="BF29" s="13"/>
      <c r="BG29" s="13">
        <v>3.9199999999999999E-2</v>
      </c>
      <c r="BH29" s="13">
        <v>0.20530000000000001</v>
      </c>
      <c r="BI29" s="13"/>
      <c r="BJ29" s="13"/>
      <c r="BK29" s="13"/>
      <c r="BL29" s="13"/>
      <c r="BM29" s="13"/>
      <c r="BN29" s="13">
        <v>0.12379999999999999</v>
      </c>
      <c r="BP29" s="70">
        <v>12</v>
      </c>
      <c r="BQ29" s="69">
        <v>42395.53</v>
      </c>
      <c r="BR29">
        <v>49410.28539322572</v>
      </c>
      <c r="BT29" s="70" t="s">
        <v>9119</v>
      </c>
      <c r="BU29" s="73"/>
      <c r="BV29" s="70" t="s">
        <v>9119</v>
      </c>
      <c r="BW29" s="69"/>
      <c r="BX29" s="70" t="s">
        <v>9119</v>
      </c>
      <c r="BY29" s="69"/>
      <c r="BZ29" s="70" t="s">
        <v>9119</v>
      </c>
      <c r="CA29" s="69">
        <v>254425.14</v>
      </c>
      <c r="CB29">
        <v>2019</v>
      </c>
      <c r="CC29" s="69">
        <v>291244.31090409722</v>
      </c>
      <c r="CD29" s="69" t="s">
        <v>9119</v>
      </c>
      <c r="CE29" s="69" t="s">
        <v>9119</v>
      </c>
      <c r="CF29" s="69" t="s">
        <v>9119</v>
      </c>
      <c r="CG29" t="s">
        <v>464</v>
      </c>
      <c r="CL29" t="s">
        <v>351</v>
      </c>
      <c r="CM29" t="s">
        <v>351</v>
      </c>
      <c r="CN29" t="s">
        <v>352</v>
      </c>
      <c r="CO29" t="s">
        <v>352</v>
      </c>
      <c r="CP29" t="s">
        <v>352</v>
      </c>
      <c r="CQ29" t="s">
        <v>351</v>
      </c>
      <c r="CR29" t="s">
        <v>352</v>
      </c>
      <c r="CS29" t="s">
        <v>351</v>
      </c>
      <c r="EC29" s="69"/>
      <c r="ED29" s="69"/>
      <c r="EE29" s="69"/>
      <c r="EF29" s="69"/>
      <c r="EG29" s="69"/>
      <c r="EH29" s="69">
        <v>14710.3979</v>
      </c>
      <c r="FB29" s="69">
        <v>912.85040000000004</v>
      </c>
      <c r="FG29" s="69">
        <v>4780.8211000000001</v>
      </c>
      <c r="FV29" s="69"/>
      <c r="GF29" s="70" t="s">
        <v>9119</v>
      </c>
      <c r="GI29" s="70" t="s">
        <v>9119</v>
      </c>
      <c r="GO29" s="70" t="s">
        <v>9119</v>
      </c>
      <c r="GR29" s="70" t="s">
        <v>9119</v>
      </c>
      <c r="GT29" s="70" t="s">
        <v>9119</v>
      </c>
      <c r="GV29" s="70" t="s">
        <v>9119</v>
      </c>
      <c r="HB29" s="70" t="s">
        <v>9119</v>
      </c>
      <c r="HD29" s="70" t="s">
        <v>9119</v>
      </c>
      <c r="HG29" s="70" t="s">
        <v>9119</v>
      </c>
      <c r="HI29" s="70" t="s">
        <v>9119</v>
      </c>
      <c r="HK29" s="70" t="s">
        <v>9119</v>
      </c>
      <c r="HM29" s="70" t="s">
        <v>9119</v>
      </c>
      <c r="HO29" s="70" t="s">
        <v>9119</v>
      </c>
      <c r="HQ29" s="70" t="s">
        <v>9119</v>
      </c>
      <c r="HS29" s="70" t="s">
        <v>9119</v>
      </c>
      <c r="HU29" s="70" t="s">
        <v>9119</v>
      </c>
      <c r="HZ29" s="70" t="s">
        <v>9119</v>
      </c>
      <c r="IB29" s="70" t="s">
        <v>9119</v>
      </c>
      <c r="IE29" s="70" t="s">
        <v>9119</v>
      </c>
      <c r="IK29" s="70" t="s">
        <v>9119</v>
      </c>
      <c r="IO29" s="70" t="s">
        <v>9119</v>
      </c>
      <c r="IQ29" s="70" t="s">
        <v>9119</v>
      </c>
      <c r="IT29" s="70" t="s">
        <v>9119</v>
      </c>
      <c r="IV29" s="70" t="s">
        <v>9119</v>
      </c>
      <c r="IX29" s="70" t="s">
        <v>9119</v>
      </c>
      <c r="IZ29" s="70" t="s">
        <v>9119</v>
      </c>
      <c r="JE29" s="70" t="s">
        <v>9119</v>
      </c>
      <c r="JG29" s="70" t="s">
        <v>9119</v>
      </c>
      <c r="JL29" s="70" t="s">
        <v>9119</v>
      </c>
      <c r="JP29" s="70" t="s">
        <v>9119</v>
      </c>
      <c r="KD29" s="70" t="s">
        <v>9119</v>
      </c>
      <c r="KF29" s="70" t="s">
        <v>9119</v>
      </c>
      <c r="KI29" s="70" t="s">
        <v>9119</v>
      </c>
      <c r="KK29" s="70" t="s">
        <v>9119</v>
      </c>
      <c r="KO29" s="70" t="s">
        <v>9119</v>
      </c>
      <c r="KQ29" s="70" t="s">
        <v>9119</v>
      </c>
      <c r="KT29" s="70" t="s">
        <v>9119</v>
      </c>
      <c r="KZ29" s="70" t="s">
        <v>9119</v>
      </c>
      <c r="LO29" s="70" t="s">
        <v>9119</v>
      </c>
      <c r="LW29" s="70" t="s">
        <v>9119</v>
      </c>
      <c r="LZ29" s="70" t="s">
        <v>9119</v>
      </c>
      <c r="ME29" s="70" t="s">
        <v>9119</v>
      </c>
      <c r="MG29" s="70" t="s">
        <v>9119</v>
      </c>
      <c r="MJ29" s="70" t="s">
        <v>9119</v>
      </c>
      <c r="MM29" t="s">
        <v>353</v>
      </c>
      <c r="MQ29" s="70" t="s">
        <v>9119</v>
      </c>
      <c r="MS29" s="70" t="s">
        <v>9119</v>
      </c>
      <c r="MT29" t="s">
        <v>471</v>
      </c>
      <c r="MV29" t="s">
        <v>355</v>
      </c>
      <c r="MW29" t="s">
        <v>353</v>
      </c>
      <c r="MZ29" s="70" t="s">
        <v>9119</v>
      </c>
      <c r="NB29" s="70" t="s">
        <v>9119</v>
      </c>
      <c r="NC29" t="s">
        <v>471</v>
      </c>
      <c r="NE29" t="s">
        <v>355</v>
      </c>
      <c r="NF29" t="s">
        <v>353</v>
      </c>
      <c r="NI29" s="70" t="s">
        <v>9119</v>
      </c>
      <c r="NK29" s="70" t="s">
        <v>9119</v>
      </c>
      <c r="NN29" t="s">
        <v>391</v>
      </c>
      <c r="NO29" t="s">
        <v>353</v>
      </c>
      <c r="NR29" s="70" t="s">
        <v>9119</v>
      </c>
      <c r="NT29" s="70" t="s">
        <v>9119</v>
      </c>
      <c r="NW29" t="s">
        <v>353</v>
      </c>
      <c r="NX29" t="s">
        <v>353</v>
      </c>
      <c r="OA29" s="70" t="s">
        <v>9119</v>
      </c>
      <c r="OC29" s="70" t="s">
        <v>9119</v>
      </c>
    </row>
    <row r="30" spans="1:393" x14ac:dyDescent="0.2">
      <c r="A30" t="s">
        <v>472</v>
      </c>
      <c r="B30" t="s">
        <v>472</v>
      </c>
      <c r="C30" s="66" t="s">
        <v>9833</v>
      </c>
      <c r="D30" t="s">
        <v>473</v>
      </c>
      <c r="E30" t="s">
        <v>9845</v>
      </c>
      <c r="F30" t="s">
        <v>9845</v>
      </c>
      <c r="G30" t="s">
        <v>474</v>
      </c>
      <c r="H30" t="s">
        <v>475</v>
      </c>
      <c r="I30">
        <v>956732</v>
      </c>
      <c r="J30">
        <v>1857797</v>
      </c>
      <c r="K30">
        <v>2022</v>
      </c>
      <c r="L30" s="69">
        <v>235879</v>
      </c>
      <c r="M30" t="s">
        <v>349</v>
      </c>
      <c r="O30" s="73">
        <v>0.68</v>
      </c>
      <c r="P30" s="73">
        <v>0.33300000000000002</v>
      </c>
      <c r="Q30" s="13">
        <v>0.63490000000000002</v>
      </c>
      <c r="R30" s="13">
        <v>2.06E-2</v>
      </c>
      <c r="S30" s="13">
        <v>1.0699999999999999E-2</v>
      </c>
      <c r="T30" s="13">
        <v>5.7099999999999998E-2</v>
      </c>
      <c r="U30" s="13">
        <v>8.3400000000000002E-2</v>
      </c>
      <c r="V30" s="13">
        <v>4.4000000000000003E-3</v>
      </c>
      <c r="W30" s="13">
        <v>3.0000000000000001E-3</v>
      </c>
      <c r="X30" s="13">
        <v>1.7000000000000001E-2</v>
      </c>
      <c r="Y30" s="13">
        <v>1.7500000000000002E-2</v>
      </c>
      <c r="Z30" s="13">
        <v>3.8999999999999998E-3</v>
      </c>
      <c r="AA30" s="13">
        <v>3.8999999999999998E-3</v>
      </c>
      <c r="AB30" s="13">
        <v>0.1167</v>
      </c>
      <c r="AC30" s="13">
        <v>2.69E-2</v>
      </c>
      <c r="AD30" s="13">
        <v>0.85</v>
      </c>
      <c r="AE30" s="13"/>
      <c r="AF30" s="13"/>
      <c r="AG30" s="13">
        <v>0.96</v>
      </c>
      <c r="AH30" s="69"/>
      <c r="AI30" s="13">
        <v>0.02</v>
      </c>
      <c r="AJ30" s="13">
        <v>0.04</v>
      </c>
      <c r="AK30" s="13"/>
      <c r="AL30" s="13"/>
      <c r="AM30" s="13">
        <v>0.67</v>
      </c>
      <c r="AN30" s="13">
        <v>0.28000000000000003</v>
      </c>
      <c r="AO30" s="13"/>
      <c r="AP30" s="13"/>
      <c r="AQ30" s="13"/>
      <c r="AR30">
        <v>1288</v>
      </c>
      <c r="AU30" s="13"/>
      <c r="AV30" s="13"/>
      <c r="AW30" s="13"/>
      <c r="AX30" s="13"/>
      <c r="AY30" s="13">
        <v>0.04</v>
      </c>
      <c r="BB30" s="13"/>
      <c r="BC30" s="13"/>
      <c r="BD30" s="13">
        <v>0.96</v>
      </c>
      <c r="BE30" s="13"/>
      <c r="BF30" s="13"/>
      <c r="BG30" s="13"/>
      <c r="BH30" s="13"/>
      <c r="BI30" s="13"/>
      <c r="BJ30" s="13"/>
      <c r="BK30" s="13"/>
      <c r="BL30" s="13"/>
      <c r="BM30" s="13">
        <v>0.04</v>
      </c>
      <c r="BN30" s="13"/>
      <c r="BP30" s="70">
        <v>14</v>
      </c>
      <c r="BR30" t="s">
        <v>9119</v>
      </c>
      <c r="BT30" s="70" t="s">
        <v>9119</v>
      </c>
      <c r="BU30" s="73"/>
      <c r="BV30" s="70"/>
      <c r="BW30" s="69"/>
      <c r="BX30" s="70" t="s">
        <v>9119</v>
      </c>
      <c r="BY30" s="69"/>
      <c r="BZ30" s="70"/>
      <c r="CA30" s="69">
        <v>32375672.649999999</v>
      </c>
      <c r="CB30">
        <v>2022</v>
      </c>
      <c r="CC30" s="69">
        <v>32375672.649999999</v>
      </c>
      <c r="CD30" s="69">
        <v>352501766.85962373</v>
      </c>
      <c r="CE30" s="69">
        <v>2022</v>
      </c>
      <c r="CF30" s="69">
        <v>352501766.85962373</v>
      </c>
      <c r="CG30" t="s">
        <v>361</v>
      </c>
      <c r="CL30" t="s">
        <v>351</v>
      </c>
      <c r="CM30" t="s">
        <v>352</v>
      </c>
      <c r="CN30" t="s">
        <v>352</v>
      </c>
      <c r="CO30" t="s">
        <v>352</v>
      </c>
      <c r="CP30" t="s">
        <v>352</v>
      </c>
      <c r="CQ30" t="s">
        <v>352</v>
      </c>
      <c r="CR30" t="s">
        <v>352</v>
      </c>
      <c r="CS30" t="s">
        <v>351</v>
      </c>
      <c r="EC30" s="69"/>
      <c r="ED30" s="69"/>
      <c r="EE30" s="69"/>
      <c r="EF30" s="69"/>
      <c r="EG30" s="69"/>
      <c r="EH30" s="69"/>
      <c r="EM30" s="69">
        <v>216547.20000000001</v>
      </c>
      <c r="ER30" s="69"/>
      <c r="ES30" s="69"/>
      <c r="FB30" s="69"/>
      <c r="FG30" s="69"/>
      <c r="GF30" s="70" t="s">
        <v>9119</v>
      </c>
      <c r="GI30" s="70" t="s">
        <v>9119</v>
      </c>
      <c r="GO30" s="70" t="s">
        <v>9119</v>
      </c>
      <c r="GR30" s="70" t="s">
        <v>9119</v>
      </c>
      <c r="GT30" s="70" t="s">
        <v>9119</v>
      </c>
      <c r="GV30" s="70" t="s">
        <v>9119</v>
      </c>
      <c r="HB30" s="70" t="s">
        <v>9119</v>
      </c>
      <c r="HD30" s="70" t="s">
        <v>9119</v>
      </c>
      <c r="HG30" s="70" t="s">
        <v>9119</v>
      </c>
      <c r="HI30" s="70" t="s">
        <v>9119</v>
      </c>
      <c r="HK30" s="70" t="s">
        <v>9119</v>
      </c>
      <c r="HM30" s="70" t="s">
        <v>9119</v>
      </c>
      <c r="HO30" s="70" t="s">
        <v>9119</v>
      </c>
      <c r="HQ30" s="70" t="s">
        <v>9119</v>
      </c>
      <c r="HS30" s="70" t="s">
        <v>9119</v>
      </c>
      <c r="HU30" s="70" t="s">
        <v>9119</v>
      </c>
      <c r="HZ30" s="70" t="s">
        <v>9119</v>
      </c>
      <c r="IB30" s="70">
        <v>17.680706583067316</v>
      </c>
      <c r="IE30" s="70" t="s">
        <v>9119</v>
      </c>
      <c r="IK30" s="70" t="s">
        <v>9119</v>
      </c>
      <c r="IO30" s="70" t="s">
        <v>9119</v>
      </c>
      <c r="IQ30" s="70" t="s">
        <v>9119</v>
      </c>
      <c r="IT30" s="70" t="s">
        <v>9119</v>
      </c>
      <c r="IV30" s="70" t="s">
        <v>9119</v>
      </c>
      <c r="IX30" s="70" t="s">
        <v>9119</v>
      </c>
      <c r="IZ30" s="70" t="s">
        <v>9119</v>
      </c>
      <c r="JE30" s="70" t="s">
        <v>9119</v>
      </c>
      <c r="JG30" s="70" t="s">
        <v>9119</v>
      </c>
      <c r="JL30" s="70" t="s">
        <v>9119</v>
      </c>
      <c r="JP30" s="70" t="s">
        <v>9119</v>
      </c>
      <c r="KD30" s="70" t="s">
        <v>9119</v>
      </c>
      <c r="KF30" s="70" t="s">
        <v>9119</v>
      </c>
      <c r="KI30" s="70" t="s">
        <v>9119</v>
      </c>
      <c r="KK30" s="70" t="s">
        <v>9119</v>
      </c>
      <c r="KO30" s="70" t="s">
        <v>9119</v>
      </c>
      <c r="KQ30" s="70" t="s">
        <v>9119</v>
      </c>
      <c r="KT30" s="70" t="s">
        <v>9119</v>
      </c>
      <c r="KZ30" s="70" t="s">
        <v>9119</v>
      </c>
      <c r="LO30" s="70" t="s">
        <v>9119</v>
      </c>
      <c r="LW30" s="70" t="s">
        <v>9119</v>
      </c>
      <c r="LZ30" s="70" t="s">
        <v>9119</v>
      </c>
      <c r="ME30" s="70" t="s">
        <v>9119</v>
      </c>
      <c r="MG30" s="70" t="s">
        <v>9119</v>
      </c>
      <c r="MJ30" s="70" t="s">
        <v>9119</v>
      </c>
      <c r="MQ30" s="70" t="s">
        <v>9119</v>
      </c>
      <c r="MS30" s="70" t="s">
        <v>9119</v>
      </c>
      <c r="MT30" t="s">
        <v>392</v>
      </c>
      <c r="MV30" t="s">
        <v>391</v>
      </c>
      <c r="MW30" t="s">
        <v>353</v>
      </c>
      <c r="MY30" s="69"/>
      <c r="MZ30" s="70" t="s">
        <v>9119</v>
      </c>
      <c r="NB30" s="70" t="s">
        <v>9119</v>
      </c>
      <c r="NI30" s="70" t="s">
        <v>9119</v>
      </c>
      <c r="NK30" s="70" t="s">
        <v>9119</v>
      </c>
      <c r="NR30" s="70" t="s">
        <v>9119</v>
      </c>
      <c r="NT30" s="70" t="s">
        <v>9119</v>
      </c>
      <c r="NU30" t="s">
        <v>354</v>
      </c>
      <c r="NW30" t="s">
        <v>391</v>
      </c>
      <c r="NX30" t="s">
        <v>353</v>
      </c>
      <c r="NZ30" s="69"/>
      <c r="OA30" s="70" t="s">
        <v>9119</v>
      </c>
      <c r="OC30" s="70" t="s">
        <v>9119</v>
      </c>
    </row>
    <row r="31" spans="1:393" x14ac:dyDescent="0.2">
      <c r="A31" t="s">
        <v>476</v>
      </c>
      <c r="B31" t="s">
        <v>476</v>
      </c>
      <c r="C31" s="66" t="s">
        <v>9831</v>
      </c>
      <c r="D31" t="s">
        <v>477</v>
      </c>
      <c r="E31" t="s">
        <v>9847</v>
      </c>
      <c r="F31" t="s">
        <v>9847</v>
      </c>
      <c r="G31" t="s">
        <v>478</v>
      </c>
      <c r="H31" t="s">
        <v>479</v>
      </c>
      <c r="I31">
        <v>182157</v>
      </c>
      <c r="K31">
        <v>2016</v>
      </c>
      <c r="L31" s="69">
        <v>59383</v>
      </c>
      <c r="M31" t="s">
        <v>349</v>
      </c>
      <c r="O31" s="73">
        <v>0.89300000000000002</v>
      </c>
      <c r="P31" s="73"/>
      <c r="Q31" s="13">
        <v>0.31140000000000001</v>
      </c>
      <c r="R31" s="13">
        <v>3.9100000000000003E-2</v>
      </c>
      <c r="S31" s="13">
        <v>7.6200000000000004E-2</v>
      </c>
      <c r="T31" s="13">
        <v>0.25919999999999999</v>
      </c>
      <c r="U31" s="13">
        <v>0.1154</v>
      </c>
      <c r="V31" s="13"/>
      <c r="W31" s="13"/>
      <c r="X31" s="13"/>
      <c r="Y31" s="13"/>
      <c r="Z31" s="13"/>
      <c r="AA31" s="13"/>
      <c r="AB31" s="13"/>
      <c r="AC31" s="13">
        <v>0.19869999999999999</v>
      </c>
      <c r="AD31" s="13"/>
      <c r="AE31" s="13"/>
      <c r="AF31" s="13">
        <v>1</v>
      </c>
      <c r="AG31" s="13"/>
      <c r="AH31" s="69"/>
      <c r="AI31" s="13"/>
      <c r="AJ31" s="13"/>
      <c r="AK31" s="13"/>
      <c r="AL31" s="13"/>
      <c r="AM31" s="13"/>
      <c r="AN31" s="13"/>
      <c r="AO31" s="13"/>
      <c r="AP31" s="13"/>
      <c r="AQ31" s="13"/>
      <c r="AU31" s="13"/>
      <c r="AV31" s="13"/>
      <c r="AW31" s="13"/>
      <c r="AX31" s="13"/>
      <c r="AY31" s="13"/>
      <c r="BB31" s="13"/>
      <c r="BC31" s="13"/>
      <c r="BD31" s="13"/>
      <c r="BE31" s="13">
        <v>0.98</v>
      </c>
      <c r="BF31" s="13"/>
      <c r="BG31" s="13"/>
      <c r="BH31" s="13">
        <v>0.02</v>
      </c>
      <c r="BI31" s="13"/>
      <c r="BJ31" s="13"/>
      <c r="BK31" s="13"/>
      <c r="BL31" s="13"/>
      <c r="BM31" s="13"/>
      <c r="BN31" s="13"/>
      <c r="BP31" s="70">
        <v>11</v>
      </c>
      <c r="BR31" t="s">
        <v>9119</v>
      </c>
      <c r="BT31" s="70" t="s">
        <v>9119</v>
      </c>
      <c r="BU31" s="73"/>
      <c r="BV31" s="70" t="s">
        <v>9119</v>
      </c>
      <c r="BW31" s="69"/>
      <c r="BX31" s="70" t="s">
        <v>9119</v>
      </c>
      <c r="BY31" s="69"/>
      <c r="BZ31" s="70" t="s">
        <v>9119</v>
      </c>
      <c r="CA31" s="69"/>
      <c r="CC31" s="69" t="s">
        <v>9119</v>
      </c>
      <c r="CD31" s="69" t="s">
        <v>9119</v>
      </c>
      <c r="CE31" s="69" t="s">
        <v>9119</v>
      </c>
      <c r="CF31" s="69" t="s">
        <v>9119</v>
      </c>
      <c r="CL31" t="s">
        <v>351</v>
      </c>
      <c r="CM31" t="s">
        <v>352</v>
      </c>
      <c r="CN31" t="s">
        <v>352</v>
      </c>
      <c r="CO31" t="s">
        <v>352</v>
      </c>
      <c r="CP31" t="s">
        <v>352</v>
      </c>
      <c r="CQ31" t="s">
        <v>352</v>
      </c>
      <c r="CR31" t="s">
        <v>352</v>
      </c>
      <c r="CS31" t="s">
        <v>351</v>
      </c>
      <c r="EM31" s="69"/>
      <c r="ER31" s="69">
        <v>58195.34</v>
      </c>
      <c r="FB31" s="69"/>
      <c r="FG31" s="69">
        <v>1187.6600000000001</v>
      </c>
      <c r="GF31" s="70" t="s">
        <v>9119</v>
      </c>
      <c r="GI31" s="70" t="s">
        <v>9119</v>
      </c>
      <c r="GO31" s="70" t="s">
        <v>9119</v>
      </c>
      <c r="GR31" s="70" t="s">
        <v>9119</v>
      </c>
      <c r="GT31" s="70" t="s">
        <v>9119</v>
      </c>
      <c r="GV31" s="70" t="s">
        <v>9119</v>
      </c>
      <c r="HB31" s="70" t="s">
        <v>9119</v>
      </c>
      <c r="HD31" s="70" t="s">
        <v>9119</v>
      </c>
      <c r="HG31" s="70" t="s">
        <v>9119</v>
      </c>
      <c r="HI31" s="70" t="s">
        <v>9119</v>
      </c>
      <c r="HK31" s="70" t="s">
        <v>9119</v>
      </c>
      <c r="HM31" s="70" t="s">
        <v>9119</v>
      </c>
      <c r="HO31" s="70" t="s">
        <v>9119</v>
      </c>
      <c r="HQ31" s="70" t="s">
        <v>9119</v>
      </c>
      <c r="HS31" s="70" t="s">
        <v>9119</v>
      </c>
      <c r="HU31" s="70" t="s">
        <v>9119</v>
      </c>
      <c r="HZ31" s="70" t="s">
        <v>9119</v>
      </c>
      <c r="IB31" s="70" t="s">
        <v>9119</v>
      </c>
      <c r="IE31" s="70" t="s">
        <v>9119</v>
      </c>
      <c r="IK31" s="70" t="s">
        <v>9119</v>
      </c>
      <c r="IO31" s="70" t="s">
        <v>9119</v>
      </c>
      <c r="IQ31" s="70" t="s">
        <v>9119</v>
      </c>
      <c r="IT31" s="70" t="s">
        <v>9119</v>
      </c>
      <c r="IV31" s="70" t="s">
        <v>9119</v>
      </c>
      <c r="IX31" s="70" t="s">
        <v>9119</v>
      </c>
      <c r="IZ31" s="70" t="s">
        <v>9119</v>
      </c>
      <c r="JE31" s="70" t="s">
        <v>9119</v>
      </c>
      <c r="JG31" s="70" t="s">
        <v>9119</v>
      </c>
      <c r="JL31" s="70" t="s">
        <v>9119</v>
      </c>
      <c r="JP31" s="70" t="s">
        <v>9119</v>
      </c>
      <c r="KD31" s="70" t="s">
        <v>9119</v>
      </c>
      <c r="KF31" s="70" t="s">
        <v>9119</v>
      </c>
      <c r="KI31" s="70" t="s">
        <v>9119</v>
      </c>
      <c r="KK31" s="70" t="s">
        <v>9119</v>
      </c>
      <c r="KO31" s="70" t="s">
        <v>9119</v>
      </c>
      <c r="KQ31" s="70" t="s">
        <v>9119</v>
      </c>
      <c r="KT31" s="70" t="s">
        <v>9119</v>
      </c>
      <c r="KZ31" s="70" t="s">
        <v>9119</v>
      </c>
      <c r="LO31" s="70" t="s">
        <v>9119</v>
      </c>
      <c r="LW31" s="70" t="s">
        <v>9119</v>
      </c>
      <c r="LZ31" s="70" t="s">
        <v>9119</v>
      </c>
      <c r="ME31" s="70" t="s">
        <v>9119</v>
      </c>
      <c r="MG31" s="70" t="s">
        <v>9119</v>
      </c>
      <c r="MJ31" s="70" t="s">
        <v>9119</v>
      </c>
      <c r="MM31" t="s">
        <v>353</v>
      </c>
      <c r="MQ31" s="70" t="s">
        <v>9119</v>
      </c>
      <c r="MS31" s="70" t="s">
        <v>9119</v>
      </c>
      <c r="MV31" t="s">
        <v>353</v>
      </c>
      <c r="MZ31" s="70" t="s">
        <v>9119</v>
      </c>
      <c r="NB31" s="70" t="s">
        <v>9119</v>
      </c>
      <c r="NE31" t="s">
        <v>353</v>
      </c>
      <c r="NI31" s="70" t="s">
        <v>9119</v>
      </c>
      <c r="NK31" s="70" t="s">
        <v>9119</v>
      </c>
      <c r="NN31" t="s">
        <v>353</v>
      </c>
      <c r="NR31" s="70" t="s">
        <v>9119</v>
      </c>
      <c r="NT31" s="70" t="s">
        <v>9119</v>
      </c>
      <c r="NW31" t="s">
        <v>353</v>
      </c>
      <c r="OA31" s="70" t="s">
        <v>9119</v>
      </c>
      <c r="OC31" s="70" t="s">
        <v>9119</v>
      </c>
    </row>
    <row r="32" spans="1:393" x14ac:dyDescent="0.2">
      <c r="A32" t="s">
        <v>476</v>
      </c>
      <c r="B32" t="s">
        <v>476</v>
      </c>
      <c r="C32" s="66" t="s">
        <v>9831</v>
      </c>
      <c r="D32" t="s">
        <v>477</v>
      </c>
      <c r="E32" t="s">
        <v>9847</v>
      </c>
      <c r="F32" t="s">
        <v>9847</v>
      </c>
      <c r="G32" t="s">
        <v>480</v>
      </c>
      <c r="H32" t="s">
        <v>481</v>
      </c>
      <c r="I32">
        <v>438443</v>
      </c>
      <c r="J32">
        <v>342373</v>
      </c>
      <c r="K32">
        <v>2014</v>
      </c>
      <c r="L32" s="69">
        <v>202667</v>
      </c>
      <c r="M32" t="s">
        <v>482</v>
      </c>
      <c r="O32" s="73">
        <v>1.266</v>
      </c>
      <c r="P32" s="73">
        <v>1.6220000000000001</v>
      </c>
      <c r="Q32" s="13">
        <v>0.15</v>
      </c>
      <c r="R32" s="13">
        <v>2.5000000000000001E-2</v>
      </c>
      <c r="S32" s="13"/>
      <c r="T32" s="13">
        <v>0.17</v>
      </c>
      <c r="U32" s="13">
        <v>0.14000000000000001</v>
      </c>
      <c r="V32" s="13"/>
      <c r="W32" s="13"/>
      <c r="X32" s="13"/>
      <c r="Y32" s="13">
        <v>7.2999999999999995E-2</v>
      </c>
      <c r="Z32" s="13">
        <v>1.7999999999999999E-2</v>
      </c>
      <c r="AA32" s="13"/>
      <c r="AB32" s="13"/>
      <c r="AC32" s="13">
        <v>0.42399999999999999</v>
      </c>
      <c r="AD32" s="13">
        <v>0.95</v>
      </c>
      <c r="AE32" s="13"/>
      <c r="AF32" s="13">
        <v>0.95</v>
      </c>
      <c r="AG32" s="13">
        <v>1</v>
      </c>
      <c r="AH32" s="69"/>
      <c r="AI32" s="13"/>
      <c r="AJ32" s="13"/>
      <c r="AK32" s="13"/>
      <c r="AL32" s="13"/>
      <c r="AM32" s="13"/>
      <c r="AN32" s="13"/>
      <c r="AO32" s="13"/>
      <c r="AP32" s="13"/>
      <c r="AQ32" s="13"/>
      <c r="AU32" s="13"/>
      <c r="AV32" s="13"/>
      <c r="AW32" s="13"/>
      <c r="AX32" s="13"/>
      <c r="AY32" s="13"/>
      <c r="BB32" s="13">
        <v>1</v>
      </c>
      <c r="BC32" s="13"/>
      <c r="BD32" s="13"/>
      <c r="BE32" s="13"/>
      <c r="BF32" s="13"/>
      <c r="BG32" s="13"/>
      <c r="BH32" s="13"/>
      <c r="BI32" s="13"/>
      <c r="BJ32" s="13"/>
      <c r="BK32" s="13"/>
      <c r="BL32" s="13"/>
      <c r="BM32" s="13"/>
      <c r="BN32" s="13"/>
      <c r="BO32">
        <v>5</v>
      </c>
      <c r="BP32" s="70">
        <v>8.6999999999999993</v>
      </c>
      <c r="BR32" t="s">
        <v>9119</v>
      </c>
      <c r="BT32" s="70" t="s">
        <v>9119</v>
      </c>
      <c r="BU32" s="73"/>
      <c r="BV32" s="70" t="s">
        <v>9119</v>
      </c>
      <c r="BW32" s="69"/>
      <c r="BX32" s="70" t="s">
        <v>9119</v>
      </c>
      <c r="BY32" s="69"/>
      <c r="BZ32" s="70" t="s">
        <v>9119</v>
      </c>
      <c r="CA32" s="69"/>
      <c r="CC32" s="69" t="s">
        <v>9119</v>
      </c>
      <c r="CD32" s="69" t="s">
        <v>9119</v>
      </c>
      <c r="CE32" s="69" t="s">
        <v>9119</v>
      </c>
      <c r="CF32" s="69" t="s">
        <v>9119</v>
      </c>
      <c r="CL32" t="s">
        <v>351</v>
      </c>
      <c r="CM32" t="s">
        <v>352</v>
      </c>
      <c r="CN32" t="s">
        <v>352</v>
      </c>
      <c r="CO32" t="s">
        <v>352</v>
      </c>
      <c r="CP32" t="s">
        <v>352</v>
      </c>
      <c r="CQ32" t="s">
        <v>352</v>
      </c>
      <c r="CR32" t="s">
        <v>352</v>
      </c>
      <c r="CS32" t="s">
        <v>351</v>
      </c>
      <c r="EC32">
        <v>202667</v>
      </c>
      <c r="EM32" s="69"/>
      <c r="FB32" s="69"/>
      <c r="FG32" s="69"/>
      <c r="GF32" s="70" t="s">
        <v>9119</v>
      </c>
      <c r="GI32" s="70" t="s">
        <v>9119</v>
      </c>
      <c r="GO32" s="70" t="s">
        <v>9119</v>
      </c>
      <c r="GR32" s="70" t="s">
        <v>9119</v>
      </c>
      <c r="GT32" s="70" t="s">
        <v>9119</v>
      </c>
      <c r="GV32" s="70" t="s">
        <v>9119</v>
      </c>
      <c r="HB32" s="70" t="s">
        <v>9119</v>
      </c>
      <c r="HD32" s="70" t="s">
        <v>9119</v>
      </c>
      <c r="HG32" s="70" t="s">
        <v>9119</v>
      </c>
      <c r="HI32" s="70" t="s">
        <v>9119</v>
      </c>
      <c r="HK32" s="70" t="s">
        <v>9119</v>
      </c>
      <c r="HM32" s="70" t="s">
        <v>9119</v>
      </c>
      <c r="HO32" s="70" t="s">
        <v>9119</v>
      </c>
      <c r="HQ32" s="70" t="s">
        <v>9119</v>
      </c>
      <c r="HS32" s="70" t="s">
        <v>9119</v>
      </c>
      <c r="HU32" s="70" t="s">
        <v>9119</v>
      </c>
      <c r="HZ32" s="70" t="s">
        <v>9119</v>
      </c>
      <c r="IB32" s="70" t="s">
        <v>9119</v>
      </c>
      <c r="IE32" s="70" t="s">
        <v>9119</v>
      </c>
      <c r="IK32" s="70" t="s">
        <v>9119</v>
      </c>
      <c r="IO32" s="70" t="s">
        <v>9119</v>
      </c>
      <c r="IQ32" s="70" t="s">
        <v>9119</v>
      </c>
      <c r="IT32" s="70" t="s">
        <v>9119</v>
      </c>
      <c r="IV32" s="70" t="s">
        <v>9119</v>
      </c>
      <c r="IX32" s="70" t="s">
        <v>9119</v>
      </c>
      <c r="IZ32" s="70" t="s">
        <v>9119</v>
      </c>
      <c r="JE32" s="70" t="s">
        <v>9119</v>
      </c>
      <c r="JG32" s="70" t="s">
        <v>9119</v>
      </c>
      <c r="JL32" s="70" t="s">
        <v>9119</v>
      </c>
      <c r="JP32" s="70" t="s">
        <v>9119</v>
      </c>
      <c r="KD32" s="70" t="s">
        <v>9119</v>
      </c>
      <c r="KF32" s="70" t="s">
        <v>9119</v>
      </c>
      <c r="KI32" s="70" t="s">
        <v>9119</v>
      </c>
      <c r="KK32" s="70" t="s">
        <v>9119</v>
      </c>
      <c r="KO32" s="70" t="s">
        <v>9119</v>
      </c>
      <c r="KQ32" s="70" t="s">
        <v>9119</v>
      </c>
      <c r="KT32" s="70" t="s">
        <v>9119</v>
      </c>
      <c r="KZ32" s="70" t="s">
        <v>9119</v>
      </c>
      <c r="LO32" s="70" t="s">
        <v>9119</v>
      </c>
      <c r="LW32" s="70" t="s">
        <v>9119</v>
      </c>
      <c r="LZ32" s="70" t="s">
        <v>9119</v>
      </c>
      <c r="ME32" s="70" t="s">
        <v>9119</v>
      </c>
      <c r="MG32" s="70" t="s">
        <v>9119</v>
      </c>
      <c r="MJ32" s="70" t="s">
        <v>9119</v>
      </c>
      <c r="MQ32" s="70" t="s">
        <v>9119</v>
      </c>
      <c r="MS32" s="70" t="s">
        <v>9119</v>
      </c>
      <c r="MT32" t="s">
        <v>362</v>
      </c>
      <c r="MV32" t="s">
        <v>391</v>
      </c>
      <c r="MW32" t="s">
        <v>362</v>
      </c>
      <c r="MX32" t="s">
        <v>419</v>
      </c>
      <c r="MZ32" s="70" t="s">
        <v>9119</v>
      </c>
      <c r="NB32" s="70" t="s">
        <v>9119</v>
      </c>
      <c r="NC32" t="s">
        <v>362</v>
      </c>
      <c r="NE32" t="s">
        <v>391</v>
      </c>
      <c r="NF32" t="s">
        <v>362</v>
      </c>
      <c r="NG32" t="s">
        <v>362</v>
      </c>
      <c r="NI32" s="70" t="s">
        <v>9119</v>
      </c>
      <c r="NK32" s="70" t="s">
        <v>9119</v>
      </c>
      <c r="NL32" t="s">
        <v>362</v>
      </c>
      <c r="NN32" t="s">
        <v>391</v>
      </c>
      <c r="NO32" t="s">
        <v>362</v>
      </c>
      <c r="NP32" t="s">
        <v>362</v>
      </c>
      <c r="NR32" s="70" t="s">
        <v>9119</v>
      </c>
      <c r="NT32" s="70" t="s">
        <v>9119</v>
      </c>
      <c r="NU32" t="s">
        <v>362</v>
      </c>
      <c r="NW32" t="s">
        <v>391</v>
      </c>
      <c r="NX32" t="s">
        <v>362</v>
      </c>
      <c r="NY32" t="s">
        <v>362</v>
      </c>
      <c r="OA32" s="70" t="s">
        <v>9119</v>
      </c>
      <c r="OC32" s="70" t="s">
        <v>9119</v>
      </c>
    </row>
    <row r="33" spans="1:393" x14ac:dyDescent="0.2">
      <c r="A33" t="s">
        <v>483</v>
      </c>
      <c r="B33" t="s">
        <v>483</v>
      </c>
      <c r="C33" t="s">
        <v>9841</v>
      </c>
      <c r="D33" t="s">
        <v>484</v>
      </c>
      <c r="E33" t="s">
        <v>9847</v>
      </c>
      <c r="F33" t="s">
        <v>9847</v>
      </c>
      <c r="G33" t="s">
        <v>485</v>
      </c>
      <c r="H33" t="s">
        <v>486</v>
      </c>
      <c r="I33">
        <v>210000</v>
      </c>
      <c r="K33">
        <v>2011</v>
      </c>
      <c r="L33" s="69">
        <v>53655</v>
      </c>
      <c r="M33" t="s">
        <v>482</v>
      </c>
      <c r="N33" t="s">
        <v>487</v>
      </c>
      <c r="O33" s="73">
        <v>0.7</v>
      </c>
      <c r="P33" s="73"/>
      <c r="Q33" s="13">
        <v>0.25</v>
      </c>
      <c r="R33" s="13">
        <v>0.05</v>
      </c>
      <c r="S33" s="13">
        <v>0.06</v>
      </c>
      <c r="T33" s="13">
        <v>0.3</v>
      </c>
      <c r="U33" s="13">
        <v>0.15</v>
      </c>
      <c r="V33" s="13"/>
      <c r="W33" s="13"/>
      <c r="X33" s="13">
        <v>0.1</v>
      </c>
      <c r="Y33" s="13">
        <v>0.03</v>
      </c>
      <c r="Z33" s="13"/>
      <c r="AA33" s="13"/>
      <c r="AB33" s="13"/>
      <c r="AC33" s="13">
        <v>0.06</v>
      </c>
      <c r="AD33" s="13"/>
      <c r="AE33" s="13"/>
      <c r="AF33" s="13"/>
      <c r="AG33" s="13">
        <v>0.8</v>
      </c>
      <c r="AI33" s="13"/>
      <c r="AJ33" s="13"/>
      <c r="AK33" s="13"/>
      <c r="AL33" s="13"/>
      <c r="AM33" s="13"/>
      <c r="AN33" s="13"/>
      <c r="AO33" s="13"/>
      <c r="AP33" s="13"/>
      <c r="AQ33" s="13"/>
      <c r="AU33" s="13"/>
      <c r="AV33" s="13"/>
      <c r="AW33" s="13"/>
      <c r="AX33" s="13"/>
      <c r="AY33" s="13"/>
      <c r="BB33" s="13"/>
      <c r="BC33" s="13"/>
      <c r="BD33" s="13"/>
      <c r="BE33" s="13"/>
      <c r="BF33" s="13"/>
      <c r="BG33" s="13"/>
      <c r="BH33" s="13"/>
      <c r="BI33" s="13"/>
      <c r="BJ33" s="13"/>
      <c r="BK33" s="13"/>
      <c r="BL33" s="13"/>
      <c r="BM33" s="13"/>
      <c r="BN33" s="13"/>
      <c r="BP33" s="70">
        <v>30</v>
      </c>
      <c r="BR33" t="s">
        <v>9119</v>
      </c>
      <c r="BT33" s="70" t="s">
        <v>9119</v>
      </c>
      <c r="BU33" s="73"/>
      <c r="BV33" s="70" t="s">
        <v>9119</v>
      </c>
      <c r="BW33" s="69"/>
      <c r="BX33" s="70" t="s">
        <v>9119</v>
      </c>
      <c r="BY33" s="69"/>
      <c r="BZ33" s="70" t="s">
        <v>9119</v>
      </c>
      <c r="CA33" s="69"/>
      <c r="CC33" s="69" t="s">
        <v>9119</v>
      </c>
      <c r="CD33" s="69" t="s">
        <v>9119</v>
      </c>
      <c r="CE33" s="69" t="s">
        <v>9119</v>
      </c>
      <c r="CF33" s="69" t="s">
        <v>9119</v>
      </c>
      <c r="CG33" t="s">
        <v>350</v>
      </c>
      <c r="CL33" t="s">
        <v>351</v>
      </c>
      <c r="CM33" t="s">
        <v>352</v>
      </c>
      <c r="CN33" t="s">
        <v>352</v>
      </c>
      <c r="CO33" t="s">
        <v>352</v>
      </c>
      <c r="CP33" t="s">
        <v>352</v>
      </c>
      <c r="CQ33" t="s">
        <v>352</v>
      </c>
      <c r="CR33" t="s">
        <v>352</v>
      </c>
      <c r="CS33" t="s">
        <v>351</v>
      </c>
      <c r="EC33" s="69"/>
      <c r="ED33" s="69"/>
      <c r="EE33" s="69"/>
      <c r="EF33" s="69"/>
      <c r="EG33" s="69"/>
      <c r="EH33" s="69"/>
      <c r="FB33" s="69"/>
      <c r="FG33" s="69"/>
      <c r="GF33" s="70" t="s">
        <v>9119</v>
      </c>
      <c r="GI33" s="70" t="s">
        <v>9119</v>
      </c>
      <c r="GO33" s="70" t="s">
        <v>9119</v>
      </c>
      <c r="GR33" s="70" t="s">
        <v>9119</v>
      </c>
      <c r="GT33" s="70" t="s">
        <v>9119</v>
      </c>
      <c r="GV33" s="70" t="s">
        <v>9119</v>
      </c>
      <c r="HA33">
        <v>4.76</v>
      </c>
      <c r="HB33" s="70">
        <v>5.9798027319051981</v>
      </c>
      <c r="HC33">
        <v>3.45</v>
      </c>
      <c r="HD33" s="70">
        <v>4.3341007195531374</v>
      </c>
      <c r="HG33" s="70" t="s">
        <v>9119</v>
      </c>
      <c r="HI33" s="70" t="s">
        <v>9119</v>
      </c>
      <c r="HK33" s="70" t="s">
        <v>9119</v>
      </c>
      <c r="HM33" s="70" t="s">
        <v>9119</v>
      </c>
      <c r="HO33" s="70" t="s">
        <v>9119</v>
      </c>
      <c r="HQ33" s="70" t="s">
        <v>9119</v>
      </c>
      <c r="HS33" s="70" t="s">
        <v>9119</v>
      </c>
      <c r="HU33" s="70" t="s">
        <v>9119</v>
      </c>
      <c r="HZ33" s="70" t="s">
        <v>9119</v>
      </c>
      <c r="IB33" s="70" t="s">
        <v>9119</v>
      </c>
      <c r="IE33" s="70" t="s">
        <v>9119</v>
      </c>
      <c r="IK33" s="70" t="s">
        <v>9119</v>
      </c>
      <c r="IO33" s="70" t="s">
        <v>9119</v>
      </c>
      <c r="IQ33" s="70" t="s">
        <v>9119</v>
      </c>
      <c r="IT33" s="70" t="s">
        <v>9119</v>
      </c>
      <c r="IV33" s="70" t="s">
        <v>9119</v>
      </c>
      <c r="IX33" s="70" t="s">
        <v>9119</v>
      </c>
      <c r="IZ33" s="70" t="s">
        <v>9119</v>
      </c>
      <c r="JE33" s="70" t="s">
        <v>9119</v>
      </c>
      <c r="JG33" s="70" t="s">
        <v>9119</v>
      </c>
      <c r="JL33" s="70" t="s">
        <v>9119</v>
      </c>
      <c r="JP33" s="70" t="s">
        <v>9119</v>
      </c>
      <c r="KD33" s="70" t="s">
        <v>9119</v>
      </c>
      <c r="KF33" s="70" t="s">
        <v>9119</v>
      </c>
      <c r="KI33" s="70" t="s">
        <v>9119</v>
      </c>
      <c r="KK33" s="70" t="s">
        <v>9119</v>
      </c>
      <c r="KO33" s="70" t="s">
        <v>9119</v>
      </c>
      <c r="KQ33" s="70" t="s">
        <v>9119</v>
      </c>
      <c r="KT33" s="70" t="s">
        <v>9119</v>
      </c>
      <c r="KZ33" s="70" t="s">
        <v>9119</v>
      </c>
      <c r="LO33" s="70" t="s">
        <v>9119</v>
      </c>
      <c r="LW33" s="70" t="s">
        <v>9119</v>
      </c>
      <c r="LZ33" s="70" t="s">
        <v>9119</v>
      </c>
      <c r="ME33" s="70" t="s">
        <v>9119</v>
      </c>
      <c r="MG33" s="70" t="s">
        <v>9119</v>
      </c>
      <c r="MJ33" s="70" t="s">
        <v>9119</v>
      </c>
      <c r="MQ33" s="70" t="s">
        <v>9119</v>
      </c>
      <c r="MS33" s="70" t="s">
        <v>9119</v>
      </c>
      <c r="MT33" t="s">
        <v>392</v>
      </c>
      <c r="MV33" t="s">
        <v>355</v>
      </c>
      <c r="MW33" t="s">
        <v>353</v>
      </c>
      <c r="MX33" t="s">
        <v>362</v>
      </c>
      <c r="MZ33" s="70" t="s">
        <v>9119</v>
      </c>
      <c r="NB33" s="70" t="s">
        <v>9119</v>
      </c>
      <c r="NI33" s="70" t="s">
        <v>9119</v>
      </c>
      <c r="NK33" s="70" t="s">
        <v>9119</v>
      </c>
      <c r="NR33" s="70" t="s">
        <v>9119</v>
      </c>
      <c r="NT33" s="70" t="s">
        <v>9119</v>
      </c>
      <c r="NW33" t="s">
        <v>372</v>
      </c>
      <c r="NX33" t="s">
        <v>372</v>
      </c>
      <c r="NY33" t="s">
        <v>415</v>
      </c>
      <c r="OA33" s="70" t="s">
        <v>9119</v>
      </c>
      <c r="OC33" s="70" t="s">
        <v>9119</v>
      </c>
    </row>
    <row r="34" spans="1:393" x14ac:dyDescent="0.2">
      <c r="A34" t="s">
        <v>488</v>
      </c>
      <c r="B34" t="s">
        <v>488</v>
      </c>
      <c r="C34" s="66" t="s">
        <v>9833</v>
      </c>
      <c r="D34" t="s">
        <v>489</v>
      </c>
      <c r="E34" t="s">
        <v>9847</v>
      </c>
      <c r="F34" t="s">
        <v>9847</v>
      </c>
      <c r="G34" t="s">
        <v>490</v>
      </c>
      <c r="H34" t="s">
        <v>491</v>
      </c>
      <c r="I34">
        <v>2982818</v>
      </c>
      <c r="J34">
        <v>4990929</v>
      </c>
      <c r="K34">
        <v>2024</v>
      </c>
      <c r="L34" s="69">
        <v>730174.41</v>
      </c>
      <c r="M34" t="s">
        <v>492</v>
      </c>
      <c r="O34" s="73">
        <v>0.67</v>
      </c>
      <c r="P34" s="73">
        <v>0.39</v>
      </c>
      <c r="Q34" s="13">
        <v>0.2</v>
      </c>
      <c r="R34" s="13">
        <v>0.02</v>
      </c>
      <c r="S34" s="13">
        <v>5.0000000000000001E-3</v>
      </c>
      <c r="T34" s="13">
        <v>7.7499999999999999E-2</v>
      </c>
      <c r="U34" s="13">
        <v>7.7499999999999999E-2</v>
      </c>
      <c r="V34" s="13"/>
      <c r="W34" s="13"/>
      <c r="X34" s="13">
        <v>0.21</v>
      </c>
      <c r="Y34" s="13"/>
      <c r="Z34" s="13">
        <v>6.7000000000000002E-3</v>
      </c>
      <c r="AA34" s="13">
        <v>1.3299999999999999E-2</v>
      </c>
      <c r="AB34" s="13">
        <v>0.16</v>
      </c>
      <c r="AC34" s="13">
        <v>0.23</v>
      </c>
      <c r="AD34" s="13"/>
      <c r="AE34" s="13">
        <v>0.98909999999999998</v>
      </c>
      <c r="AF34" s="13">
        <v>0.98839999999999995</v>
      </c>
      <c r="AG34" s="13"/>
      <c r="AH34" s="69">
        <v>15255</v>
      </c>
      <c r="AI34" s="13">
        <v>0.08</v>
      </c>
      <c r="AJ34" s="13">
        <v>0.15</v>
      </c>
      <c r="AK34" s="13"/>
      <c r="AL34" s="13"/>
      <c r="AM34" s="13">
        <v>0.41</v>
      </c>
      <c r="AN34" s="13">
        <v>0.34</v>
      </c>
      <c r="AO34" s="13"/>
      <c r="AP34" s="13"/>
      <c r="AQ34" s="13">
        <v>0.02</v>
      </c>
      <c r="AR34">
        <v>1254</v>
      </c>
      <c r="AU34" s="13"/>
      <c r="AV34" s="13"/>
      <c r="AW34" s="13"/>
      <c r="AX34" s="13"/>
      <c r="AY34" s="13"/>
      <c r="BB34" s="13"/>
      <c r="BC34" s="13"/>
      <c r="BD34" s="13">
        <v>0.98527859045493704</v>
      </c>
      <c r="BE34" s="13"/>
      <c r="BF34" s="13"/>
      <c r="BG34" s="13"/>
      <c r="BH34" s="13"/>
      <c r="BI34" s="13"/>
      <c r="BJ34" s="13"/>
      <c r="BK34" s="13"/>
      <c r="BL34" s="13"/>
      <c r="BM34" s="13"/>
      <c r="BN34" s="13">
        <v>1.47214095450628E-2</v>
      </c>
      <c r="BO34">
        <v>5</v>
      </c>
      <c r="BP34" s="70">
        <v>41.2</v>
      </c>
      <c r="BQ34">
        <v>40043513.850000001</v>
      </c>
      <c r="BR34">
        <v>38460355.47505556</v>
      </c>
      <c r="BT34" s="70" t="s">
        <v>9119</v>
      </c>
      <c r="BU34" s="73">
        <v>22.06</v>
      </c>
      <c r="BV34" s="70">
        <v>20.58080102203192</v>
      </c>
      <c r="BW34" s="69"/>
      <c r="BX34" s="70" t="s">
        <v>9119</v>
      </c>
      <c r="BY34" s="69">
        <v>317.69</v>
      </c>
      <c r="BZ34" s="70">
        <v>296.38779132771174</v>
      </c>
      <c r="CA34" s="69">
        <v>149173983.53999999</v>
      </c>
      <c r="CB34">
        <v>2023</v>
      </c>
      <c r="CC34" s="69">
        <v>143276248.33499685</v>
      </c>
      <c r="CD34" s="69">
        <v>11484909583.0501</v>
      </c>
      <c r="CE34" s="69">
        <v>2023</v>
      </c>
      <c r="CF34" s="69">
        <v>11030842768.134819</v>
      </c>
      <c r="CG34" t="s">
        <v>350</v>
      </c>
      <c r="CH34" t="s">
        <v>418</v>
      </c>
      <c r="CI34" t="s">
        <v>456</v>
      </c>
      <c r="CJ34" t="s">
        <v>418</v>
      </c>
      <c r="CK34" t="s">
        <v>456</v>
      </c>
      <c r="CL34" t="s">
        <v>351</v>
      </c>
      <c r="CM34" t="s">
        <v>352</v>
      </c>
      <c r="CN34" t="s">
        <v>352</v>
      </c>
      <c r="CO34" t="s">
        <v>351</v>
      </c>
      <c r="CP34" t="s">
        <v>351</v>
      </c>
      <c r="CQ34" t="s">
        <v>351</v>
      </c>
      <c r="CR34" t="s">
        <v>351</v>
      </c>
      <c r="CS34" t="s">
        <v>351</v>
      </c>
      <c r="EC34" s="69"/>
      <c r="ED34" s="69"/>
      <c r="EE34" s="69"/>
      <c r="EF34" s="69"/>
      <c r="EG34" s="69"/>
      <c r="EH34" s="69"/>
      <c r="EL34">
        <v>8212000</v>
      </c>
      <c r="EM34" s="69">
        <v>700217.03</v>
      </c>
      <c r="EN34">
        <v>12.5</v>
      </c>
      <c r="ER34" s="69"/>
      <c r="ES34" s="69"/>
      <c r="FB34" s="69"/>
      <c r="FG34" s="69"/>
      <c r="GF34" s="70" t="s">
        <v>9119</v>
      </c>
      <c r="GI34" s="70" t="s">
        <v>9119</v>
      </c>
      <c r="GO34" s="70" t="s">
        <v>9119</v>
      </c>
      <c r="GR34" s="70" t="s">
        <v>9119</v>
      </c>
      <c r="GT34" s="70" t="s">
        <v>9119</v>
      </c>
      <c r="GV34" s="70" t="s">
        <v>9119</v>
      </c>
      <c r="HB34" s="70" t="s">
        <v>9119</v>
      </c>
      <c r="HD34" s="70" t="s">
        <v>9119</v>
      </c>
      <c r="HG34" s="70" t="s">
        <v>9119</v>
      </c>
      <c r="HI34" s="70" t="s">
        <v>9119</v>
      </c>
      <c r="HK34" s="70" t="s">
        <v>9119</v>
      </c>
      <c r="HM34" s="70" t="s">
        <v>9119</v>
      </c>
      <c r="HO34" s="70" t="s">
        <v>9119</v>
      </c>
      <c r="HQ34" s="70" t="s">
        <v>9119</v>
      </c>
      <c r="HS34" s="70" t="s">
        <v>9119</v>
      </c>
      <c r="HU34" s="70" t="s">
        <v>9119</v>
      </c>
      <c r="HZ34" s="70" t="s">
        <v>9119</v>
      </c>
      <c r="IB34" s="70" t="s">
        <v>9119</v>
      </c>
      <c r="IE34" s="70" t="s">
        <v>9119</v>
      </c>
      <c r="IJ34">
        <v>16.100000000000001</v>
      </c>
      <c r="IK34" s="70">
        <v>15.463471199553446</v>
      </c>
      <c r="IO34" s="70" t="s">
        <v>9119</v>
      </c>
      <c r="IQ34" s="70" t="s">
        <v>9119</v>
      </c>
      <c r="IT34" s="70" t="s">
        <v>9119</v>
      </c>
      <c r="IV34" s="70" t="s">
        <v>9119</v>
      </c>
      <c r="IX34" s="70" t="s">
        <v>9119</v>
      </c>
      <c r="IZ34" s="70" t="s">
        <v>9119</v>
      </c>
      <c r="JE34" s="70" t="s">
        <v>9119</v>
      </c>
      <c r="JG34" s="70" t="s">
        <v>9119</v>
      </c>
      <c r="JL34" s="70" t="s">
        <v>9119</v>
      </c>
      <c r="JP34" s="70" t="s">
        <v>9119</v>
      </c>
      <c r="KD34" s="70" t="s">
        <v>9119</v>
      </c>
      <c r="KE34">
        <v>7.91</v>
      </c>
      <c r="KF34" s="70">
        <v>7.5972706328240838</v>
      </c>
      <c r="KI34" s="70" t="s">
        <v>9119</v>
      </c>
      <c r="KK34" s="70" t="s">
        <v>9119</v>
      </c>
      <c r="KO34" s="70" t="s">
        <v>9119</v>
      </c>
      <c r="KQ34" s="70" t="s">
        <v>9119</v>
      </c>
      <c r="KT34" s="70" t="s">
        <v>9119</v>
      </c>
      <c r="KZ34" s="70" t="s">
        <v>9119</v>
      </c>
      <c r="LO34" s="70" t="s">
        <v>9119</v>
      </c>
      <c r="LW34" s="70" t="s">
        <v>9119</v>
      </c>
      <c r="LZ34" s="70" t="s">
        <v>9119</v>
      </c>
      <c r="ME34" s="70" t="s">
        <v>9119</v>
      </c>
      <c r="MG34" s="70" t="s">
        <v>9119</v>
      </c>
      <c r="MJ34" s="70" t="s">
        <v>9119</v>
      </c>
      <c r="MM34" t="s">
        <v>391</v>
      </c>
      <c r="MN34" t="s">
        <v>362</v>
      </c>
      <c r="MP34">
        <v>141005430.74000001</v>
      </c>
      <c r="MQ34" s="70">
        <v>141005430.74000001</v>
      </c>
      <c r="MS34" s="70" t="s">
        <v>9119</v>
      </c>
      <c r="MV34" t="s">
        <v>391</v>
      </c>
      <c r="MW34" t="s">
        <v>362</v>
      </c>
      <c r="MY34" s="69">
        <v>116625116.59999999</v>
      </c>
      <c r="MZ34" s="70">
        <v>116625116.59999999</v>
      </c>
      <c r="NB34" s="70" t="s">
        <v>9119</v>
      </c>
      <c r="NI34" s="70" t="s">
        <v>9119</v>
      </c>
      <c r="NK34" s="70" t="s">
        <v>9119</v>
      </c>
      <c r="NR34" s="70" t="s">
        <v>9119</v>
      </c>
      <c r="NT34" s="70" t="s">
        <v>9119</v>
      </c>
      <c r="NW34" t="s">
        <v>391</v>
      </c>
      <c r="NX34" t="s">
        <v>362</v>
      </c>
      <c r="NZ34" s="69">
        <v>368654202.39999998</v>
      </c>
      <c r="OA34" s="70">
        <v>368654202.39999998</v>
      </c>
      <c r="OC34" s="70" t="s">
        <v>9119</v>
      </c>
    </row>
    <row r="35" spans="1:393" x14ac:dyDescent="0.2">
      <c r="A35" t="s">
        <v>488</v>
      </c>
      <c r="B35" t="s">
        <v>488</v>
      </c>
      <c r="C35" s="66" t="s">
        <v>9833</v>
      </c>
      <c r="D35" t="s">
        <v>489</v>
      </c>
      <c r="E35" t="s">
        <v>9847</v>
      </c>
      <c r="F35" t="s">
        <v>9847</v>
      </c>
      <c r="G35" t="s">
        <v>493</v>
      </c>
      <c r="H35" t="s">
        <v>494</v>
      </c>
      <c r="I35">
        <v>6211223</v>
      </c>
      <c r="J35">
        <v>13458075</v>
      </c>
      <c r="K35">
        <v>2022</v>
      </c>
      <c r="L35" s="69">
        <v>3133457</v>
      </c>
      <c r="M35" t="s">
        <v>482</v>
      </c>
      <c r="O35" s="73">
        <v>1.3819999999999999</v>
      </c>
      <c r="P35" s="73">
        <v>0.63800000000000001</v>
      </c>
      <c r="Q35" s="77">
        <v>0.45</v>
      </c>
      <c r="R35" s="77">
        <v>4.2999999999999997E-2</v>
      </c>
      <c r="S35" s="77">
        <v>1.2999999999999999E-2</v>
      </c>
      <c r="T35" s="77">
        <v>0.156</v>
      </c>
      <c r="U35" s="77">
        <v>0.154</v>
      </c>
      <c r="V35" s="5"/>
      <c r="W35" s="5"/>
      <c r="X35" s="5"/>
      <c r="Y35" s="5"/>
      <c r="Z35" s="5"/>
      <c r="AA35" s="5"/>
      <c r="AB35" s="5"/>
      <c r="AC35" s="77">
        <v>0.18</v>
      </c>
      <c r="AD35" s="13">
        <v>1</v>
      </c>
      <c r="AE35" s="13">
        <v>0.98029999999999995</v>
      </c>
      <c r="AF35" s="13">
        <v>0.97960000000000003</v>
      </c>
      <c r="AG35" s="13"/>
      <c r="AH35" s="69">
        <v>59088</v>
      </c>
      <c r="AI35" s="13">
        <v>2.5995125913891099E-2</v>
      </c>
      <c r="AJ35" s="13">
        <v>9.8006363390197707E-2</v>
      </c>
      <c r="AK35" s="13"/>
      <c r="AL35" s="13"/>
      <c r="AM35" s="13">
        <v>0.30215949092878402</v>
      </c>
      <c r="AN35" s="13">
        <v>0.37383225020308702</v>
      </c>
      <c r="AO35" s="13"/>
      <c r="AP35" s="13"/>
      <c r="AQ35" s="13">
        <v>0.20000676956404001</v>
      </c>
      <c r="AR35">
        <v>9116</v>
      </c>
      <c r="AS35">
        <v>2651</v>
      </c>
      <c r="AU35" s="13"/>
      <c r="AV35" s="13"/>
      <c r="AW35" s="13"/>
      <c r="AX35" s="13"/>
      <c r="AY35" s="13"/>
      <c r="AZ35">
        <v>22039</v>
      </c>
      <c r="BB35" s="13"/>
      <c r="BC35" s="13"/>
      <c r="BD35" s="13">
        <v>0.95479999999999998</v>
      </c>
      <c r="BE35" s="13"/>
      <c r="BF35" s="13"/>
      <c r="BG35" s="13"/>
      <c r="BH35" s="13">
        <v>1.3899999999999999E-2</v>
      </c>
      <c r="BI35" s="13">
        <v>1.1000000000000001E-3</v>
      </c>
      <c r="BJ35" s="13"/>
      <c r="BK35" s="13"/>
      <c r="BL35" s="13"/>
      <c r="BM35" s="13"/>
      <c r="BN35" s="13">
        <v>3.0200000000000001E-2</v>
      </c>
      <c r="BO35">
        <v>5</v>
      </c>
      <c r="BP35" s="70">
        <v>80</v>
      </c>
      <c r="BQ35">
        <v>469243654.68000001</v>
      </c>
      <c r="BR35">
        <v>469243654.68000001</v>
      </c>
      <c r="BT35" s="70" t="s">
        <v>9119</v>
      </c>
      <c r="BU35" s="73">
        <v>216.12</v>
      </c>
      <c r="BV35" s="70">
        <v>195.6</v>
      </c>
      <c r="BW35" s="69">
        <v>533.52</v>
      </c>
      <c r="BX35" s="70">
        <v>484.3</v>
      </c>
      <c r="BY35" s="69">
        <v>182.61</v>
      </c>
      <c r="BZ35" s="70">
        <v>167.60734701040823</v>
      </c>
      <c r="CA35" s="69">
        <v>443180269.56999999</v>
      </c>
      <c r="CB35">
        <v>2022</v>
      </c>
      <c r="CC35" s="69">
        <v>443180269.56999999</v>
      </c>
      <c r="CD35" s="69">
        <v>7717705128.8030109</v>
      </c>
      <c r="CE35" s="69">
        <v>2022</v>
      </c>
      <c r="CF35" s="69">
        <v>7717705128.8030109</v>
      </c>
      <c r="CG35" t="s">
        <v>350</v>
      </c>
      <c r="CH35" t="s">
        <v>418</v>
      </c>
      <c r="CI35" t="s">
        <v>456</v>
      </c>
      <c r="CJ35" t="s">
        <v>418</v>
      </c>
      <c r="CK35" t="s">
        <v>456</v>
      </c>
      <c r="CL35" t="s">
        <v>351</v>
      </c>
      <c r="CM35" t="s">
        <v>351</v>
      </c>
      <c r="CN35" t="s">
        <v>351</v>
      </c>
      <c r="CO35" t="s">
        <v>352</v>
      </c>
      <c r="CP35" t="s">
        <v>352</v>
      </c>
      <c r="CQ35" t="s">
        <v>351</v>
      </c>
      <c r="CR35" t="s">
        <v>351</v>
      </c>
      <c r="CS35" t="s">
        <v>351</v>
      </c>
      <c r="EC35" s="69"/>
      <c r="ED35" s="69"/>
      <c r="EE35" s="69"/>
      <c r="EF35" s="69"/>
      <c r="EG35" s="69"/>
      <c r="EH35" s="69"/>
      <c r="EM35" s="69">
        <v>2991824.7436000002</v>
      </c>
      <c r="ER35" s="69"/>
      <c r="ES35" s="69"/>
      <c r="FB35" s="69"/>
      <c r="FG35" s="69">
        <v>43555.052300000003</v>
      </c>
      <c r="FV35">
        <v>3446.8027000000002</v>
      </c>
      <c r="GF35" s="70" t="s">
        <v>9119</v>
      </c>
      <c r="GI35" s="70" t="s">
        <v>9119</v>
      </c>
      <c r="GO35" s="70" t="s">
        <v>9119</v>
      </c>
      <c r="GR35" s="70" t="s">
        <v>9119</v>
      </c>
      <c r="GT35" s="70" t="s">
        <v>9119</v>
      </c>
      <c r="GV35" s="70" t="s">
        <v>9119</v>
      </c>
      <c r="HB35" s="70" t="s">
        <v>9119</v>
      </c>
      <c r="HD35" s="70" t="s">
        <v>9119</v>
      </c>
      <c r="HG35" s="70" t="s">
        <v>9119</v>
      </c>
      <c r="HI35" s="70" t="s">
        <v>9119</v>
      </c>
      <c r="HK35" s="70" t="s">
        <v>9119</v>
      </c>
      <c r="HM35" s="70" t="s">
        <v>9119</v>
      </c>
      <c r="HO35" s="70" t="s">
        <v>9119</v>
      </c>
      <c r="HQ35" s="70" t="s">
        <v>9119</v>
      </c>
      <c r="HS35" s="70" t="s">
        <v>9119</v>
      </c>
      <c r="HU35" s="70" t="s">
        <v>9119</v>
      </c>
      <c r="HZ35" s="70" t="s">
        <v>9119</v>
      </c>
      <c r="IB35" s="70" t="s">
        <v>9119</v>
      </c>
      <c r="IE35" s="70" t="s">
        <v>9119</v>
      </c>
      <c r="IK35" s="70" t="s">
        <v>9119</v>
      </c>
      <c r="IO35" s="70" t="s">
        <v>9119</v>
      </c>
      <c r="IQ35" s="70" t="s">
        <v>9119</v>
      </c>
      <c r="IT35" s="70" t="s">
        <v>9119</v>
      </c>
      <c r="IV35" s="70" t="s">
        <v>9119</v>
      </c>
      <c r="IX35" s="70" t="s">
        <v>9119</v>
      </c>
      <c r="IZ35" s="70" t="s">
        <v>9119</v>
      </c>
      <c r="JE35" s="70" t="s">
        <v>9119</v>
      </c>
      <c r="JG35" s="70" t="s">
        <v>9119</v>
      </c>
      <c r="JL35" s="70" t="s">
        <v>9119</v>
      </c>
      <c r="JP35" s="70" t="s">
        <v>9119</v>
      </c>
      <c r="KD35" s="70" t="s">
        <v>9119</v>
      </c>
      <c r="KF35" s="70" t="s">
        <v>9119</v>
      </c>
      <c r="KI35" s="70" t="s">
        <v>9119</v>
      </c>
      <c r="KK35" s="70" t="s">
        <v>9119</v>
      </c>
      <c r="KO35" s="70" t="s">
        <v>9119</v>
      </c>
      <c r="KP35">
        <v>46.99</v>
      </c>
      <c r="KQ35" s="70">
        <v>46.99</v>
      </c>
      <c r="KT35" s="70" t="s">
        <v>9119</v>
      </c>
      <c r="KZ35" s="70" t="s">
        <v>9119</v>
      </c>
      <c r="LO35" s="70" t="s">
        <v>9119</v>
      </c>
      <c r="LW35" s="70" t="s">
        <v>9119</v>
      </c>
      <c r="LZ35" s="70" t="s">
        <v>9119</v>
      </c>
      <c r="ME35" s="70" t="s">
        <v>9119</v>
      </c>
      <c r="MG35" s="70" t="s">
        <v>9119</v>
      </c>
      <c r="MJ35" s="70" t="s">
        <v>9119</v>
      </c>
      <c r="MM35" t="s">
        <v>355</v>
      </c>
      <c r="MN35" t="s">
        <v>353</v>
      </c>
      <c r="MP35">
        <v>554027306.10000002</v>
      </c>
      <c r="MQ35" s="70">
        <v>554027306.10000002</v>
      </c>
      <c r="MS35" s="70" t="s">
        <v>9119</v>
      </c>
      <c r="MV35" t="s">
        <v>355</v>
      </c>
      <c r="MW35" t="s">
        <v>353</v>
      </c>
      <c r="MY35" s="69">
        <v>669356274.03999996</v>
      </c>
      <c r="MZ35" s="70">
        <v>669356274.03999996</v>
      </c>
      <c r="NB35" s="70" t="s">
        <v>9119</v>
      </c>
      <c r="NI35" s="70" t="s">
        <v>9119</v>
      </c>
      <c r="NK35" s="70" t="s">
        <v>9119</v>
      </c>
      <c r="NL35" t="s">
        <v>392</v>
      </c>
      <c r="NM35">
        <v>5</v>
      </c>
      <c r="NN35" t="s">
        <v>391</v>
      </c>
      <c r="NO35" t="s">
        <v>353</v>
      </c>
      <c r="NR35" s="70" t="s">
        <v>9119</v>
      </c>
      <c r="NT35" s="70" t="s">
        <v>9119</v>
      </c>
      <c r="NU35" t="s">
        <v>392</v>
      </c>
      <c r="NV35">
        <v>5</v>
      </c>
      <c r="NW35" t="s">
        <v>391</v>
      </c>
      <c r="NX35" t="s">
        <v>353</v>
      </c>
      <c r="NZ35" s="69">
        <v>1062019736.41</v>
      </c>
      <c r="OA35" s="70">
        <v>1062019736.41</v>
      </c>
      <c r="OC35" s="70" t="s">
        <v>9119</v>
      </c>
    </row>
    <row r="36" spans="1:393" x14ac:dyDescent="0.2">
      <c r="A36" t="s">
        <v>488</v>
      </c>
      <c r="B36" t="s">
        <v>488</v>
      </c>
      <c r="C36" s="66" t="s">
        <v>9833</v>
      </c>
      <c r="D36" t="s">
        <v>489</v>
      </c>
      <c r="E36" t="s">
        <v>9847</v>
      </c>
      <c r="F36" t="s">
        <v>9847</v>
      </c>
      <c r="G36" t="s">
        <v>495</v>
      </c>
      <c r="H36" t="s">
        <v>496</v>
      </c>
      <c r="I36">
        <v>11451999</v>
      </c>
      <c r="J36">
        <v>22043028</v>
      </c>
      <c r="K36">
        <v>2022</v>
      </c>
      <c r="L36" s="69">
        <v>4119170.2</v>
      </c>
      <c r="M36" t="s">
        <v>349</v>
      </c>
      <c r="O36" s="73">
        <v>0.98499999999999999</v>
      </c>
      <c r="P36" s="73">
        <v>0.51200000000000001</v>
      </c>
      <c r="Q36" s="13">
        <v>0.47</v>
      </c>
      <c r="R36" s="13">
        <v>0.01</v>
      </c>
      <c r="S36" s="13"/>
      <c r="T36" s="13">
        <v>0.16</v>
      </c>
      <c r="U36" s="13">
        <v>0.1</v>
      </c>
      <c r="V36" s="13"/>
      <c r="W36" s="13"/>
      <c r="X36" s="13"/>
      <c r="Y36" s="13"/>
      <c r="Z36" s="13"/>
      <c r="AA36" s="13"/>
      <c r="AB36" s="13"/>
      <c r="AC36" s="13">
        <v>0.23</v>
      </c>
      <c r="AD36" s="13">
        <v>0.98270000000000002</v>
      </c>
      <c r="AE36" s="13">
        <v>0.99009999999999998</v>
      </c>
      <c r="AF36" s="13">
        <v>0.9899</v>
      </c>
      <c r="AG36" s="13"/>
      <c r="AH36" s="69">
        <v>31683.7</v>
      </c>
      <c r="AI36" s="13">
        <v>5.04E-2</v>
      </c>
      <c r="AJ36" s="13">
        <v>0.12939999999999999</v>
      </c>
      <c r="AK36" s="13"/>
      <c r="AL36" s="13"/>
      <c r="AM36" s="13">
        <v>0.62970000000000004</v>
      </c>
      <c r="AN36" s="13">
        <v>0.189</v>
      </c>
      <c r="AO36" s="13"/>
      <c r="AP36" s="13"/>
      <c r="AQ36" s="13">
        <v>1.5E-3</v>
      </c>
      <c r="AR36">
        <v>34431</v>
      </c>
      <c r="AS36">
        <v>7663</v>
      </c>
      <c r="AU36" s="13"/>
      <c r="AV36" s="13"/>
      <c r="AW36" s="13"/>
      <c r="AX36" s="13"/>
      <c r="AY36" s="13"/>
      <c r="BB36" s="13"/>
      <c r="BC36" s="13"/>
      <c r="BD36" s="13">
        <v>0.98227776999999994</v>
      </c>
      <c r="BE36" s="13"/>
      <c r="BF36" s="13"/>
      <c r="BG36" s="13"/>
      <c r="BH36" s="13"/>
      <c r="BI36" s="13"/>
      <c r="BJ36" s="13"/>
      <c r="BK36" s="13"/>
      <c r="BL36" s="13">
        <v>7.6222300000000007E-3</v>
      </c>
      <c r="BM36" s="13">
        <v>1.0099999999999998E-2</v>
      </c>
      <c r="BN36" s="13"/>
      <c r="BO36">
        <v>3</v>
      </c>
      <c r="BP36" s="70">
        <v>35</v>
      </c>
      <c r="BQ36" s="69"/>
      <c r="BR36" t="s">
        <v>9119</v>
      </c>
      <c r="BS36">
        <v>0</v>
      </c>
      <c r="BT36" s="70">
        <v>0</v>
      </c>
      <c r="BU36" s="73"/>
      <c r="BV36" s="70" t="s">
        <v>9119</v>
      </c>
      <c r="BW36" s="69"/>
      <c r="BX36" s="70" t="s">
        <v>9119</v>
      </c>
      <c r="BY36" s="69"/>
      <c r="BZ36" s="70" t="s">
        <v>9119</v>
      </c>
      <c r="CA36" s="69">
        <v>599970225.37</v>
      </c>
      <c r="CB36">
        <v>2024</v>
      </c>
      <c r="CC36" s="69">
        <v>559740155.37097085</v>
      </c>
      <c r="CD36" s="69" t="s">
        <v>9119</v>
      </c>
      <c r="CE36" s="69" t="s">
        <v>9119</v>
      </c>
      <c r="CF36" s="69" t="s">
        <v>9119</v>
      </c>
      <c r="CG36" t="s">
        <v>350</v>
      </c>
      <c r="CH36" t="s">
        <v>418</v>
      </c>
      <c r="CI36" t="s">
        <v>418</v>
      </c>
      <c r="CK36" t="s">
        <v>418</v>
      </c>
      <c r="CL36" t="s">
        <v>351</v>
      </c>
      <c r="CM36" t="s">
        <v>351</v>
      </c>
      <c r="CN36" t="s">
        <v>351</v>
      </c>
      <c r="CO36" t="s">
        <v>352</v>
      </c>
      <c r="CP36" t="s">
        <v>352</v>
      </c>
      <c r="CQ36" t="s">
        <v>351</v>
      </c>
      <c r="CR36" t="s">
        <v>351</v>
      </c>
      <c r="CS36" t="s">
        <v>351</v>
      </c>
      <c r="EC36" s="69"/>
      <c r="ED36" s="69"/>
      <c r="EE36" s="69"/>
      <c r="EF36" s="69"/>
      <c r="EG36" s="69"/>
      <c r="EH36" s="69"/>
      <c r="EM36" s="69">
        <v>4075190.2316916198</v>
      </c>
      <c r="ER36" s="69"/>
      <c r="ES36" s="69"/>
      <c r="FB36" s="69"/>
      <c r="FG36" s="69">
        <v>31622.45770838</v>
      </c>
      <c r="GF36" s="70" t="s">
        <v>9119</v>
      </c>
      <c r="GI36" s="70" t="s">
        <v>9119</v>
      </c>
      <c r="GO36" s="70" t="s">
        <v>9119</v>
      </c>
      <c r="GR36" s="70" t="s">
        <v>9119</v>
      </c>
      <c r="GT36" s="70" t="s">
        <v>9119</v>
      </c>
      <c r="GV36" s="70" t="s">
        <v>9119</v>
      </c>
      <c r="HB36" s="70" t="s">
        <v>9119</v>
      </c>
      <c r="HD36" s="70" t="s">
        <v>9119</v>
      </c>
      <c r="HG36" s="70" t="s">
        <v>9119</v>
      </c>
      <c r="HI36" s="70" t="s">
        <v>9119</v>
      </c>
      <c r="HK36" s="70" t="s">
        <v>9119</v>
      </c>
      <c r="HM36" s="70" t="s">
        <v>9119</v>
      </c>
      <c r="HO36" s="70" t="s">
        <v>9119</v>
      </c>
      <c r="HQ36" s="70" t="s">
        <v>9119</v>
      </c>
      <c r="HS36" s="70" t="s">
        <v>9119</v>
      </c>
      <c r="HU36" s="70" t="s">
        <v>9119</v>
      </c>
      <c r="HZ36" s="70" t="s">
        <v>9119</v>
      </c>
      <c r="IB36" s="70" t="s">
        <v>9119</v>
      </c>
      <c r="IE36" s="70" t="s">
        <v>9119</v>
      </c>
      <c r="IK36" s="70" t="s">
        <v>9119</v>
      </c>
      <c r="IO36" s="70" t="s">
        <v>9119</v>
      </c>
      <c r="IQ36" s="70" t="s">
        <v>9119</v>
      </c>
      <c r="IT36" s="70" t="s">
        <v>9119</v>
      </c>
      <c r="IV36" s="70" t="s">
        <v>9119</v>
      </c>
      <c r="IX36" s="70" t="s">
        <v>9119</v>
      </c>
      <c r="IZ36" s="70" t="s">
        <v>9119</v>
      </c>
      <c r="JE36" s="70" t="s">
        <v>9119</v>
      </c>
      <c r="JG36" s="70" t="s">
        <v>9119</v>
      </c>
      <c r="JL36" s="70" t="s">
        <v>9119</v>
      </c>
      <c r="JP36" s="70" t="s">
        <v>9119</v>
      </c>
      <c r="KD36" s="70" t="s">
        <v>9119</v>
      </c>
      <c r="KF36" s="70" t="s">
        <v>9119</v>
      </c>
      <c r="KI36" s="70" t="s">
        <v>9119</v>
      </c>
      <c r="KK36" s="70" t="s">
        <v>9119</v>
      </c>
      <c r="KO36" s="70" t="s">
        <v>9119</v>
      </c>
      <c r="KP36">
        <v>35.72</v>
      </c>
      <c r="KQ36" s="70">
        <v>35.72</v>
      </c>
      <c r="KT36" s="70" t="s">
        <v>9119</v>
      </c>
      <c r="KZ36" s="70" t="s">
        <v>9119</v>
      </c>
      <c r="LO36" s="70" t="s">
        <v>9119</v>
      </c>
      <c r="LW36" s="70" t="s">
        <v>9119</v>
      </c>
      <c r="LZ36" s="70" t="s">
        <v>9119</v>
      </c>
      <c r="ME36" s="70" t="s">
        <v>9119</v>
      </c>
      <c r="MG36" s="70" t="s">
        <v>9119</v>
      </c>
      <c r="MJ36" s="70" t="s">
        <v>9119</v>
      </c>
      <c r="MM36" t="s">
        <v>391</v>
      </c>
      <c r="MN36" t="s">
        <v>353</v>
      </c>
      <c r="MP36">
        <v>1045328451.49</v>
      </c>
      <c r="MQ36" s="70">
        <v>1045328451.49</v>
      </c>
      <c r="MS36" s="70" t="s">
        <v>9119</v>
      </c>
      <c r="MT36" t="s">
        <v>390</v>
      </c>
      <c r="MV36" t="s">
        <v>391</v>
      </c>
      <c r="MW36" t="s">
        <v>353</v>
      </c>
      <c r="MY36" s="69">
        <v>759724456.64999998</v>
      </c>
      <c r="MZ36" s="70">
        <v>759724456.64999998</v>
      </c>
      <c r="NB36" s="70" t="s">
        <v>9119</v>
      </c>
      <c r="NI36" s="70" t="s">
        <v>9119</v>
      </c>
      <c r="NK36" s="70" t="s">
        <v>9119</v>
      </c>
      <c r="NL36" t="s">
        <v>390</v>
      </c>
      <c r="NN36" t="s">
        <v>391</v>
      </c>
      <c r="NO36" t="s">
        <v>353</v>
      </c>
      <c r="NR36" s="70" t="s">
        <v>9119</v>
      </c>
      <c r="NT36" s="70" t="s">
        <v>9119</v>
      </c>
      <c r="NU36" t="s">
        <v>390</v>
      </c>
      <c r="NW36" t="s">
        <v>391</v>
      </c>
      <c r="NX36" t="s">
        <v>363</v>
      </c>
      <c r="NZ36" s="69">
        <v>1053797833</v>
      </c>
      <c r="OA36" s="70">
        <v>1053797833</v>
      </c>
      <c r="OC36" s="70" t="s">
        <v>9119</v>
      </c>
    </row>
    <row r="37" spans="1:393" x14ac:dyDescent="0.2">
      <c r="A37" t="s">
        <v>497</v>
      </c>
      <c r="B37" t="s">
        <v>497</v>
      </c>
      <c r="C37" s="66" t="s">
        <v>9831</v>
      </c>
      <c r="D37" t="s">
        <v>498</v>
      </c>
      <c r="E37" t="s">
        <v>9847</v>
      </c>
      <c r="F37" t="s">
        <v>9847</v>
      </c>
      <c r="G37" t="s">
        <v>499</v>
      </c>
      <c r="H37" t="s">
        <v>500</v>
      </c>
      <c r="I37">
        <v>205329</v>
      </c>
      <c r="K37">
        <v>2020</v>
      </c>
      <c r="L37" s="69">
        <v>70729.649999999994</v>
      </c>
      <c r="M37" t="s">
        <v>349</v>
      </c>
      <c r="O37" s="73">
        <v>0.94399999999999995</v>
      </c>
      <c r="P37" s="73"/>
      <c r="Q37" s="13">
        <v>9.5699999999999993E-2</v>
      </c>
      <c r="R37" s="13">
        <v>0.04</v>
      </c>
      <c r="S37" s="13">
        <v>3.3399999999999999E-2</v>
      </c>
      <c r="T37" s="13">
        <v>0.128</v>
      </c>
      <c r="U37" s="13">
        <v>0.16550000000000001</v>
      </c>
      <c r="V37" s="13"/>
      <c r="W37" s="13"/>
      <c r="X37" s="13">
        <v>6.7400000000000002E-2</v>
      </c>
      <c r="Y37" s="13">
        <v>7.4899999999999994E-2</v>
      </c>
      <c r="Z37" s="13"/>
      <c r="AA37" s="13"/>
      <c r="AB37" s="13"/>
      <c r="AC37" s="13">
        <v>0.39510000000000001</v>
      </c>
      <c r="AD37" s="13"/>
      <c r="AE37" s="13"/>
      <c r="AF37" s="13"/>
      <c r="AG37" s="13"/>
      <c r="AH37" s="69">
        <v>23957.85</v>
      </c>
      <c r="AI37" s="13"/>
      <c r="AJ37" s="13"/>
      <c r="AK37" s="13"/>
      <c r="AL37" s="13"/>
      <c r="AM37" s="13"/>
      <c r="AN37" s="13"/>
      <c r="AO37" s="13"/>
      <c r="AP37" s="13"/>
      <c r="AQ37" s="13"/>
      <c r="AU37" s="13"/>
      <c r="AV37" s="13"/>
      <c r="AW37" s="13"/>
      <c r="AX37" s="13"/>
      <c r="AY37" s="13"/>
      <c r="BB37" s="13"/>
      <c r="BC37" s="13"/>
      <c r="BD37" s="13"/>
      <c r="BE37" s="13">
        <v>0.66</v>
      </c>
      <c r="BF37" s="13"/>
      <c r="BG37" s="13"/>
      <c r="BH37" s="13">
        <v>0.34</v>
      </c>
      <c r="BI37" s="13"/>
      <c r="BJ37" s="13"/>
      <c r="BK37" s="13"/>
      <c r="BL37" s="13"/>
      <c r="BM37" s="13"/>
      <c r="BN37" s="13"/>
      <c r="BP37" s="70"/>
      <c r="BR37" t="s">
        <v>9119</v>
      </c>
      <c r="BT37" s="70" t="s">
        <v>9119</v>
      </c>
      <c r="BU37" s="73"/>
      <c r="BV37" s="70" t="s">
        <v>9119</v>
      </c>
      <c r="BW37" s="69"/>
      <c r="BX37" s="70" t="s">
        <v>9119</v>
      </c>
      <c r="BY37" s="69"/>
      <c r="BZ37" s="70" t="s">
        <v>9119</v>
      </c>
      <c r="CA37" s="69">
        <v>11361429.41</v>
      </c>
      <c r="CB37">
        <v>2020</v>
      </c>
      <c r="CC37" s="69">
        <v>12847120.238363359</v>
      </c>
      <c r="CD37" s="69" t="s">
        <v>9119</v>
      </c>
      <c r="CE37" s="69" t="s">
        <v>9119</v>
      </c>
      <c r="CF37" s="69" t="s">
        <v>9119</v>
      </c>
      <c r="CL37" t="s">
        <v>351</v>
      </c>
      <c r="CM37" t="s">
        <v>352</v>
      </c>
      <c r="CN37" t="s">
        <v>352</v>
      </c>
      <c r="CO37" t="s">
        <v>352</v>
      </c>
      <c r="CP37" t="s">
        <v>351</v>
      </c>
      <c r="EM37" s="69"/>
      <c r="EQ37">
        <v>400000</v>
      </c>
      <c r="ER37" s="69">
        <v>46681.569000000003</v>
      </c>
      <c r="FB37" s="69"/>
      <c r="FG37" s="69">
        <v>24048.080999999998</v>
      </c>
      <c r="GA37" s="69"/>
      <c r="GF37" s="70" t="s">
        <v>9119</v>
      </c>
      <c r="GI37" s="70" t="s">
        <v>9119</v>
      </c>
      <c r="GO37" s="70" t="s">
        <v>9119</v>
      </c>
      <c r="GR37" s="70" t="s">
        <v>9119</v>
      </c>
      <c r="GT37" s="70" t="s">
        <v>9119</v>
      </c>
      <c r="GV37" s="70" t="s">
        <v>9119</v>
      </c>
      <c r="HB37" s="70" t="s">
        <v>9119</v>
      </c>
      <c r="HD37" s="70" t="s">
        <v>9119</v>
      </c>
      <c r="HG37" s="70" t="s">
        <v>9119</v>
      </c>
      <c r="HI37" s="70" t="s">
        <v>9119</v>
      </c>
      <c r="HK37" s="70" t="s">
        <v>9119</v>
      </c>
      <c r="HM37" s="70" t="s">
        <v>9119</v>
      </c>
      <c r="HO37" s="70" t="s">
        <v>9119</v>
      </c>
      <c r="HQ37" s="70" t="s">
        <v>9119</v>
      </c>
      <c r="HS37" s="70" t="s">
        <v>9119</v>
      </c>
      <c r="HU37" s="70" t="s">
        <v>9119</v>
      </c>
      <c r="HZ37" s="70" t="s">
        <v>9119</v>
      </c>
      <c r="IB37" s="70" t="s">
        <v>9119</v>
      </c>
      <c r="IE37" s="70" t="s">
        <v>9119</v>
      </c>
      <c r="IK37" s="70" t="s">
        <v>9119</v>
      </c>
      <c r="IO37" s="70" t="s">
        <v>9119</v>
      </c>
      <c r="IQ37" s="70" t="s">
        <v>9119</v>
      </c>
      <c r="IT37" s="70" t="s">
        <v>9119</v>
      </c>
      <c r="IV37" s="70" t="s">
        <v>9119</v>
      </c>
      <c r="IX37" s="70" t="s">
        <v>9119</v>
      </c>
      <c r="IZ37" s="70" t="s">
        <v>9119</v>
      </c>
      <c r="JE37" s="70" t="s">
        <v>9119</v>
      </c>
      <c r="JG37" s="70" t="s">
        <v>9119</v>
      </c>
      <c r="JL37" s="70" t="s">
        <v>9119</v>
      </c>
      <c r="JP37" s="70" t="s">
        <v>9119</v>
      </c>
      <c r="KD37" s="70" t="s">
        <v>9119</v>
      </c>
      <c r="KF37" s="70" t="s">
        <v>9119</v>
      </c>
      <c r="KI37" s="70" t="s">
        <v>9119</v>
      </c>
      <c r="KK37" s="70" t="s">
        <v>9119</v>
      </c>
      <c r="KO37" s="70" t="s">
        <v>9119</v>
      </c>
      <c r="KQ37" s="70" t="s">
        <v>9119</v>
      </c>
      <c r="KT37" s="70" t="s">
        <v>9119</v>
      </c>
      <c r="KZ37" s="70" t="s">
        <v>9119</v>
      </c>
      <c r="LO37" s="70" t="s">
        <v>9119</v>
      </c>
      <c r="LW37" s="70" t="s">
        <v>9119</v>
      </c>
      <c r="LZ37" s="70" t="s">
        <v>9119</v>
      </c>
      <c r="ME37" s="70" t="s">
        <v>9119</v>
      </c>
      <c r="MG37" s="70" t="s">
        <v>9119</v>
      </c>
      <c r="MJ37" s="70" t="s">
        <v>9119</v>
      </c>
      <c r="MM37" t="s">
        <v>353</v>
      </c>
      <c r="MN37" t="s">
        <v>353</v>
      </c>
      <c r="MQ37" s="70" t="s">
        <v>9119</v>
      </c>
      <c r="MS37" s="70" t="s">
        <v>9119</v>
      </c>
      <c r="MV37" t="s">
        <v>353</v>
      </c>
      <c r="MW37" t="s">
        <v>353</v>
      </c>
      <c r="MZ37" s="70" t="s">
        <v>9119</v>
      </c>
      <c r="NB37" s="70" t="s">
        <v>9119</v>
      </c>
      <c r="NE37" t="s">
        <v>353</v>
      </c>
      <c r="NF37" t="s">
        <v>353</v>
      </c>
      <c r="NI37" s="70" t="s">
        <v>9119</v>
      </c>
      <c r="NK37" s="70" t="s">
        <v>9119</v>
      </c>
      <c r="NN37" t="s">
        <v>353</v>
      </c>
      <c r="NO37" t="s">
        <v>353</v>
      </c>
      <c r="NR37" s="70" t="s">
        <v>9119</v>
      </c>
      <c r="NT37" s="70" t="s">
        <v>9119</v>
      </c>
      <c r="NW37" t="s">
        <v>353</v>
      </c>
      <c r="NX37" t="s">
        <v>353</v>
      </c>
      <c r="OA37" s="70" t="s">
        <v>9119</v>
      </c>
      <c r="OC37" s="70" t="s">
        <v>9119</v>
      </c>
    </row>
    <row r="38" spans="1:393" x14ac:dyDescent="0.2">
      <c r="A38" t="s">
        <v>497</v>
      </c>
      <c r="B38" t="s">
        <v>497</v>
      </c>
      <c r="C38" s="66" t="s">
        <v>9831</v>
      </c>
      <c r="D38" t="s">
        <v>498</v>
      </c>
      <c r="E38" t="s">
        <v>9847</v>
      </c>
      <c r="F38" t="s">
        <v>9847</v>
      </c>
      <c r="G38" t="s">
        <v>501</v>
      </c>
      <c r="H38" t="s">
        <v>502</v>
      </c>
      <c r="I38" s="78">
        <v>1308412</v>
      </c>
      <c r="J38">
        <v>1280968</v>
      </c>
      <c r="K38">
        <v>2020</v>
      </c>
      <c r="L38" s="69">
        <v>627663</v>
      </c>
      <c r="M38" t="s">
        <v>349</v>
      </c>
      <c r="O38" s="73">
        <v>1.3140000000000001</v>
      </c>
      <c r="P38" s="73">
        <v>1.3420000000000001</v>
      </c>
      <c r="Q38" s="13">
        <v>0.09</v>
      </c>
      <c r="R38" s="13">
        <v>0.05</v>
      </c>
      <c r="S38" s="13">
        <v>0.11</v>
      </c>
      <c r="T38" s="13">
        <v>0.23319999999999999</v>
      </c>
      <c r="U38" s="13">
        <v>0.13200000000000001</v>
      </c>
      <c r="V38" s="13"/>
      <c r="W38" s="13">
        <v>0.03</v>
      </c>
      <c r="X38" s="13">
        <v>0.05</v>
      </c>
      <c r="Y38" s="13">
        <v>0.03</v>
      </c>
      <c r="Z38" s="13"/>
      <c r="AA38" s="13"/>
      <c r="AB38" s="13">
        <v>0.01</v>
      </c>
      <c r="AC38" s="13">
        <v>0.26479999999999998</v>
      </c>
      <c r="AD38" s="13"/>
      <c r="AE38" s="13"/>
      <c r="AF38" s="13">
        <v>1</v>
      </c>
      <c r="AG38" s="13">
        <v>1</v>
      </c>
      <c r="AH38" s="69">
        <v>16234.4</v>
      </c>
      <c r="AI38" s="13">
        <v>3.8999999999999998E-3</v>
      </c>
      <c r="AJ38" s="13">
        <v>0.2465</v>
      </c>
      <c r="AK38" s="13"/>
      <c r="AL38" s="13"/>
      <c r="AM38" s="13">
        <v>0.23749999999999999</v>
      </c>
      <c r="AN38" s="13">
        <v>9.7199999999999995E-2</v>
      </c>
      <c r="AO38" s="13"/>
      <c r="AP38" s="13"/>
      <c r="AQ38" s="13">
        <v>0.41489999999999999</v>
      </c>
      <c r="AU38" s="13"/>
      <c r="AV38" s="13"/>
      <c r="AW38" s="13"/>
      <c r="AX38" s="13"/>
      <c r="AY38" s="13"/>
      <c r="BB38" s="13"/>
      <c r="BC38" s="13"/>
      <c r="BD38" s="13"/>
      <c r="BE38" s="13">
        <v>9.5200000000000007E-2</v>
      </c>
      <c r="BF38" s="13"/>
      <c r="BG38" s="13"/>
      <c r="BH38" s="79">
        <v>2.5899999999999999E-2</v>
      </c>
      <c r="BI38" s="13"/>
      <c r="BJ38" s="79">
        <v>0.62190000000000001</v>
      </c>
      <c r="BK38" s="13"/>
      <c r="BL38" s="13"/>
      <c r="BM38" s="80"/>
      <c r="BN38" s="13">
        <v>0.25700000000000001</v>
      </c>
      <c r="BP38" s="70"/>
      <c r="BR38" t="s">
        <v>9119</v>
      </c>
      <c r="BT38" s="70" t="s">
        <v>9119</v>
      </c>
      <c r="BU38" s="73"/>
      <c r="BV38" s="70" t="s">
        <v>9119</v>
      </c>
      <c r="BW38" s="69"/>
      <c r="BX38" s="70" t="s">
        <v>9119</v>
      </c>
      <c r="BY38" s="69"/>
      <c r="BZ38" s="70" t="s">
        <v>9119</v>
      </c>
      <c r="CA38" s="69"/>
      <c r="CC38" s="69" t="s">
        <v>9119</v>
      </c>
      <c r="CD38" s="69" t="s">
        <v>9119</v>
      </c>
      <c r="CE38" s="69" t="s">
        <v>9119</v>
      </c>
      <c r="CF38" s="69" t="s">
        <v>9119</v>
      </c>
      <c r="CH38" t="s">
        <v>418</v>
      </c>
      <c r="CJ38" t="s">
        <v>418</v>
      </c>
      <c r="CL38" t="s">
        <v>351</v>
      </c>
      <c r="CM38" t="s">
        <v>351</v>
      </c>
      <c r="CN38" t="s">
        <v>352</v>
      </c>
      <c r="CO38" t="s">
        <v>352</v>
      </c>
      <c r="CP38" t="s">
        <v>351</v>
      </c>
      <c r="CQ38" t="s">
        <v>351</v>
      </c>
      <c r="CR38" t="s">
        <v>351</v>
      </c>
      <c r="CS38" t="s">
        <v>351</v>
      </c>
      <c r="EM38" s="69"/>
      <c r="ER38" s="69">
        <v>59753.517599999999</v>
      </c>
      <c r="FA38">
        <v>24000</v>
      </c>
      <c r="FB38" s="69"/>
      <c r="FG38" s="69">
        <v>16256.4717</v>
      </c>
      <c r="FK38">
        <v>410000</v>
      </c>
      <c r="FL38">
        <v>390343.61969999998</v>
      </c>
      <c r="GA38" s="69">
        <v>60883.311000000002</v>
      </c>
      <c r="GF38" s="70" t="s">
        <v>9119</v>
      </c>
      <c r="GI38" s="70" t="s">
        <v>9119</v>
      </c>
      <c r="GO38" s="70" t="s">
        <v>9119</v>
      </c>
      <c r="GR38" s="70" t="s">
        <v>9119</v>
      </c>
      <c r="GT38" s="70" t="s">
        <v>9119</v>
      </c>
      <c r="GV38" s="70" t="s">
        <v>9119</v>
      </c>
      <c r="HB38" s="70" t="s">
        <v>9119</v>
      </c>
      <c r="HD38" s="70" t="s">
        <v>9119</v>
      </c>
      <c r="HG38" s="70" t="s">
        <v>9119</v>
      </c>
      <c r="HI38" s="70" t="s">
        <v>9119</v>
      </c>
      <c r="HK38" s="70" t="s">
        <v>9119</v>
      </c>
      <c r="HM38" s="70" t="s">
        <v>9119</v>
      </c>
      <c r="HO38" s="70" t="s">
        <v>9119</v>
      </c>
      <c r="HQ38" s="70" t="s">
        <v>9119</v>
      </c>
      <c r="HS38" s="70" t="s">
        <v>9119</v>
      </c>
      <c r="HU38" s="70" t="s">
        <v>9119</v>
      </c>
      <c r="HZ38" s="70" t="s">
        <v>9119</v>
      </c>
      <c r="IB38" s="70" t="s">
        <v>9119</v>
      </c>
      <c r="IE38" s="70" t="s">
        <v>9119</v>
      </c>
      <c r="IK38" s="70" t="s">
        <v>9119</v>
      </c>
      <c r="IO38" s="70" t="s">
        <v>9119</v>
      </c>
      <c r="IQ38" s="70" t="s">
        <v>9119</v>
      </c>
      <c r="IT38" s="70" t="s">
        <v>9119</v>
      </c>
      <c r="IV38" s="70" t="s">
        <v>9119</v>
      </c>
      <c r="IX38" s="70" t="s">
        <v>9119</v>
      </c>
      <c r="IZ38" s="70" t="s">
        <v>9119</v>
      </c>
      <c r="JE38" s="70" t="s">
        <v>9119</v>
      </c>
      <c r="JG38" s="70" t="s">
        <v>9119</v>
      </c>
      <c r="JL38" s="70" t="s">
        <v>9119</v>
      </c>
      <c r="JP38" s="70" t="s">
        <v>9119</v>
      </c>
      <c r="KD38" s="70" t="s">
        <v>9119</v>
      </c>
      <c r="KF38" s="70" t="s">
        <v>9119</v>
      </c>
      <c r="KI38" s="70" t="s">
        <v>9119</v>
      </c>
      <c r="KK38" s="70" t="s">
        <v>9119</v>
      </c>
      <c r="KO38" s="70" t="s">
        <v>9119</v>
      </c>
      <c r="KQ38" s="70" t="s">
        <v>9119</v>
      </c>
      <c r="KT38" s="70" t="s">
        <v>9119</v>
      </c>
      <c r="KZ38" s="70" t="s">
        <v>9119</v>
      </c>
      <c r="LO38" s="70" t="s">
        <v>9119</v>
      </c>
      <c r="LW38" s="70" t="s">
        <v>9119</v>
      </c>
      <c r="LZ38" s="70" t="s">
        <v>9119</v>
      </c>
      <c r="ME38" s="70" t="s">
        <v>9119</v>
      </c>
      <c r="MG38" s="70" t="s">
        <v>9119</v>
      </c>
      <c r="MJ38" s="70" t="s">
        <v>9119</v>
      </c>
      <c r="MK38" t="s">
        <v>362</v>
      </c>
      <c r="MM38" t="s">
        <v>353</v>
      </c>
      <c r="MN38" t="s">
        <v>353</v>
      </c>
      <c r="MO38" t="s">
        <v>415</v>
      </c>
      <c r="MQ38" s="70" t="s">
        <v>9119</v>
      </c>
      <c r="MS38" s="70" t="s">
        <v>9119</v>
      </c>
      <c r="MT38" t="s">
        <v>362</v>
      </c>
      <c r="MV38" t="s">
        <v>353</v>
      </c>
      <c r="MW38" t="s">
        <v>353</v>
      </c>
      <c r="MX38" t="s">
        <v>415</v>
      </c>
      <c r="MZ38" s="70" t="s">
        <v>9119</v>
      </c>
      <c r="NB38" s="70" t="s">
        <v>9119</v>
      </c>
      <c r="NC38" t="s">
        <v>362</v>
      </c>
      <c r="NE38" t="s">
        <v>353</v>
      </c>
      <c r="NF38" t="s">
        <v>353</v>
      </c>
      <c r="NG38" t="s">
        <v>415</v>
      </c>
      <c r="NI38" s="70" t="s">
        <v>9119</v>
      </c>
      <c r="NK38" s="70" t="s">
        <v>9119</v>
      </c>
      <c r="NL38" t="s">
        <v>362</v>
      </c>
      <c r="NN38" t="s">
        <v>353</v>
      </c>
      <c r="NO38" t="s">
        <v>353</v>
      </c>
      <c r="NP38" t="s">
        <v>415</v>
      </c>
      <c r="NR38" s="70" t="s">
        <v>9119</v>
      </c>
      <c r="NT38" s="70" t="s">
        <v>9119</v>
      </c>
      <c r="NU38" t="s">
        <v>362</v>
      </c>
      <c r="NW38" t="s">
        <v>353</v>
      </c>
      <c r="NX38" t="s">
        <v>353</v>
      </c>
      <c r="NY38" t="s">
        <v>415</v>
      </c>
      <c r="OA38" s="70" t="s">
        <v>9119</v>
      </c>
      <c r="OC38" s="70" t="s">
        <v>9119</v>
      </c>
    </row>
    <row r="39" spans="1:393" x14ac:dyDescent="0.2">
      <c r="A39" t="s">
        <v>503</v>
      </c>
      <c r="B39" t="s">
        <v>503</v>
      </c>
      <c r="C39" t="s">
        <v>9841</v>
      </c>
      <c r="D39" t="s">
        <v>504</v>
      </c>
      <c r="E39" t="s">
        <v>346</v>
      </c>
      <c r="F39" t="s">
        <v>346</v>
      </c>
      <c r="G39" t="s">
        <v>505</v>
      </c>
      <c r="H39" t="s">
        <v>506</v>
      </c>
      <c r="I39">
        <v>2500000</v>
      </c>
      <c r="J39">
        <v>2780331</v>
      </c>
      <c r="K39">
        <v>2020</v>
      </c>
      <c r="L39" s="69">
        <v>775625</v>
      </c>
      <c r="M39" t="s">
        <v>349</v>
      </c>
      <c r="O39" s="73">
        <v>0.85</v>
      </c>
      <c r="P39" s="73">
        <v>0.76400000000000001</v>
      </c>
      <c r="Q39" s="13">
        <v>0.32190000000000002</v>
      </c>
      <c r="R39" s="13">
        <v>4.8500000000000001E-2</v>
      </c>
      <c r="S39" s="13">
        <v>2.7699999999999999E-2</v>
      </c>
      <c r="T39" s="13">
        <v>0.1222</v>
      </c>
      <c r="U39" s="13">
        <v>0.19539999999999999</v>
      </c>
      <c r="V39" s="13"/>
      <c r="W39" s="13"/>
      <c r="X39" s="13"/>
      <c r="Y39" s="13">
        <v>6.9699999999999998E-2</v>
      </c>
      <c r="Z39" s="13"/>
      <c r="AA39" s="13">
        <v>1.84E-2</v>
      </c>
      <c r="AB39" s="13">
        <v>3.1300000000000001E-2</v>
      </c>
      <c r="AC39" s="13">
        <v>0.16489999999999999</v>
      </c>
      <c r="AD39" s="13"/>
      <c r="AE39" s="13"/>
      <c r="AF39" s="13"/>
      <c r="AG39" s="13">
        <v>0.77356970185334395</v>
      </c>
      <c r="AI39" s="13"/>
      <c r="AJ39" s="13"/>
      <c r="AK39" s="13"/>
      <c r="AL39" s="13"/>
      <c r="AM39" s="13"/>
      <c r="AN39" s="13"/>
      <c r="AO39" s="13"/>
      <c r="AP39" s="13"/>
      <c r="AQ39" s="13"/>
      <c r="AU39" s="13"/>
      <c r="AV39" s="13"/>
      <c r="AW39" s="13"/>
      <c r="AX39" s="13"/>
      <c r="AY39" s="13"/>
      <c r="BB39" s="13"/>
      <c r="BC39" s="13"/>
      <c r="BD39" s="13"/>
      <c r="BE39" s="13"/>
      <c r="BF39" s="13"/>
      <c r="BG39" s="13"/>
      <c r="BH39" s="13"/>
      <c r="BI39" s="13"/>
      <c r="BJ39" s="13"/>
      <c r="BK39" s="13"/>
      <c r="BL39" s="13"/>
      <c r="BM39" s="13">
        <v>0.22643029814665599</v>
      </c>
      <c r="BN39" s="13">
        <v>0.77356970185334395</v>
      </c>
      <c r="BO39">
        <v>35</v>
      </c>
      <c r="BP39" s="70">
        <v>19</v>
      </c>
      <c r="BR39" t="s">
        <v>9119</v>
      </c>
      <c r="BT39" s="70" t="s">
        <v>9119</v>
      </c>
      <c r="BU39" s="73">
        <v>19.260000000000002</v>
      </c>
      <c r="BV39" s="70">
        <v>19.260000000000002</v>
      </c>
      <c r="BW39" s="69"/>
      <c r="BX39" s="70" t="s">
        <v>9119</v>
      </c>
      <c r="BY39" s="69"/>
      <c r="BZ39" s="70" t="s">
        <v>9119</v>
      </c>
      <c r="CA39" s="69"/>
      <c r="CC39" s="69" t="s">
        <v>9119</v>
      </c>
      <c r="CD39" s="69" t="s">
        <v>9119</v>
      </c>
      <c r="CE39" s="69" t="s">
        <v>9119</v>
      </c>
      <c r="CF39" s="69" t="s">
        <v>9119</v>
      </c>
      <c r="CG39" t="s">
        <v>464</v>
      </c>
      <c r="CH39" t="s">
        <v>377</v>
      </c>
      <c r="CI39" t="s">
        <v>349</v>
      </c>
      <c r="CK39" t="s">
        <v>349</v>
      </c>
      <c r="CL39" t="s">
        <v>352</v>
      </c>
      <c r="CM39" t="s">
        <v>352</v>
      </c>
      <c r="CN39" t="s">
        <v>352</v>
      </c>
      <c r="CO39" t="s">
        <v>352</v>
      </c>
      <c r="CP39" t="s">
        <v>352</v>
      </c>
      <c r="CQ39" t="s">
        <v>351</v>
      </c>
      <c r="CR39" t="s">
        <v>352</v>
      </c>
      <c r="CS39" t="s">
        <v>352</v>
      </c>
      <c r="EC39" s="69"/>
      <c r="ED39" s="69"/>
      <c r="EE39" s="69"/>
      <c r="EF39" s="69"/>
      <c r="EG39" s="69"/>
      <c r="EH39" s="69"/>
      <c r="FB39" s="69"/>
      <c r="FG39" s="69"/>
      <c r="GF39" s="70" t="s">
        <v>9119</v>
      </c>
      <c r="GI39" s="70" t="s">
        <v>9119</v>
      </c>
      <c r="GO39" s="70" t="s">
        <v>9119</v>
      </c>
      <c r="GR39" s="70" t="s">
        <v>9119</v>
      </c>
      <c r="GT39" s="70" t="s">
        <v>9119</v>
      </c>
      <c r="GV39" s="70" t="s">
        <v>9119</v>
      </c>
      <c r="HB39" s="70" t="s">
        <v>9119</v>
      </c>
      <c r="HD39" s="70" t="s">
        <v>9119</v>
      </c>
      <c r="HG39" s="70" t="s">
        <v>9119</v>
      </c>
      <c r="HI39" s="70" t="s">
        <v>9119</v>
      </c>
      <c r="HK39" s="70" t="s">
        <v>9119</v>
      </c>
      <c r="HM39" s="70" t="s">
        <v>9119</v>
      </c>
      <c r="HO39" s="70" t="s">
        <v>9119</v>
      </c>
      <c r="HQ39" s="70" t="s">
        <v>9119</v>
      </c>
      <c r="HS39" s="70" t="s">
        <v>9119</v>
      </c>
      <c r="HU39" s="70" t="s">
        <v>9119</v>
      </c>
      <c r="HZ39" s="70" t="s">
        <v>9119</v>
      </c>
      <c r="IB39" s="70" t="s">
        <v>9119</v>
      </c>
      <c r="IE39" s="70" t="s">
        <v>9119</v>
      </c>
      <c r="IK39" s="70" t="s">
        <v>9119</v>
      </c>
      <c r="IO39" s="70" t="s">
        <v>9119</v>
      </c>
      <c r="IQ39" s="70" t="s">
        <v>9119</v>
      </c>
      <c r="IT39" s="70" t="s">
        <v>9119</v>
      </c>
      <c r="IV39" s="70" t="s">
        <v>9119</v>
      </c>
      <c r="IX39" s="70" t="s">
        <v>9119</v>
      </c>
      <c r="IZ39" s="70" t="s">
        <v>9119</v>
      </c>
      <c r="JE39" s="70" t="s">
        <v>9119</v>
      </c>
      <c r="JG39" s="70" t="s">
        <v>9119</v>
      </c>
      <c r="JL39" s="70" t="s">
        <v>9119</v>
      </c>
      <c r="JP39" s="70" t="s">
        <v>9119</v>
      </c>
      <c r="KD39" s="70" t="s">
        <v>9119</v>
      </c>
      <c r="KF39" s="70" t="s">
        <v>9119</v>
      </c>
      <c r="KI39" s="70" t="s">
        <v>9119</v>
      </c>
      <c r="KK39" s="70" t="s">
        <v>9119</v>
      </c>
      <c r="KO39" s="70" t="s">
        <v>9119</v>
      </c>
      <c r="KQ39" s="70" t="s">
        <v>9119</v>
      </c>
      <c r="KT39" s="70" t="s">
        <v>9119</v>
      </c>
      <c r="KZ39" s="70" t="s">
        <v>9119</v>
      </c>
      <c r="LO39" s="70" t="s">
        <v>9119</v>
      </c>
      <c r="LW39" s="70" t="s">
        <v>9119</v>
      </c>
      <c r="LZ39" s="70" t="s">
        <v>9119</v>
      </c>
      <c r="ME39" s="70" t="s">
        <v>9119</v>
      </c>
      <c r="MG39" s="70" t="s">
        <v>9119</v>
      </c>
      <c r="MJ39" s="70" t="s">
        <v>9119</v>
      </c>
      <c r="MK39" t="s">
        <v>390</v>
      </c>
      <c r="MM39" t="s">
        <v>355</v>
      </c>
      <c r="MN39" t="s">
        <v>353</v>
      </c>
      <c r="MQ39" s="70" t="s">
        <v>9119</v>
      </c>
      <c r="MS39" s="70" t="s">
        <v>9119</v>
      </c>
      <c r="MT39" t="s">
        <v>390</v>
      </c>
      <c r="MV39" t="s">
        <v>355</v>
      </c>
      <c r="MW39" t="s">
        <v>353</v>
      </c>
      <c r="MZ39" s="70" t="s">
        <v>9119</v>
      </c>
      <c r="NB39" s="70" t="s">
        <v>9119</v>
      </c>
      <c r="NC39" t="s">
        <v>390</v>
      </c>
      <c r="NE39" t="s">
        <v>355</v>
      </c>
      <c r="NF39" t="s">
        <v>353</v>
      </c>
      <c r="NI39" s="70" t="s">
        <v>9119</v>
      </c>
      <c r="NK39" s="70" t="s">
        <v>9119</v>
      </c>
      <c r="NL39" t="s">
        <v>390</v>
      </c>
      <c r="NN39" t="s">
        <v>355</v>
      </c>
      <c r="NO39" t="s">
        <v>353</v>
      </c>
      <c r="NP39" t="s">
        <v>362</v>
      </c>
      <c r="NR39" s="70" t="s">
        <v>9119</v>
      </c>
      <c r="NT39" s="70" t="s">
        <v>9119</v>
      </c>
      <c r="NU39" t="s">
        <v>354</v>
      </c>
      <c r="NW39" t="s">
        <v>353</v>
      </c>
      <c r="NX39" t="s">
        <v>353</v>
      </c>
      <c r="NY39" t="s">
        <v>362</v>
      </c>
      <c r="OA39" s="70" t="s">
        <v>9119</v>
      </c>
      <c r="OC39" s="70" t="s">
        <v>9119</v>
      </c>
    </row>
    <row r="40" spans="1:393" x14ac:dyDescent="0.2">
      <c r="A40" t="s">
        <v>507</v>
      </c>
      <c r="B40" t="s">
        <v>507</v>
      </c>
      <c r="C40" t="s">
        <v>9841</v>
      </c>
      <c r="D40" t="s">
        <v>508</v>
      </c>
      <c r="E40" t="s">
        <v>346</v>
      </c>
      <c r="F40" t="s">
        <v>346</v>
      </c>
      <c r="G40" t="s">
        <v>509</v>
      </c>
      <c r="H40" t="s">
        <v>510</v>
      </c>
      <c r="I40">
        <v>800000</v>
      </c>
      <c r="J40">
        <v>1012996</v>
      </c>
      <c r="K40">
        <v>2021</v>
      </c>
      <c r="L40" s="69">
        <v>204400</v>
      </c>
      <c r="M40" t="s">
        <v>349</v>
      </c>
      <c r="O40" s="73">
        <v>0.7</v>
      </c>
      <c r="P40" s="73">
        <v>0.55300000000000005</v>
      </c>
      <c r="Q40" s="13">
        <v>0.85</v>
      </c>
      <c r="R40" s="13">
        <v>0.05</v>
      </c>
      <c r="S40" s="13"/>
      <c r="T40" s="13"/>
      <c r="U40" s="13">
        <v>0.1</v>
      </c>
      <c r="V40" s="13"/>
      <c r="W40" s="13"/>
      <c r="X40" s="13"/>
      <c r="Y40" s="13"/>
      <c r="Z40" s="13"/>
      <c r="AA40" s="13"/>
      <c r="AB40" s="13"/>
      <c r="AC40" s="13"/>
      <c r="AD40" s="13"/>
      <c r="AE40" s="13"/>
      <c r="AF40" s="13"/>
      <c r="AG40" s="13">
        <v>0.46</v>
      </c>
      <c r="AI40" s="13"/>
      <c r="AJ40" s="13"/>
      <c r="AK40" s="13"/>
      <c r="AL40" s="13"/>
      <c r="AM40" s="13"/>
      <c r="AN40" s="13"/>
      <c r="AO40" s="13"/>
      <c r="AP40" s="13"/>
      <c r="AQ40" s="13"/>
      <c r="AU40" s="13"/>
      <c r="AV40" s="13"/>
      <c r="AW40" s="13"/>
      <c r="AX40" s="13"/>
      <c r="AY40" s="13"/>
      <c r="BB40" s="13">
        <v>0.46</v>
      </c>
      <c r="BC40" s="13"/>
      <c r="BD40" s="13"/>
      <c r="BE40" s="13"/>
      <c r="BF40" s="13"/>
      <c r="BG40" s="13"/>
      <c r="BH40" s="13"/>
      <c r="BI40" s="13"/>
      <c r="BJ40" s="13"/>
      <c r="BK40" s="13"/>
      <c r="BL40" s="13"/>
      <c r="BM40" s="13">
        <v>0.54</v>
      </c>
      <c r="BN40" s="13"/>
      <c r="BP40" s="70"/>
      <c r="BR40" t="s">
        <v>9119</v>
      </c>
      <c r="BT40" s="70" t="s">
        <v>9119</v>
      </c>
      <c r="BU40" s="73"/>
      <c r="BV40" s="70" t="s">
        <v>9119</v>
      </c>
      <c r="BW40" s="69"/>
      <c r="BX40" s="70" t="s">
        <v>9119</v>
      </c>
      <c r="BY40" s="69"/>
      <c r="BZ40" s="70" t="s">
        <v>9119</v>
      </c>
      <c r="CA40" s="69"/>
      <c r="CC40" s="69" t="s">
        <v>9119</v>
      </c>
      <c r="CD40" s="69" t="s">
        <v>9119</v>
      </c>
      <c r="CE40" s="69" t="s">
        <v>9119</v>
      </c>
      <c r="CF40" s="69" t="s">
        <v>9119</v>
      </c>
      <c r="CG40" t="s">
        <v>464</v>
      </c>
      <c r="CL40" t="s">
        <v>351</v>
      </c>
      <c r="CM40" t="s">
        <v>352</v>
      </c>
      <c r="CN40" t="s">
        <v>352</v>
      </c>
      <c r="CO40" t="s">
        <v>352</v>
      </c>
      <c r="CP40" t="s">
        <v>352</v>
      </c>
      <c r="CQ40" t="s">
        <v>352</v>
      </c>
      <c r="CR40" t="s">
        <v>352</v>
      </c>
      <c r="CS40" t="s">
        <v>352</v>
      </c>
      <c r="EC40" s="69">
        <v>94024</v>
      </c>
      <c r="ED40" s="69"/>
      <c r="EE40" s="69"/>
      <c r="EF40" s="69"/>
      <c r="EG40" s="69"/>
      <c r="EH40" s="69"/>
      <c r="FB40" s="69"/>
      <c r="FG40" s="69"/>
      <c r="GF40" s="70" t="s">
        <v>9119</v>
      </c>
      <c r="GI40" s="70" t="s">
        <v>9119</v>
      </c>
      <c r="GO40" s="70" t="s">
        <v>9119</v>
      </c>
      <c r="GR40" s="70" t="s">
        <v>9119</v>
      </c>
      <c r="GT40" s="70" t="s">
        <v>9119</v>
      </c>
      <c r="GV40" s="70" t="s">
        <v>9119</v>
      </c>
      <c r="HB40" s="70" t="s">
        <v>9119</v>
      </c>
      <c r="HD40" s="70" t="s">
        <v>9119</v>
      </c>
      <c r="HG40" s="70" t="s">
        <v>9119</v>
      </c>
      <c r="HI40" s="70" t="s">
        <v>9119</v>
      </c>
      <c r="HK40" s="70" t="s">
        <v>9119</v>
      </c>
      <c r="HM40" s="70" t="s">
        <v>9119</v>
      </c>
      <c r="HO40" s="70" t="s">
        <v>9119</v>
      </c>
      <c r="HQ40" s="70" t="s">
        <v>9119</v>
      </c>
      <c r="HS40" s="70" t="s">
        <v>9119</v>
      </c>
      <c r="HU40" s="70" t="s">
        <v>9119</v>
      </c>
      <c r="HZ40" s="70" t="s">
        <v>9119</v>
      </c>
      <c r="IB40" s="70" t="s">
        <v>9119</v>
      </c>
      <c r="IE40" s="70" t="s">
        <v>9119</v>
      </c>
      <c r="IK40" s="70" t="s">
        <v>9119</v>
      </c>
      <c r="IO40" s="70" t="s">
        <v>9119</v>
      </c>
      <c r="IQ40" s="70" t="s">
        <v>9119</v>
      </c>
      <c r="IT40" s="70" t="s">
        <v>9119</v>
      </c>
      <c r="IV40" s="70" t="s">
        <v>9119</v>
      </c>
      <c r="IX40" s="70" t="s">
        <v>9119</v>
      </c>
      <c r="IZ40" s="70" t="s">
        <v>9119</v>
      </c>
      <c r="JE40" s="70" t="s">
        <v>9119</v>
      </c>
      <c r="JG40" s="70" t="s">
        <v>9119</v>
      </c>
      <c r="JL40" s="70" t="s">
        <v>9119</v>
      </c>
      <c r="JP40" s="70" t="s">
        <v>9119</v>
      </c>
      <c r="KD40" s="70" t="s">
        <v>9119</v>
      </c>
      <c r="KF40" s="70" t="s">
        <v>9119</v>
      </c>
      <c r="KI40" s="70" t="s">
        <v>9119</v>
      </c>
      <c r="KK40" s="70" t="s">
        <v>9119</v>
      </c>
      <c r="KO40" s="70" t="s">
        <v>9119</v>
      </c>
      <c r="KQ40" s="70" t="s">
        <v>9119</v>
      </c>
      <c r="KT40" s="70" t="s">
        <v>9119</v>
      </c>
      <c r="KZ40" s="70" t="s">
        <v>9119</v>
      </c>
      <c r="LO40" s="70" t="s">
        <v>9119</v>
      </c>
      <c r="LW40" s="70" t="s">
        <v>9119</v>
      </c>
      <c r="LZ40" s="70" t="s">
        <v>9119</v>
      </c>
      <c r="ME40" s="70" t="s">
        <v>9119</v>
      </c>
      <c r="MG40" s="70" t="s">
        <v>9119</v>
      </c>
      <c r="MJ40" s="70" t="s">
        <v>9119</v>
      </c>
      <c r="MQ40" s="70" t="s">
        <v>9119</v>
      </c>
      <c r="MS40" s="70" t="s">
        <v>9119</v>
      </c>
      <c r="MT40" t="s">
        <v>390</v>
      </c>
      <c r="MV40" t="s">
        <v>355</v>
      </c>
      <c r="MW40" t="s">
        <v>353</v>
      </c>
      <c r="MZ40" s="70" t="s">
        <v>9119</v>
      </c>
      <c r="NB40" s="70" t="s">
        <v>9119</v>
      </c>
      <c r="NI40" s="70" t="s">
        <v>9119</v>
      </c>
      <c r="NK40" s="70" t="s">
        <v>9119</v>
      </c>
      <c r="NR40" s="70" t="s">
        <v>9119</v>
      </c>
      <c r="NT40" s="70" t="s">
        <v>9119</v>
      </c>
      <c r="NU40" t="s">
        <v>354</v>
      </c>
      <c r="NW40" t="s">
        <v>353</v>
      </c>
      <c r="NX40" t="s">
        <v>353</v>
      </c>
      <c r="OA40" s="70" t="s">
        <v>9119</v>
      </c>
      <c r="OC40" s="70" t="s">
        <v>9119</v>
      </c>
    </row>
    <row r="41" spans="1:393" x14ac:dyDescent="0.2">
      <c r="A41" t="s">
        <v>511</v>
      </c>
      <c r="B41" s="78" t="s">
        <v>511</v>
      </c>
      <c r="C41" t="s">
        <v>9829</v>
      </c>
      <c r="D41" t="s">
        <v>512</v>
      </c>
      <c r="E41" t="s">
        <v>9845</v>
      </c>
      <c r="F41" t="s">
        <v>9845</v>
      </c>
      <c r="G41" t="s">
        <v>513</v>
      </c>
      <c r="H41" t="s">
        <v>514</v>
      </c>
      <c r="I41">
        <v>2147000</v>
      </c>
      <c r="J41">
        <v>1778611</v>
      </c>
      <c r="K41">
        <v>2016</v>
      </c>
      <c r="L41" s="69">
        <v>1031909.5</v>
      </c>
      <c r="M41" t="s">
        <v>482</v>
      </c>
      <c r="O41" s="73">
        <v>1.3169999999999999</v>
      </c>
      <c r="P41" s="73">
        <v>1.59</v>
      </c>
      <c r="Q41" s="13">
        <v>0.49180000000000001</v>
      </c>
      <c r="R41" s="13">
        <v>1.4200000000000001E-2</v>
      </c>
      <c r="S41" s="13">
        <v>1.0500000000000001E-2</v>
      </c>
      <c r="T41" s="13">
        <v>6.54E-2</v>
      </c>
      <c r="U41" s="13">
        <v>0.21129999999999999</v>
      </c>
      <c r="V41" s="13">
        <v>8.6999999999999994E-3</v>
      </c>
      <c r="W41" s="13"/>
      <c r="X41" s="13">
        <v>6.6900000000000001E-2</v>
      </c>
      <c r="Y41" s="13">
        <v>8.0100000000000005E-2</v>
      </c>
      <c r="Z41" s="13">
        <v>6.9999999999999999E-4</v>
      </c>
      <c r="AA41" s="13">
        <v>1E-3</v>
      </c>
      <c r="AB41" s="13">
        <v>2.9100000000000001E-2</v>
      </c>
      <c r="AC41" s="13">
        <v>2.0300000000000099E-2</v>
      </c>
      <c r="AD41" s="13">
        <v>0.64300000000000002</v>
      </c>
      <c r="AE41" s="13"/>
      <c r="AF41" s="13">
        <v>0.91</v>
      </c>
      <c r="AG41" s="13">
        <v>0.83299999999999996</v>
      </c>
      <c r="AH41" s="69"/>
      <c r="AI41" s="13"/>
      <c r="AJ41" s="13"/>
      <c r="AK41" s="13"/>
      <c r="AL41" s="13"/>
      <c r="AM41" s="13"/>
      <c r="AN41" s="13"/>
      <c r="AO41" s="13"/>
      <c r="AP41" s="13"/>
      <c r="AQ41" s="13"/>
      <c r="AU41" s="13"/>
      <c r="AV41" s="13"/>
      <c r="AW41" s="13"/>
      <c r="AX41" s="13"/>
      <c r="AY41" s="13"/>
      <c r="AZ41">
        <v>2359</v>
      </c>
      <c r="BB41" s="76">
        <v>9.4899999999999998E-2</v>
      </c>
      <c r="BC41" s="13"/>
      <c r="BD41" s="13"/>
      <c r="BE41" s="13">
        <v>0.57909999999999995</v>
      </c>
      <c r="BF41" s="13"/>
      <c r="BG41" s="13"/>
      <c r="BH41" s="13">
        <v>6.9199999999999998E-2</v>
      </c>
      <c r="BI41" s="13"/>
      <c r="BJ41" s="13"/>
      <c r="BK41" s="13"/>
      <c r="BL41" s="13"/>
      <c r="BM41" s="13">
        <v>0.16700000000000001</v>
      </c>
      <c r="BN41" s="13">
        <v>8.9800000000000005E-2</v>
      </c>
      <c r="BP41" s="70">
        <v>10.48</v>
      </c>
      <c r="BR41" t="s">
        <v>9119</v>
      </c>
      <c r="BT41" s="70" t="s">
        <v>9119</v>
      </c>
      <c r="BU41" s="73"/>
      <c r="BV41" s="70" t="s">
        <v>9119</v>
      </c>
      <c r="BW41" s="69"/>
      <c r="BX41" s="70" t="s">
        <v>9119</v>
      </c>
      <c r="BY41" s="69"/>
      <c r="BZ41" s="70" t="s">
        <v>9119</v>
      </c>
      <c r="CA41" s="69">
        <v>2000000</v>
      </c>
      <c r="CB41">
        <v>2016</v>
      </c>
      <c r="CC41" s="69">
        <v>2438718.1493885955</v>
      </c>
      <c r="CD41" s="69" t="s">
        <v>9119</v>
      </c>
      <c r="CE41" s="69" t="s">
        <v>9119</v>
      </c>
      <c r="CF41" s="69" t="s">
        <v>9119</v>
      </c>
      <c r="CL41" t="s">
        <v>351</v>
      </c>
      <c r="CM41" t="s">
        <v>351</v>
      </c>
      <c r="CN41" t="s">
        <v>352</v>
      </c>
      <c r="CO41" t="s">
        <v>352</v>
      </c>
      <c r="CP41" t="s">
        <v>352</v>
      </c>
      <c r="CQ41" t="s">
        <v>351</v>
      </c>
      <c r="CR41" t="s">
        <v>351</v>
      </c>
      <c r="CS41" t="s">
        <v>351</v>
      </c>
      <c r="EA41" s="69"/>
      <c r="EB41" s="69"/>
      <c r="EC41" s="69">
        <v>97928.211550000007</v>
      </c>
      <c r="ED41" s="69"/>
      <c r="EE41" s="69"/>
      <c r="EF41" s="69"/>
      <c r="EG41" s="69"/>
      <c r="EH41" s="69"/>
      <c r="EM41" s="69"/>
      <c r="ER41">
        <v>597578.79145000002</v>
      </c>
      <c r="FB41" s="69"/>
      <c r="FG41" s="69">
        <v>71408.137400000007</v>
      </c>
      <c r="FV41" s="69"/>
      <c r="GF41" s="70" t="s">
        <v>9119</v>
      </c>
      <c r="GI41" s="70" t="s">
        <v>9119</v>
      </c>
      <c r="GO41" s="70" t="s">
        <v>9119</v>
      </c>
      <c r="GR41" s="70" t="s">
        <v>9119</v>
      </c>
      <c r="GT41" s="70" t="s">
        <v>9119</v>
      </c>
      <c r="GV41" s="70" t="s">
        <v>9119</v>
      </c>
      <c r="HB41" s="70" t="s">
        <v>9119</v>
      </c>
      <c r="HD41" s="70" t="s">
        <v>9119</v>
      </c>
      <c r="HG41" s="70" t="s">
        <v>9119</v>
      </c>
      <c r="HI41" s="70" t="s">
        <v>9119</v>
      </c>
      <c r="HK41" s="70" t="s">
        <v>9119</v>
      </c>
      <c r="HM41" s="70" t="s">
        <v>9119</v>
      </c>
      <c r="HO41" s="70" t="s">
        <v>9119</v>
      </c>
      <c r="HQ41" s="70" t="s">
        <v>9119</v>
      </c>
      <c r="HS41" s="70" t="s">
        <v>9119</v>
      </c>
      <c r="HU41" s="70" t="s">
        <v>9119</v>
      </c>
      <c r="HY41">
        <v>0.75</v>
      </c>
      <c r="HZ41" s="70">
        <v>0.91451930602072329</v>
      </c>
      <c r="IB41" s="70" t="s">
        <v>9119</v>
      </c>
      <c r="IE41" s="70" t="s">
        <v>9119</v>
      </c>
      <c r="IK41" s="70" t="s">
        <v>9119</v>
      </c>
      <c r="IO41" s="70" t="s">
        <v>9119</v>
      </c>
      <c r="IQ41" s="70" t="s">
        <v>9119</v>
      </c>
      <c r="IT41" s="70" t="s">
        <v>9119</v>
      </c>
      <c r="IV41" s="70" t="s">
        <v>9119</v>
      </c>
      <c r="IX41" s="70" t="s">
        <v>9119</v>
      </c>
      <c r="IZ41" s="70" t="s">
        <v>9119</v>
      </c>
      <c r="JE41" s="70" t="s">
        <v>9119</v>
      </c>
      <c r="JG41" s="70" t="s">
        <v>9119</v>
      </c>
      <c r="JL41" s="70" t="s">
        <v>9119</v>
      </c>
      <c r="JP41" s="70" t="s">
        <v>9119</v>
      </c>
      <c r="KD41" s="70" t="s">
        <v>9119</v>
      </c>
      <c r="KF41" s="70" t="s">
        <v>9119</v>
      </c>
      <c r="KI41" s="70" t="s">
        <v>9119</v>
      </c>
      <c r="KK41" s="70" t="s">
        <v>9119</v>
      </c>
      <c r="KO41" s="70" t="s">
        <v>9119</v>
      </c>
      <c r="KQ41" s="70" t="s">
        <v>9119</v>
      </c>
      <c r="KT41" s="70" t="s">
        <v>9119</v>
      </c>
      <c r="KZ41" s="70" t="s">
        <v>9119</v>
      </c>
      <c r="LO41" s="70" t="s">
        <v>9119</v>
      </c>
      <c r="LW41" s="70" t="s">
        <v>9119</v>
      </c>
      <c r="LZ41" s="70" t="s">
        <v>9119</v>
      </c>
      <c r="ME41" s="70" t="s">
        <v>9119</v>
      </c>
      <c r="MG41" s="70" t="s">
        <v>9119</v>
      </c>
      <c r="MJ41" s="70" t="s">
        <v>9119</v>
      </c>
      <c r="MQ41" s="70" t="s">
        <v>9119</v>
      </c>
      <c r="MS41" s="70" t="s">
        <v>9119</v>
      </c>
      <c r="MT41" t="s">
        <v>515</v>
      </c>
      <c r="MU41">
        <v>10</v>
      </c>
      <c r="MV41" t="s">
        <v>355</v>
      </c>
      <c r="MW41" t="s">
        <v>353</v>
      </c>
      <c r="MZ41" s="70" t="s">
        <v>9119</v>
      </c>
      <c r="NB41" s="70" t="s">
        <v>9119</v>
      </c>
      <c r="NI41" s="70" t="s">
        <v>9119</v>
      </c>
      <c r="NK41" s="70" t="s">
        <v>9119</v>
      </c>
      <c r="NR41" s="70" t="s">
        <v>9119</v>
      </c>
      <c r="NT41" s="70" t="s">
        <v>9119</v>
      </c>
      <c r="OA41" s="70" t="s">
        <v>9119</v>
      </c>
      <c r="OC41" s="70" t="s">
        <v>9119</v>
      </c>
    </row>
    <row r="42" spans="1:393" x14ac:dyDescent="0.2">
      <c r="A42" t="s">
        <v>516</v>
      </c>
      <c r="B42" t="s">
        <v>516</v>
      </c>
      <c r="C42" t="s">
        <v>9841</v>
      </c>
      <c r="D42" t="s">
        <v>517</v>
      </c>
      <c r="E42" t="s">
        <v>9845</v>
      </c>
      <c r="F42" t="s">
        <v>9845</v>
      </c>
      <c r="G42" t="s">
        <v>518</v>
      </c>
      <c r="H42" t="s">
        <v>519</v>
      </c>
      <c r="I42">
        <v>1881876</v>
      </c>
      <c r="K42">
        <v>2013</v>
      </c>
      <c r="L42" s="69">
        <v>281622.74339999998</v>
      </c>
      <c r="M42" t="s">
        <v>376</v>
      </c>
      <c r="O42" s="73">
        <v>0.41</v>
      </c>
      <c r="P42" s="73"/>
      <c r="Q42" s="13">
        <v>0.77</v>
      </c>
      <c r="R42" s="13">
        <v>3.9100000000000003E-2</v>
      </c>
      <c r="S42" s="13">
        <v>1.61E-2</v>
      </c>
      <c r="T42" s="13">
        <v>3.2199999999999999E-2</v>
      </c>
      <c r="U42" s="13">
        <v>8.0500000000000002E-2</v>
      </c>
      <c r="V42" s="13"/>
      <c r="W42" s="13"/>
      <c r="X42" s="13"/>
      <c r="Y42" s="13"/>
      <c r="Z42" s="13"/>
      <c r="AA42" s="13"/>
      <c r="AB42" s="13"/>
      <c r="AC42" s="13">
        <v>6.2100000000000002E-2</v>
      </c>
      <c r="AD42" s="13"/>
      <c r="AE42" s="13"/>
      <c r="AF42" s="13"/>
      <c r="AG42" s="13">
        <v>0.2</v>
      </c>
      <c r="AI42" s="13"/>
      <c r="AJ42" s="13"/>
      <c r="AK42" s="13"/>
      <c r="AL42" s="13"/>
      <c r="AM42" s="13"/>
      <c r="AN42" s="13"/>
      <c r="AO42" s="13"/>
      <c r="AP42" s="13"/>
      <c r="AQ42" s="13"/>
      <c r="AU42" s="13"/>
      <c r="AV42" s="13"/>
      <c r="AW42" s="13"/>
      <c r="AX42" s="13"/>
      <c r="AY42" s="13"/>
      <c r="BB42" s="13"/>
      <c r="BC42" s="13"/>
      <c r="BD42" s="13"/>
      <c r="BE42" s="13"/>
      <c r="BF42" s="13"/>
      <c r="BG42" s="13"/>
      <c r="BH42" s="13"/>
      <c r="BI42" s="13"/>
      <c r="BJ42" s="13"/>
      <c r="BK42" s="13"/>
      <c r="BL42" s="13"/>
      <c r="BM42" s="13"/>
      <c r="BN42" s="13"/>
      <c r="BO42">
        <v>1</v>
      </c>
      <c r="BP42" s="70">
        <v>25</v>
      </c>
      <c r="BR42" t="s">
        <v>9119</v>
      </c>
      <c r="BT42" s="70" t="s">
        <v>9119</v>
      </c>
      <c r="BU42" s="73"/>
      <c r="BV42" s="70" t="s">
        <v>9119</v>
      </c>
      <c r="BW42" s="69"/>
      <c r="BX42" s="70" t="s">
        <v>9119</v>
      </c>
      <c r="BY42" s="69"/>
      <c r="BZ42" s="70" t="s">
        <v>9119</v>
      </c>
      <c r="CA42" s="69">
        <v>5000000000</v>
      </c>
      <c r="CB42">
        <v>2024</v>
      </c>
      <c r="CC42" s="69">
        <v>6820616.4127089186</v>
      </c>
      <c r="CD42" s="69" t="s">
        <v>9119</v>
      </c>
      <c r="CE42" s="69" t="s">
        <v>9119</v>
      </c>
      <c r="CF42" s="69" t="s">
        <v>9119</v>
      </c>
      <c r="CG42" t="s">
        <v>366</v>
      </c>
      <c r="CL42" t="s">
        <v>351</v>
      </c>
      <c r="CM42" t="s">
        <v>352</v>
      </c>
      <c r="CN42" t="s">
        <v>352</v>
      </c>
      <c r="CO42" t="s">
        <v>352</v>
      </c>
      <c r="CP42" t="s">
        <v>352</v>
      </c>
      <c r="CQ42" t="s">
        <v>351</v>
      </c>
      <c r="CR42" t="s">
        <v>352</v>
      </c>
      <c r="CS42" t="s">
        <v>352</v>
      </c>
      <c r="EC42" s="69"/>
      <c r="ED42" s="69"/>
      <c r="EE42" s="69"/>
      <c r="EF42" s="69"/>
      <c r="EG42" s="69"/>
      <c r="EH42" s="69"/>
      <c r="ER42" s="69">
        <v>189250.4835648</v>
      </c>
      <c r="FB42" s="69"/>
      <c r="FG42" s="69">
        <v>1971.3592037999999</v>
      </c>
      <c r="GF42" s="70" t="s">
        <v>9119</v>
      </c>
      <c r="GI42" s="70" t="s">
        <v>9119</v>
      </c>
      <c r="GO42" s="70" t="s">
        <v>9119</v>
      </c>
      <c r="GR42" s="70" t="s">
        <v>9119</v>
      </c>
      <c r="GT42" s="70" t="s">
        <v>9119</v>
      </c>
      <c r="GV42" s="70" t="s">
        <v>9119</v>
      </c>
      <c r="HB42" s="70" t="s">
        <v>9119</v>
      </c>
      <c r="HD42" s="70" t="s">
        <v>9119</v>
      </c>
      <c r="HG42" s="70" t="s">
        <v>9119</v>
      </c>
      <c r="HI42" s="70" t="s">
        <v>9119</v>
      </c>
      <c r="HK42" s="70" t="s">
        <v>9119</v>
      </c>
      <c r="HM42" s="70" t="s">
        <v>9119</v>
      </c>
      <c r="HO42" s="70" t="s">
        <v>9119</v>
      </c>
      <c r="HQ42" s="70" t="s">
        <v>9119</v>
      </c>
      <c r="HS42" s="70" t="s">
        <v>9119</v>
      </c>
      <c r="HU42" s="70" t="s">
        <v>9119</v>
      </c>
      <c r="HZ42" s="70" t="s">
        <v>9119</v>
      </c>
      <c r="IB42" s="70" t="s">
        <v>9119</v>
      </c>
      <c r="IE42" s="70" t="s">
        <v>9119</v>
      </c>
      <c r="IK42" s="70" t="s">
        <v>9119</v>
      </c>
      <c r="IO42" s="70" t="s">
        <v>9119</v>
      </c>
      <c r="IQ42" s="70" t="s">
        <v>9119</v>
      </c>
      <c r="IT42" s="70" t="s">
        <v>9119</v>
      </c>
      <c r="IV42" s="70" t="s">
        <v>9119</v>
      </c>
      <c r="IX42" s="70" t="s">
        <v>9119</v>
      </c>
      <c r="IZ42" s="70" t="s">
        <v>9119</v>
      </c>
      <c r="JE42" s="70" t="s">
        <v>9119</v>
      </c>
      <c r="JG42" s="70" t="s">
        <v>9119</v>
      </c>
      <c r="JL42" s="70" t="s">
        <v>9119</v>
      </c>
      <c r="JP42" s="70" t="s">
        <v>9119</v>
      </c>
      <c r="KD42" s="70" t="s">
        <v>9119</v>
      </c>
      <c r="KF42" s="70" t="s">
        <v>9119</v>
      </c>
      <c r="KI42" s="70" t="s">
        <v>9119</v>
      </c>
      <c r="KK42" s="70" t="s">
        <v>9119</v>
      </c>
      <c r="KO42" s="70" t="s">
        <v>9119</v>
      </c>
      <c r="KQ42" s="70" t="s">
        <v>9119</v>
      </c>
      <c r="KT42" s="70" t="s">
        <v>9119</v>
      </c>
      <c r="KZ42" s="70" t="s">
        <v>9119</v>
      </c>
      <c r="LO42" s="70" t="s">
        <v>9119</v>
      </c>
      <c r="LW42" s="70" t="s">
        <v>9119</v>
      </c>
      <c r="LZ42" s="70" t="s">
        <v>9119</v>
      </c>
      <c r="ME42" s="70" t="s">
        <v>9119</v>
      </c>
      <c r="MG42" s="70" t="s">
        <v>9119</v>
      </c>
      <c r="MJ42" s="70" t="s">
        <v>9119</v>
      </c>
      <c r="MQ42" s="70" t="s">
        <v>9119</v>
      </c>
      <c r="MS42" s="70" t="s">
        <v>9119</v>
      </c>
      <c r="MT42" t="s">
        <v>362</v>
      </c>
      <c r="MV42" t="s">
        <v>391</v>
      </c>
      <c r="MW42" t="s">
        <v>372</v>
      </c>
      <c r="MY42" s="69"/>
      <c r="MZ42" s="70" t="s">
        <v>9119</v>
      </c>
      <c r="NB42" s="70" t="s">
        <v>9119</v>
      </c>
      <c r="NC42" t="s">
        <v>362</v>
      </c>
      <c r="NE42" t="s">
        <v>391</v>
      </c>
      <c r="NF42" t="s">
        <v>372</v>
      </c>
      <c r="NI42" s="70" t="s">
        <v>9119</v>
      </c>
      <c r="NK42" s="70" t="s">
        <v>9119</v>
      </c>
      <c r="NL42" t="s">
        <v>362</v>
      </c>
      <c r="NN42" t="s">
        <v>391</v>
      </c>
      <c r="NO42" t="s">
        <v>372</v>
      </c>
      <c r="NR42" s="70" t="s">
        <v>9119</v>
      </c>
      <c r="NT42" s="70" t="s">
        <v>9119</v>
      </c>
      <c r="NU42" t="s">
        <v>362</v>
      </c>
      <c r="NW42" t="s">
        <v>391</v>
      </c>
      <c r="NX42" t="s">
        <v>372</v>
      </c>
      <c r="OA42" s="70" t="s">
        <v>9119</v>
      </c>
      <c r="OC42" s="70" t="s">
        <v>9119</v>
      </c>
    </row>
    <row r="43" spans="1:393" x14ac:dyDescent="0.2">
      <c r="A43" t="s">
        <v>520</v>
      </c>
      <c r="B43" t="s">
        <v>520</v>
      </c>
      <c r="C43" s="67" t="s">
        <v>9837</v>
      </c>
      <c r="D43" t="s">
        <v>521</v>
      </c>
      <c r="E43" t="s">
        <v>381</v>
      </c>
      <c r="F43" t="s">
        <v>381</v>
      </c>
      <c r="G43" t="s">
        <v>522</v>
      </c>
      <c r="H43" t="s">
        <v>523</v>
      </c>
      <c r="I43">
        <v>1000000</v>
      </c>
      <c r="J43">
        <v>1308329</v>
      </c>
      <c r="K43">
        <v>2015</v>
      </c>
      <c r="L43" s="69">
        <v>861000</v>
      </c>
      <c r="M43" t="s">
        <v>349</v>
      </c>
      <c r="N43" t="s">
        <v>524</v>
      </c>
      <c r="O43" s="73">
        <v>2.359</v>
      </c>
      <c r="P43" s="73">
        <v>1.8029999999999999</v>
      </c>
      <c r="Q43" s="13">
        <v>0.18229999999999999</v>
      </c>
      <c r="R43" s="13">
        <v>3.3700000000000001E-2</v>
      </c>
      <c r="S43" s="13">
        <v>6.1600000000000002E-2</v>
      </c>
      <c r="T43" s="13">
        <v>0.374</v>
      </c>
      <c r="U43" s="13">
        <v>5.57E-2</v>
      </c>
      <c r="V43" s="13"/>
      <c r="W43" s="13">
        <v>3.2500000000000001E-2</v>
      </c>
      <c r="X43" s="13">
        <v>7.1999999999999995E-2</v>
      </c>
      <c r="Y43" s="13"/>
      <c r="Z43" s="13"/>
      <c r="AA43" s="13"/>
      <c r="AB43" s="13"/>
      <c r="AC43" s="13">
        <v>0.18820000000000001</v>
      </c>
      <c r="AD43" s="13"/>
      <c r="AE43" s="13"/>
      <c r="AF43" s="13"/>
      <c r="AG43" s="13"/>
      <c r="AH43">
        <v>162800</v>
      </c>
      <c r="AI43" s="13"/>
      <c r="AJ43" s="13"/>
      <c r="AK43" s="13"/>
      <c r="AL43" s="13"/>
      <c r="AM43" s="13"/>
      <c r="AN43" s="13"/>
      <c r="AO43" s="13"/>
      <c r="AP43" s="13"/>
      <c r="AQ43" s="13"/>
      <c r="AU43" s="13"/>
      <c r="AV43" s="13"/>
      <c r="AW43" s="13"/>
      <c r="AX43" s="13"/>
      <c r="AY43" s="13"/>
      <c r="BB43" s="13"/>
      <c r="BC43" s="13"/>
      <c r="BD43" s="13">
        <v>0.52900000000000003</v>
      </c>
      <c r="BE43" s="13"/>
      <c r="BF43" s="13"/>
      <c r="BG43" s="13">
        <v>0.28739999999999999</v>
      </c>
      <c r="BH43" s="13">
        <v>0.18329999999999999</v>
      </c>
      <c r="BI43" s="13"/>
      <c r="BJ43" s="13"/>
      <c r="BK43" s="13"/>
      <c r="BL43" s="13"/>
      <c r="BM43" s="13"/>
      <c r="BN43" s="13">
        <v>2.9999999999999997E-4</v>
      </c>
      <c r="BP43" s="70">
        <v>29.1</v>
      </c>
      <c r="BQ43" s="69">
        <v>54892603.654353499</v>
      </c>
      <c r="BR43">
        <v>52722372.402335249</v>
      </c>
      <c r="BS43" s="69"/>
      <c r="BT43" s="70" t="s">
        <v>9119</v>
      </c>
      <c r="BU43" s="73"/>
      <c r="BV43" s="70" t="s">
        <v>9119</v>
      </c>
      <c r="BW43" s="69"/>
      <c r="BX43" s="70" t="s">
        <v>9119</v>
      </c>
      <c r="BY43" s="69"/>
      <c r="BZ43" s="70" t="s">
        <v>9119</v>
      </c>
      <c r="CA43" s="69">
        <v>85190950.340764597</v>
      </c>
      <c r="CB43">
        <v>2024</v>
      </c>
      <c r="CC43" s="69">
        <v>79478603.709931031</v>
      </c>
      <c r="CD43" s="69">
        <v>3397843277.2327852</v>
      </c>
      <c r="CE43" s="69">
        <v>2024</v>
      </c>
      <c r="CF43" s="69">
        <v>3170006182.8094649</v>
      </c>
      <c r="CH43" t="s">
        <v>377</v>
      </c>
      <c r="CI43" t="s">
        <v>456</v>
      </c>
      <c r="CL43" t="s">
        <v>351</v>
      </c>
      <c r="CM43" t="s">
        <v>352</v>
      </c>
      <c r="CN43" t="s">
        <v>352</v>
      </c>
      <c r="CQ43" t="s">
        <v>351</v>
      </c>
      <c r="CR43" t="s">
        <v>351</v>
      </c>
      <c r="CS43" t="s">
        <v>351</v>
      </c>
      <c r="EC43" s="69"/>
      <c r="ED43" s="69"/>
      <c r="EE43" s="69"/>
      <c r="EF43" s="69"/>
      <c r="EG43" s="69"/>
      <c r="EH43" s="69"/>
      <c r="EM43" s="69">
        <v>183000</v>
      </c>
      <c r="FB43" s="69">
        <v>99400</v>
      </c>
      <c r="FG43" s="69">
        <v>63400</v>
      </c>
      <c r="GF43" s="70" t="s">
        <v>9119</v>
      </c>
      <c r="GI43" s="70" t="s">
        <v>9119</v>
      </c>
      <c r="GO43" s="70" t="s">
        <v>9119</v>
      </c>
      <c r="GR43" s="70" t="s">
        <v>9119</v>
      </c>
      <c r="GT43" s="70" t="s">
        <v>9119</v>
      </c>
      <c r="GV43" s="70" t="s">
        <v>9119</v>
      </c>
      <c r="HB43" s="70" t="s">
        <v>9119</v>
      </c>
      <c r="HD43" s="70" t="s">
        <v>9119</v>
      </c>
      <c r="HG43" s="70" t="s">
        <v>9119</v>
      </c>
      <c r="HI43" s="70" t="s">
        <v>9119</v>
      </c>
      <c r="HK43" s="70" t="s">
        <v>9119</v>
      </c>
      <c r="HM43" s="70" t="s">
        <v>9119</v>
      </c>
      <c r="HO43" s="70" t="s">
        <v>9119</v>
      </c>
      <c r="HQ43" s="70" t="s">
        <v>9119</v>
      </c>
      <c r="HS43" s="70" t="s">
        <v>9119</v>
      </c>
      <c r="HU43" s="70" t="s">
        <v>9119</v>
      </c>
      <c r="HZ43" s="70" t="s">
        <v>9119</v>
      </c>
      <c r="IB43" s="70" t="s">
        <v>9119</v>
      </c>
      <c r="IE43" s="70" t="s">
        <v>9119</v>
      </c>
      <c r="IK43" s="70" t="s">
        <v>9119</v>
      </c>
      <c r="IO43" s="70" t="s">
        <v>9119</v>
      </c>
      <c r="IQ43" s="70" t="s">
        <v>9119</v>
      </c>
      <c r="IT43" s="70" t="s">
        <v>9119</v>
      </c>
      <c r="IV43" s="70" t="s">
        <v>9119</v>
      </c>
      <c r="IX43" s="70" t="s">
        <v>9119</v>
      </c>
      <c r="IZ43" s="70" t="s">
        <v>9119</v>
      </c>
      <c r="JE43" s="70" t="s">
        <v>9119</v>
      </c>
      <c r="JG43" s="70" t="s">
        <v>9119</v>
      </c>
      <c r="JL43" s="70" t="s">
        <v>9119</v>
      </c>
      <c r="JP43" s="70" t="s">
        <v>9119</v>
      </c>
      <c r="KD43" s="70" t="s">
        <v>9119</v>
      </c>
      <c r="KF43" s="70" t="s">
        <v>9119</v>
      </c>
      <c r="KI43" s="70" t="s">
        <v>9119</v>
      </c>
      <c r="KK43" s="70" t="s">
        <v>9119</v>
      </c>
      <c r="KO43" s="70" t="s">
        <v>9119</v>
      </c>
      <c r="KQ43" s="70" t="s">
        <v>9119</v>
      </c>
      <c r="KT43" s="70" t="s">
        <v>9119</v>
      </c>
      <c r="KZ43" s="70" t="s">
        <v>9119</v>
      </c>
      <c r="LO43" s="70" t="s">
        <v>9119</v>
      </c>
      <c r="LW43" s="70" t="s">
        <v>9119</v>
      </c>
      <c r="LZ43" s="70" t="s">
        <v>9119</v>
      </c>
      <c r="ME43" s="70" t="s">
        <v>9119</v>
      </c>
      <c r="MG43" s="70" t="s">
        <v>9119</v>
      </c>
      <c r="MJ43" s="70" t="s">
        <v>9119</v>
      </c>
      <c r="MM43" t="s">
        <v>353</v>
      </c>
      <c r="MN43" t="s">
        <v>363</v>
      </c>
      <c r="MO43" t="s">
        <v>362</v>
      </c>
      <c r="MQ43" s="70" t="s">
        <v>9119</v>
      </c>
      <c r="MS43" s="70" t="s">
        <v>9119</v>
      </c>
      <c r="MV43" t="s">
        <v>353</v>
      </c>
      <c r="MW43" t="s">
        <v>363</v>
      </c>
      <c r="MZ43" s="70" t="s">
        <v>9119</v>
      </c>
      <c r="NB43" s="70" t="s">
        <v>9119</v>
      </c>
      <c r="NE43" t="s">
        <v>353</v>
      </c>
      <c r="NF43" t="s">
        <v>363</v>
      </c>
      <c r="NI43" s="70" t="s">
        <v>9119</v>
      </c>
      <c r="NK43" s="70" t="s">
        <v>9119</v>
      </c>
      <c r="NN43" t="s">
        <v>353</v>
      </c>
      <c r="NO43" t="s">
        <v>363</v>
      </c>
      <c r="NR43" s="70" t="s">
        <v>9119</v>
      </c>
      <c r="NT43" s="70" t="s">
        <v>9119</v>
      </c>
      <c r="NU43" t="s">
        <v>362</v>
      </c>
      <c r="NW43" t="s">
        <v>353</v>
      </c>
      <c r="NX43" t="s">
        <v>363</v>
      </c>
      <c r="OA43" s="70" t="s">
        <v>9119</v>
      </c>
      <c r="OC43" s="70" t="s">
        <v>9119</v>
      </c>
    </row>
    <row r="44" spans="1:393" x14ac:dyDescent="0.2">
      <c r="A44" t="s">
        <v>520</v>
      </c>
      <c r="B44" t="s">
        <v>520</v>
      </c>
      <c r="C44" s="67" t="s">
        <v>9837</v>
      </c>
      <c r="D44" t="s">
        <v>521</v>
      </c>
      <c r="E44" t="s">
        <v>381</v>
      </c>
      <c r="F44" t="s">
        <v>381</v>
      </c>
      <c r="G44" t="s">
        <v>525</v>
      </c>
      <c r="H44" t="s">
        <v>526</v>
      </c>
      <c r="I44">
        <v>3110984</v>
      </c>
      <c r="J44">
        <v>6491286</v>
      </c>
      <c r="K44">
        <v>2023</v>
      </c>
      <c r="L44" s="69">
        <v>712300</v>
      </c>
      <c r="M44" t="s">
        <v>349</v>
      </c>
      <c r="O44" s="73">
        <v>0.627</v>
      </c>
      <c r="P44" s="73">
        <v>0.30099999999999999</v>
      </c>
      <c r="Q44" s="13">
        <v>0.46</v>
      </c>
      <c r="R44" s="13">
        <v>0.06</v>
      </c>
      <c r="S44" s="13">
        <v>0.03</v>
      </c>
      <c r="T44" s="13">
        <v>0.22</v>
      </c>
      <c r="U44" s="13">
        <v>0.1</v>
      </c>
      <c r="V44" s="13"/>
      <c r="W44" s="13"/>
      <c r="X44" s="13"/>
      <c r="Y44" s="13"/>
      <c r="Z44" s="13"/>
      <c r="AA44" s="13"/>
      <c r="AB44" s="13"/>
      <c r="AC44" s="13">
        <v>0.13</v>
      </c>
      <c r="AD44" s="13"/>
      <c r="AE44" s="13">
        <v>0.99970000000000003</v>
      </c>
      <c r="AF44" s="13"/>
      <c r="AG44" s="13">
        <v>0.97323038045767229</v>
      </c>
      <c r="AH44">
        <v>362452</v>
      </c>
      <c r="AI44" s="13">
        <v>0.25390000000000001</v>
      </c>
      <c r="AJ44" s="13"/>
      <c r="AK44" s="13">
        <v>0.36120000000000002</v>
      </c>
      <c r="AL44" s="13">
        <v>0.26750000000000002</v>
      </c>
      <c r="AM44" s="13"/>
      <c r="AN44" s="13"/>
      <c r="AO44" s="13"/>
      <c r="AP44" s="13">
        <v>1.9E-3</v>
      </c>
      <c r="AQ44" s="13">
        <v>0.11550000000000001</v>
      </c>
      <c r="AU44" s="13"/>
      <c r="AV44" s="13"/>
      <c r="AW44" s="13"/>
      <c r="AX44" s="13"/>
      <c r="AY44" s="13"/>
      <c r="BB44" s="13"/>
      <c r="BC44" s="13"/>
      <c r="BD44" s="13">
        <v>0.46410000000000001</v>
      </c>
      <c r="BE44" s="13"/>
      <c r="BF44" s="13"/>
      <c r="BG44" s="13">
        <v>0.34699999999999998</v>
      </c>
      <c r="BH44" s="13">
        <v>0.18890000000000001</v>
      </c>
      <c r="BI44" s="13"/>
      <c r="BJ44" s="13"/>
      <c r="BK44" s="13"/>
      <c r="BL44" s="13"/>
      <c r="BM44" s="13"/>
      <c r="BN44" s="13"/>
      <c r="BO44">
        <v>7</v>
      </c>
      <c r="BP44" s="70">
        <v>206</v>
      </c>
      <c r="BQ44" s="69">
        <v>278068669.68562502</v>
      </c>
      <c r="BR44">
        <v>259423207.67275468</v>
      </c>
      <c r="BS44" s="69"/>
      <c r="BT44" s="70" t="s">
        <v>9119</v>
      </c>
      <c r="BU44" s="73"/>
      <c r="BV44" s="70" t="s">
        <v>9119</v>
      </c>
      <c r="BW44" s="69"/>
      <c r="BX44" s="70" t="s">
        <v>9119</v>
      </c>
      <c r="BY44" s="69"/>
      <c r="BZ44" s="70" t="s">
        <v>9119</v>
      </c>
      <c r="CA44" s="69">
        <v>314523877.47179401</v>
      </c>
      <c r="CB44">
        <v>2024</v>
      </c>
      <c r="CC44" s="69">
        <v>293433968.21962559</v>
      </c>
      <c r="CD44" s="69">
        <v>12682007865.311354</v>
      </c>
      <c r="CE44" s="69">
        <v>2024</v>
      </c>
      <c r="CF44" s="69">
        <v>11831635559.193869</v>
      </c>
      <c r="CG44" t="s">
        <v>350</v>
      </c>
      <c r="CL44" t="s">
        <v>351</v>
      </c>
      <c r="CM44" t="s">
        <v>351</v>
      </c>
      <c r="CN44" t="s">
        <v>351</v>
      </c>
      <c r="CQ44" t="s">
        <v>351</v>
      </c>
      <c r="CR44" t="s">
        <v>351</v>
      </c>
      <c r="CS44" t="s">
        <v>351</v>
      </c>
      <c r="EC44" s="69"/>
      <c r="ED44" s="69"/>
      <c r="EE44" s="69"/>
      <c r="EF44" s="69"/>
      <c r="EG44" s="69"/>
      <c r="EH44" s="69"/>
      <c r="EM44" s="69">
        <v>330578.43</v>
      </c>
      <c r="FB44" s="69">
        <v>247168.1</v>
      </c>
      <c r="FG44" s="69">
        <v>134553.47</v>
      </c>
      <c r="GF44" s="70" t="s">
        <v>9119</v>
      </c>
      <c r="GI44" s="70" t="s">
        <v>9119</v>
      </c>
      <c r="GO44" s="70" t="s">
        <v>9119</v>
      </c>
      <c r="GR44" s="70" t="s">
        <v>9119</v>
      </c>
      <c r="GT44" s="70" t="s">
        <v>9119</v>
      </c>
      <c r="GV44" s="70" t="s">
        <v>9119</v>
      </c>
      <c r="HA44" s="73">
        <v>119.860412657189</v>
      </c>
      <c r="HB44" s="70">
        <v>137.20602959685408</v>
      </c>
      <c r="HD44" s="70" t="s">
        <v>9119</v>
      </c>
      <c r="HG44" s="70" t="s">
        <v>9119</v>
      </c>
      <c r="HI44" s="70" t="s">
        <v>9119</v>
      </c>
      <c r="HK44" s="70" t="s">
        <v>9119</v>
      </c>
      <c r="HM44" s="70" t="s">
        <v>9119</v>
      </c>
      <c r="HO44" s="70" t="s">
        <v>9119</v>
      </c>
      <c r="HQ44" s="70" t="s">
        <v>9119</v>
      </c>
      <c r="HS44" s="70" t="s">
        <v>9119</v>
      </c>
      <c r="HU44" s="70" t="s">
        <v>9119</v>
      </c>
      <c r="HZ44" s="70" t="s">
        <v>9119</v>
      </c>
      <c r="IB44" s="70" t="s">
        <v>9119</v>
      </c>
      <c r="IE44" s="70" t="s">
        <v>9119</v>
      </c>
      <c r="IK44" s="70" t="s">
        <v>9119</v>
      </c>
      <c r="IO44" s="70" t="s">
        <v>9119</v>
      </c>
      <c r="IQ44" s="70" t="s">
        <v>9119</v>
      </c>
      <c r="IT44" s="70" t="s">
        <v>9119</v>
      </c>
      <c r="IV44" s="70" t="s">
        <v>9119</v>
      </c>
      <c r="IX44" s="70" t="s">
        <v>9119</v>
      </c>
      <c r="IZ44" s="70" t="s">
        <v>9119</v>
      </c>
      <c r="JE44" s="70" t="s">
        <v>9119</v>
      </c>
      <c r="JG44" s="70" t="s">
        <v>9119</v>
      </c>
      <c r="JL44" s="70" t="s">
        <v>9119</v>
      </c>
      <c r="JP44" s="70" t="s">
        <v>9119</v>
      </c>
      <c r="KD44" s="70" t="s">
        <v>9119</v>
      </c>
      <c r="KF44" s="70" t="s">
        <v>9119</v>
      </c>
      <c r="KI44" s="70" t="s">
        <v>9119</v>
      </c>
      <c r="KK44" s="70" t="s">
        <v>9119</v>
      </c>
      <c r="KO44" s="70" t="s">
        <v>9119</v>
      </c>
      <c r="KQ44" s="70" t="s">
        <v>9119</v>
      </c>
      <c r="KT44" s="70" t="s">
        <v>9119</v>
      </c>
      <c r="KZ44" s="70" t="s">
        <v>9119</v>
      </c>
      <c r="LO44" s="70" t="s">
        <v>9119</v>
      </c>
      <c r="LW44" s="70" t="s">
        <v>9119</v>
      </c>
      <c r="LZ44" s="70" t="s">
        <v>9119</v>
      </c>
      <c r="MD44">
        <v>119.860412657189</v>
      </c>
      <c r="ME44" s="70">
        <v>137.20602959685408</v>
      </c>
      <c r="MG44" s="70" t="s">
        <v>9119</v>
      </c>
      <c r="MJ44" s="70" t="s">
        <v>9119</v>
      </c>
      <c r="MM44" t="s">
        <v>353</v>
      </c>
      <c r="MN44" t="s">
        <v>363</v>
      </c>
      <c r="MO44" t="s">
        <v>362</v>
      </c>
      <c r="MQ44" s="70" t="s">
        <v>9119</v>
      </c>
      <c r="MS44" s="70" t="s">
        <v>9119</v>
      </c>
      <c r="MV44" t="s">
        <v>353</v>
      </c>
      <c r="MW44" t="s">
        <v>363</v>
      </c>
      <c r="MX44" t="s">
        <v>362</v>
      </c>
      <c r="MZ44" s="70" t="s">
        <v>9119</v>
      </c>
      <c r="NB44" s="70" t="s">
        <v>9119</v>
      </c>
      <c r="NI44" s="70" t="s">
        <v>9119</v>
      </c>
      <c r="NK44" s="70" t="s">
        <v>9119</v>
      </c>
      <c r="NN44" t="s">
        <v>353</v>
      </c>
      <c r="NO44" t="s">
        <v>363</v>
      </c>
      <c r="NP44" t="s">
        <v>362</v>
      </c>
      <c r="NR44" s="70" t="s">
        <v>9119</v>
      </c>
      <c r="NT44" s="70" t="s">
        <v>9119</v>
      </c>
      <c r="NU44" t="s">
        <v>471</v>
      </c>
      <c r="NW44" t="s">
        <v>355</v>
      </c>
      <c r="NX44" t="s">
        <v>363</v>
      </c>
      <c r="NY44" t="s">
        <v>362</v>
      </c>
      <c r="OA44" s="70" t="s">
        <v>9119</v>
      </c>
      <c r="OC44" s="70" t="s">
        <v>9119</v>
      </c>
    </row>
    <row r="45" spans="1:393" x14ac:dyDescent="0.2">
      <c r="A45" t="s">
        <v>520</v>
      </c>
      <c r="B45" t="s">
        <v>520</v>
      </c>
      <c r="C45" s="67" t="s">
        <v>9837</v>
      </c>
      <c r="D45" t="s">
        <v>521</v>
      </c>
      <c r="E45" t="s">
        <v>381</v>
      </c>
      <c r="F45" t="s">
        <v>381</v>
      </c>
      <c r="G45" t="s">
        <v>527</v>
      </c>
      <c r="H45" t="s">
        <v>528</v>
      </c>
      <c r="I45">
        <v>2807469</v>
      </c>
      <c r="J45">
        <v>2581079</v>
      </c>
      <c r="K45">
        <v>2021</v>
      </c>
      <c r="L45" s="69">
        <v>1801113</v>
      </c>
      <c r="M45" t="s">
        <v>349</v>
      </c>
      <c r="O45" s="73">
        <v>1.758</v>
      </c>
      <c r="P45" s="73">
        <v>1.9119999999999999</v>
      </c>
      <c r="Q45" s="13">
        <v>0.37880000000000003</v>
      </c>
      <c r="R45" s="13">
        <v>2.4500000000000001E-2</v>
      </c>
      <c r="S45" s="13">
        <v>5.1299999999999998E-2</v>
      </c>
      <c r="T45" s="13">
        <v>0.1469</v>
      </c>
      <c r="U45" s="13">
        <v>0.1797</v>
      </c>
      <c r="V45" s="13"/>
      <c r="W45" s="13"/>
      <c r="X45" s="13"/>
      <c r="Y45" s="13"/>
      <c r="Z45" s="13">
        <v>4.07E-2</v>
      </c>
      <c r="AA45" s="13">
        <v>0.02</v>
      </c>
      <c r="AB45" s="13">
        <v>5.3800000000000001E-2</v>
      </c>
      <c r="AC45" s="13">
        <v>0.1043</v>
      </c>
      <c r="AD45" s="13"/>
      <c r="AE45" s="13"/>
      <c r="AF45" s="13"/>
      <c r="AG45" s="13"/>
      <c r="AH45">
        <v>917915</v>
      </c>
      <c r="AI45" s="13">
        <v>6.6400000000000001E-2</v>
      </c>
      <c r="AJ45" s="13">
        <v>5.4199999999999998E-2</v>
      </c>
      <c r="AK45" s="13">
        <v>0.43780000000000002</v>
      </c>
      <c r="AL45" s="13"/>
      <c r="AM45" s="13">
        <v>0.31830000000000003</v>
      </c>
      <c r="AN45" s="13">
        <v>4.7800000000000002E-2</v>
      </c>
      <c r="AO45" s="13">
        <v>8.0000000000000004E-4</v>
      </c>
      <c r="AP45" s="13">
        <v>1.2200000000000001E-2</v>
      </c>
      <c r="AQ45" s="13">
        <v>6.25E-2</v>
      </c>
      <c r="AU45" s="13"/>
      <c r="AV45" s="13"/>
      <c r="AW45" s="13"/>
      <c r="AX45" s="13"/>
      <c r="AY45" s="13"/>
      <c r="BB45" s="13"/>
      <c r="BC45" s="13"/>
      <c r="BD45" s="13">
        <v>0.35630000000000001</v>
      </c>
      <c r="BE45" s="13"/>
      <c r="BF45" s="13"/>
      <c r="BG45" s="13"/>
      <c r="BH45" s="13">
        <v>0.50960000000000005</v>
      </c>
      <c r="BI45" s="13">
        <v>0.1341</v>
      </c>
      <c r="BJ45" s="13"/>
      <c r="BK45" s="13"/>
      <c r="BL45" s="13"/>
      <c r="BM45" s="13"/>
      <c r="BN45" s="13"/>
      <c r="BO45">
        <v>1</v>
      </c>
      <c r="BP45" s="70">
        <v>26.6</v>
      </c>
      <c r="BQ45" s="69">
        <v>30684298.7309983</v>
      </c>
      <c r="BR45">
        <v>29471165.820204131</v>
      </c>
      <c r="BS45" s="69"/>
      <c r="BT45" s="70" t="s">
        <v>9119</v>
      </c>
      <c r="BU45" s="73">
        <v>279.27815894320202</v>
      </c>
      <c r="BV45" s="70">
        <v>268.23663152065302</v>
      </c>
      <c r="BW45" s="69"/>
      <c r="BX45" s="70" t="s">
        <v>9119</v>
      </c>
      <c r="BY45" s="69"/>
      <c r="BZ45" s="70" t="s">
        <v>9119</v>
      </c>
      <c r="CA45" s="69">
        <v>70624038.623366401</v>
      </c>
      <c r="CB45">
        <v>2023</v>
      </c>
      <c r="CC45" s="69">
        <v>67831850.13966313</v>
      </c>
      <c r="CD45" s="69">
        <v>1600108284.905617</v>
      </c>
      <c r="CE45" s="69">
        <v>2023</v>
      </c>
      <c r="CF45" s="69">
        <v>1536846483.2176936</v>
      </c>
      <c r="CH45" t="s">
        <v>377</v>
      </c>
      <c r="CI45" t="s">
        <v>388</v>
      </c>
      <c r="CL45" t="s">
        <v>351</v>
      </c>
      <c r="CM45" t="s">
        <v>351</v>
      </c>
      <c r="CN45" t="s">
        <v>351</v>
      </c>
      <c r="CQ45" t="s">
        <v>351</v>
      </c>
      <c r="CR45" t="s">
        <v>351</v>
      </c>
      <c r="CS45" t="s">
        <v>351</v>
      </c>
      <c r="EC45" s="69"/>
      <c r="ED45" s="69"/>
      <c r="EE45" s="69"/>
      <c r="EF45" s="69"/>
      <c r="EG45" s="69"/>
      <c r="EH45" s="69"/>
      <c r="EL45">
        <v>750000</v>
      </c>
      <c r="EM45" s="69">
        <v>641736.56189999997</v>
      </c>
      <c r="FB45" s="69"/>
      <c r="FG45" s="69">
        <v>917847.18480000005</v>
      </c>
      <c r="FV45" s="69">
        <v>241349.14199999999</v>
      </c>
      <c r="GF45" s="70" t="s">
        <v>9119</v>
      </c>
      <c r="GI45" s="70" t="s">
        <v>9119</v>
      </c>
      <c r="GO45" s="70" t="s">
        <v>9119</v>
      </c>
      <c r="GR45" s="70" t="s">
        <v>9119</v>
      </c>
      <c r="GT45" s="70" t="s">
        <v>9119</v>
      </c>
      <c r="GV45" s="70" t="s">
        <v>9119</v>
      </c>
      <c r="HB45" s="70" t="s">
        <v>9119</v>
      </c>
      <c r="HD45" s="70" t="s">
        <v>9119</v>
      </c>
      <c r="HG45" s="70" t="s">
        <v>9119</v>
      </c>
      <c r="HI45" s="70" t="s">
        <v>9119</v>
      </c>
      <c r="HK45" s="70" t="s">
        <v>9119</v>
      </c>
      <c r="HM45" s="70" t="s">
        <v>9119</v>
      </c>
      <c r="HO45" s="70" t="s">
        <v>9119</v>
      </c>
      <c r="HQ45" s="70" t="s">
        <v>9119</v>
      </c>
      <c r="HS45" s="70" t="s">
        <v>9119</v>
      </c>
      <c r="HU45" s="70" t="s">
        <v>9119</v>
      </c>
      <c r="HZ45" s="70" t="s">
        <v>9119</v>
      </c>
      <c r="IB45" s="70" t="s">
        <v>9119</v>
      </c>
      <c r="IE45" s="70" t="s">
        <v>9119</v>
      </c>
      <c r="IK45" s="70" t="s">
        <v>9119</v>
      </c>
      <c r="IO45" s="70" t="s">
        <v>9119</v>
      </c>
      <c r="IQ45" s="70" t="s">
        <v>9119</v>
      </c>
      <c r="IT45" s="70" t="s">
        <v>9119</v>
      </c>
      <c r="IV45" s="70" t="s">
        <v>9119</v>
      </c>
      <c r="IX45" s="70" t="s">
        <v>9119</v>
      </c>
      <c r="IZ45" s="70" t="s">
        <v>9119</v>
      </c>
      <c r="JE45" s="70" t="s">
        <v>9119</v>
      </c>
      <c r="JG45" s="70" t="s">
        <v>9119</v>
      </c>
      <c r="JL45" s="70" t="s">
        <v>9119</v>
      </c>
      <c r="JP45" s="70" t="s">
        <v>9119</v>
      </c>
      <c r="KD45" s="70" t="s">
        <v>9119</v>
      </c>
      <c r="KE45" s="73">
        <v>27.609275819133</v>
      </c>
      <c r="KF45" s="70">
        <v>26.51771686147146</v>
      </c>
      <c r="KH45" s="73">
        <v>61.589353142010097</v>
      </c>
      <c r="KI45" s="70">
        <v>59.154359534819847</v>
      </c>
      <c r="KK45" s="70" t="s">
        <v>9119</v>
      </c>
      <c r="KO45" s="70" t="s">
        <v>9119</v>
      </c>
      <c r="KP45" s="73">
        <v>12.1267465832897</v>
      </c>
      <c r="KQ45" s="70">
        <v>11.647304132607665</v>
      </c>
      <c r="KT45" s="70" t="s">
        <v>9119</v>
      </c>
      <c r="KZ45" s="70" t="s">
        <v>9119</v>
      </c>
      <c r="LO45" s="70" t="s">
        <v>9119</v>
      </c>
      <c r="LW45" s="70" t="s">
        <v>9119</v>
      </c>
      <c r="LZ45" s="70" t="s">
        <v>9119</v>
      </c>
      <c r="ME45" s="70" t="s">
        <v>9119</v>
      </c>
      <c r="MF45">
        <v>3.65950691029024</v>
      </c>
      <c r="MG45" s="70">
        <v>3.5148248268223563</v>
      </c>
      <c r="MJ45" s="70" t="s">
        <v>9119</v>
      </c>
      <c r="MQ45" s="70" t="s">
        <v>9119</v>
      </c>
      <c r="MS45" s="70" t="s">
        <v>9119</v>
      </c>
      <c r="MV45" t="s">
        <v>372</v>
      </c>
      <c r="MZ45" s="70" t="s">
        <v>9119</v>
      </c>
      <c r="NB45" s="70" t="s">
        <v>9119</v>
      </c>
      <c r="NE45" t="s">
        <v>372</v>
      </c>
      <c r="NI45" s="70" t="s">
        <v>9119</v>
      </c>
      <c r="NK45" s="70" t="s">
        <v>9119</v>
      </c>
      <c r="NN45" t="s">
        <v>372</v>
      </c>
      <c r="NR45" s="70" t="s">
        <v>9119</v>
      </c>
      <c r="NT45" s="70" t="s">
        <v>9119</v>
      </c>
      <c r="NW45" t="s">
        <v>372</v>
      </c>
      <c r="OA45" s="70" t="s">
        <v>9119</v>
      </c>
      <c r="OC45" s="70" t="s">
        <v>9119</v>
      </c>
    </row>
    <row r="46" spans="1:393" x14ac:dyDescent="0.2">
      <c r="A46" t="s">
        <v>529</v>
      </c>
      <c r="B46" t="s">
        <v>529</v>
      </c>
      <c r="C46" s="66" t="s">
        <v>9833</v>
      </c>
      <c r="D46" t="s">
        <v>530</v>
      </c>
      <c r="E46" t="s">
        <v>381</v>
      </c>
      <c r="F46" t="s">
        <v>381</v>
      </c>
      <c r="G46" t="s">
        <v>531</v>
      </c>
      <c r="H46" t="s">
        <v>532</v>
      </c>
      <c r="I46">
        <v>8271775</v>
      </c>
      <c r="J46">
        <v>6767223</v>
      </c>
      <c r="K46">
        <v>2022</v>
      </c>
      <c r="L46" s="69">
        <v>225935</v>
      </c>
      <c r="M46" t="s">
        <v>482</v>
      </c>
      <c r="O46" s="73">
        <v>7.4999999999999997E-2</v>
      </c>
      <c r="P46" s="73">
        <v>9.0999999999999998E-2</v>
      </c>
      <c r="Q46" s="13">
        <v>0.48955815789473683</v>
      </c>
      <c r="R46" s="13">
        <v>0.10061473684210526</v>
      </c>
      <c r="S46" s="13">
        <v>4.5366842105263157E-2</v>
      </c>
      <c r="T46" s="13">
        <v>0.10748368421052631</v>
      </c>
      <c r="U46" s="13">
        <v>0.11599526315789474</v>
      </c>
      <c r="V46" s="13"/>
      <c r="W46" s="13"/>
      <c r="X46" s="13"/>
      <c r="Y46" s="13"/>
      <c r="Z46" s="13"/>
      <c r="AA46" s="13"/>
      <c r="AB46" s="13"/>
      <c r="AC46" s="13">
        <v>0.14098131578947368</v>
      </c>
      <c r="AD46" s="13"/>
      <c r="AE46" s="13"/>
      <c r="AF46" s="13">
        <v>0.995</v>
      </c>
      <c r="AG46" s="13"/>
      <c r="AH46" s="69">
        <v>36919.730000000003</v>
      </c>
      <c r="AI46" s="13"/>
      <c r="AJ46" s="13"/>
      <c r="AK46" s="13"/>
      <c r="AL46" s="13"/>
      <c r="AM46" s="13"/>
      <c r="AN46" s="13"/>
      <c r="AO46" s="13"/>
      <c r="AP46" s="13"/>
      <c r="AQ46" s="13"/>
      <c r="AR46">
        <v>1021</v>
      </c>
      <c r="AS46">
        <v>381</v>
      </c>
      <c r="AU46" s="13"/>
      <c r="AV46" s="13"/>
      <c r="AW46" s="13"/>
      <c r="AX46" s="13"/>
      <c r="AY46" s="13"/>
      <c r="BB46" s="13"/>
      <c r="BC46" s="13">
        <v>2.1000000000000001E-2</v>
      </c>
      <c r="BD46" s="13">
        <v>0.97899999999999998</v>
      </c>
      <c r="BE46" s="13"/>
      <c r="BF46" s="13"/>
      <c r="BG46" s="13"/>
      <c r="BH46" s="13"/>
      <c r="BI46" s="13"/>
      <c r="BJ46" s="13"/>
      <c r="BK46" s="13"/>
      <c r="BL46" s="13"/>
      <c r="BM46" s="13"/>
      <c r="BN46" s="13"/>
      <c r="BO46">
        <v>3</v>
      </c>
      <c r="BP46" s="70">
        <v>55.3</v>
      </c>
      <c r="BQ46" s="69">
        <v>90650592.819999993</v>
      </c>
      <c r="BR46">
        <v>90650592.819999993</v>
      </c>
      <c r="BT46" s="70" t="s">
        <v>9119</v>
      </c>
      <c r="BU46" s="73"/>
      <c r="BV46" s="70" t="s">
        <v>9119</v>
      </c>
      <c r="BW46" s="69"/>
      <c r="BX46" s="70" t="s">
        <v>9119</v>
      </c>
      <c r="BY46" s="69"/>
      <c r="BZ46" s="70" t="s">
        <v>9119</v>
      </c>
      <c r="CA46" s="69">
        <v>236307290.63999999</v>
      </c>
      <c r="CB46">
        <v>2022</v>
      </c>
      <c r="CC46" s="69">
        <v>236307290.63999999</v>
      </c>
      <c r="CD46" s="69" t="s">
        <v>9119</v>
      </c>
      <c r="CE46" s="69" t="s">
        <v>9119</v>
      </c>
      <c r="CF46" s="69" t="s">
        <v>9119</v>
      </c>
      <c r="CG46" t="s">
        <v>350</v>
      </c>
      <c r="CH46" t="s">
        <v>533</v>
      </c>
      <c r="CL46" t="s">
        <v>351</v>
      </c>
      <c r="CM46" t="s">
        <v>351</v>
      </c>
      <c r="CN46" t="s">
        <v>352</v>
      </c>
      <c r="CO46" t="s">
        <v>352</v>
      </c>
      <c r="CP46" t="s">
        <v>352</v>
      </c>
      <c r="CQ46" t="s">
        <v>351</v>
      </c>
      <c r="CR46" t="s">
        <v>351</v>
      </c>
      <c r="CS46" t="s">
        <v>351</v>
      </c>
      <c r="EC46" s="69"/>
      <c r="ED46" s="69"/>
      <c r="EE46" s="69"/>
      <c r="EF46" s="69"/>
      <c r="EG46" s="69"/>
      <c r="EH46" s="69">
        <v>4744.6350000000002</v>
      </c>
      <c r="EM46" s="69">
        <v>221190.36499999999</v>
      </c>
      <c r="EN46">
        <v>50</v>
      </c>
      <c r="ER46" s="69"/>
      <c r="ES46" s="69"/>
      <c r="FB46" s="69"/>
      <c r="FG46" s="69"/>
      <c r="GF46" s="70" t="s">
        <v>9119</v>
      </c>
      <c r="GI46" s="70" t="s">
        <v>9119</v>
      </c>
      <c r="GO46" s="70" t="s">
        <v>9119</v>
      </c>
      <c r="GR46" s="70" t="s">
        <v>9119</v>
      </c>
      <c r="GT46" s="70" t="s">
        <v>9119</v>
      </c>
      <c r="GV46" s="70" t="s">
        <v>9119</v>
      </c>
      <c r="HB46" s="70" t="s">
        <v>9119</v>
      </c>
      <c r="HD46" s="70" t="s">
        <v>9119</v>
      </c>
      <c r="HG46" s="70" t="s">
        <v>9119</v>
      </c>
      <c r="HI46" s="70" t="s">
        <v>9119</v>
      </c>
      <c r="HK46" s="70" t="s">
        <v>9119</v>
      </c>
      <c r="HM46" s="70" t="s">
        <v>9119</v>
      </c>
      <c r="HO46" s="70" t="s">
        <v>9119</v>
      </c>
      <c r="HQ46" s="70" t="s">
        <v>9119</v>
      </c>
      <c r="HS46" s="70" t="s">
        <v>9119</v>
      </c>
      <c r="HU46" s="70" t="s">
        <v>9119</v>
      </c>
      <c r="HZ46" s="70" t="s">
        <v>9119</v>
      </c>
      <c r="IB46" s="70" t="s">
        <v>9119</v>
      </c>
      <c r="IE46" s="70" t="s">
        <v>9119</v>
      </c>
      <c r="IK46" s="70" t="s">
        <v>9119</v>
      </c>
      <c r="IO46" s="70" t="s">
        <v>9119</v>
      </c>
      <c r="IQ46" s="70" t="s">
        <v>9119</v>
      </c>
      <c r="IT46" s="70" t="s">
        <v>9119</v>
      </c>
      <c r="IV46" s="70" t="s">
        <v>9119</v>
      </c>
      <c r="IX46" s="70" t="s">
        <v>9119</v>
      </c>
      <c r="IZ46" s="70" t="s">
        <v>9119</v>
      </c>
      <c r="JE46" s="70" t="s">
        <v>9119</v>
      </c>
      <c r="JG46" s="70" t="s">
        <v>9119</v>
      </c>
      <c r="JL46" s="70" t="s">
        <v>9119</v>
      </c>
      <c r="JP46" s="70" t="s">
        <v>9119</v>
      </c>
      <c r="KD46" s="70" t="s">
        <v>9119</v>
      </c>
      <c r="KE46">
        <v>0.01</v>
      </c>
      <c r="KF46" s="70">
        <v>0.01</v>
      </c>
      <c r="KI46" s="70" t="s">
        <v>9119</v>
      </c>
      <c r="KK46" s="70" t="s">
        <v>9119</v>
      </c>
      <c r="KO46" s="70" t="s">
        <v>9119</v>
      </c>
      <c r="KP46">
        <v>37.99</v>
      </c>
      <c r="KQ46" s="70">
        <v>37.99</v>
      </c>
      <c r="KT46" s="70" t="s">
        <v>9119</v>
      </c>
      <c r="KZ46" s="70" t="s">
        <v>9119</v>
      </c>
      <c r="LO46" s="70" t="s">
        <v>9119</v>
      </c>
      <c r="LW46" s="70" t="s">
        <v>9119</v>
      </c>
      <c r="LZ46" s="70" t="s">
        <v>9119</v>
      </c>
      <c r="ME46" s="70" t="s">
        <v>9119</v>
      </c>
      <c r="MG46" s="70" t="s">
        <v>9119</v>
      </c>
      <c r="MJ46" s="70" t="s">
        <v>9119</v>
      </c>
      <c r="MN46" t="s">
        <v>353</v>
      </c>
      <c r="MQ46" s="70" t="s">
        <v>9119</v>
      </c>
      <c r="MS46" s="70" t="s">
        <v>9119</v>
      </c>
      <c r="MV46" t="s">
        <v>355</v>
      </c>
      <c r="MW46" t="s">
        <v>353</v>
      </c>
      <c r="MY46" s="69">
        <v>111763592288</v>
      </c>
      <c r="MZ46" s="70">
        <v>111763592288</v>
      </c>
      <c r="NB46" s="70" t="s">
        <v>9119</v>
      </c>
      <c r="NI46" s="70" t="s">
        <v>9119</v>
      </c>
      <c r="NK46" s="70" t="s">
        <v>9119</v>
      </c>
      <c r="NL46" t="s">
        <v>392</v>
      </c>
      <c r="NN46" t="s">
        <v>391</v>
      </c>
      <c r="NO46" t="s">
        <v>363</v>
      </c>
      <c r="NR46" s="70" t="s">
        <v>9119</v>
      </c>
      <c r="NT46" s="70" t="s">
        <v>9119</v>
      </c>
      <c r="NU46" t="s">
        <v>392</v>
      </c>
      <c r="NW46" t="s">
        <v>391</v>
      </c>
      <c r="NX46" t="s">
        <v>363</v>
      </c>
      <c r="NZ46" s="69">
        <v>42740360043</v>
      </c>
      <c r="OA46" s="70">
        <v>42740360043</v>
      </c>
      <c r="OC46" s="70" t="s">
        <v>9119</v>
      </c>
    </row>
    <row r="47" spans="1:393" x14ac:dyDescent="0.2">
      <c r="A47" t="s">
        <v>534</v>
      </c>
      <c r="B47" t="s">
        <v>534</v>
      </c>
      <c r="C47" t="s">
        <v>9829</v>
      </c>
      <c r="D47" t="s">
        <v>535</v>
      </c>
      <c r="E47" t="s">
        <v>9847</v>
      </c>
      <c r="F47" t="s">
        <v>9847</v>
      </c>
      <c r="G47" t="s">
        <v>536</v>
      </c>
      <c r="H47" t="s">
        <v>537</v>
      </c>
      <c r="I47">
        <v>21858000</v>
      </c>
      <c r="J47">
        <v>22596455</v>
      </c>
      <c r="K47">
        <v>2022</v>
      </c>
      <c r="L47" s="69">
        <v>7406000</v>
      </c>
      <c r="M47" t="s">
        <v>349</v>
      </c>
      <c r="O47" s="73">
        <v>0.95199999999999996</v>
      </c>
      <c r="P47" s="73">
        <v>0.92</v>
      </c>
      <c r="Q47" s="13">
        <v>0.53320000000000001</v>
      </c>
      <c r="R47" s="13">
        <v>3.7100000000000001E-2</v>
      </c>
      <c r="S47" s="13">
        <v>8.8000000000000005E-3</v>
      </c>
      <c r="T47" s="13">
        <v>0.15609999999999999</v>
      </c>
      <c r="U47" s="13">
        <v>0.18890000000000001</v>
      </c>
      <c r="V47" s="13"/>
      <c r="W47" s="13">
        <v>8.3999999999999995E-3</v>
      </c>
      <c r="X47" s="13"/>
      <c r="Y47" s="13">
        <v>3.6999999999999998E-2</v>
      </c>
      <c r="Z47" s="13"/>
      <c r="AA47" s="13"/>
      <c r="AB47" s="13"/>
      <c r="AC47" s="13">
        <v>3.0499999999999999E-2</v>
      </c>
      <c r="AD47" s="13">
        <v>1</v>
      </c>
      <c r="AE47" s="13">
        <v>1</v>
      </c>
      <c r="AF47" s="13"/>
      <c r="AG47" s="13">
        <v>1</v>
      </c>
      <c r="AH47" s="69">
        <v>1830400</v>
      </c>
      <c r="AI47" s="13"/>
      <c r="AJ47" s="13"/>
      <c r="AK47" s="13"/>
      <c r="AL47" s="13"/>
      <c r="AM47" s="13"/>
      <c r="AN47" s="13"/>
      <c r="AO47" s="13"/>
      <c r="AP47" s="13"/>
      <c r="AQ47" s="13"/>
      <c r="AU47" s="13"/>
      <c r="AV47" s="13"/>
      <c r="AW47" s="13"/>
      <c r="AX47" s="13"/>
      <c r="AY47" s="13"/>
      <c r="BB47" s="13"/>
      <c r="BC47" s="13"/>
      <c r="BD47" s="13">
        <v>5.8200000000000002E-2</v>
      </c>
      <c r="BE47" s="13"/>
      <c r="BF47" s="13"/>
      <c r="BG47" s="13"/>
      <c r="BH47" s="13"/>
      <c r="BI47" s="13">
        <v>0.66320000000000001</v>
      </c>
      <c r="BJ47" s="13"/>
      <c r="BK47" s="13"/>
      <c r="BL47" s="13">
        <v>0.27860000000000001</v>
      </c>
      <c r="BM47" s="13"/>
      <c r="BN47" s="13"/>
      <c r="BO47">
        <v>9</v>
      </c>
      <c r="BP47" s="70"/>
      <c r="BR47" t="s">
        <v>9119</v>
      </c>
      <c r="BT47" s="70" t="s">
        <v>9119</v>
      </c>
      <c r="BU47" s="73">
        <v>4.6500000000000004</v>
      </c>
      <c r="BV47" s="70">
        <v>5.0221301916542345</v>
      </c>
      <c r="BW47" s="69"/>
      <c r="BX47" s="70" t="s">
        <v>9119</v>
      </c>
      <c r="BY47" s="69">
        <v>46.52</v>
      </c>
      <c r="BZ47" s="70">
        <v>50.242902476506451</v>
      </c>
      <c r="CA47" s="69"/>
      <c r="CC47" s="69" t="s">
        <v>9119</v>
      </c>
      <c r="CD47" s="69" t="s">
        <v>9119</v>
      </c>
      <c r="CE47" s="69" t="s">
        <v>9119</v>
      </c>
      <c r="CF47" s="69" t="s">
        <v>9119</v>
      </c>
      <c r="CH47" t="s">
        <v>377</v>
      </c>
      <c r="CJ47" t="s">
        <v>422</v>
      </c>
      <c r="CK47" t="s">
        <v>538</v>
      </c>
      <c r="CL47" t="s">
        <v>351</v>
      </c>
      <c r="CM47" t="s">
        <v>351</v>
      </c>
      <c r="CN47" t="s">
        <v>351</v>
      </c>
      <c r="CO47" t="s">
        <v>351</v>
      </c>
      <c r="CP47" t="s">
        <v>351</v>
      </c>
      <c r="CQ47" t="s">
        <v>351</v>
      </c>
      <c r="CR47" t="s">
        <v>351</v>
      </c>
      <c r="CS47" t="s">
        <v>351</v>
      </c>
      <c r="EM47" s="69"/>
      <c r="EQ47">
        <v>1639215</v>
      </c>
      <c r="EU47">
        <v>1914425</v>
      </c>
      <c r="FB47" s="69"/>
      <c r="FG47" s="69"/>
      <c r="FT47">
        <v>6259750</v>
      </c>
      <c r="FV47" s="69"/>
      <c r="GF47" s="70" t="s">
        <v>9119</v>
      </c>
      <c r="GI47" s="70" t="s">
        <v>9119</v>
      </c>
      <c r="GO47" s="70" t="s">
        <v>9119</v>
      </c>
      <c r="GR47" s="70" t="s">
        <v>9119</v>
      </c>
      <c r="GT47" s="70" t="s">
        <v>9119</v>
      </c>
      <c r="GV47" s="70" t="s">
        <v>9119</v>
      </c>
      <c r="HB47" s="70" t="s">
        <v>9119</v>
      </c>
      <c r="HD47" s="70" t="s">
        <v>9119</v>
      </c>
      <c r="HG47" s="70" t="s">
        <v>9119</v>
      </c>
      <c r="HI47" s="70" t="s">
        <v>9119</v>
      </c>
      <c r="HK47" s="70" t="s">
        <v>9119</v>
      </c>
      <c r="HM47" s="70" t="s">
        <v>9119</v>
      </c>
      <c r="HO47" s="70" t="s">
        <v>9119</v>
      </c>
      <c r="HQ47" s="70" t="s">
        <v>9119</v>
      </c>
      <c r="HS47" s="70" t="s">
        <v>9119</v>
      </c>
      <c r="HU47" s="70" t="s">
        <v>9119</v>
      </c>
      <c r="HZ47" s="70" t="s">
        <v>9119</v>
      </c>
      <c r="IB47" s="70" t="s">
        <v>9119</v>
      </c>
      <c r="IE47" s="70" t="s">
        <v>9119</v>
      </c>
      <c r="IK47" s="70" t="s">
        <v>9119</v>
      </c>
      <c r="IO47" s="70" t="s">
        <v>9119</v>
      </c>
      <c r="IQ47" s="70" t="s">
        <v>9119</v>
      </c>
      <c r="IT47" s="70" t="s">
        <v>9119</v>
      </c>
      <c r="IV47" s="70" t="s">
        <v>9119</v>
      </c>
      <c r="IX47" s="70" t="s">
        <v>9119</v>
      </c>
      <c r="IZ47" s="70" t="s">
        <v>9119</v>
      </c>
      <c r="JE47" s="70" t="s">
        <v>9119</v>
      </c>
      <c r="JG47" s="70" t="s">
        <v>9119</v>
      </c>
      <c r="JL47" s="70" t="s">
        <v>9119</v>
      </c>
      <c r="JP47" s="70" t="s">
        <v>9119</v>
      </c>
      <c r="KD47" s="70" t="s">
        <v>9119</v>
      </c>
      <c r="KF47" s="70" t="s">
        <v>9119</v>
      </c>
      <c r="KI47" s="70" t="s">
        <v>9119</v>
      </c>
      <c r="KK47" s="70" t="s">
        <v>9119</v>
      </c>
      <c r="KO47" s="70" t="s">
        <v>9119</v>
      </c>
      <c r="KQ47" s="70" t="s">
        <v>9119</v>
      </c>
      <c r="KT47" s="70" t="s">
        <v>9119</v>
      </c>
      <c r="KZ47" s="70" t="s">
        <v>9119</v>
      </c>
      <c r="LO47" s="70" t="s">
        <v>9119</v>
      </c>
      <c r="LW47" s="70" t="s">
        <v>9119</v>
      </c>
      <c r="LZ47" s="70" t="s">
        <v>9119</v>
      </c>
      <c r="ME47" s="70" t="s">
        <v>9119</v>
      </c>
      <c r="MG47" s="70" t="s">
        <v>9119</v>
      </c>
      <c r="MJ47" s="70" t="s">
        <v>9119</v>
      </c>
      <c r="MK47" t="s">
        <v>354</v>
      </c>
      <c r="ML47">
        <v>3</v>
      </c>
      <c r="MM47" t="s">
        <v>355</v>
      </c>
      <c r="MN47" t="s">
        <v>353</v>
      </c>
      <c r="MQ47" s="70" t="s">
        <v>9119</v>
      </c>
      <c r="MS47" s="70" t="s">
        <v>9119</v>
      </c>
      <c r="MT47" t="s">
        <v>354</v>
      </c>
      <c r="MU47">
        <v>3</v>
      </c>
      <c r="MV47" t="s">
        <v>355</v>
      </c>
      <c r="MW47" t="s">
        <v>353</v>
      </c>
      <c r="MZ47" s="70" t="s">
        <v>9119</v>
      </c>
      <c r="NB47" s="70" t="s">
        <v>9119</v>
      </c>
      <c r="NI47" s="70" t="s">
        <v>9119</v>
      </c>
      <c r="NK47" s="70" t="s">
        <v>9119</v>
      </c>
      <c r="NR47" s="70" t="s">
        <v>9119</v>
      </c>
      <c r="NT47" s="70" t="s">
        <v>9119</v>
      </c>
      <c r="OA47" s="70" t="s">
        <v>9119</v>
      </c>
      <c r="OC47" s="70" t="s">
        <v>9119</v>
      </c>
    </row>
    <row r="48" spans="1:393" x14ac:dyDescent="0.2">
      <c r="A48" t="s">
        <v>534</v>
      </c>
      <c r="B48" t="s">
        <v>534</v>
      </c>
      <c r="C48" t="s">
        <v>9829</v>
      </c>
      <c r="D48" t="s">
        <v>535</v>
      </c>
      <c r="E48" t="s">
        <v>9847</v>
      </c>
      <c r="F48" t="s">
        <v>9847</v>
      </c>
      <c r="G48" t="s">
        <v>539</v>
      </c>
      <c r="H48" t="s">
        <v>540</v>
      </c>
      <c r="I48">
        <v>24750000</v>
      </c>
      <c r="J48">
        <v>27058479</v>
      </c>
      <c r="K48">
        <v>2022</v>
      </c>
      <c r="L48" s="69">
        <v>8901000</v>
      </c>
      <c r="M48" t="s">
        <v>349</v>
      </c>
      <c r="O48" s="73">
        <v>0.98499999999999999</v>
      </c>
      <c r="P48" s="73">
        <v>0.90100000000000002</v>
      </c>
      <c r="Q48" s="13">
        <v>0.60399999999999998</v>
      </c>
      <c r="R48" s="13">
        <v>3.5700000000000003E-2</v>
      </c>
      <c r="S48" s="13">
        <v>1.0800000000000001E-2</v>
      </c>
      <c r="T48" s="13">
        <v>0.1188</v>
      </c>
      <c r="U48" s="13">
        <v>0.17560000000000001</v>
      </c>
      <c r="V48" s="13"/>
      <c r="W48" s="13">
        <v>1.95E-2</v>
      </c>
      <c r="X48" s="13"/>
      <c r="Y48" s="13">
        <v>2.8500000000000001E-2</v>
      </c>
      <c r="Z48" s="13"/>
      <c r="AA48" s="13"/>
      <c r="AB48" s="13"/>
      <c r="AC48" s="13">
        <v>7.1000000000000004E-3</v>
      </c>
      <c r="AD48" s="13">
        <v>1</v>
      </c>
      <c r="AE48" s="13">
        <v>1</v>
      </c>
      <c r="AF48" s="13">
        <v>1</v>
      </c>
      <c r="AG48" s="13">
        <v>1</v>
      </c>
      <c r="AH48" s="69"/>
      <c r="AI48" s="13"/>
      <c r="AJ48" s="13"/>
      <c r="AK48" s="13"/>
      <c r="AL48" s="13"/>
      <c r="AM48" s="13"/>
      <c r="AN48" s="13"/>
      <c r="AO48" s="13"/>
      <c r="AP48" s="13"/>
      <c r="AQ48" s="13"/>
      <c r="AU48" s="13"/>
      <c r="AV48" s="13"/>
      <c r="AW48" s="13"/>
      <c r="AX48" s="13"/>
      <c r="AY48" s="13"/>
      <c r="BB48" s="13"/>
      <c r="BC48" s="13"/>
      <c r="BD48" s="13">
        <v>1.8537243006403775E-2</v>
      </c>
      <c r="BE48" s="13"/>
      <c r="BF48" s="13"/>
      <c r="BG48" s="13"/>
      <c r="BH48" s="13"/>
      <c r="BI48" s="13">
        <v>0.74643298505785871</v>
      </c>
      <c r="BJ48" s="13"/>
      <c r="BK48" s="13"/>
      <c r="BL48" s="13">
        <v>0.21952589596674532</v>
      </c>
      <c r="BM48" s="13"/>
      <c r="BN48" s="13"/>
      <c r="BO48">
        <v>198</v>
      </c>
      <c r="BP48" s="70"/>
      <c r="BR48" t="s">
        <v>9119</v>
      </c>
      <c r="BT48" s="70" t="s">
        <v>9119</v>
      </c>
      <c r="BU48" s="73"/>
      <c r="BV48" s="70" t="s">
        <v>9119</v>
      </c>
      <c r="BW48" s="69"/>
      <c r="BX48" s="70" t="s">
        <v>9119</v>
      </c>
      <c r="BY48" s="69"/>
      <c r="BZ48" s="70" t="s">
        <v>9119</v>
      </c>
      <c r="CA48" s="69"/>
      <c r="CC48" s="69" t="s">
        <v>9119</v>
      </c>
      <c r="CD48" s="69" t="s">
        <v>9119</v>
      </c>
      <c r="CE48" s="69" t="s">
        <v>9119</v>
      </c>
      <c r="CF48" s="69" t="s">
        <v>9119</v>
      </c>
      <c r="CJ48" t="s">
        <v>541</v>
      </c>
      <c r="CK48" t="s">
        <v>542</v>
      </c>
      <c r="CL48" t="s">
        <v>351</v>
      </c>
      <c r="CM48" t="s">
        <v>351</v>
      </c>
      <c r="CN48" t="s">
        <v>351</v>
      </c>
      <c r="CO48" t="s">
        <v>351</v>
      </c>
      <c r="CP48" t="s">
        <v>351</v>
      </c>
      <c r="CQ48" t="s">
        <v>351</v>
      </c>
      <c r="CR48" t="s">
        <v>351</v>
      </c>
      <c r="CS48" t="s">
        <v>351</v>
      </c>
      <c r="EM48" s="69"/>
      <c r="EP48">
        <v>5603115</v>
      </c>
      <c r="FB48" s="69"/>
      <c r="FG48" s="69"/>
      <c r="FT48">
        <v>10573320</v>
      </c>
      <c r="FV48" s="69"/>
      <c r="GF48" s="70" t="s">
        <v>9119</v>
      </c>
      <c r="GI48" s="70" t="s">
        <v>9119</v>
      </c>
      <c r="GO48" s="70" t="s">
        <v>9119</v>
      </c>
      <c r="GR48" s="70" t="s">
        <v>9119</v>
      </c>
      <c r="GT48" s="70" t="s">
        <v>9119</v>
      </c>
      <c r="GV48" s="70" t="s">
        <v>9119</v>
      </c>
      <c r="HB48" s="70" t="s">
        <v>9119</v>
      </c>
      <c r="HD48" s="70" t="s">
        <v>9119</v>
      </c>
      <c r="HG48" s="70" t="s">
        <v>9119</v>
      </c>
      <c r="HI48" s="70" t="s">
        <v>9119</v>
      </c>
      <c r="HK48" s="70" t="s">
        <v>9119</v>
      </c>
      <c r="HM48" s="70" t="s">
        <v>9119</v>
      </c>
      <c r="HO48" s="70" t="s">
        <v>9119</v>
      </c>
      <c r="HQ48" s="70" t="s">
        <v>9119</v>
      </c>
      <c r="HS48" s="70" t="s">
        <v>9119</v>
      </c>
      <c r="HU48" s="70" t="s">
        <v>9119</v>
      </c>
      <c r="HZ48" s="70" t="s">
        <v>9119</v>
      </c>
      <c r="IB48" s="70" t="s">
        <v>9119</v>
      </c>
      <c r="IE48" s="70" t="s">
        <v>9119</v>
      </c>
      <c r="IK48" s="70" t="s">
        <v>9119</v>
      </c>
      <c r="IO48" s="70" t="s">
        <v>9119</v>
      </c>
      <c r="IQ48" s="70" t="s">
        <v>9119</v>
      </c>
      <c r="IT48" s="70" t="s">
        <v>9119</v>
      </c>
      <c r="IV48" s="70" t="s">
        <v>9119</v>
      </c>
      <c r="IX48" s="70" t="s">
        <v>9119</v>
      </c>
      <c r="IZ48" s="70" t="s">
        <v>9119</v>
      </c>
      <c r="JE48" s="70" t="s">
        <v>9119</v>
      </c>
      <c r="JG48" s="70" t="s">
        <v>9119</v>
      </c>
      <c r="JL48" s="70" t="s">
        <v>9119</v>
      </c>
      <c r="JP48" s="70" t="s">
        <v>9119</v>
      </c>
      <c r="KD48" s="70" t="s">
        <v>9119</v>
      </c>
      <c r="KF48" s="70" t="s">
        <v>9119</v>
      </c>
      <c r="KI48" s="70" t="s">
        <v>9119</v>
      </c>
      <c r="KK48" s="70" t="s">
        <v>9119</v>
      </c>
      <c r="KO48" s="70" t="s">
        <v>9119</v>
      </c>
      <c r="KQ48" s="70" t="s">
        <v>9119</v>
      </c>
      <c r="KT48" s="70" t="s">
        <v>9119</v>
      </c>
      <c r="KZ48" s="70" t="s">
        <v>9119</v>
      </c>
      <c r="LO48" s="70" t="s">
        <v>9119</v>
      </c>
      <c r="LW48" s="70" t="s">
        <v>9119</v>
      </c>
      <c r="LZ48" s="70" t="s">
        <v>9119</v>
      </c>
      <c r="ME48" s="70" t="s">
        <v>9119</v>
      </c>
      <c r="MG48" s="70" t="s">
        <v>9119</v>
      </c>
      <c r="MJ48" s="70" t="s">
        <v>9119</v>
      </c>
      <c r="MQ48" s="70" t="s">
        <v>9119</v>
      </c>
      <c r="MS48" s="70" t="s">
        <v>9119</v>
      </c>
      <c r="MZ48" s="70" t="s">
        <v>9119</v>
      </c>
      <c r="NB48" s="70" t="s">
        <v>9119</v>
      </c>
      <c r="NI48" s="70" t="s">
        <v>9119</v>
      </c>
      <c r="NK48" s="70" t="s">
        <v>9119</v>
      </c>
      <c r="NR48" s="70" t="s">
        <v>9119</v>
      </c>
      <c r="NT48" s="70" t="s">
        <v>9119</v>
      </c>
      <c r="NU48" t="s">
        <v>392</v>
      </c>
      <c r="NX48" t="s">
        <v>353</v>
      </c>
      <c r="NZ48" s="69">
        <v>65210140.039999999</v>
      </c>
      <c r="OA48" s="70">
        <v>73737421.553402305</v>
      </c>
      <c r="OC48" s="70" t="s">
        <v>9119</v>
      </c>
    </row>
    <row r="49" spans="1:393" x14ac:dyDescent="0.2">
      <c r="A49" t="s">
        <v>543</v>
      </c>
      <c r="B49" t="s">
        <v>543</v>
      </c>
      <c r="C49" s="66" t="s">
        <v>9833</v>
      </c>
      <c r="D49" t="s">
        <v>544</v>
      </c>
      <c r="E49" t="s">
        <v>9847</v>
      </c>
      <c r="F49" t="s">
        <v>9847</v>
      </c>
      <c r="G49" t="s">
        <v>545</v>
      </c>
      <c r="H49" t="s">
        <v>546</v>
      </c>
      <c r="I49">
        <v>7968095</v>
      </c>
      <c r="J49">
        <v>10978360</v>
      </c>
      <c r="K49">
        <v>2023</v>
      </c>
      <c r="L49" s="69">
        <v>2667955</v>
      </c>
      <c r="M49" t="s">
        <v>547</v>
      </c>
      <c r="O49" s="73">
        <v>0.92</v>
      </c>
      <c r="P49" s="73">
        <v>0.56299999999999994</v>
      </c>
      <c r="Q49" s="81">
        <v>0.56000000000000005</v>
      </c>
      <c r="R49" s="81">
        <v>3.9E-2</v>
      </c>
      <c r="S49" s="81">
        <v>0.86</v>
      </c>
      <c r="T49" s="81">
        <v>0.111</v>
      </c>
      <c r="U49" s="81">
        <v>9.7000000000000003E-2</v>
      </c>
      <c r="V49" s="82" t="s">
        <v>548</v>
      </c>
      <c r="W49" s="81">
        <v>0.10100000000000001</v>
      </c>
      <c r="X49" s="82"/>
      <c r="Y49" s="81">
        <v>6.7000000000000004E-2</v>
      </c>
      <c r="Z49" s="81">
        <v>1E-3</v>
      </c>
      <c r="AA49" s="81">
        <v>2E-3</v>
      </c>
      <c r="AB49" s="13"/>
      <c r="AC49" s="13">
        <v>0.16489999999999999</v>
      </c>
      <c r="AD49" s="13">
        <v>1</v>
      </c>
      <c r="AE49" s="13"/>
      <c r="AF49" s="13"/>
      <c r="AG49" s="13">
        <v>1</v>
      </c>
      <c r="AH49" s="69">
        <v>1051112</v>
      </c>
      <c r="AI49" s="13">
        <v>0.24399999999999999</v>
      </c>
      <c r="AJ49" s="13">
        <v>5.3999999999999999E-2</v>
      </c>
      <c r="AK49" s="13"/>
      <c r="AL49" s="13"/>
      <c r="AM49" s="13">
        <v>0.54500000000000004</v>
      </c>
      <c r="AN49" s="13">
        <v>0.13400000000000001</v>
      </c>
      <c r="AO49" s="13"/>
      <c r="AP49" s="13"/>
      <c r="AQ49" s="13">
        <v>1.7000000000000001E-2</v>
      </c>
      <c r="AU49" s="13"/>
      <c r="AV49" s="13"/>
      <c r="AW49" s="13"/>
      <c r="AX49" s="13"/>
      <c r="AY49" s="13"/>
      <c r="BB49" s="13"/>
      <c r="BC49" s="13"/>
      <c r="BD49" s="13">
        <v>1</v>
      </c>
      <c r="BE49" s="13"/>
      <c r="BF49" s="13"/>
      <c r="BG49" s="13"/>
      <c r="BH49" s="13"/>
      <c r="BI49" s="13"/>
      <c r="BJ49" s="13"/>
      <c r="BK49" s="13"/>
      <c r="BL49" s="13"/>
      <c r="BM49" s="13"/>
      <c r="BN49" s="13"/>
      <c r="BP49" s="70">
        <v>24.4</v>
      </c>
      <c r="BQ49" s="69">
        <v>416354994</v>
      </c>
      <c r="BR49">
        <v>388436957.66288733</v>
      </c>
      <c r="BT49" s="70" t="s">
        <v>9119</v>
      </c>
      <c r="BU49" s="73">
        <v>100.32</v>
      </c>
      <c r="BV49" s="73">
        <v>92.28</v>
      </c>
      <c r="BW49" s="73">
        <v>192.36</v>
      </c>
      <c r="BX49" s="73">
        <v>176.9</v>
      </c>
      <c r="BY49" s="69">
        <v>128.69</v>
      </c>
      <c r="BZ49" s="70">
        <v>118.11724159010697</v>
      </c>
      <c r="CA49" s="69">
        <v>36168082.890000001</v>
      </c>
      <c r="CB49">
        <v>2024</v>
      </c>
      <c r="CC49" s="69">
        <v>33742888.363891535</v>
      </c>
      <c r="CD49" s="69">
        <v>4147645214.7560482</v>
      </c>
      <c r="CE49" s="69">
        <v>2024</v>
      </c>
      <c r="CF49" s="69">
        <v>3869531317.9908013</v>
      </c>
      <c r="CG49" t="s">
        <v>350</v>
      </c>
      <c r="CH49" t="s">
        <v>533</v>
      </c>
      <c r="CI49" t="s">
        <v>418</v>
      </c>
      <c r="CJ49" t="s">
        <v>418</v>
      </c>
      <c r="CL49" t="s">
        <v>351</v>
      </c>
      <c r="CM49" t="s">
        <v>352</v>
      </c>
      <c r="CN49" t="s">
        <v>352</v>
      </c>
      <c r="CO49" t="s">
        <v>352</v>
      </c>
      <c r="CP49" t="s">
        <v>352</v>
      </c>
      <c r="CQ49" t="s">
        <v>351</v>
      </c>
      <c r="CR49" t="s">
        <v>351</v>
      </c>
      <c r="CS49" t="s">
        <v>351</v>
      </c>
      <c r="EC49" s="69"/>
      <c r="ED49" s="69"/>
      <c r="EE49" s="69"/>
      <c r="EF49" s="69"/>
      <c r="EG49" s="69"/>
      <c r="EH49" s="69"/>
      <c r="EL49">
        <v>13000000</v>
      </c>
      <c r="EM49" s="69">
        <v>2257372.85</v>
      </c>
      <c r="ER49" s="69"/>
      <c r="ES49" s="69"/>
      <c r="FB49" s="69"/>
      <c r="FG49" s="69"/>
      <c r="GF49" s="70" t="s">
        <v>9119</v>
      </c>
      <c r="GI49" s="70" t="s">
        <v>9119</v>
      </c>
      <c r="GO49" s="70" t="s">
        <v>9119</v>
      </c>
      <c r="GR49" s="70" t="s">
        <v>9119</v>
      </c>
      <c r="GT49" s="70" t="s">
        <v>9119</v>
      </c>
      <c r="GV49" s="70" t="s">
        <v>9119</v>
      </c>
      <c r="HB49" s="70" t="s">
        <v>9119</v>
      </c>
      <c r="HD49" s="70" t="s">
        <v>9119</v>
      </c>
      <c r="HG49" s="70" t="s">
        <v>9119</v>
      </c>
      <c r="HI49" s="70" t="s">
        <v>9119</v>
      </c>
      <c r="HK49" s="70" t="s">
        <v>9119</v>
      </c>
      <c r="HM49" s="70" t="s">
        <v>9119</v>
      </c>
      <c r="HO49" s="70" t="s">
        <v>9119</v>
      </c>
      <c r="HQ49" s="70" t="s">
        <v>9119</v>
      </c>
      <c r="HS49" s="70" t="s">
        <v>9119</v>
      </c>
      <c r="HU49" s="70" t="s">
        <v>9119</v>
      </c>
      <c r="HZ49" s="70" t="s">
        <v>9119</v>
      </c>
      <c r="IB49" s="70" t="s">
        <v>9119</v>
      </c>
      <c r="IE49" s="70" t="s">
        <v>9119</v>
      </c>
      <c r="IK49" s="70" t="s">
        <v>9119</v>
      </c>
      <c r="IO49" s="70" t="s">
        <v>9119</v>
      </c>
      <c r="IQ49" s="70" t="s">
        <v>9119</v>
      </c>
      <c r="IT49" s="70" t="s">
        <v>9119</v>
      </c>
      <c r="IV49" s="70" t="s">
        <v>9119</v>
      </c>
      <c r="IX49" s="70" t="s">
        <v>9119</v>
      </c>
      <c r="IZ49" s="70" t="s">
        <v>9119</v>
      </c>
      <c r="JE49" s="70" t="s">
        <v>9119</v>
      </c>
      <c r="JG49" s="70" t="s">
        <v>9119</v>
      </c>
      <c r="JL49" s="70" t="s">
        <v>9119</v>
      </c>
      <c r="JP49" s="70" t="s">
        <v>9119</v>
      </c>
      <c r="KD49" s="70" t="s">
        <v>9119</v>
      </c>
      <c r="KF49" s="70" t="s">
        <v>9119</v>
      </c>
      <c r="KI49" s="70" t="s">
        <v>9119</v>
      </c>
      <c r="KK49" s="70" t="s">
        <v>9119</v>
      </c>
      <c r="KO49" s="70" t="s">
        <v>9119</v>
      </c>
      <c r="KQ49" s="70" t="s">
        <v>9119</v>
      </c>
      <c r="KT49" s="70" t="s">
        <v>9119</v>
      </c>
      <c r="KZ49" s="70" t="s">
        <v>9119</v>
      </c>
      <c r="LO49" s="70" t="s">
        <v>9119</v>
      </c>
      <c r="LW49" s="70" t="s">
        <v>9119</v>
      </c>
      <c r="LZ49" s="70" t="s">
        <v>9119</v>
      </c>
      <c r="ME49" s="70" t="s">
        <v>9119</v>
      </c>
      <c r="MG49" s="70" t="s">
        <v>9119</v>
      </c>
      <c r="MJ49" s="70" t="s">
        <v>9119</v>
      </c>
      <c r="MK49" t="s">
        <v>392</v>
      </c>
      <c r="MM49" t="s">
        <v>391</v>
      </c>
      <c r="MN49" t="s">
        <v>353</v>
      </c>
      <c r="MQ49" s="70" t="s">
        <v>9119</v>
      </c>
      <c r="MS49" s="70" t="s">
        <v>9119</v>
      </c>
      <c r="MT49" t="s">
        <v>392</v>
      </c>
      <c r="MV49" t="s">
        <v>391</v>
      </c>
      <c r="MW49" t="s">
        <v>353</v>
      </c>
      <c r="MY49" s="69"/>
      <c r="MZ49" s="70" t="s">
        <v>9119</v>
      </c>
      <c r="NB49" s="70" t="s">
        <v>9119</v>
      </c>
      <c r="NI49" s="70" t="s">
        <v>9119</v>
      </c>
      <c r="NK49" s="70" t="s">
        <v>9119</v>
      </c>
      <c r="NR49" s="70" t="s">
        <v>9119</v>
      </c>
      <c r="NT49" s="70" t="s">
        <v>9119</v>
      </c>
      <c r="NU49" t="s">
        <v>392</v>
      </c>
      <c r="NV49">
        <v>23</v>
      </c>
      <c r="NW49" t="s">
        <v>391</v>
      </c>
      <c r="NX49" t="s">
        <v>363</v>
      </c>
      <c r="NY49" t="s">
        <v>419</v>
      </c>
      <c r="NZ49" s="69"/>
      <c r="OA49" s="70" t="s">
        <v>9119</v>
      </c>
      <c r="OC49" s="70" t="s">
        <v>9119</v>
      </c>
    </row>
    <row r="50" spans="1:393" x14ac:dyDescent="0.2">
      <c r="A50" t="s">
        <v>543</v>
      </c>
      <c r="B50" t="s">
        <v>543</v>
      </c>
      <c r="C50" s="66" t="s">
        <v>9833</v>
      </c>
      <c r="D50" t="s">
        <v>544</v>
      </c>
      <c r="E50" t="s">
        <v>9847</v>
      </c>
      <c r="F50" t="s">
        <v>9847</v>
      </c>
      <c r="G50" t="s">
        <v>549</v>
      </c>
      <c r="H50" t="s">
        <v>550</v>
      </c>
      <c r="I50">
        <v>2280522</v>
      </c>
      <c r="J50">
        <v>2781980</v>
      </c>
      <c r="K50">
        <v>2023</v>
      </c>
      <c r="L50" s="69">
        <v>562990</v>
      </c>
      <c r="M50" t="s">
        <v>547</v>
      </c>
      <c r="O50" s="73">
        <v>0.68</v>
      </c>
      <c r="P50" s="73">
        <v>0.69699999999999995</v>
      </c>
      <c r="Q50" s="13">
        <v>0.52249999999999996</v>
      </c>
      <c r="R50" s="13">
        <v>2.3199999999999998E-2</v>
      </c>
      <c r="S50" s="13">
        <v>8.3000000000000001E-3</v>
      </c>
      <c r="T50" s="13">
        <v>4.6800000000000001E-2</v>
      </c>
      <c r="U50" s="13">
        <v>0.1024</v>
      </c>
      <c r="V50" s="13"/>
      <c r="W50" s="13"/>
      <c r="X50" s="13"/>
      <c r="Y50" s="13"/>
      <c r="Z50" s="13"/>
      <c r="AA50" s="13">
        <v>4.7000000000000002E-3</v>
      </c>
      <c r="AB50" s="13"/>
      <c r="AC50" s="13">
        <v>0.29210000000000003</v>
      </c>
      <c r="AD50" s="13"/>
      <c r="AE50" s="13"/>
      <c r="AF50" s="13"/>
      <c r="AG50" s="13"/>
      <c r="AH50" s="69">
        <v>168022.2</v>
      </c>
      <c r="AI50" s="13">
        <v>0.49750162937214898</v>
      </c>
      <c r="AJ50" s="13">
        <v>4.0842928524875102E-2</v>
      </c>
      <c r="AK50" s="13"/>
      <c r="AL50" s="13"/>
      <c r="AM50" s="13">
        <v>0.35020638713882202</v>
      </c>
      <c r="AN50" s="13">
        <v>0.111449054964154</v>
      </c>
      <c r="AO50" s="13"/>
      <c r="AP50" s="13"/>
      <c r="AQ50" s="13"/>
      <c r="AR50">
        <v>6079</v>
      </c>
      <c r="AU50" s="13"/>
      <c r="AV50" s="13"/>
      <c r="AW50" s="13"/>
      <c r="AX50" s="13"/>
      <c r="AY50" s="13"/>
      <c r="BB50" s="13"/>
      <c r="BC50" s="13"/>
      <c r="BD50" s="13">
        <v>1</v>
      </c>
      <c r="BE50" s="13"/>
      <c r="BF50" s="13"/>
      <c r="BG50" s="13"/>
      <c r="BH50" s="13"/>
      <c r="BI50" s="13"/>
      <c r="BJ50" s="13"/>
      <c r="BK50" s="13"/>
      <c r="BL50" s="13"/>
      <c r="BM50" s="13"/>
      <c r="BN50" s="13"/>
      <c r="BO50">
        <v>1</v>
      </c>
      <c r="BP50" s="70">
        <v>64.5</v>
      </c>
      <c r="BQ50" s="69">
        <v>44612119</v>
      </c>
      <c r="BR50">
        <v>53263618.478470884</v>
      </c>
      <c r="BT50" s="70" t="s">
        <v>9119</v>
      </c>
      <c r="BU50" s="73">
        <v>96.6</v>
      </c>
      <c r="BV50" s="73">
        <v>88.92</v>
      </c>
      <c r="BW50" s="73">
        <v>199.56</v>
      </c>
      <c r="BX50" s="73">
        <v>183.48</v>
      </c>
      <c r="BY50" s="69">
        <v>173.8</v>
      </c>
      <c r="BZ50" s="70">
        <v>159.52114840594137</v>
      </c>
      <c r="CA50" s="69">
        <v>63599943</v>
      </c>
      <c r="CB50">
        <v>2017</v>
      </c>
      <c r="CC50" s="69">
        <v>75933696.384260416</v>
      </c>
      <c r="CD50" s="69">
        <v>972972377.24217677</v>
      </c>
      <c r="CE50" s="69">
        <v>2017</v>
      </c>
      <c r="CF50" s="69">
        <v>1161658102.1743925</v>
      </c>
      <c r="CG50" t="s">
        <v>350</v>
      </c>
      <c r="CH50" t="s">
        <v>533</v>
      </c>
      <c r="CI50" t="s">
        <v>418</v>
      </c>
      <c r="CJ50" t="s">
        <v>418</v>
      </c>
      <c r="CL50" t="s">
        <v>351</v>
      </c>
      <c r="CM50" t="s">
        <v>352</v>
      </c>
      <c r="CN50" t="s">
        <v>352</v>
      </c>
      <c r="CO50" t="s">
        <v>352</v>
      </c>
      <c r="CP50" t="s">
        <v>352</v>
      </c>
      <c r="CQ50" t="s">
        <v>351</v>
      </c>
      <c r="CR50" t="s">
        <v>351</v>
      </c>
      <c r="CS50" t="s">
        <v>351</v>
      </c>
      <c r="DV50">
        <v>3276</v>
      </c>
      <c r="EC50" s="69"/>
      <c r="ED50" s="69"/>
      <c r="EE50" s="69"/>
      <c r="EF50" s="69"/>
      <c r="EG50" s="69"/>
      <c r="EH50" s="69"/>
      <c r="EM50" s="69">
        <v>2257372.85</v>
      </c>
      <c r="ER50" s="69"/>
      <c r="ES50" s="69"/>
      <c r="FB50" s="69"/>
      <c r="FG50" s="69"/>
      <c r="GF50" s="70" t="s">
        <v>9119</v>
      </c>
      <c r="GI50" s="70" t="s">
        <v>9119</v>
      </c>
      <c r="GO50" s="70" t="s">
        <v>9119</v>
      </c>
      <c r="GR50" s="70" t="s">
        <v>9119</v>
      </c>
      <c r="GT50" s="70" t="s">
        <v>9119</v>
      </c>
      <c r="GV50" s="70" t="s">
        <v>9119</v>
      </c>
      <c r="HB50" s="70" t="s">
        <v>9119</v>
      </c>
      <c r="HD50" s="70" t="s">
        <v>9119</v>
      </c>
      <c r="HG50" s="70" t="s">
        <v>9119</v>
      </c>
      <c r="HI50" s="70" t="s">
        <v>9119</v>
      </c>
      <c r="HK50" s="70" t="s">
        <v>9119</v>
      </c>
      <c r="HM50" s="70" t="s">
        <v>9119</v>
      </c>
      <c r="HO50" s="70" t="s">
        <v>9119</v>
      </c>
      <c r="HQ50" s="70" t="s">
        <v>9119</v>
      </c>
      <c r="HS50" s="70" t="s">
        <v>9119</v>
      </c>
      <c r="HU50" s="70" t="s">
        <v>9119</v>
      </c>
      <c r="HZ50" s="70" t="s">
        <v>9119</v>
      </c>
      <c r="IB50" s="70" t="s">
        <v>9119</v>
      </c>
      <c r="IE50" s="70" t="s">
        <v>9119</v>
      </c>
      <c r="IK50" s="70" t="s">
        <v>9119</v>
      </c>
      <c r="IO50" s="70" t="s">
        <v>9119</v>
      </c>
      <c r="IQ50" s="70" t="s">
        <v>9119</v>
      </c>
      <c r="IT50" s="70" t="s">
        <v>9119</v>
      </c>
      <c r="IV50" s="70" t="s">
        <v>9119</v>
      </c>
      <c r="IX50" s="70" t="s">
        <v>9119</v>
      </c>
      <c r="IZ50" s="70" t="s">
        <v>9119</v>
      </c>
      <c r="JE50" s="70" t="s">
        <v>9119</v>
      </c>
      <c r="JG50" s="70" t="s">
        <v>9119</v>
      </c>
      <c r="JL50" s="70" t="s">
        <v>9119</v>
      </c>
      <c r="JP50" s="70" t="s">
        <v>9119</v>
      </c>
      <c r="KD50" s="70" t="s">
        <v>9119</v>
      </c>
      <c r="KF50" s="70" t="s">
        <v>9119</v>
      </c>
      <c r="KI50" s="70" t="s">
        <v>9119</v>
      </c>
      <c r="KK50" s="70" t="s">
        <v>9119</v>
      </c>
      <c r="KO50" s="70" t="s">
        <v>9119</v>
      </c>
      <c r="KQ50" s="70" t="s">
        <v>9119</v>
      </c>
      <c r="KT50" s="70" t="s">
        <v>9119</v>
      </c>
      <c r="KZ50" s="70" t="s">
        <v>9119</v>
      </c>
      <c r="LO50" s="70" t="s">
        <v>9119</v>
      </c>
      <c r="LW50" s="70" t="s">
        <v>9119</v>
      </c>
      <c r="LZ50" s="70" t="s">
        <v>9119</v>
      </c>
      <c r="ME50" s="70" t="s">
        <v>9119</v>
      </c>
      <c r="MG50" s="70" t="s">
        <v>9119</v>
      </c>
      <c r="MJ50" s="70" t="s">
        <v>9119</v>
      </c>
      <c r="MK50" t="s">
        <v>392</v>
      </c>
      <c r="MM50" t="s">
        <v>391</v>
      </c>
      <c r="MN50" t="s">
        <v>353</v>
      </c>
      <c r="MQ50" s="70" t="s">
        <v>9119</v>
      </c>
      <c r="MS50" s="70" t="s">
        <v>9119</v>
      </c>
      <c r="MT50" t="s">
        <v>392</v>
      </c>
      <c r="MV50" t="s">
        <v>391</v>
      </c>
      <c r="MW50" t="s">
        <v>353</v>
      </c>
      <c r="MY50" s="69"/>
      <c r="MZ50" s="70" t="s">
        <v>9119</v>
      </c>
      <c r="NB50" s="70" t="s">
        <v>9119</v>
      </c>
      <c r="NI50" s="70" t="s">
        <v>9119</v>
      </c>
      <c r="NK50" s="70" t="s">
        <v>9119</v>
      </c>
      <c r="NL50" t="s">
        <v>392</v>
      </c>
      <c r="NN50" t="s">
        <v>391</v>
      </c>
      <c r="NR50" s="70" t="s">
        <v>9119</v>
      </c>
      <c r="NT50" s="70" t="s">
        <v>9119</v>
      </c>
      <c r="NU50" t="s">
        <v>392</v>
      </c>
      <c r="NW50" t="s">
        <v>391</v>
      </c>
      <c r="NX50" t="s">
        <v>363</v>
      </c>
      <c r="NZ50" s="69"/>
      <c r="OA50" s="70" t="s">
        <v>9119</v>
      </c>
      <c r="OC50" s="70" t="s">
        <v>9119</v>
      </c>
    </row>
    <row r="51" spans="1:393" x14ac:dyDescent="0.2">
      <c r="A51" t="s">
        <v>543</v>
      </c>
      <c r="B51" t="s">
        <v>543</v>
      </c>
      <c r="C51" s="66" t="s">
        <v>9833</v>
      </c>
      <c r="D51" t="s">
        <v>544</v>
      </c>
      <c r="E51" t="s">
        <v>9847</v>
      </c>
      <c r="F51" t="s">
        <v>9847</v>
      </c>
      <c r="G51" t="s">
        <v>551</v>
      </c>
      <c r="H51" t="s">
        <v>552</v>
      </c>
      <c r="I51">
        <v>2595300</v>
      </c>
      <c r="J51">
        <v>3735098</v>
      </c>
      <c r="K51">
        <v>2023</v>
      </c>
      <c r="L51" s="69">
        <v>678060</v>
      </c>
      <c r="M51" t="s">
        <v>547</v>
      </c>
      <c r="O51" s="73">
        <v>0.72</v>
      </c>
      <c r="P51" s="73">
        <v>0.58399999999999996</v>
      </c>
      <c r="Q51" s="77">
        <v>0.53700000000000003</v>
      </c>
      <c r="R51" s="77">
        <v>5.6000000000000001E-2</v>
      </c>
      <c r="S51" s="77">
        <v>1.2999999999999999E-2</v>
      </c>
      <c r="T51" s="77">
        <v>7.4999999999999997E-2</v>
      </c>
      <c r="U51" s="77">
        <v>0.109</v>
      </c>
      <c r="V51" s="77">
        <v>1E-3</v>
      </c>
      <c r="W51" s="77">
        <v>6.0000000000000001E-3</v>
      </c>
      <c r="X51" s="77">
        <v>3.1E-2</v>
      </c>
      <c r="Y51" s="77">
        <v>2.3E-2</v>
      </c>
      <c r="Z51" s="77">
        <v>7.0000000000000001E-3</v>
      </c>
      <c r="AA51" s="77">
        <v>1E-3</v>
      </c>
      <c r="AB51" s="77">
        <v>9.9000000000000005E-2</v>
      </c>
      <c r="AC51" s="13"/>
      <c r="AD51" s="13"/>
      <c r="AE51" s="13"/>
      <c r="AF51" s="13"/>
      <c r="AG51" s="13"/>
      <c r="AH51" s="69">
        <v>151840</v>
      </c>
      <c r="AI51" s="13">
        <v>0.4975</v>
      </c>
      <c r="AJ51" s="13">
        <v>4.0800000000000003E-2</v>
      </c>
      <c r="AK51" s="13"/>
      <c r="AL51" s="13"/>
      <c r="AM51" s="13">
        <v>0.35020000000000001</v>
      </c>
      <c r="AN51" s="13">
        <v>0.1115</v>
      </c>
      <c r="AO51" s="13"/>
      <c r="AP51" s="13"/>
      <c r="AQ51" s="13"/>
      <c r="AR51">
        <v>5040</v>
      </c>
      <c r="AU51" s="13"/>
      <c r="AV51" s="13"/>
      <c r="AW51" s="13"/>
      <c r="AX51" s="13"/>
      <c r="AY51" s="13"/>
      <c r="AZ51">
        <v>250</v>
      </c>
      <c r="BB51" s="13"/>
      <c r="BC51" s="13"/>
      <c r="BD51" s="13">
        <v>1</v>
      </c>
      <c r="BE51" s="13"/>
      <c r="BF51" s="13"/>
      <c r="BG51" s="13"/>
      <c r="BH51" s="13"/>
      <c r="BI51" s="13"/>
      <c r="BJ51" s="13"/>
      <c r="BK51" s="13"/>
      <c r="BL51" s="13"/>
      <c r="BM51" s="13"/>
      <c r="BN51" s="13"/>
      <c r="BP51" s="70">
        <v>59</v>
      </c>
      <c r="BQ51" s="69">
        <v>72717816.069999993</v>
      </c>
      <c r="BR51">
        <v>67841836.051377386</v>
      </c>
      <c r="BT51" s="70" t="s">
        <v>9119</v>
      </c>
      <c r="BU51" s="73">
        <v>75.239999999999995</v>
      </c>
      <c r="BV51" s="73">
        <v>69.239999999999995</v>
      </c>
      <c r="BW51" s="73">
        <v>228.84</v>
      </c>
      <c r="BX51" s="73">
        <v>210.48</v>
      </c>
      <c r="BY51" s="69">
        <v>201.88</v>
      </c>
      <c r="BZ51" s="70">
        <v>185.29418550167688</v>
      </c>
      <c r="CA51" s="69">
        <v>110619042.5</v>
      </c>
      <c r="CB51">
        <v>2023</v>
      </c>
      <c r="CC51" s="69">
        <v>106245613.52925022</v>
      </c>
      <c r="CD51" s="69" t="s">
        <v>9119</v>
      </c>
      <c r="CE51" s="69" t="s">
        <v>9119</v>
      </c>
      <c r="CF51" s="69" t="s">
        <v>9119</v>
      </c>
      <c r="CH51" t="s">
        <v>533</v>
      </c>
      <c r="CI51" t="s">
        <v>388</v>
      </c>
      <c r="CJ51" t="s">
        <v>418</v>
      </c>
      <c r="CL51" t="s">
        <v>351</v>
      </c>
      <c r="CM51" t="s">
        <v>352</v>
      </c>
      <c r="CN51" t="s">
        <v>352</v>
      </c>
      <c r="CO51" t="s">
        <v>352</v>
      </c>
      <c r="CP51" t="s">
        <v>352</v>
      </c>
      <c r="CQ51" t="s">
        <v>351</v>
      </c>
      <c r="CR51" t="s">
        <v>351</v>
      </c>
      <c r="CS51" t="s">
        <v>351</v>
      </c>
      <c r="EC51" s="69"/>
      <c r="ED51" s="69"/>
      <c r="EE51" s="69"/>
      <c r="EF51" s="69"/>
      <c r="EG51" s="69"/>
      <c r="EH51" s="69"/>
      <c r="EM51" s="69">
        <v>2257372.85</v>
      </c>
      <c r="ER51" s="69"/>
      <c r="ES51" s="69"/>
      <c r="FB51" s="69"/>
      <c r="FG51" s="69"/>
      <c r="GF51" s="70" t="s">
        <v>9119</v>
      </c>
      <c r="GI51" s="70" t="s">
        <v>9119</v>
      </c>
      <c r="GO51" s="70" t="s">
        <v>9119</v>
      </c>
      <c r="GR51" s="70" t="s">
        <v>9119</v>
      </c>
      <c r="GT51" s="70" t="s">
        <v>9119</v>
      </c>
      <c r="GV51" s="70" t="s">
        <v>9119</v>
      </c>
      <c r="HB51" s="70" t="s">
        <v>9119</v>
      </c>
      <c r="HD51" s="70" t="s">
        <v>9119</v>
      </c>
      <c r="HG51" s="70" t="s">
        <v>9119</v>
      </c>
      <c r="HI51" s="70" t="s">
        <v>9119</v>
      </c>
      <c r="HK51" s="70" t="s">
        <v>9119</v>
      </c>
      <c r="HM51" s="70" t="s">
        <v>9119</v>
      </c>
      <c r="HO51" s="70" t="s">
        <v>9119</v>
      </c>
      <c r="HQ51" s="70" t="s">
        <v>9119</v>
      </c>
      <c r="HS51" s="70" t="s">
        <v>9119</v>
      </c>
      <c r="HU51" s="70" t="s">
        <v>9119</v>
      </c>
      <c r="HZ51" s="70" t="s">
        <v>9119</v>
      </c>
      <c r="IB51" s="70" t="s">
        <v>9119</v>
      </c>
      <c r="IE51" s="70" t="s">
        <v>9119</v>
      </c>
      <c r="IK51" s="70" t="s">
        <v>9119</v>
      </c>
      <c r="IO51" s="70" t="s">
        <v>9119</v>
      </c>
      <c r="IQ51" s="70" t="s">
        <v>9119</v>
      </c>
      <c r="IT51" s="70" t="s">
        <v>9119</v>
      </c>
      <c r="IV51" s="70" t="s">
        <v>9119</v>
      </c>
      <c r="IX51" s="70" t="s">
        <v>9119</v>
      </c>
      <c r="IZ51" s="70" t="s">
        <v>9119</v>
      </c>
      <c r="JE51" s="70" t="s">
        <v>9119</v>
      </c>
      <c r="JG51" s="70" t="s">
        <v>9119</v>
      </c>
      <c r="JL51" s="70" t="s">
        <v>9119</v>
      </c>
      <c r="JP51" s="70" t="s">
        <v>9119</v>
      </c>
      <c r="KD51" s="70" t="s">
        <v>9119</v>
      </c>
      <c r="KF51" s="70" t="s">
        <v>9119</v>
      </c>
      <c r="KI51" s="70" t="s">
        <v>9119</v>
      </c>
      <c r="KK51" s="70" t="s">
        <v>9119</v>
      </c>
      <c r="KO51" s="70" t="s">
        <v>9119</v>
      </c>
      <c r="KQ51" s="70" t="s">
        <v>9119</v>
      </c>
      <c r="KT51" s="70" t="s">
        <v>9119</v>
      </c>
      <c r="KZ51" s="70" t="s">
        <v>9119</v>
      </c>
      <c r="LO51" s="70" t="s">
        <v>9119</v>
      </c>
      <c r="LW51" s="70" t="s">
        <v>9119</v>
      </c>
      <c r="LZ51" s="70" t="s">
        <v>9119</v>
      </c>
      <c r="ME51" s="70" t="s">
        <v>9119</v>
      </c>
      <c r="MG51" s="70" t="s">
        <v>9119</v>
      </c>
      <c r="MJ51" s="70" t="s">
        <v>9119</v>
      </c>
      <c r="MK51" t="s">
        <v>392</v>
      </c>
      <c r="MM51" t="s">
        <v>355</v>
      </c>
      <c r="MN51" t="s">
        <v>353</v>
      </c>
      <c r="MP51">
        <v>45655000000</v>
      </c>
      <c r="MQ51" s="70">
        <v>42593675007.292267</v>
      </c>
      <c r="MS51" s="70" t="s">
        <v>9119</v>
      </c>
      <c r="MT51" t="s">
        <v>392</v>
      </c>
      <c r="MV51" t="s">
        <v>355</v>
      </c>
      <c r="MW51" t="s">
        <v>353</v>
      </c>
      <c r="MY51" s="69">
        <v>26327000000</v>
      </c>
      <c r="MZ51" s="70">
        <v>24561683975.840179</v>
      </c>
      <c r="NB51" s="70" t="s">
        <v>9119</v>
      </c>
      <c r="NI51" s="70" t="s">
        <v>9119</v>
      </c>
      <c r="NK51" s="70" t="s">
        <v>9119</v>
      </c>
      <c r="NR51" s="70" t="s">
        <v>9119</v>
      </c>
      <c r="NT51" s="70" t="s">
        <v>9119</v>
      </c>
      <c r="NU51" t="s">
        <v>354</v>
      </c>
      <c r="NV51">
        <v>8</v>
      </c>
      <c r="NW51" t="s">
        <v>355</v>
      </c>
      <c r="NX51" t="s">
        <v>372</v>
      </c>
      <c r="NZ51" s="69">
        <v>14646000000</v>
      </c>
      <c r="OA51" s="70">
        <v>13663935256.966433</v>
      </c>
      <c r="OC51" s="70" t="s">
        <v>9119</v>
      </c>
    </row>
    <row r="52" spans="1:393" x14ac:dyDescent="0.2">
      <c r="A52" t="s">
        <v>553</v>
      </c>
      <c r="B52" t="s">
        <v>553</v>
      </c>
      <c r="C52" t="s">
        <v>9841</v>
      </c>
      <c r="D52" t="s">
        <v>554</v>
      </c>
      <c r="E52" t="s">
        <v>9845</v>
      </c>
      <c r="F52" t="s">
        <v>9845</v>
      </c>
      <c r="G52" t="s">
        <v>555</v>
      </c>
      <c r="H52" t="s">
        <v>556</v>
      </c>
      <c r="I52">
        <v>70000</v>
      </c>
      <c r="K52">
        <v>2021</v>
      </c>
      <c r="L52" s="69">
        <v>16863</v>
      </c>
      <c r="M52" t="s">
        <v>349</v>
      </c>
      <c r="O52" s="73">
        <v>0.66</v>
      </c>
      <c r="P52" s="73"/>
      <c r="Q52" s="13">
        <v>0.63</v>
      </c>
      <c r="R52" s="13">
        <v>0.02</v>
      </c>
      <c r="S52" s="13">
        <v>0.03</v>
      </c>
      <c r="T52" s="13">
        <v>0.03</v>
      </c>
      <c r="U52" s="13">
        <v>0.12</v>
      </c>
      <c r="V52" s="13"/>
      <c r="W52" s="13"/>
      <c r="X52" s="13"/>
      <c r="Y52" s="13">
        <v>0.05</v>
      </c>
      <c r="Z52" s="13"/>
      <c r="AA52" s="13"/>
      <c r="AB52" s="13">
        <v>0.1</v>
      </c>
      <c r="AC52" s="13">
        <v>0.02</v>
      </c>
      <c r="AD52" s="13"/>
      <c r="AE52" s="13"/>
      <c r="AF52" s="13"/>
      <c r="AG52" s="13"/>
      <c r="AI52" s="13"/>
      <c r="AJ52" s="13"/>
      <c r="AK52" s="13"/>
      <c r="AL52" s="13"/>
      <c r="AM52" s="13"/>
      <c r="AN52" s="13"/>
      <c r="AO52" s="13"/>
      <c r="AP52" s="13"/>
      <c r="AQ52" s="13"/>
      <c r="AU52" s="13"/>
      <c r="AV52" s="13"/>
      <c r="AW52" s="13"/>
      <c r="AX52" s="13"/>
      <c r="AY52" s="13"/>
      <c r="BB52" s="13"/>
      <c r="BC52" s="13"/>
      <c r="BD52" s="13"/>
      <c r="BE52" s="13"/>
      <c r="BF52" s="13"/>
      <c r="BG52" s="13"/>
      <c r="BH52" s="13"/>
      <c r="BI52" s="13"/>
      <c r="BJ52" s="13"/>
      <c r="BK52" s="13"/>
      <c r="BL52" s="13"/>
      <c r="BM52" s="13"/>
      <c r="BN52" s="13"/>
      <c r="BP52" s="70">
        <v>15</v>
      </c>
      <c r="BR52" t="s">
        <v>9119</v>
      </c>
      <c r="BT52" s="70" t="s">
        <v>9119</v>
      </c>
      <c r="BU52" s="73"/>
      <c r="BV52" s="70" t="s">
        <v>9119</v>
      </c>
      <c r="BW52" s="69"/>
      <c r="BX52" s="70" t="s">
        <v>9119</v>
      </c>
      <c r="BY52" s="69"/>
      <c r="BZ52" s="70" t="s">
        <v>9119</v>
      </c>
      <c r="CA52" s="69">
        <v>1500173.09</v>
      </c>
      <c r="CB52">
        <v>2023</v>
      </c>
      <c r="CC52" s="69">
        <v>1440862.3212149129</v>
      </c>
      <c r="CD52" s="69" t="s">
        <v>9119</v>
      </c>
      <c r="CE52" s="69" t="s">
        <v>9119</v>
      </c>
      <c r="CF52" s="69" t="s">
        <v>9119</v>
      </c>
      <c r="CL52" t="s">
        <v>351</v>
      </c>
      <c r="CM52" t="s">
        <v>352</v>
      </c>
      <c r="CN52" t="s">
        <v>352</v>
      </c>
      <c r="CO52" t="s">
        <v>352</v>
      </c>
      <c r="CP52" t="s">
        <v>352</v>
      </c>
      <c r="CQ52" t="s">
        <v>352</v>
      </c>
      <c r="CR52" t="s">
        <v>352</v>
      </c>
      <c r="CS52" t="s">
        <v>351</v>
      </c>
      <c r="EC52" s="69"/>
      <c r="ED52" s="69"/>
      <c r="EE52" s="69"/>
      <c r="EF52" s="69"/>
      <c r="EG52" s="69"/>
      <c r="EH52" s="69"/>
      <c r="ER52" s="69"/>
      <c r="FB52" s="69"/>
      <c r="FG52" s="69"/>
      <c r="GF52" s="70" t="s">
        <v>9119</v>
      </c>
      <c r="GI52" s="70" t="s">
        <v>9119</v>
      </c>
      <c r="GO52" s="70" t="s">
        <v>9119</v>
      </c>
      <c r="GR52" s="70" t="s">
        <v>9119</v>
      </c>
      <c r="GT52" s="70" t="s">
        <v>9119</v>
      </c>
      <c r="GV52" s="70" t="s">
        <v>9119</v>
      </c>
      <c r="HB52" s="70" t="s">
        <v>9119</v>
      </c>
      <c r="HD52" s="70" t="s">
        <v>9119</v>
      </c>
      <c r="HG52" s="70" t="s">
        <v>9119</v>
      </c>
      <c r="HI52" s="70" t="s">
        <v>9119</v>
      </c>
      <c r="HK52" s="70" t="s">
        <v>9119</v>
      </c>
      <c r="HM52" s="70" t="s">
        <v>9119</v>
      </c>
      <c r="HO52" s="70" t="s">
        <v>9119</v>
      </c>
      <c r="HQ52" s="70" t="s">
        <v>9119</v>
      </c>
      <c r="HS52" s="70" t="s">
        <v>9119</v>
      </c>
      <c r="HU52" s="70" t="s">
        <v>9119</v>
      </c>
      <c r="HZ52" s="70" t="s">
        <v>9119</v>
      </c>
      <c r="IB52" s="70" t="s">
        <v>9119</v>
      </c>
      <c r="IE52" s="70" t="s">
        <v>9119</v>
      </c>
      <c r="IK52" s="70" t="s">
        <v>9119</v>
      </c>
      <c r="IO52" s="70" t="s">
        <v>9119</v>
      </c>
      <c r="IQ52" s="70" t="s">
        <v>9119</v>
      </c>
      <c r="IT52" s="70" t="s">
        <v>9119</v>
      </c>
      <c r="IV52" s="70" t="s">
        <v>9119</v>
      </c>
      <c r="IX52" s="70" t="s">
        <v>9119</v>
      </c>
      <c r="IZ52" s="70" t="s">
        <v>9119</v>
      </c>
      <c r="JE52" s="70" t="s">
        <v>9119</v>
      </c>
      <c r="JG52" s="70" t="s">
        <v>9119</v>
      </c>
      <c r="JL52" s="70" t="s">
        <v>9119</v>
      </c>
      <c r="JP52" s="70" t="s">
        <v>9119</v>
      </c>
      <c r="KD52" s="70" t="s">
        <v>9119</v>
      </c>
      <c r="KF52" s="70" t="s">
        <v>9119</v>
      </c>
      <c r="KI52" s="70" t="s">
        <v>9119</v>
      </c>
      <c r="KK52" s="70" t="s">
        <v>9119</v>
      </c>
      <c r="KO52" s="70" t="s">
        <v>9119</v>
      </c>
      <c r="KQ52" s="70" t="s">
        <v>9119</v>
      </c>
      <c r="KT52" s="70" t="s">
        <v>9119</v>
      </c>
      <c r="KZ52" s="70" t="s">
        <v>9119</v>
      </c>
      <c r="LO52" s="70" t="s">
        <v>9119</v>
      </c>
      <c r="LW52" s="70" t="s">
        <v>9119</v>
      </c>
      <c r="LZ52" s="70" t="s">
        <v>9119</v>
      </c>
      <c r="ME52" s="70" t="s">
        <v>9119</v>
      </c>
      <c r="MG52" s="70" t="s">
        <v>9119</v>
      </c>
      <c r="MJ52" s="70" t="s">
        <v>9119</v>
      </c>
      <c r="MQ52" s="70" t="s">
        <v>9119</v>
      </c>
      <c r="MS52" s="70" t="s">
        <v>9119</v>
      </c>
      <c r="MV52" t="s">
        <v>353</v>
      </c>
      <c r="MW52" t="s">
        <v>353</v>
      </c>
      <c r="MY52" s="69"/>
      <c r="MZ52" s="70" t="s">
        <v>9119</v>
      </c>
      <c r="NB52" s="70" t="s">
        <v>9119</v>
      </c>
      <c r="NI52" s="70" t="s">
        <v>9119</v>
      </c>
      <c r="NK52" s="70" t="s">
        <v>9119</v>
      </c>
      <c r="NR52" s="70" t="s">
        <v>9119</v>
      </c>
      <c r="NT52" s="70" t="s">
        <v>9119</v>
      </c>
      <c r="NW52" t="s">
        <v>353</v>
      </c>
      <c r="NX52" t="s">
        <v>353</v>
      </c>
      <c r="OA52" s="70" t="s">
        <v>9119</v>
      </c>
      <c r="OC52" s="70" t="s">
        <v>9119</v>
      </c>
    </row>
    <row r="53" spans="1:393" x14ac:dyDescent="0.2">
      <c r="A53" t="s">
        <v>557</v>
      </c>
      <c r="B53" t="s">
        <v>557</v>
      </c>
      <c r="C53" t="s">
        <v>9841</v>
      </c>
      <c r="D53" t="s">
        <v>558</v>
      </c>
      <c r="E53" t="s">
        <v>346</v>
      </c>
      <c r="F53" t="s">
        <v>346</v>
      </c>
      <c r="G53" t="s">
        <v>559</v>
      </c>
      <c r="H53" t="s">
        <v>560</v>
      </c>
      <c r="I53">
        <v>12000000</v>
      </c>
      <c r="J53">
        <v>17778474</v>
      </c>
      <c r="K53">
        <v>2023</v>
      </c>
      <c r="L53" s="69">
        <v>2847000</v>
      </c>
      <c r="M53" t="s">
        <v>349</v>
      </c>
      <c r="O53" s="73">
        <v>0.65</v>
      </c>
      <c r="P53" s="73">
        <v>0.439</v>
      </c>
      <c r="Q53" s="13">
        <v>0.65</v>
      </c>
      <c r="R53" s="13">
        <v>0.02</v>
      </c>
      <c r="S53" s="13">
        <v>7.0000000000000007E-2</v>
      </c>
      <c r="T53" s="13"/>
      <c r="U53" s="13">
        <v>0.15</v>
      </c>
      <c r="V53" s="13"/>
      <c r="W53" s="13"/>
      <c r="X53" s="13"/>
      <c r="Y53" s="13">
        <v>0.06</v>
      </c>
      <c r="Z53" s="13"/>
      <c r="AA53" s="13"/>
      <c r="AB53" s="13"/>
      <c r="AC53" s="13">
        <v>0.05</v>
      </c>
      <c r="AD53" s="13"/>
      <c r="AE53" s="13"/>
      <c r="AF53" s="13">
        <v>0.25</v>
      </c>
      <c r="AG53" s="13">
        <v>0.22220000000000001</v>
      </c>
      <c r="AI53" s="13"/>
      <c r="AJ53" s="13"/>
      <c r="AK53" s="13"/>
      <c r="AL53" s="13"/>
      <c r="AM53" s="13"/>
      <c r="AN53" s="13"/>
      <c r="AO53" s="13"/>
      <c r="AP53" s="13"/>
      <c r="AQ53" s="13"/>
      <c r="AU53" s="13"/>
      <c r="AV53" s="13"/>
      <c r="AW53" s="13"/>
      <c r="AX53" s="13"/>
      <c r="AY53" s="13"/>
      <c r="BB53" s="13"/>
      <c r="BC53" s="13">
        <v>0.22</v>
      </c>
      <c r="BD53" s="13"/>
      <c r="BE53" s="13"/>
      <c r="BF53" s="13"/>
      <c r="BG53" s="13"/>
      <c r="BH53" s="13"/>
      <c r="BI53" s="13"/>
      <c r="BJ53" s="13"/>
      <c r="BK53" s="13"/>
      <c r="BL53" s="13"/>
      <c r="BM53" s="13">
        <v>0.78</v>
      </c>
      <c r="BN53" s="13"/>
      <c r="BO53">
        <v>61</v>
      </c>
      <c r="BP53" s="70">
        <v>35</v>
      </c>
      <c r="BR53" t="s">
        <v>9119</v>
      </c>
      <c r="BT53" s="70" t="s">
        <v>9119</v>
      </c>
      <c r="BU53" s="73"/>
      <c r="BV53" s="70" t="s">
        <v>9119</v>
      </c>
      <c r="BW53" s="69"/>
      <c r="BX53" s="70" t="s">
        <v>9119</v>
      </c>
      <c r="BY53" s="69"/>
      <c r="BZ53" s="70" t="s">
        <v>9119</v>
      </c>
      <c r="CA53" s="69">
        <v>1860000</v>
      </c>
      <c r="CB53">
        <v>2022</v>
      </c>
      <c r="CC53" s="69">
        <v>1860000</v>
      </c>
      <c r="CD53" s="69" t="s">
        <v>9119</v>
      </c>
      <c r="CE53" s="69" t="s">
        <v>9119</v>
      </c>
      <c r="CF53" s="69" t="s">
        <v>9119</v>
      </c>
      <c r="CI53" t="s">
        <v>456</v>
      </c>
      <c r="CL53" t="s">
        <v>351</v>
      </c>
      <c r="CM53" t="s">
        <v>352</v>
      </c>
      <c r="CN53" t="s">
        <v>352</v>
      </c>
      <c r="CO53" t="s">
        <v>352</v>
      </c>
      <c r="CP53" t="s">
        <v>352</v>
      </c>
      <c r="CQ53" t="s">
        <v>352</v>
      </c>
      <c r="CR53" t="s">
        <v>352</v>
      </c>
      <c r="CS53" t="s">
        <v>351</v>
      </c>
      <c r="EC53" s="69"/>
      <c r="ED53" s="69"/>
      <c r="EE53" s="69"/>
      <c r="EF53" s="69"/>
      <c r="EG53" s="69"/>
      <c r="EH53" s="69">
        <v>626340</v>
      </c>
      <c r="ER53" s="69"/>
      <c r="FB53" s="69"/>
      <c r="FG53" s="69"/>
      <c r="GF53" s="70" t="s">
        <v>9119</v>
      </c>
      <c r="GI53" s="70" t="s">
        <v>9119</v>
      </c>
      <c r="GO53" s="70" t="s">
        <v>9119</v>
      </c>
      <c r="GR53" s="70" t="s">
        <v>9119</v>
      </c>
      <c r="GT53" s="70" t="s">
        <v>9119</v>
      </c>
      <c r="GV53" s="70" t="s">
        <v>9119</v>
      </c>
      <c r="HA53">
        <v>2.16</v>
      </c>
      <c r="HB53" s="70">
        <v>2.0746023472692823</v>
      </c>
      <c r="HD53" s="70" t="s">
        <v>9119</v>
      </c>
      <c r="HG53" s="70" t="s">
        <v>9119</v>
      </c>
      <c r="HI53" s="70" t="s">
        <v>9119</v>
      </c>
      <c r="HK53" s="70" t="s">
        <v>9119</v>
      </c>
      <c r="HM53" s="70" t="s">
        <v>9119</v>
      </c>
      <c r="HO53" s="70" t="s">
        <v>9119</v>
      </c>
      <c r="HQ53" s="70" t="s">
        <v>9119</v>
      </c>
      <c r="HS53" s="70" t="s">
        <v>9119</v>
      </c>
      <c r="HU53" s="70" t="s">
        <v>9119</v>
      </c>
      <c r="HZ53" s="70" t="s">
        <v>9119</v>
      </c>
      <c r="IB53" s="70" t="s">
        <v>9119</v>
      </c>
      <c r="IE53" s="70" t="s">
        <v>9119</v>
      </c>
      <c r="IK53" s="70" t="s">
        <v>9119</v>
      </c>
      <c r="IO53" s="70" t="s">
        <v>9119</v>
      </c>
      <c r="IQ53" s="70" t="s">
        <v>9119</v>
      </c>
      <c r="IT53" s="70" t="s">
        <v>9119</v>
      </c>
      <c r="IV53" s="70" t="s">
        <v>9119</v>
      </c>
      <c r="IX53" s="70" t="s">
        <v>9119</v>
      </c>
      <c r="IZ53" s="70" t="s">
        <v>9119</v>
      </c>
      <c r="JE53" s="70" t="s">
        <v>9119</v>
      </c>
      <c r="JG53" s="70" t="s">
        <v>9119</v>
      </c>
      <c r="JL53" s="70" t="s">
        <v>9119</v>
      </c>
      <c r="JP53" s="70" t="s">
        <v>9119</v>
      </c>
      <c r="KD53" s="70" t="s">
        <v>9119</v>
      </c>
      <c r="KF53" s="70" t="s">
        <v>9119</v>
      </c>
      <c r="KI53" s="70" t="s">
        <v>9119</v>
      </c>
      <c r="KK53" s="70" t="s">
        <v>9119</v>
      </c>
      <c r="KO53" s="70" t="s">
        <v>9119</v>
      </c>
      <c r="KP53">
        <v>6.24</v>
      </c>
      <c r="KQ53" s="70">
        <v>5.9932956698890374</v>
      </c>
      <c r="KT53" s="70" t="s">
        <v>9119</v>
      </c>
      <c r="KZ53" s="70" t="s">
        <v>9119</v>
      </c>
      <c r="LO53" s="70" t="s">
        <v>9119</v>
      </c>
      <c r="LW53" s="70" t="s">
        <v>9119</v>
      </c>
      <c r="LZ53" s="70" t="s">
        <v>9119</v>
      </c>
      <c r="ME53" s="70" t="s">
        <v>9119</v>
      </c>
      <c r="MG53" s="70" t="s">
        <v>9119</v>
      </c>
      <c r="MJ53" s="70" t="s">
        <v>9119</v>
      </c>
      <c r="MQ53" s="70" t="s">
        <v>9119</v>
      </c>
      <c r="MS53" s="70" t="s">
        <v>9119</v>
      </c>
      <c r="MT53" t="s">
        <v>390</v>
      </c>
      <c r="MY53" s="69"/>
      <c r="MZ53" s="70" t="s">
        <v>9119</v>
      </c>
      <c r="NB53" s="70" t="s">
        <v>9119</v>
      </c>
      <c r="NI53" s="70" t="s">
        <v>9119</v>
      </c>
      <c r="NK53" s="70" t="s">
        <v>9119</v>
      </c>
      <c r="NR53" s="70" t="s">
        <v>9119</v>
      </c>
      <c r="NT53" s="70" t="s">
        <v>9119</v>
      </c>
      <c r="OA53" s="70" t="s">
        <v>9119</v>
      </c>
      <c r="OC53" s="70" t="s">
        <v>9119</v>
      </c>
    </row>
    <row r="54" spans="1:393" x14ac:dyDescent="0.2">
      <c r="A54" t="s">
        <v>561</v>
      </c>
      <c r="B54" t="s">
        <v>561</v>
      </c>
      <c r="C54" t="s">
        <v>9841</v>
      </c>
      <c r="D54" t="s">
        <v>562</v>
      </c>
      <c r="E54" t="s">
        <v>9845</v>
      </c>
      <c r="F54" t="s">
        <v>9845</v>
      </c>
      <c r="G54" t="s">
        <v>563</v>
      </c>
      <c r="H54" t="s">
        <v>564</v>
      </c>
      <c r="I54">
        <v>1960000</v>
      </c>
      <c r="J54">
        <v>2388090</v>
      </c>
      <c r="K54">
        <v>2019</v>
      </c>
      <c r="L54" s="69">
        <v>372482</v>
      </c>
      <c r="M54" t="s">
        <v>349</v>
      </c>
      <c r="O54" s="73">
        <v>0.52100000000000002</v>
      </c>
      <c r="P54" s="73">
        <v>0.42699999999999999</v>
      </c>
      <c r="Q54" s="13">
        <v>0.32</v>
      </c>
      <c r="R54" s="13">
        <v>0.06</v>
      </c>
      <c r="S54" s="13">
        <v>0.03</v>
      </c>
      <c r="T54" s="13">
        <v>7.0000000000000007E-2</v>
      </c>
      <c r="U54" s="13">
        <v>0.1</v>
      </c>
      <c r="V54" s="13">
        <v>0.02</v>
      </c>
      <c r="W54" s="13">
        <v>0.05</v>
      </c>
      <c r="X54" s="13"/>
      <c r="Y54" s="13">
        <v>0.05</v>
      </c>
      <c r="Z54" s="13"/>
      <c r="AA54" s="13"/>
      <c r="AB54" s="13"/>
      <c r="AC54" s="13">
        <v>0.3</v>
      </c>
      <c r="AD54" s="13">
        <v>0.35</v>
      </c>
      <c r="AE54" s="13"/>
      <c r="AF54" s="13"/>
      <c r="AG54" s="13"/>
      <c r="AI54" s="13"/>
      <c r="AJ54" s="13"/>
      <c r="AK54" s="13"/>
      <c r="AL54" s="13"/>
      <c r="AM54" s="13"/>
      <c r="AN54" s="13"/>
      <c r="AO54" s="13"/>
      <c r="AP54" s="13"/>
      <c r="AQ54" s="13"/>
      <c r="AU54" s="13"/>
      <c r="AV54" s="13"/>
      <c r="AW54" s="13"/>
      <c r="AX54" s="13"/>
      <c r="AY54" s="13"/>
      <c r="AZ54">
        <v>145</v>
      </c>
      <c r="BB54" s="13">
        <v>0.35</v>
      </c>
      <c r="BC54" s="13"/>
      <c r="BD54" s="13"/>
      <c r="BE54" s="13"/>
      <c r="BF54" s="13"/>
      <c r="BG54" s="13"/>
      <c r="BH54" s="13"/>
      <c r="BI54" s="13"/>
      <c r="BJ54" s="13"/>
      <c r="BK54" s="13"/>
      <c r="BL54" s="13"/>
      <c r="BM54" s="13">
        <v>0.65</v>
      </c>
      <c r="BN54" s="13"/>
      <c r="BO54">
        <v>1</v>
      </c>
      <c r="BP54" s="70">
        <v>31</v>
      </c>
      <c r="BR54" t="s">
        <v>9119</v>
      </c>
      <c r="BT54" s="70" t="s">
        <v>9119</v>
      </c>
      <c r="BU54" s="73">
        <v>20.48</v>
      </c>
      <c r="BV54" s="70">
        <v>23.443766159727421</v>
      </c>
      <c r="BW54" s="69"/>
      <c r="BX54" s="70" t="s">
        <v>9119</v>
      </c>
      <c r="BY54" s="69"/>
      <c r="BZ54" s="70" t="s">
        <v>9119</v>
      </c>
      <c r="CA54" s="69"/>
      <c r="CC54" s="69" t="s">
        <v>9119</v>
      </c>
      <c r="CD54" s="69" t="s">
        <v>9119</v>
      </c>
      <c r="CE54" s="69" t="s">
        <v>9119</v>
      </c>
      <c r="CF54" s="69" t="s">
        <v>9119</v>
      </c>
      <c r="CG54" t="s">
        <v>350</v>
      </c>
      <c r="CH54" t="s">
        <v>418</v>
      </c>
      <c r="CI54" t="s">
        <v>418</v>
      </c>
      <c r="CJ54" t="s">
        <v>422</v>
      </c>
      <c r="CK54" t="s">
        <v>414</v>
      </c>
      <c r="CL54" t="s">
        <v>351</v>
      </c>
      <c r="CM54" t="s">
        <v>352</v>
      </c>
      <c r="CN54" t="s">
        <v>352</v>
      </c>
      <c r="CO54" t="s">
        <v>352</v>
      </c>
      <c r="CP54" t="s">
        <v>352</v>
      </c>
      <c r="CQ54" t="s">
        <v>352</v>
      </c>
      <c r="CR54" t="s">
        <v>352</v>
      </c>
      <c r="CS54" t="s">
        <v>352</v>
      </c>
      <c r="EC54" s="69">
        <v>130368.7</v>
      </c>
      <c r="ED54" s="69"/>
      <c r="EE54" s="69"/>
      <c r="EF54" s="69"/>
      <c r="EG54" s="69"/>
      <c r="EH54" s="69"/>
      <c r="ER54" s="69"/>
      <c r="FB54" s="69"/>
      <c r="FG54" s="69"/>
      <c r="GF54" s="70" t="s">
        <v>9119</v>
      </c>
      <c r="GI54" s="70" t="s">
        <v>9119</v>
      </c>
      <c r="GO54" s="70" t="s">
        <v>9119</v>
      </c>
      <c r="GR54" s="70" t="s">
        <v>9119</v>
      </c>
      <c r="GT54" s="70" t="s">
        <v>9119</v>
      </c>
      <c r="GV54" s="70" t="s">
        <v>9119</v>
      </c>
      <c r="HB54" s="70" t="s">
        <v>9119</v>
      </c>
      <c r="HD54" s="70" t="s">
        <v>9119</v>
      </c>
      <c r="HG54" s="70" t="s">
        <v>9119</v>
      </c>
      <c r="HI54" s="70" t="s">
        <v>9119</v>
      </c>
      <c r="HK54" s="70" t="s">
        <v>9119</v>
      </c>
      <c r="HM54" s="70" t="s">
        <v>9119</v>
      </c>
      <c r="HO54" s="70" t="s">
        <v>9119</v>
      </c>
      <c r="HQ54" s="70" t="s">
        <v>9119</v>
      </c>
      <c r="HS54" s="70" t="s">
        <v>9119</v>
      </c>
      <c r="HU54" s="70" t="s">
        <v>9119</v>
      </c>
      <c r="HZ54" s="70" t="s">
        <v>9119</v>
      </c>
      <c r="IB54" s="70" t="s">
        <v>9119</v>
      </c>
      <c r="IE54" s="70" t="s">
        <v>9119</v>
      </c>
      <c r="IK54" s="70" t="s">
        <v>9119</v>
      </c>
      <c r="IO54" s="70" t="s">
        <v>9119</v>
      </c>
      <c r="IQ54" s="70" t="s">
        <v>9119</v>
      </c>
      <c r="IT54" s="70" t="s">
        <v>9119</v>
      </c>
      <c r="IV54" s="70" t="s">
        <v>9119</v>
      </c>
      <c r="IX54" s="70" t="s">
        <v>9119</v>
      </c>
      <c r="IZ54" s="70" t="s">
        <v>9119</v>
      </c>
      <c r="JE54" s="70" t="s">
        <v>9119</v>
      </c>
      <c r="JG54" s="70" t="s">
        <v>9119</v>
      </c>
      <c r="JL54" s="70" t="s">
        <v>9119</v>
      </c>
      <c r="JP54" s="70" t="s">
        <v>9119</v>
      </c>
      <c r="KD54" s="70" t="s">
        <v>9119</v>
      </c>
      <c r="KF54" s="70" t="s">
        <v>9119</v>
      </c>
      <c r="KI54" s="70" t="s">
        <v>9119</v>
      </c>
      <c r="KK54" s="70" t="s">
        <v>9119</v>
      </c>
      <c r="KO54" s="70" t="s">
        <v>9119</v>
      </c>
      <c r="KQ54" s="70" t="s">
        <v>9119</v>
      </c>
      <c r="KT54" s="70" t="s">
        <v>9119</v>
      </c>
      <c r="KZ54" s="70" t="s">
        <v>9119</v>
      </c>
      <c r="LO54" s="70" t="s">
        <v>9119</v>
      </c>
      <c r="LW54" s="70" t="s">
        <v>9119</v>
      </c>
      <c r="LZ54" s="70" t="s">
        <v>9119</v>
      </c>
      <c r="ME54" s="70" t="s">
        <v>9119</v>
      </c>
      <c r="MG54" s="70" t="s">
        <v>9119</v>
      </c>
      <c r="MJ54" s="70" t="s">
        <v>9119</v>
      </c>
      <c r="MK54" t="s">
        <v>390</v>
      </c>
      <c r="ML54">
        <v>5</v>
      </c>
      <c r="MM54" t="s">
        <v>391</v>
      </c>
      <c r="MQ54" s="70" t="s">
        <v>9119</v>
      </c>
      <c r="MS54" s="70" t="s">
        <v>9119</v>
      </c>
      <c r="MT54" t="s">
        <v>390</v>
      </c>
      <c r="MU54">
        <v>5</v>
      </c>
      <c r="MV54" t="s">
        <v>391</v>
      </c>
      <c r="MX54" t="s">
        <v>419</v>
      </c>
      <c r="MY54" s="69"/>
      <c r="MZ54" s="70" t="s">
        <v>9119</v>
      </c>
      <c r="NB54" s="70" t="s">
        <v>9119</v>
      </c>
      <c r="NI54" s="70" t="s">
        <v>9119</v>
      </c>
      <c r="NK54" s="70" t="s">
        <v>9119</v>
      </c>
      <c r="NR54" s="70" t="s">
        <v>9119</v>
      </c>
      <c r="NT54" s="70" t="s">
        <v>9119</v>
      </c>
      <c r="NU54" t="s">
        <v>390</v>
      </c>
      <c r="NV54">
        <v>10</v>
      </c>
      <c r="OA54" s="70" t="s">
        <v>9119</v>
      </c>
      <c r="OC54" s="70" t="s">
        <v>9119</v>
      </c>
    </row>
    <row r="55" spans="1:393" x14ac:dyDescent="0.2">
      <c r="A55" t="s">
        <v>565</v>
      </c>
      <c r="B55" t="s">
        <v>565</v>
      </c>
      <c r="C55" s="66" t="s">
        <v>9833</v>
      </c>
      <c r="D55" t="s">
        <v>566</v>
      </c>
      <c r="E55" t="s">
        <v>9847</v>
      </c>
      <c r="F55" t="s">
        <v>9847</v>
      </c>
      <c r="G55" t="s">
        <v>567</v>
      </c>
      <c r="H55" t="s">
        <v>568</v>
      </c>
      <c r="I55">
        <v>306206</v>
      </c>
      <c r="J55">
        <v>365584</v>
      </c>
      <c r="K55">
        <v>2018</v>
      </c>
      <c r="L55" s="69">
        <v>99470.9</v>
      </c>
      <c r="M55" t="s">
        <v>349</v>
      </c>
      <c r="O55" s="73">
        <v>0.8899989343730369</v>
      </c>
      <c r="P55" s="73">
        <v>0.74544568060590755</v>
      </c>
      <c r="Q55" s="13">
        <v>0.51100000000000001</v>
      </c>
      <c r="R55" s="13">
        <v>0</v>
      </c>
      <c r="S55" s="13">
        <v>1.0999999999999999E-2</v>
      </c>
      <c r="T55" s="13">
        <v>7.85E-2</v>
      </c>
      <c r="U55" s="13">
        <v>0.13600000000000001</v>
      </c>
      <c r="V55" s="13"/>
      <c r="W55" s="13"/>
      <c r="X55" s="13"/>
      <c r="Y55" s="13">
        <v>4.2000000000000003E-2</v>
      </c>
      <c r="Z55" s="13">
        <v>2.4E-2</v>
      </c>
      <c r="AA55" s="13">
        <v>4.0000000000000001E-3</v>
      </c>
      <c r="AB55" s="13"/>
      <c r="AC55" s="13">
        <v>0.19350000000000001</v>
      </c>
      <c r="AD55" s="13"/>
      <c r="AE55" s="13"/>
      <c r="AF55" s="13"/>
      <c r="AG55" s="13">
        <v>1</v>
      </c>
      <c r="AH55" s="69"/>
      <c r="AI55" s="13"/>
      <c r="AJ55" s="13"/>
      <c r="AK55" s="13"/>
      <c r="AL55" s="13"/>
      <c r="AM55" s="13"/>
      <c r="AN55" s="13"/>
      <c r="AO55" s="13"/>
      <c r="AP55" s="13"/>
      <c r="AQ55" s="13"/>
      <c r="AU55" s="13"/>
      <c r="AV55" s="13"/>
      <c r="AW55" s="13"/>
      <c r="AX55" s="13"/>
      <c r="AY55" s="13"/>
      <c r="AZ55">
        <v>34</v>
      </c>
      <c r="BB55" s="13"/>
      <c r="BC55" s="13"/>
      <c r="BD55" s="13">
        <v>1</v>
      </c>
      <c r="BE55" s="13"/>
      <c r="BF55" s="13"/>
      <c r="BG55" s="13"/>
      <c r="BH55" s="13"/>
      <c r="BI55" s="13"/>
      <c r="BJ55" s="13"/>
      <c r="BK55" s="13"/>
      <c r="BL55" s="13"/>
      <c r="BM55" s="13"/>
      <c r="BN55" s="13"/>
      <c r="BO55">
        <v>1</v>
      </c>
      <c r="BP55" s="70">
        <v>21.2</v>
      </c>
      <c r="BQ55" s="69">
        <v>5132900.5599999996</v>
      </c>
      <c r="BR55">
        <v>6448263.19144658</v>
      </c>
      <c r="BT55" s="70" t="s">
        <v>9119</v>
      </c>
      <c r="BU55" s="73">
        <v>70.319999999999993</v>
      </c>
      <c r="BV55" s="73">
        <v>86.8</v>
      </c>
      <c r="BW55" s="69"/>
      <c r="BX55" s="70" t="s">
        <v>9119</v>
      </c>
      <c r="BY55" s="69">
        <v>124.6</v>
      </c>
      <c r="BZ55" s="70">
        <v>167.22716288590135</v>
      </c>
      <c r="CA55" s="69">
        <v>5373308.4299999997</v>
      </c>
      <c r="CB55">
        <v>2017</v>
      </c>
      <c r="CC55" s="69">
        <v>6415338.6254230915</v>
      </c>
      <c r="CD55" s="69" t="s">
        <v>9119</v>
      </c>
      <c r="CE55" s="69" t="s">
        <v>9119</v>
      </c>
      <c r="CF55" s="69" t="s">
        <v>9119</v>
      </c>
      <c r="CG55" t="s">
        <v>366</v>
      </c>
      <c r="CH55" t="s">
        <v>377</v>
      </c>
      <c r="CJ55" t="s">
        <v>389</v>
      </c>
      <c r="CL55" t="s">
        <v>351</v>
      </c>
      <c r="CM55" t="s">
        <v>352</v>
      </c>
      <c r="CN55" t="s">
        <v>352</v>
      </c>
      <c r="CO55" t="s">
        <v>352</v>
      </c>
      <c r="CP55" t="s">
        <v>352</v>
      </c>
      <c r="CQ55" t="s">
        <v>351</v>
      </c>
      <c r="CR55" t="s">
        <v>352</v>
      </c>
      <c r="CS55" t="s">
        <v>351</v>
      </c>
      <c r="EC55" s="69"/>
      <c r="ED55" s="69"/>
      <c r="EE55" s="69"/>
      <c r="EF55" s="69"/>
      <c r="EG55" s="69"/>
      <c r="EH55" s="69"/>
      <c r="EM55" s="69">
        <v>74686.3</v>
      </c>
      <c r="ER55" s="69"/>
      <c r="ES55" s="69"/>
      <c r="FB55" s="69"/>
      <c r="FG55" s="69"/>
      <c r="GF55" s="70" t="s">
        <v>9119</v>
      </c>
      <c r="GI55" s="70" t="s">
        <v>9119</v>
      </c>
      <c r="GO55" s="70" t="s">
        <v>9119</v>
      </c>
      <c r="GR55" s="70" t="s">
        <v>9119</v>
      </c>
      <c r="GT55" s="70" t="s">
        <v>9119</v>
      </c>
      <c r="GV55" s="70" t="s">
        <v>9119</v>
      </c>
      <c r="HB55" s="70" t="s">
        <v>9119</v>
      </c>
      <c r="HD55" s="70" t="s">
        <v>9119</v>
      </c>
      <c r="HG55" s="70" t="s">
        <v>9119</v>
      </c>
      <c r="HI55" s="70" t="s">
        <v>9119</v>
      </c>
      <c r="HK55" s="70" t="s">
        <v>9119</v>
      </c>
      <c r="HM55" s="70" t="s">
        <v>9119</v>
      </c>
      <c r="HO55" s="70" t="s">
        <v>9119</v>
      </c>
      <c r="HQ55" s="70" t="s">
        <v>9119</v>
      </c>
      <c r="HS55" s="70" t="s">
        <v>9119</v>
      </c>
      <c r="HU55" s="70" t="s">
        <v>9119</v>
      </c>
      <c r="HZ55" s="70" t="s">
        <v>9119</v>
      </c>
      <c r="IB55" s="70" t="s">
        <v>9119</v>
      </c>
      <c r="IE55" s="70" t="s">
        <v>9119</v>
      </c>
      <c r="IK55" s="70" t="s">
        <v>9119</v>
      </c>
      <c r="IO55" s="70" t="s">
        <v>9119</v>
      </c>
      <c r="IQ55" s="70" t="s">
        <v>9119</v>
      </c>
      <c r="IT55" s="70" t="s">
        <v>9119</v>
      </c>
      <c r="IV55" s="70" t="s">
        <v>9119</v>
      </c>
      <c r="IX55" s="70" t="s">
        <v>9119</v>
      </c>
      <c r="IZ55" s="70" t="s">
        <v>9119</v>
      </c>
      <c r="JE55" s="70" t="s">
        <v>9119</v>
      </c>
      <c r="JG55" s="70" t="s">
        <v>9119</v>
      </c>
      <c r="JL55" s="70" t="s">
        <v>9119</v>
      </c>
      <c r="JP55" s="70" t="s">
        <v>9119</v>
      </c>
      <c r="KC55">
        <v>23.63</v>
      </c>
      <c r="KD55" s="70">
        <v>28.212497699252236</v>
      </c>
      <c r="KF55" s="70" t="s">
        <v>9119</v>
      </c>
      <c r="KI55" s="70" t="s">
        <v>9119</v>
      </c>
      <c r="KK55" s="70" t="s">
        <v>9119</v>
      </c>
      <c r="KO55" s="70" t="s">
        <v>9119</v>
      </c>
      <c r="KP55">
        <v>26.11</v>
      </c>
      <c r="KQ55" s="70">
        <v>32.800976750009397</v>
      </c>
      <c r="KT55" s="70" t="s">
        <v>9119</v>
      </c>
      <c r="KZ55" s="70" t="s">
        <v>9119</v>
      </c>
      <c r="LO55" s="70" t="s">
        <v>9119</v>
      </c>
      <c r="LW55" s="70" t="s">
        <v>9119</v>
      </c>
      <c r="LZ55" s="70" t="s">
        <v>9119</v>
      </c>
      <c r="ME55" s="70" t="s">
        <v>9119</v>
      </c>
      <c r="MG55" s="70" t="s">
        <v>9119</v>
      </c>
      <c r="MJ55" s="70" t="s">
        <v>9119</v>
      </c>
      <c r="MM55" t="s">
        <v>353</v>
      </c>
      <c r="MN55" t="s">
        <v>353</v>
      </c>
      <c r="MQ55" s="70" t="s">
        <v>9119</v>
      </c>
      <c r="MS55" s="70" t="s">
        <v>9119</v>
      </c>
      <c r="MT55" t="s">
        <v>392</v>
      </c>
      <c r="MV55" t="s">
        <v>391</v>
      </c>
      <c r="MW55" t="s">
        <v>353</v>
      </c>
      <c r="MY55" s="69"/>
      <c r="MZ55" s="70" t="s">
        <v>9119</v>
      </c>
      <c r="NB55" s="70" t="s">
        <v>9119</v>
      </c>
      <c r="NC55" t="s">
        <v>392</v>
      </c>
      <c r="NE55" t="s">
        <v>391</v>
      </c>
      <c r="NF55" t="s">
        <v>353</v>
      </c>
      <c r="NI55" s="70" t="s">
        <v>9119</v>
      </c>
      <c r="NK55" s="70" t="s">
        <v>9119</v>
      </c>
      <c r="NL55" t="s">
        <v>392</v>
      </c>
      <c r="NN55" t="s">
        <v>391</v>
      </c>
      <c r="NO55" t="s">
        <v>353</v>
      </c>
      <c r="NR55" s="70" t="s">
        <v>9119</v>
      </c>
      <c r="NT55" s="70" t="s">
        <v>9119</v>
      </c>
      <c r="NU55" t="s">
        <v>392</v>
      </c>
      <c r="NW55" t="s">
        <v>391</v>
      </c>
      <c r="NX55" t="s">
        <v>363</v>
      </c>
      <c r="NZ55" s="69">
        <v>722061353.73000002</v>
      </c>
      <c r="OA55" s="70">
        <v>862088628.05021501</v>
      </c>
      <c r="OC55" s="70" t="s">
        <v>9119</v>
      </c>
    </row>
    <row r="56" spans="1:393" x14ac:dyDescent="0.2">
      <c r="A56" t="s">
        <v>565</v>
      </c>
      <c r="B56" t="s">
        <v>565</v>
      </c>
      <c r="C56" s="66" t="s">
        <v>9833</v>
      </c>
      <c r="D56" t="s">
        <v>566</v>
      </c>
      <c r="E56" t="s">
        <v>9847</v>
      </c>
      <c r="F56" t="s">
        <v>9847</v>
      </c>
      <c r="G56" t="s">
        <v>569</v>
      </c>
      <c r="H56" t="s">
        <v>570</v>
      </c>
      <c r="I56">
        <v>342188</v>
      </c>
      <c r="J56">
        <v>1399629</v>
      </c>
      <c r="K56">
        <v>2018</v>
      </c>
      <c r="L56" s="69">
        <v>142384.31</v>
      </c>
      <c r="M56" t="s">
        <v>349</v>
      </c>
      <c r="O56" s="73">
        <v>1.139999064841549</v>
      </c>
      <c r="P56" s="73">
        <v>0.27871243022258041</v>
      </c>
      <c r="Q56" s="13">
        <v>0.4879</v>
      </c>
      <c r="R56" s="13">
        <v>2.9000000000000001E-2</v>
      </c>
      <c r="S56" s="13">
        <v>2.1100000000000001E-2</v>
      </c>
      <c r="T56" s="13">
        <v>0.20619999999999999</v>
      </c>
      <c r="U56" s="13">
        <v>0.17699999999999999</v>
      </c>
      <c r="V56" s="13"/>
      <c r="W56" s="13"/>
      <c r="X56" s="13"/>
      <c r="Y56" s="13">
        <v>4.1200000000000001E-2</v>
      </c>
      <c r="Z56" s="13">
        <v>0</v>
      </c>
      <c r="AA56" s="13">
        <v>0</v>
      </c>
      <c r="AB56" s="13"/>
      <c r="AC56" s="13">
        <v>3.7600000000000001E-2</v>
      </c>
      <c r="AD56" s="13"/>
      <c r="AE56" s="13">
        <v>0.99519999999999997</v>
      </c>
      <c r="AF56" s="13"/>
      <c r="AG56" s="13"/>
      <c r="AH56" s="69"/>
      <c r="AI56" s="13"/>
      <c r="AJ56" s="13"/>
      <c r="AK56" s="13"/>
      <c r="AL56" s="13"/>
      <c r="AM56" s="13"/>
      <c r="AN56" s="13"/>
      <c r="AO56" s="13"/>
      <c r="AP56" s="13"/>
      <c r="AQ56" s="13"/>
      <c r="AU56" s="13"/>
      <c r="AV56" s="13"/>
      <c r="AW56" s="13"/>
      <c r="AX56" s="13"/>
      <c r="AY56" s="13"/>
      <c r="BB56" s="13"/>
      <c r="BC56" s="13"/>
      <c r="BD56" s="13">
        <v>1</v>
      </c>
      <c r="BE56" s="13"/>
      <c r="BF56" s="13"/>
      <c r="BG56" s="13"/>
      <c r="BH56" s="13"/>
      <c r="BI56" s="13"/>
      <c r="BJ56" s="13"/>
      <c r="BK56" s="13"/>
      <c r="BL56" s="13"/>
      <c r="BM56" s="13"/>
      <c r="BN56" s="13"/>
      <c r="BP56" s="70">
        <v>10.7</v>
      </c>
      <c r="BR56" t="s">
        <v>9119</v>
      </c>
      <c r="BT56" s="70" t="s">
        <v>9119</v>
      </c>
      <c r="BU56" s="73">
        <v>7.97</v>
      </c>
      <c r="BV56" s="73">
        <v>7.4355840501176065</v>
      </c>
      <c r="BW56" s="69"/>
      <c r="BX56" s="70" t="s">
        <v>9119</v>
      </c>
      <c r="BY56" s="69">
        <v>39.86</v>
      </c>
      <c r="BZ56" s="70">
        <v>37.187249716146525</v>
      </c>
      <c r="CA56" s="69">
        <v>25576208.309999999</v>
      </c>
      <c r="CB56">
        <v>2024</v>
      </c>
      <c r="CC56" s="69">
        <v>23861235.454494528</v>
      </c>
      <c r="CD56" s="69">
        <v>141180379.24600822</v>
      </c>
      <c r="CE56" s="69">
        <v>2024</v>
      </c>
      <c r="CF56" s="69">
        <v>131713748.57103808</v>
      </c>
      <c r="CG56" t="s">
        <v>350</v>
      </c>
      <c r="CH56" t="s">
        <v>418</v>
      </c>
      <c r="CL56" t="s">
        <v>351</v>
      </c>
      <c r="CM56" t="s">
        <v>352</v>
      </c>
      <c r="CN56" t="s">
        <v>352</v>
      </c>
      <c r="CO56" t="s">
        <v>352</v>
      </c>
      <c r="CP56" t="s">
        <v>352</v>
      </c>
      <c r="CQ56" t="s">
        <v>352</v>
      </c>
      <c r="CR56" t="s">
        <v>352</v>
      </c>
      <c r="CS56" t="s">
        <v>352</v>
      </c>
      <c r="EC56" s="69"/>
      <c r="ED56" s="69"/>
      <c r="EE56" s="69"/>
      <c r="EF56" s="69"/>
      <c r="EG56" s="69"/>
      <c r="EH56" s="69"/>
      <c r="EM56" s="69">
        <v>132405</v>
      </c>
      <c r="ER56" s="69"/>
      <c r="ES56" s="69"/>
      <c r="FB56" s="69"/>
      <c r="FG56" s="69"/>
      <c r="GF56" s="70" t="s">
        <v>9119</v>
      </c>
      <c r="GI56" s="70" t="s">
        <v>9119</v>
      </c>
      <c r="GO56" s="70" t="s">
        <v>9119</v>
      </c>
      <c r="GR56" s="70" t="s">
        <v>9119</v>
      </c>
      <c r="GT56" s="70" t="s">
        <v>9119</v>
      </c>
      <c r="GV56" s="70" t="s">
        <v>9119</v>
      </c>
      <c r="HB56" s="70" t="s">
        <v>9119</v>
      </c>
      <c r="HD56" s="70" t="s">
        <v>9119</v>
      </c>
      <c r="HG56" s="70" t="s">
        <v>9119</v>
      </c>
      <c r="HI56" s="70" t="s">
        <v>9119</v>
      </c>
      <c r="HK56" s="70" t="s">
        <v>9119</v>
      </c>
      <c r="HM56" s="70" t="s">
        <v>9119</v>
      </c>
      <c r="HO56" s="70" t="s">
        <v>9119</v>
      </c>
      <c r="HQ56" s="70" t="s">
        <v>9119</v>
      </c>
      <c r="HS56" s="70" t="s">
        <v>9119</v>
      </c>
      <c r="HU56" s="70" t="s">
        <v>9119</v>
      </c>
      <c r="HZ56" s="70" t="s">
        <v>9119</v>
      </c>
      <c r="IB56" s="70" t="s">
        <v>9119</v>
      </c>
      <c r="IE56" s="70" t="s">
        <v>9119</v>
      </c>
      <c r="IK56" s="70" t="s">
        <v>9119</v>
      </c>
      <c r="IO56" s="70" t="s">
        <v>9119</v>
      </c>
      <c r="IQ56" s="70" t="s">
        <v>9119</v>
      </c>
      <c r="IT56" s="70" t="s">
        <v>9119</v>
      </c>
      <c r="IV56" s="70" t="s">
        <v>9119</v>
      </c>
      <c r="IX56" s="70" t="s">
        <v>9119</v>
      </c>
      <c r="IZ56" s="70" t="s">
        <v>9119</v>
      </c>
      <c r="JE56" s="70" t="s">
        <v>9119</v>
      </c>
      <c r="JG56" s="70" t="s">
        <v>9119</v>
      </c>
      <c r="JL56" s="70" t="s">
        <v>9119</v>
      </c>
      <c r="JP56" s="70" t="s">
        <v>9119</v>
      </c>
      <c r="KD56" s="70" t="s">
        <v>9119</v>
      </c>
      <c r="KF56" s="70" t="s">
        <v>9119</v>
      </c>
      <c r="KI56" s="70" t="s">
        <v>9119</v>
      </c>
      <c r="KK56" s="70" t="s">
        <v>9119</v>
      </c>
      <c r="KO56" s="70" t="s">
        <v>9119</v>
      </c>
      <c r="KQ56" s="70" t="s">
        <v>9119</v>
      </c>
      <c r="KT56" s="70" t="s">
        <v>9119</v>
      </c>
      <c r="KZ56" s="70" t="s">
        <v>9119</v>
      </c>
      <c r="LO56" s="70" t="s">
        <v>9119</v>
      </c>
      <c r="LW56" s="70" t="s">
        <v>9119</v>
      </c>
      <c r="LZ56" s="70" t="s">
        <v>9119</v>
      </c>
      <c r="ME56" s="70" t="s">
        <v>9119</v>
      </c>
      <c r="MG56" s="70" t="s">
        <v>9119</v>
      </c>
      <c r="MJ56" s="70" t="s">
        <v>9119</v>
      </c>
      <c r="MQ56" s="70" t="s">
        <v>9119</v>
      </c>
      <c r="MS56" s="70" t="s">
        <v>9119</v>
      </c>
      <c r="MV56" t="s">
        <v>355</v>
      </c>
      <c r="MW56" t="s">
        <v>353</v>
      </c>
      <c r="MY56" s="69"/>
      <c r="MZ56" s="70" t="s">
        <v>9119</v>
      </c>
      <c r="NB56" s="70" t="s">
        <v>9119</v>
      </c>
      <c r="NI56" s="70" t="s">
        <v>9119</v>
      </c>
      <c r="NK56" s="70" t="s">
        <v>9119</v>
      </c>
      <c r="NR56" s="70" t="s">
        <v>9119</v>
      </c>
      <c r="NT56" s="70" t="s">
        <v>9119</v>
      </c>
      <c r="NU56" t="s">
        <v>390</v>
      </c>
      <c r="NW56" t="s">
        <v>391</v>
      </c>
      <c r="OA56" s="70" t="s">
        <v>9119</v>
      </c>
      <c r="OC56" s="70" t="s">
        <v>9119</v>
      </c>
    </row>
    <row r="57" spans="1:393" x14ac:dyDescent="0.2">
      <c r="A57" t="s">
        <v>571</v>
      </c>
      <c r="B57" t="s">
        <v>571</v>
      </c>
      <c r="C57" t="s">
        <v>9841</v>
      </c>
      <c r="D57" t="s">
        <v>572</v>
      </c>
      <c r="E57" t="s">
        <v>9845</v>
      </c>
      <c r="F57" t="s">
        <v>9845</v>
      </c>
      <c r="G57" t="s">
        <v>573</v>
      </c>
      <c r="H57" t="s">
        <v>574</v>
      </c>
      <c r="I57">
        <v>5551934</v>
      </c>
      <c r="J57">
        <v>5202762</v>
      </c>
      <c r="K57">
        <v>2020</v>
      </c>
      <c r="L57" s="69">
        <v>1818795</v>
      </c>
      <c r="M57" t="s">
        <v>482</v>
      </c>
      <c r="O57" s="73">
        <v>0.89800000000000002</v>
      </c>
      <c r="P57" s="73">
        <v>0.95799999999999996</v>
      </c>
      <c r="Q57" s="13">
        <v>0.45300000000000001</v>
      </c>
      <c r="R57" s="13">
        <v>8.9999999999999993E-3</v>
      </c>
      <c r="S57" s="13">
        <v>7.7000000000000002E-3</v>
      </c>
      <c r="T57" s="13">
        <v>0.10680000000000001</v>
      </c>
      <c r="U57" s="13">
        <v>0.1168</v>
      </c>
      <c r="V57" s="13"/>
      <c r="W57" s="13">
        <v>3.0000000000000001E-3</v>
      </c>
      <c r="X57" s="13"/>
      <c r="Y57" s="13">
        <v>9.6199999999999994E-2</v>
      </c>
      <c r="Z57" s="13"/>
      <c r="AA57" s="13">
        <v>2.0000000000000001E-4</v>
      </c>
      <c r="AB57" s="13"/>
      <c r="AC57" s="13">
        <v>0.20730000000000001</v>
      </c>
      <c r="AD57" s="13"/>
      <c r="AE57" s="13"/>
      <c r="AF57" s="13"/>
      <c r="AG57" s="13">
        <v>0.85</v>
      </c>
      <c r="AI57" s="13"/>
      <c r="AJ57" s="13"/>
      <c r="AK57" s="13"/>
      <c r="AL57" s="13"/>
      <c r="AM57" s="13"/>
      <c r="AN57" s="13"/>
      <c r="AO57" s="13"/>
      <c r="AP57" s="13"/>
      <c r="AQ57" s="13"/>
      <c r="AU57" s="13"/>
      <c r="AV57" s="13"/>
      <c r="AW57" s="13"/>
      <c r="AX57" s="13"/>
      <c r="AY57" s="13"/>
      <c r="BB57" s="13"/>
      <c r="BC57" s="13"/>
      <c r="BD57" s="13">
        <v>0.85</v>
      </c>
      <c r="BE57" s="13"/>
      <c r="BF57" s="13"/>
      <c r="BG57" s="13"/>
      <c r="BH57" s="13"/>
      <c r="BI57" s="13"/>
      <c r="BJ57" s="13"/>
      <c r="BK57" s="13"/>
      <c r="BL57" s="13"/>
      <c r="BM57" s="13">
        <v>0.15</v>
      </c>
      <c r="BN57" s="13"/>
      <c r="BO57">
        <v>3</v>
      </c>
      <c r="BP57" s="70">
        <v>44.7</v>
      </c>
      <c r="BR57" t="s">
        <v>9119</v>
      </c>
      <c r="BT57" s="70" t="s">
        <v>9119</v>
      </c>
      <c r="BU57" s="73"/>
      <c r="BV57" s="70" t="s">
        <v>9119</v>
      </c>
      <c r="BW57" s="69"/>
      <c r="BX57" s="70" t="s">
        <v>9119</v>
      </c>
      <c r="BY57" s="69"/>
      <c r="BZ57" s="70" t="s">
        <v>9119</v>
      </c>
      <c r="CA57" s="69"/>
      <c r="CC57" s="69" t="s">
        <v>9119</v>
      </c>
      <c r="CD57" s="69" t="s">
        <v>9119</v>
      </c>
      <c r="CE57" s="69" t="s">
        <v>9119</v>
      </c>
      <c r="CF57" s="69" t="s">
        <v>9119</v>
      </c>
      <c r="CL57" t="s">
        <v>351</v>
      </c>
      <c r="CM57" t="s">
        <v>352</v>
      </c>
      <c r="CN57" t="s">
        <v>352</v>
      </c>
      <c r="CO57" t="s">
        <v>352</v>
      </c>
      <c r="CP57" t="s">
        <v>352</v>
      </c>
      <c r="CQ57" t="s">
        <v>352</v>
      </c>
      <c r="CR57" t="s">
        <v>352</v>
      </c>
      <c r="CS57" t="s">
        <v>351</v>
      </c>
      <c r="EC57" s="69"/>
      <c r="ED57" s="69"/>
      <c r="EE57" s="69"/>
      <c r="EF57" s="69"/>
      <c r="EG57" s="69"/>
      <c r="EH57" s="69"/>
      <c r="EM57" s="69">
        <v>1545975.75</v>
      </c>
      <c r="FB57" s="69"/>
      <c r="FG57" s="69"/>
      <c r="GF57" s="70" t="s">
        <v>9119</v>
      </c>
      <c r="GI57" s="70" t="s">
        <v>9119</v>
      </c>
      <c r="GO57" s="70" t="s">
        <v>9119</v>
      </c>
      <c r="GR57" s="70" t="s">
        <v>9119</v>
      </c>
      <c r="GT57" s="70" t="s">
        <v>9119</v>
      </c>
      <c r="GV57" s="70" t="s">
        <v>9119</v>
      </c>
      <c r="HB57" s="70" t="s">
        <v>9119</v>
      </c>
      <c r="HD57" s="70" t="s">
        <v>9119</v>
      </c>
      <c r="HG57" s="70" t="s">
        <v>9119</v>
      </c>
      <c r="HI57" s="70" t="s">
        <v>9119</v>
      </c>
      <c r="HK57" s="70" t="s">
        <v>9119</v>
      </c>
      <c r="HM57" s="70" t="s">
        <v>9119</v>
      </c>
      <c r="HO57" s="70" t="s">
        <v>9119</v>
      </c>
      <c r="HQ57" s="70" t="s">
        <v>9119</v>
      </c>
      <c r="HS57" s="70" t="s">
        <v>9119</v>
      </c>
      <c r="HU57" s="70" t="s">
        <v>9119</v>
      </c>
      <c r="HZ57" s="70" t="s">
        <v>9119</v>
      </c>
      <c r="IB57" s="70" t="s">
        <v>9119</v>
      </c>
      <c r="IE57" s="70" t="s">
        <v>9119</v>
      </c>
      <c r="IK57" s="70" t="s">
        <v>9119</v>
      </c>
      <c r="IO57" s="70" t="s">
        <v>9119</v>
      </c>
      <c r="IQ57" s="70" t="s">
        <v>9119</v>
      </c>
      <c r="IT57" s="70" t="s">
        <v>9119</v>
      </c>
      <c r="IV57" s="70" t="s">
        <v>9119</v>
      </c>
      <c r="IX57" s="70" t="s">
        <v>9119</v>
      </c>
      <c r="IZ57" s="70" t="s">
        <v>9119</v>
      </c>
      <c r="JE57" s="70" t="s">
        <v>9119</v>
      </c>
      <c r="JG57" s="70" t="s">
        <v>9119</v>
      </c>
      <c r="JL57" s="70" t="s">
        <v>9119</v>
      </c>
      <c r="JP57" s="70" t="s">
        <v>9119</v>
      </c>
      <c r="KD57" s="70" t="s">
        <v>9119</v>
      </c>
      <c r="KF57" s="70" t="s">
        <v>9119</v>
      </c>
      <c r="KI57" s="70" t="s">
        <v>9119</v>
      </c>
      <c r="KK57" s="70" t="s">
        <v>9119</v>
      </c>
      <c r="KO57" s="70" t="s">
        <v>9119</v>
      </c>
      <c r="KQ57" s="70" t="s">
        <v>9119</v>
      </c>
      <c r="KT57" s="70" t="s">
        <v>9119</v>
      </c>
      <c r="KZ57" s="70" t="s">
        <v>9119</v>
      </c>
      <c r="LO57" s="70" t="s">
        <v>9119</v>
      </c>
      <c r="LW57" s="70" t="s">
        <v>9119</v>
      </c>
      <c r="LZ57" s="70" t="s">
        <v>9119</v>
      </c>
      <c r="ME57" s="70" t="s">
        <v>9119</v>
      </c>
      <c r="MG57" s="70" t="s">
        <v>9119</v>
      </c>
      <c r="MJ57" s="70" t="s">
        <v>9119</v>
      </c>
      <c r="MK57" t="s">
        <v>362</v>
      </c>
      <c r="ML57">
        <v>7</v>
      </c>
      <c r="MM57" t="s">
        <v>391</v>
      </c>
      <c r="MN57" t="s">
        <v>373</v>
      </c>
      <c r="MO57" t="s">
        <v>356</v>
      </c>
      <c r="MQ57" s="70" t="s">
        <v>9119</v>
      </c>
      <c r="MS57" s="70" t="s">
        <v>9119</v>
      </c>
      <c r="MT57" t="s">
        <v>362</v>
      </c>
      <c r="MU57">
        <v>7</v>
      </c>
      <c r="MV57" t="s">
        <v>391</v>
      </c>
      <c r="MW57" t="s">
        <v>373</v>
      </c>
      <c r="MX57" t="s">
        <v>356</v>
      </c>
      <c r="MY57" s="69">
        <v>65804945.880000003</v>
      </c>
      <c r="MZ57" s="70">
        <v>74410007.886441961</v>
      </c>
      <c r="NB57" s="70" t="s">
        <v>9119</v>
      </c>
      <c r="NC57" t="s">
        <v>362</v>
      </c>
      <c r="ND57">
        <v>7</v>
      </c>
      <c r="NE57" t="s">
        <v>391</v>
      </c>
      <c r="NF57" t="s">
        <v>373</v>
      </c>
      <c r="NG57" t="s">
        <v>356</v>
      </c>
      <c r="NH57">
        <v>65804945.880000003</v>
      </c>
      <c r="NI57" s="70">
        <v>74410007.886441961</v>
      </c>
      <c r="NK57" s="70" t="s">
        <v>9119</v>
      </c>
      <c r="NL57" t="s">
        <v>362</v>
      </c>
      <c r="NM57">
        <v>7</v>
      </c>
      <c r="NN57" t="s">
        <v>391</v>
      </c>
      <c r="NO57" t="s">
        <v>373</v>
      </c>
      <c r="NP57" t="s">
        <v>356</v>
      </c>
      <c r="NQ57" s="69">
        <v>65804945.880000003</v>
      </c>
      <c r="NR57" s="70">
        <v>74410007.886441961</v>
      </c>
      <c r="NT57" s="70" t="s">
        <v>9119</v>
      </c>
      <c r="NU57" t="s">
        <v>362</v>
      </c>
      <c r="NV57">
        <v>7</v>
      </c>
      <c r="NW57" t="s">
        <v>391</v>
      </c>
      <c r="NX57" t="s">
        <v>373</v>
      </c>
      <c r="NY57" t="s">
        <v>356</v>
      </c>
      <c r="NZ57" s="69">
        <v>65804945.880000003</v>
      </c>
      <c r="OA57" s="70">
        <v>74410007.886441961</v>
      </c>
      <c r="OC57" s="70" t="s">
        <v>9119</v>
      </c>
    </row>
    <row r="58" spans="1:393" x14ac:dyDescent="0.2">
      <c r="A58" t="s">
        <v>575</v>
      </c>
      <c r="B58" t="s">
        <v>575</v>
      </c>
      <c r="C58" s="66" t="s">
        <v>9831</v>
      </c>
      <c r="D58" t="s">
        <v>576</v>
      </c>
      <c r="E58" t="s">
        <v>381</v>
      </c>
      <c r="F58" t="s">
        <v>381</v>
      </c>
      <c r="G58" t="s">
        <v>577</v>
      </c>
      <c r="H58" t="s">
        <v>578</v>
      </c>
      <c r="I58">
        <v>176314</v>
      </c>
      <c r="K58">
        <v>2020</v>
      </c>
      <c r="L58" s="69">
        <v>246396</v>
      </c>
      <c r="M58" t="s">
        <v>349</v>
      </c>
      <c r="O58" s="73">
        <v>3.8290000000000002</v>
      </c>
      <c r="P58" s="73"/>
      <c r="Q58" s="13"/>
      <c r="R58" s="13"/>
      <c r="S58" s="13"/>
      <c r="T58" s="13"/>
      <c r="U58" s="13"/>
      <c r="V58" s="13"/>
      <c r="W58" s="13"/>
      <c r="X58" s="13"/>
      <c r="Y58" s="13"/>
      <c r="Z58" s="13"/>
      <c r="AA58" s="13"/>
      <c r="AB58" s="13"/>
      <c r="AC58" s="13"/>
      <c r="AD58" s="13"/>
      <c r="AE58" s="13"/>
      <c r="AF58" s="13"/>
      <c r="AG58" s="13"/>
      <c r="AH58" s="69"/>
      <c r="AI58" s="13"/>
      <c r="AJ58" s="13">
        <v>2.9000000000000001E-2</v>
      </c>
      <c r="AK58" s="13">
        <v>0.26100000000000001</v>
      </c>
      <c r="AL58" s="13"/>
      <c r="AM58" s="13">
        <v>0.23799999999999999</v>
      </c>
      <c r="AN58" s="13">
        <v>0.106</v>
      </c>
      <c r="AO58" s="13">
        <v>8.0000000000000002E-3</v>
      </c>
      <c r="AP58" s="13"/>
      <c r="AQ58" s="13">
        <v>0.35799999999999998</v>
      </c>
      <c r="AU58" s="13"/>
      <c r="AV58" s="13"/>
      <c r="AW58" s="13"/>
      <c r="AX58" s="13"/>
      <c r="AY58" s="13"/>
      <c r="BB58" s="13"/>
      <c r="BC58" s="13"/>
      <c r="BD58" s="13"/>
      <c r="BE58" s="13">
        <v>0.87</v>
      </c>
      <c r="BF58" s="13"/>
      <c r="BG58" s="13"/>
      <c r="BH58" s="13">
        <v>0.113</v>
      </c>
      <c r="BI58" s="13"/>
      <c r="BJ58" s="13"/>
      <c r="BK58" s="13"/>
      <c r="BL58" s="13"/>
      <c r="BM58" s="13"/>
      <c r="BN58" s="13">
        <v>1.7000000000000001E-2</v>
      </c>
      <c r="BP58" s="70"/>
      <c r="BR58" t="s">
        <v>9119</v>
      </c>
      <c r="BT58" s="70" t="s">
        <v>9119</v>
      </c>
      <c r="BU58" s="73"/>
      <c r="BV58" s="70" t="s">
        <v>9119</v>
      </c>
      <c r="BW58" s="69"/>
      <c r="BX58" s="70" t="s">
        <v>9119</v>
      </c>
      <c r="BY58" s="69"/>
      <c r="BZ58" s="70" t="s">
        <v>9119</v>
      </c>
      <c r="CA58" s="69"/>
      <c r="CC58" s="69" t="s">
        <v>9119</v>
      </c>
      <c r="CD58" s="69" t="s">
        <v>9119</v>
      </c>
      <c r="CE58" s="69" t="s">
        <v>9119</v>
      </c>
      <c r="CF58" s="69" t="s">
        <v>9119</v>
      </c>
      <c r="CL58" t="s">
        <v>352</v>
      </c>
      <c r="CM58" t="s">
        <v>351</v>
      </c>
      <c r="CN58" t="s">
        <v>352</v>
      </c>
      <c r="CO58" t="s">
        <v>352</v>
      </c>
      <c r="CP58" t="s">
        <v>352</v>
      </c>
      <c r="CQ58" t="s">
        <v>352</v>
      </c>
      <c r="CR58" t="s">
        <v>352</v>
      </c>
      <c r="CS58" t="s">
        <v>351</v>
      </c>
      <c r="EM58" s="69"/>
      <c r="ER58" s="69">
        <v>214364.52</v>
      </c>
      <c r="EZ58">
        <v>0</v>
      </c>
      <c r="FB58" s="69"/>
      <c r="FE58">
        <v>200</v>
      </c>
      <c r="FG58" s="69">
        <v>27842.748</v>
      </c>
      <c r="FJ58">
        <v>0</v>
      </c>
      <c r="FV58" s="69"/>
      <c r="GF58" s="70" t="s">
        <v>9119</v>
      </c>
      <c r="GI58" s="70" t="s">
        <v>9119</v>
      </c>
      <c r="GO58" s="70" t="s">
        <v>9119</v>
      </c>
      <c r="GR58" s="70" t="s">
        <v>9119</v>
      </c>
      <c r="GT58" s="70" t="s">
        <v>9119</v>
      </c>
      <c r="GV58" s="70" t="s">
        <v>9119</v>
      </c>
      <c r="HB58" s="70" t="s">
        <v>9119</v>
      </c>
      <c r="HD58" s="70" t="s">
        <v>9119</v>
      </c>
      <c r="HG58" s="70" t="s">
        <v>9119</v>
      </c>
      <c r="HI58" s="70" t="s">
        <v>9119</v>
      </c>
      <c r="HK58" s="70" t="s">
        <v>9119</v>
      </c>
      <c r="HM58" s="70" t="s">
        <v>9119</v>
      </c>
      <c r="HO58" s="70" t="s">
        <v>9119</v>
      </c>
      <c r="HQ58" s="70" t="s">
        <v>9119</v>
      </c>
      <c r="HS58" s="70" t="s">
        <v>9119</v>
      </c>
      <c r="HU58" s="70" t="s">
        <v>9119</v>
      </c>
      <c r="HZ58" s="70" t="s">
        <v>9119</v>
      </c>
      <c r="IB58" s="70" t="s">
        <v>9119</v>
      </c>
      <c r="IE58" s="70" t="s">
        <v>9119</v>
      </c>
      <c r="IK58" s="70" t="s">
        <v>9119</v>
      </c>
      <c r="IO58" s="70" t="s">
        <v>9119</v>
      </c>
      <c r="IQ58" s="70" t="s">
        <v>9119</v>
      </c>
      <c r="IT58" s="70" t="s">
        <v>9119</v>
      </c>
      <c r="IV58" s="70" t="s">
        <v>9119</v>
      </c>
      <c r="IX58" s="70" t="s">
        <v>9119</v>
      </c>
      <c r="IZ58" s="70" t="s">
        <v>9119</v>
      </c>
      <c r="JE58" s="70" t="s">
        <v>9119</v>
      </c>
      <c r="JG58" s="70" t="s">
        <v>9119</v>
      </c>
      <c r="JL58" s="70" t="s">
        <v>9119</v>
      </c>
      <c r="JP58" s="70" t="s">
        <v>9119</v>
      </c>
      <c r="KD58" s="70" t="s">
        <v>9119</v>
      </c>
      <c r="KF58" s="70" t="s">
        <v>9119</v>
      </c>
      <c r="KI58" s="70" t="s">
        <v>9119</v>
      </c>
      <c r="KK58" s="70" t="s">
        <v>9119</v>
      </c>
      <c r="KO58" s="70" t="s">
        <v>9119</v>
      </c>
      <c r="KQ58" s="70" t="s">
        <v>9119</v>
      </c>
      <c r="KT58" s="70" t="s">
        <v>9119</v>
      </c>
      <c r="KZ58" s="70" t="s">
        <v>9119</v>
      </c>
      <c r="LO58" s="70" t="s">
        <v>9119</v>
      </c>
      <c r="LW58" s="70" t="s">
        <v>9119</v>
      </c>
      <c r="LZ58" s="70" t="s">
        <v>9119</v>
      </c>
      <c r="ME58" s="70" t="s">
        <v>9119</v>
      </c>
      <c r="MG58" s="70" t="s">
        <v>9119</v>
      </c>
      <c r="MJ58" s="70" t="s">
        <v>9119</v>
      </c>
      <c r="MQ58" s="70" t="s">
        <v>9119</v>
      </c>
      <c r="MS58" s="70" t="s">
        <v>9119</v>
      </c>
      <c r="MT58" t="s">
        <v>392</v>
      </c>
      <c r="MV58" t="s">
        <v>378</v>
      </c>
      <c r="MW58" t="s">
        <v>363</v>
      </c>
      <c r="MX58" t="s">
        <v>415</v>
      </c>
      <c r="MZ58" s="70" t="s">
        <v>9119</v>
      </c>
      <c r="NB58" s="70" t="s">
        <v>9119</v>
      </c>
      <c r="NI58" s="70" t="s">
        <v>9119</v>
      </c>
      <c r="NK58" s="70" t="s">
        <v>9119</v>
      </c>
      <c r="NR58" s="70" t="s">
        <v>9119</v>
      </c>
      <c r="NT58" s="70" t="s">
        <v>9119</v>
      </c>
      <c r="OA58" s="70" t="s">
        <v>9119</v>
      </c>
      <c r="OC58" s="70" t="s">
        <v>9119</v>
      </c>
    </row>
    <row r="59" spans="1:393" x14ac:dyDescent="0.2">
      <c r="A59" t="s">
        <v>575</v>
      </c>
      <c r="B59" t="s">
        <v>575</v>
      </c>
      <c r="C59" s="66" t="s">
        <v>9831</v>
      </c>
      <c r="D59" t="s">
        <v>576</v>
      </c>
      <c r="E59" t="s">
        <v>381</v>
      </c>
      <c r="F59" t="s">
        <v>381</v>
      </c>
      <c r="G59" t="s">
        <v>579</v>
      </c>
      <c r="H59" t="s">
        <v>580</v>
      </c>
      <c r="I59">
        <v>790000</v>
      </c>
      <c r="J59">
        <v>684878</v>
      </c>
      <c r="K59">
        <v>2020</v>
      </c>
      <c r="L59" s="69">
        <v>384240.576</v>
      </c>
      <c r="M59" t="s">
        <v>349</v>
      </c>
      <c r="O59" s="73">
        <v>1.333</v>
      </c>
      <c r="P59" s="73">
        <v>1.5369999999999999</v>
      </c>
      <c r="Q59" s="13"/>
      <c r="R59" s="13"/>
      <c r="S59" s="13"/>
      <c r="T59" s="13"/>
      <c r="U59" s="13"/>
      <c r="V59" s="13"/>
      <c r="W59" s="13"/>
      <c r="X59" s="13"/>
      <c r="Y59" s="13"/>
      <c r="Z59" s="13"/>
      <c r="AA59" s="13"/>
      <c r="AB59" s="13"/>
      <c r="AC59" s="13"/>
      <c r="AD59" s="13"/>
      <c r="AE59" s="13"/>
      <c r="AF59" s="13"/>
      <c r="AG59" s="13"/>
      <c r="AH59" s="69"/>
      <c r="AI59" s="13"/>
      <c r="AJ59" s="13"/>
      <c r="AK59" s="13"/>
      <c r="AL59" s="13"/>
      <c r="AM59" s="13"/>
      <c r="AN59" s="13"/>
      <c r="AO59" s="13"/>
      <c r="AP59" s="13"/>
      <c r="AQ59" s="13"/>
      <c r="AU59" s="13"/>
      <c r="AV59" s="13"/>
      <c r="AW59" s="13"/>
      <c r="AX59" s="13"/>
      <c r="AY59" s="13"/>
      <c r="BB59" s="13"/>
      <c r="BC59" s="13"/>
      <c r="BD59" s="13"/>
      <c r="BE59" s="13"/>
      <c r="BF59" s="13"/>
      <c r="BG59" s="13"/>
      <c r="BH59" s="13"/>
      <c r="BI59" s="13"/>
      <c r="BJ59" s="13"/>
      <c r="BK59" s="13"/>
      <c r="BL59" s="13"/>
      <c r="BM59" s="13"/>
      <c r="BN59" s="13"/>
      <c r="BP59" s="70">
        <v>10.7</v>
      </c>
      <c r="BR59" t="s">
        <v>9119</v>
      </c>
      <c r="BT59" s="70" t="s">
        <v>9119</v>
      </c>
      <c r="BU59" s="73"/>
      <c r="BV59" s="70" t="s">
        <v>9119</v>
      </c>
      <c r="BW59" s="69"/>
      <c r="BX59" s="70" t="s">
        <v>9119</v>
      </c>
      <c r="BY59" s="69"/>
      <c r="BZ59" s="70" t="s">
        <v>9119</v>
      </c>
      <c r="CA59" s="69"/>
      <c r="CC59" s="69" t="s">
        <v>9119</v>
      </c>
      <c r="CD59" s="69" t="s">
        <v>9119</v>
      </c>
      <c r="CE59" s="69" t="s">
        <v>9119</v>
      </c>
      <c r="CF59" s="69" t="s">
        <v>9119</v>
      </c>
      <c r="CL59" t="s">
        <v>351</v>
      </c>
      <c r="CM59" t="s">
        <v>351</v>
      </c>
      <c r="CN59" t="s">
        <v>352</v>
      </c>
      <c r="CO59" t="s">
        <v>352</v>
      </c>
      <c r="CP59" t="s">
        <v>352</v>
      </c>
      <c r="CQ59" t="s">
        <v>352</v>
      </c>
      <c r="CR59" t="s">
        <v>352</v>
      </c>
      <c r="CS59" t="s">
        <v>351</v>
      </c>
      <c r="EM59" s="69"/>
      <c r="ER59" s="69">
        <v>126946.36210032</v>
      </c>
      <c r="EZ59">
        <v>27033</v>
      </c>
      <c r="FB59" s="69">
        <v>13132.382286239999</v>
      </c>
      <c r="FE59">
        <v>62900</v>
      </c>
      <c r="FG59" s="69">
        <v>35019.686096639998</v>
      </c>
      <c r="FJ59">
        <v>109730</v>
      </c>
      <c r="FV59" s="69"/>
      <c r="GF59" s="70" t="s">
        <v>9119</v>
      </c>
      <c r="GI59" s="70" t="s">
        <v>9119</v>
      </c>
      <c r="GO59" s="70" t="s">
        <v>9119</v>
      </c>
      <c r="GR59" s="70" t="s">
        <v>9119</v>
      </c>
      <c r="GS59">
        <v>126.01</v>
      </c>
      <c r="GT59" s="70">
        <v>126.01</v>
      </c>
      <c r="GV59" s="70" t="s">
        <v>9119</v>
      </c>
      <c r="HB59" s="70" t="s">
        <v>9119</v>
      </c>
      <c r="HD59" s="70" t="s">
        <v>9119</v>
      </c>
      <c r="HG59" s="70" t="s">
        <v>9119</v>
      </c>
      <c r="HI59" s="70" t="s">
        <v>9119</v>
      </c>
      <c r="HK59" s="70" t="s">
        <v>9119</v>
      </c>
      <c r="HM59" s="70" t="s">
        <v>9119</v>
      </c>
      <c r="HO59" s="70" t="s">
        <v>9119</v>
      </c>
      <c r="HQ59" s="70" t="s">
        <v>9119</v>
      </c>
      <c r="HS59" s="70" t="s">
        <v>9119</v>
      </c>
      <c r="HU59" s="70" t="s">
        <v>9119</v>
      </c>
      <c r="HZ59" s="70" t="s">
        <v>9119</v>
      </c>
      <c r="IB59" s="70" t="s">
        <v>9119</v>
      </c>
      <c r="IE59" s="70" t="s">
        <v>9119</v>
      </c>
      <c r="IK59" s="70" t="s">
        <v>9119</v>
      </c>
      <c r="IO59" s="70" t="s">
        <v>9119</v>
      </c>
      <c r="IQ59" s="70" t="s">
        <v>9119</v>
      </c>
      <c r="IT59" s="70" t="s">
        <v>9119</v>
      </c>
      <c r="IU59">
        <v>47.25</v>
      </c>
      <c r="IV59" s="70">
        <v>47.25</v>
      </c>
      <c r="IX59" s="70" t="s">
        <v>9119</v>
      </c>
      <c r="IZ59" s="70" t="s">
        <v>9119</v>
      </c>
      <c r="JE59" s="70" t="s">
        <v>9119</v>
      </c>
      <c r="JG59" s="70" t="s">
        <v>9119</v>
      </c>
      <c r="JL59" s="70" t="s">
        <v>9119</v>
      </c>
      <c r="JP59" s="70" t="s">
        <v>9119</v>
      </c>
      <c r="KD59" s="70" t="s">
        <v>9119</v>
      </c>
      <c r="KF59" s="70" t="s">
        <v>9119</v>
      </c>
      <c r="KI59" s="70" t="s">
        <v>9119</v>
      </c>
      <c r="KK59" s="70" t="s">
        <v>9119</v>
      </c>
      <c r="KO59" s="70" t="s">
        <v>9119</v>
      </c>
      <c r="KQ59" s="70" t="s">
        <v>9119</v>
      </c>
      <c r="KT59" s="70" t="s">
        <v>9119</v>
      </c>
      <c r="KZ59" s="70" t="s">
        <v>9119</v>
      </c>
      <c r="LO59" s="70" t="s">
        <v>9119</v>
      </c>
      <c r="LW59" s="70" t="s">
        <v>9119</v>
      </c>
      <c r="LZ59" s="70" t="s">
        <v>9119</v>
      </c>
      <c r="ME59" s="70" t="s">
        <v>9119</v>
      </c>
      <c r="MG59" s="70" t="s">
        <v>9119</v>
      </c>
      <c r="MJ59" s="70" t="s">
        <v>9119</v>
      </c>
      <c r="MQ59" s="70" t="s">
        <v>9119</v>
      </c>
      <c r="MS59" s="70" t="s">
        <v>9119</v>
      </c>
      <c r="MT59" t="s">
        <v>392</v>
      </c>
      <c r="MV59" t="s">
        <v>378</v>
      </c>
      <c r="MW59" t="s">
        <v>353</v>
      </c>
      <c r="MX59" t="s">
        <v>415</v>
      </c>
      <c r="MZ59" s="70" t="s">
        <v>9119</v>
      </c>
      <c r="NB59" s="70" t="s">
        <v>9119</v>
      </c>
      <c r="NC59" t="s">
        <v>392</v>
      </c>
      <c r="NE59" t="s">
        <v>391</v>
      </c>
      <c r="NF59" t="s">
        <v>372</v>
      </c>
      <c r="NG59" t="s">
        <v>419</v>
      </c>
      <c r="NI59" s="70" t="s">
        <v>9119</v>
      </c>
      <c r="NK59" s="70" t="s">
        <v>9119</v>
      </c>
      <c r="NR59" s="70" t="s">
        <v>9119</v>
      </c>
      <c r="NT59" s="70" t="s">
        <v>9119</v>
      </c>
      <c r="NU59" t="s">
        <v>392</v>
      </c>
      <c r="NW59" t="s">
        <v>355</v>
      </c>
      <c r="NX59" t="s">
        <v>363</v>
      </c>
      <c r="NY59" t="s">
        <v>415</v>
      </c>
      <c r="OA59" s="70" t="s">
        <v>9119</v>
      </c>
      <c r="OC59" s="70" t="s">
        <v>9119</v>
      </c>
    </row>
    <row r="60" spans="1:393" x14ac:dyDescent="0.2">
      <c r="A60" t="s">
        <v>581</v>
      </c>
      <c r="B60" t="s">
        <v>581</v>
      </c>
      <c r="C60" s="66" t="s">
        <v>9833</v>
      </c>
      <c r="D60" t="s">
        <v>582</v>
      </c>
      <c r="E60" t="s">
        <v>9847</v>
      </c>
      <c r="F60" t="s">
        <v>9847</v>
      </c>
      <c r="G60" t="s">
        <v>583</v>
      </c>
      <c r="H60" t="s">
        <v>584</v>
      </c>
      <c r="I60">
        <v>2138420</v>
      </c>
      <c r="J60">
        <v>2140423</v>
      </c>
      <c r="K60">
        <v>2019</v>
      </c>
      <c r="L60" s="69">
        <v>546366.31000000006</v>
      </c>
      <c r="O60" s="73">
        <v>0.7</v>
      </c>
      <c r="P60" s="73">
        <v>0.69899999999999995</v>
      </c>
      <c r="Q60" s="13">
        <v>0.6022333333333334</v>
      </c>
      <c r="R60" s="13">
        <v>0.10983333333333334</v>
      </c>
      <c r="S60" s="13">
        <v>1.1833333333333333E-2</v>
      </c>
      <c r="T60" s="13">
        <v>9.2833333333333337E-2</v>
      </c>
      <c r="U60" s="13">
        <v>7.9833333333333339E-2</v>
      </c>
      <c r="V60" s="13"/>
      <c r="W60" s="13"/>
      <c r="X60" s="13">
        <v>9.0133333333333343E-2</v>
      </c>
      <c r="Y60" s="13">
        <v>1.0133333333333333E-2</v>
      </c>
      <c r="Z60" s="13"/>
      <c r="AA60" s="13"/>
      <c r="AB60" s="13"/>
      <c r="AC60" s="13"/>
      <c r="AD60" s="13"/>
      <c r="AE60" s="13"/>
      <c r="AF60" s="13"/>
      <c r="AG60" s="13"/>
      <c r="AH60" s="69"/>
      <c r="AI60" s="13"/>
      <c r="AJ60" s="13"/>
      <c r="AK60" s="13"/>
      <c r="AL60" s="13"/>
      <c r="AM60" s="13"/>
      <c r="AN60" s="13"/>
      <c r="AO60" s="13"/>
      <c r="AP60" s="13"/>
      <c r="AQ60" s="13"/>
      <c r="AU60" s="13"/>
      <c r="AV60" s="13"/>
      <c r="AW60" s="13"/>
      <c r="AX60" s="13"/>
      <c r="AY60" s="13"/>
      <c r="BB60" s="13"/>
      <c r="BC60" s="13"/>
      <c r="BD60" s="13"/>
      <c r="BE60" s="13"/>
      <c r="BF60" s="13"/>
      <c r="BG60" s="13"/>
      <c r="BH60" s="13"/>
      <c r="BI60" s="13"/>
      <c r="BJ60" s="13"/>
      <c r="BK60" s="13"/>
      <c r="BL60" s="13"/>
      <c r="BM60" s="13"/>
      <c r="BN60" s="13"/>
      <c r="BP60" s="70"/>
      <c r="BR60" t="s">
        <v>9119</v>
      </c>
      <c r="BT60" s="70" t="s">
        <v>9119</v>
      </c>
      <c r="BU60" s="73"/>
      <c r="BV60" s="70" t="s">
        <v>9119</v>
      </c>
      <c r="BW60" s="69"/>
      <c r="BX60" s="70" t="s">
        <v>9119</v>
      </c>
      <c r="BY60" s="69"/>
      <c r="BZ60" s="70" t="s">
        <v>9119</v>
      </c>
      <c r="CA60" s="83">
        <v>158900000</v>
      </c>
      <c r="CB60">
        <v>2003</v>
      </c>
      <c r="CC60" s="69">
        <v>252790212.95583236</v>
      </c>
      <c r="CD60" s="69" t="s">
        <v>9119</v>
      </c>
      <c r="CE60" s="69" t="s">
        <v>9119</v>
      </c>
      <c r="CF60" s="69" t="s">
        <v>9119</v>
      </c>
      <c r="CG60" t="s">
        <v>361</v>
      </c>
      <c r="CL60" t="s">
        <v>351</v>
      </c>
      <c r="CM60" t="s">
        <v>352</v>
      </c>
      <c r="CN60" t="s">
        <v>352</v>
      </c>
      <c r="CO60" t="s">
        <v>352</v>
      </c>
      <c r="CP60" t="s">
        <v>352</v>
      </c>
      <c r="CQ60" t="s">
        <v>352</v>
      </c>
      <c r="CR60" t="s">
        <v>352</v>
      </c>
      <c r="EC60" s="69"/>
      <c r="ED60" s="69"/>
      <c r="EE60" s="69"/>
      <c r="EF60" s="69"/>
      <c r="EG60" s="69"/>
      <c r="EH60" s="69"/>
      <c r="EQ60">
        <v>6390000</v>
      </c>
      <c r="ER60" s="69"/>
      <c r="ES60" s="73">
        <v>5.9666666666666703</v>
      </c>
      <c r="FB60" s="69"/>
      <c r="FG60" s="69"/>
      <c r="GF60" s="70" t="s">
        <v>9119</v>
      </c>
      <c r="GI60" s="70" t="s">
        <v>9119</v>
      </c>
      <c r="GO60" s="70" t="s">
        <v>9119</v>
      </c>
      <c r="GR60" s="70" t="s">
        <v>9119</v>
      </c>
      <c r="GT60" s="70" t="s">
        <v>9119</v>
      </c>
      <c r="GV60" s="70" t="s">
        <v>9119</v>
      </c>
      <c r="HB60" s="70" t="s">
        <v>9119</v>
      </c>
      <c r="HD60" s="70" t="s">
        <v>9119</v>
      </c>
      <c r="HG60" s="70" t="s">
        <v>9119</v>
      </c>
      <c r="HI60" s="70" t="s">
        <v>9119</v>
      </c>
      <c r="HK60" s="70" t="s">
        <v>9119</v>
      </c>
      <c r="HM60" s="70" t="s">
        <v>9119</v>
      </c>
      <c r="HO60" s="70" t="s">
        <v>9119</v>
      </c>
      <c r="HQ60" s="70" t="s">
        <v>9119</v>
      </c>
      <c r="HS60" s="70" t="s">
        <v>9119</v>
      </c>
      <c r="HU60" s="70" t="s">
        <v>9119</v>
      </c>
      <c r="HZ60" s="70" t="s">
        <v>9119</v>
      </c>
      <c r="IB60" s="70" t="s">
        <v>9119</v>
      </c>
      <c r="IE60" s="70" t="s">
        <v>9119</v>
      </c>
      <c r="IK60" s="70" t="s">
        <v>9119</v>
      </c>
      <c r="IO60" s="70" t="s">
        <v>9119</v>
      </c>
      <c r="IQ60" s="70" t="s">
        <v>9119</v>
      </c>
      <c r="IT60" s="70" t="s">
        <v>9119</v>
      </c>
      <c r="IV60" s="70" t="s">
        <v>9119</v>
      </c>
      <c r="IX60" s="70" t="s">
        <v>9119</v>
      </c>
      <c r="IZ60" s="70" t="s">
        <v>9119</v>
      </c>
      <c r="JE60" s="70" t="s">
        <v>9119</v>
      </c>
      <c r="JG60" s="70" t="s">
        <v>9119</v>
      </c>
      <c r="JL60" s="70" t="s">
        <v>9119</v>
      </c>
      <c r="JP60" s="70" t="s">
        <v>9119</v>
      </c>
      <c r="KD60" s="70" t="s">
        <v>9119</v>
      </c>
      <c r="KF60" s="70" t="s">
        <v>9119</v>
      </c>
      <c r="KI60" s="70" t="s">
        <v>9119</v>
      </c>
      <c r="KK60" s="70" t="s">
        <v>9119</v>
      </c>
      <c r="KO60" s="70" t="s">
        <v>9119</v>
      </c>
      <c r="KQ60" s="70" t="s">
        <v>9119</v>
      </c>
      <c r="KT60" s="70" t="s">
        <v>9119</v>
      </c>
      <c r="KZ60" s="70" t="s">
        <v>9119</v>
      </c>
      <c r="LO60" s="70" t="s">
        <v>9119</v>
      </c>
      <c r="LW60" s="70" t="s">
        <v>9119</v>
      </c>
      <c r="LZ60" s="70" t="s">
        <v>9119</v>
      </c>
      <c r="ME60" s="70" t="s">
        <v>9119</v>
      </c>
      <c r="MG60" s="70" t="s">
        <v>9119</v>
      </c>
      <c r="MJ60" s="70" t="s">
        <v>9119</v>
      </c>
      <c r="MM60" t="s">
        <v>353</v>
      </c>
      <c r="MQ60" s="70" t="s">
        <v>9119</v>
      </c>
      <c r="MS60" s="70" t="s">
        <v>9119</v>
      </c>
      <c r="MV60" t="s">
        <v>353</v>
      </c>
      <c r="MY60" s="69"/>
      <c r="MZ60" s="70" t="s">
        <v>9119</v>
      </c>
      <c r="NB60" s="70" t="s">
        <v>9119</v>
      </c>
      <c r="NE60" t="s">
        <v>353</v>
      </c>
      <c r="NI60" s="70" t="s">
        <v>9119</v>
      </c>
      <c r="NK60" s="70" t="s">
        <v>9119</v>
      </c>
      <c r="NR60" s="70" t="s">
        <v>9119</v>
      </c>
      <c r="NT60" s="70" t="s">
        <v>9119</v>
      </c>
      <c r="NW60" t="s">
        <v>353</v>
      </c>
      <c r="OA60" s="70" t="s">
        <v>9119</v>
      </c>
      <c r="OC60" s="70" t="s">
        <v>9119</v>
      </c>
    </row>
    <row r="61" spans="1:393" x14ac:dyDescent="0.2">
      <c r="A61" t="s">
        <v>585</v>
      </c>
      <c r="B61" t="s">
        <v>585</v>
      </c>
      <c r="C61" s="66" t="s">
        <v>9831</v>
      </c>
      <c r="D61" t="s">
        <v>586</v>
      </c>
      <c r="E61" t="s">
        <v>381</v>
      </c>
      <c r="F61" t="s">
        <v>381</v>
      </c>
      <c r="G61" t="s">
        <v>587</v>
      </c>
      <c r="H61" t="s">
        <v>588</v>
      </c>
      <c r="I61">
        <v>326980</v>
      </c>
      <c r="K61">
        <v>2022</v>
      </c>
      <c r="L61" s="69">
        <v>186843</v>
      </c>
      <c r="M61" t="s">
        <v>362</v>
      </c>
      <c r="N61" t="s">
        <v>589</v>
      </c>
      <c r="O61" s="73">
        <v>1.5660000000000001</v>
      </c>
      <c r="P61" s="73"/>
      <c r="Q61" s="13"/>
      <c r="R61" s="13"/>
      <c r="S61" s="13"/>
      <c r="T61" s="13"/>
      <c r="U61" s="13"/>
      <c r="V61" s="13"/>
      <c r="W61" s="13"/>
      <c r="X61" s="13"/>
      <c r="Y61" s="13"/>
      <c r="Z61" s="13"/>
      <c r="AA61" s="13"/>
      <c r="AB61" s="13"/>
      <c r="AC61" s="13"/>
      <c r="AD61" s="13"/>
      <c r="AE61" s="13"/>
      <c r="AF61" s="13"/>
      <c r="AG61" s="13"/>
      <c r="AH61" s="69"/>
      <c r="AI61" s="13"/>
      <c r="AJ61" s="13"/>
      <c r="AK61" s="13"/>
      <c r="AL61" s="13"/>
      <c r="AM61" s="13"/>
      <c r="AN61" s="13"/>
      <c r="AO61" s="13"/>
      <c r="AP61" s="13"/>
      <c r="AQ61" s="13"/>
      <c r="AU61" s="13"/>
      <c r="AV61" s="13"/>
      <c r="AW61" s="13"/>
      <c r="AX61" s="13"/>
      <c r="AY61" s="13"/>
      <c r="BB61" s="13"/>
      <c r="BC61" s="13"/>
      <c r="BD61" s="13"/>
      <c r="BE61" s="13"/>
      <c r="BF61" s="13"/>
      <c r="BG61" s="13"/>
      <c r="BH61" s="13"/>
      <c r="BI61" s="13"/>
      <c r="BJ61" s="13"/>
      <c r="BK61" s="13"/>
      <c r="BL61" s="13"/>
      <c r="BM61" s="13"/>
      <c r="BN61" s="13"/>
      <c r="BP61" s="70">
        <v>17</v>
      </c>
      <c r="BR61" t="s">
        <v>9119</v>
      </c>
      <c r="BT61" s="70" t="s">
        <v>9119</v>
      </c>
      <c r="BU61" s="73"/>
      <c r="BV61" s="70" t="s">
        <v>9119</v>
      </c>
      <c r="BW61" s="69"/>
      <c r="BX61" s="70" t="s">
        <v>9119</v>
      </c>
      <c r="BY61" s="69"/>
      <c r="BZ61" s="70" t="s">
        <v>9119</v>
      </c>
      <c r="CA61" s="69"/>
      <c r="CC61" s="69" t="s">
        <v>9119</v>
      </c>
      <c r="CD61" s="69" t="s">
        <v>9119</v>
      </c>
      <c r="CE61" s="69" t="s">
        <v>9119</v>
      </c>
      <c r="CF61" s="69" t="s">
        <v>9119</v>
      </c>
      <c r="CL61" t="s">
        <v>351</v>
      </c>
      <c r="CM61" t="s">
        <v>352</v>
      </c>
      <c r="CN61" t="s">
        <v>351</v>
      </c>
      <c r="CO61" t="s">
        <v>352</v>
      </c>
      <c r="CP61" t="s">
        <v>352</v>
      </c>
      <c r="CQ61" t="s">
        <v>352</v>
      </c>
      <c r="CR61" t="s">
        <v>352</v>
      </c>
      <c r="CS61" t="s">
        <v>351</v>
      </c>
      <c r="EM61" s="69"/>
      <c r="EU61">
        <v>292800</v>
      </c>
      <c r="EZ61">
        <v>11666</v>
      </c>
      <c r="FB61" s="69"/>
      <c r="FG61" s="69"/>
      <c r="GF61" s="70" t="s">
        <v>9119</v>
      </c>
      <c r="GI61" s="70" t="s">
        <v>9119</v>
      </c>
      <c r="GO61" s="70" t="s">
        <v>9119</v>
      </c>
      <c r="GR61" s="70" t="s">
        <v>9119</v>
      </c>
      <c r="GT61" s="70" t="s">
        <v>9119</v>
      </c>
      <c r="GV61" s="70" t="s">
        <v>9119</v>
      </c>
      <c r="HB61" s="70" t="s">
        <v>9119</v>
      </c>
      <c r="HD61" s="70" t="s">
        <v>9119</v>
      </c>
      <c r="HG61" s="70" t="s">
        <v>9119</v>
      </c>
      <c r="HI61" s="70" t="s">
        <v>9119</v>
      </c>
      <c r="HK61" s="70" t="s">
        <v>9119</v>
      </c>
      <c r="HM61" s="70" t="s">
        <v>9119</v>
      </c>
      <c r="HO61" s="70" t="s">
        <v>9119</v>
      </c>
      <c r="HQ61" s="70" t="s">
        <v>9119</v>
      </c>
      <c r="HS61" s="70" t="s">
        <v>9119</v>
      </c>
      <c r="HU61" s="70" t="s">
        <v>9119</v>
      </c>
      <c r="HZ61" s="70" t="s">
        <v>9119</v>
      </c>
      <c r="IB61" s="70" t="s">
        <v>9119</v>
      </c>
      <c r="IE61" s="70" t="s">
        <v>9119</v>
      </c>
      <c r="IK61" s="70" t="s">
        <v>9119</v>
      </c>
      <c r="IO61" s="70" t="s">
        <v>9119</v>
      </c>
      <c r="IQ61" s="70" t="s">
        <v>9119</v>
      </c>
      <c r="IT61" s="70" t="s">
        <v>9119</v>
      </c>
      <c r="IV61" s="70" t="s">
        <v>9119</v>
      </c>
      <c r="IX61" s="70" t="s">
        <v>9119</v>
      </c>
      <c r="IZ61" s="70" t="s">
        <v>9119</v>
      </c>
      <c r="JE61" s="70" t="s">
        <v>9119</v>
      </c>
      <c r="JG61" s="70" t="s">
        <v>9119</v>
      </c>
      <c r="JL61" s="70" t="s">
        <v>9119</v>
      </c>
      <c r="JP61" s="70" t="s">
        <v>9119</v>
      </c>
      <c r="KD61" s="70" t="s">
        <v>9119</v>
      </c>
      <c r="KF61" s="70" t="s">
        <v>9119</v>
      </c>
      <c r="KI61" s="70" t="s">
        <v>9119</v>
      </c>
      <c r="KK61" s="70" t="s">
        <v>9119</v>
      </c>
      <c r="KO61" s="70" t="s">
        <v>9119</v>
      </c>
      <c r="KQ61" s="70" t="s">
        <v>9119</v>
      </c>
      <c r="KT61" s="70" t="s">
        <v>9119</v>
      </c>
      <c r="KZ61" s="70" t="s">
        <v>9119</v>
      </c>
      <c r="LO61" s="70" t="s">
        <v>9119</v>
      </c>
      <c r="LW61" s="70" t="s">
        <v>9119</v>
      </c>
      <c r="LZ61" s="70" t="s">
        <v>9119</v>
      </c>
      <c r="ME61" s="70" t="s">
        <v>9119</v>
      </c>
      <c r="MG61" s="70" t="s">
        <v>9119</v>
      </c>
      <c r="MJ61" s="70" t="s">
        <v>9119</v>
      </c>
      <c r="MQ61" s="70" t="s">
        <v>9119</v>
      </c>
      <c r="MS61" s="70" t="s">
        <v>9119</v>
      </c>
      <c r="MT61" t="s">
        <v>354</v>
      </c>
      <c r="MV61" t="s">
        <v>353</v>
      </c>
      <c r="MW61" t="s">
        <v>353</v>
      </c>
      <c r="MZ61" s="70" t="s">
        <v>9119</v>
      </c>
      <c r="NB61" s="70" t="s">
        <v>9119</v>
      </c>
      <c r="NI61" s="70" t="s">
        <v>9119</v>
      </c>
      <c r="NK61" s="70" t="s">
        <v>9119</v>
      </c>
      <c r="NR61" s="70" t="s">
        <v>9119</v>
      </c>
      <c r="NT61" s="70" t="s">
        <v>9119</v>
      </c>
      <c r="NU61" t="s">
        <v>354</v>
      </c>
      <c r="NW61" t="s">
        <v>353</v>
      </c>
      <c r="NX61" t="s">
        <v>353</v>
      </c>
      <c r="OA61" s="70" t="s">
        <v>9119</v>
      </c>
      <c r="OC61" s="70" t="s">
        <v>9119</v>
      </c>
    </row>
    <row r="62" spans="1:393" x14ac:dyDescent="0.2">
      <c r="A62" t="s">
        <v>590</v>
      </c>
      <c r="B62" t="s">
        <v>590</v>
      </c>
      <c r="C62" s="66" t="s">
        <v>9831</v>
      </c>
      <c r="D62" t="s">
        <v>9640</v>
      </c>
      <c r="E62" t="s">
        <v>381</v>
      </c>
      <c r="F62" t="s">
        <v>381</v>
      </c>
      <c r="G62" t="s">
        <v>592</v>
      </c>
      <c r="H62" t="s">
        <v>593</v>
      </c>
      <c r="I62">
        <v>49043</v>
      </c>
      <c r="K62">
        <v>2023</v>
      </c>
      <c r="L62" s="69">
        <v>15665.71133</v>
      </c>
      <c r="M62" t="s">
        <v>349</v>
      </c>
      <c r="O62" s="73">
        <v>0.875</v>
      </c>
      <c r="P62" s="73"/>
      <c r="Q62" s="13">
        <v>0.24399999999999999</v>
      </c>
      <c r="R62" s="13">
        <v>0.113</v>
      </c>
      <c r="S62" s="13">
        <v>0.253</v>
      </c>
      <c r="T62" s="13">
        <v>0.17599999999999999</v>
      </c>
      <c r="U62" s="13">
        <v>0.111</v>
      </c>
      <c r="V62" s="13"/>
      <c r="W62" s="13">
        <v>6.9000000000000006E-2</v>
      </c>
      <c r="X62" s="13"/>
      <c r="Y62" s="13">
        <v>3.3000000000000002E-2</v>
      </c>
      <c r="Z62" s="13"/>
      <c r="AA62" s="13">
        <v>2.9999999999999997E-4</v>
      </c>
      <c r="AB62" s="13"/>
      <c r="AC62" s="13">
        <v>6.9999999999999999E-4</v>
      </c>
      <c r="AD62" s="13"/>
      <c r="AE62" s="13"/>
      <c r="AF62" s="13"/>
      <c r="AG62" s="13"/>
      <c r="AH62" s="69"/>
      <c r="AI62" s="13"/>
      <c r="AJ62" s="13"/>
      <c r="AK62" s="13"/>
      <c r="AL62" s="13"/>
      <c r="AM62" s="13"/>
      <c r="AN62" s="13"/>
      <c r="AO62" s="13"/>
      <c r="AP62" s="13"/>
      <c r="AQ62" s="13"/>
      <c r="AU62" s="13"/>
      <c r="AV62" s="13"/>
      <c r="AW62" s="13"/>
      <c r="AX62" s="13"/>
      <c r="AY62" s="13"/>
      <c r="BB62" s="13"/>
      <c r="BC62" s="13"/>
      <c r="BD62" s="13"/>
      <c r="BE62" s="13"/>
      <c r="BF62" s="13"/>
      <c r="BG62" s="13"/>
      <c r="BH62" s="13"/>
      <c r="BI62" s="13"/>
      <c r="BJ62" s="13"/>
      <c r="BK62" s="13"/>
      <c r="BL62" s="13"/>
      <c r="BM62" s="13"/>
      <c r="BN62" s="13"/>
      <c r="BP62" s="70"/>
      <c r="BR62" t="s">
        <v>9119</v>
      </c>
      <c r="BS62" s="69">
        <v>1950402.67</v>
      </c>
      <c r="BT62" s="70">
        <v>1873291.6468992012</v>
      </c>
      <c r="BU62" s="73">
        <v>40.54</v>
      </c>
      <c r="BV62" s="70">
        <v>37.821653374123933</v>
      </c>
      <c r="BW62" s="69"/>
      <c r="BX62" s="70" t="s">
        <v>9119</v>
      </c>
      <c r="BY62" s="69"/>
      <c r="BZ62" s="70" t="s">
        <v>9119</v>
      </c>
      <c r="CA62" s="69"/>
      <c r="CC62" s="69" t="s">
        <v>9119</v>
      </c>
      <c r="CD62" s="69" t="s">
        <v>9119</v>
      </c>
      <c r="CE62" s="69" t="s">
        <v>9119</v>
      </c>
      <c r="CF62" s="69" t="s">
        <v>9119</v>
      </c>
      <c r="CG62" t="s">
        <v>350</v>
      </c>
      <c r="CL62" t="s">
        <v>352</v>
      </c>
      <c r="CM62" t="s">
        <v>352</v>
      </c>
      <c r="CN62" t="s">
        <v>351</v>
      </c>
      <c r="CO62" t="s">
        <v>352</v>
      </c>
      <c r="CP62" t="s">
        <v>352</v>
      </c>
      <c r="CQ62" t="s">
        <v>352</v>
      </c>
      <c r="CR62" t="s">
        <v>352</v>
      </c>
      <c r="CS62" t="s">
        <v>351</v>
      </c>
      <c r="EM62" s="69"/>
      <c r="FB62" s="69"/>
      <c r="FG62" s="69"/>
      <c r="GF62" s="70" t="s">
        <v>9119</v>
      </c>
      <c r="GI62" s="70" t="s">
        <v>9119</v>
      </c>
      <c r="GO62" s="70" t="s">
        <v>9119</v>
      </c>
      <c r="GR62" s="70" t="s">
        <v>9119</v>
      </c>
      <c r="GT62" s="70" t="s">
        <v>9119</v>
      </c>
      <c r="GV62" s="70" t="s">
        <v>9119</v>
      </c>
      <c r="HB62" s="70" t="s">
        <v>9119</v>
      </c>
      <c r="HD62" s="70" t="s">
        <v>9119</v>
      </c>
      <c r="HG62" s="70" t="s">
        <v>9119</v>
      </c>
      <c r="HI62" s="70" t="s">
        <v>9119</v>
      </c>
      <c r="HK62" s="70" t="s">
        <v>9119</v>
      </c>
      <c r="HM62" s="70" t="s">
        <v>9119</v>
      </c>
      <c r="HO62" s="70" t="s">
        <v>9119</v>
      </c>
      <c r="HQ62" s="70" t="s">
        <v>9119</v>
      </c>
      <c r="HS62" s="70" t="s">
        <v>9119</v>
      </c>
      <c r="HU62" s="70" t="s">
        <v>9119</v>
      </c>
      <c r="HZ62" s="70" t="s">
        <v>9119</v>
      </c>
      <c r="IB62" s="70" t="s">
        <v>9119</v>
      </c>
      <c r="IE62" s="70" t="s">
        <v>9119</v>
      </c>
      <c r="IK62" s="70" t="s">
        <v>9119</v>
      </c>
      <c r="IO62" s="70" t="s">
        <v>9119</v>
      </c>
      <c r="IQ62" s="70" t="s">
        <v>9119</v>
      </c>
      <c r="IT62" s="70" t="s">
        <v>9119</v>
      </c>
      <c r="IV62" s="70" t="s">
        <v>9119</v>
      </c>
      <c r="IX62" s="70" t="s">
        <v>9119</v>
      </c>
      <c r="IZ62" s="70" t="s">
        <v>9119</v>
      </c>
      <c r="JE62" s="70" t="s">
        <v>9119</v>
      </c>
      <c r="JG62" s="70" t="s">
        <v>9119</v>
      </c>
      <c r="JL62" s="70" t="s">
        <v>9119</v>
      </c>
      <c r="JP62" s="70" t="s">
        <v>9119</v>
      </c>
      <c r="KD62" s="70" t="s">
        <v>9119</v>
      </c>
      <c r="KF62" s="70" t="s">
        <v>9119</v>
      </c>
      <c r="KI62" s="70" t="s">
        <v>9119</v>
      </c>
      <c r="KK62" s="70" t="s">
        <v>9119</v>
      </c>
      <c r="KO62" s="70" t="s">
        <v>9119</v>
      </c>
      <c r="KP62">
        <v>286.42</v>
      </c>
      <c r="KQ62" s="70">
        <v>275.09611310410543</v>
      </c>
      <c r="KS62">
        <v>131.27000000000001</v>
      </c>
      <c r="KT62" s="70">
        <v>126.08011579909197</v>
      </c>
      <c r="KZ62" s="70" t="s">
        <v>9119</v>
      </c>
      <c r="LO62" s="70" t="s">
        <v>9119</v>
      </c>
      <c r="LW62" s="70" t="s">
        <v>9119</v>
      </c>
      <c r="LZ62" s="70" t="s">
        <v>9119</v>
      </c>
      <c r="ME62" s="70" t="s">
        <v>9119</v>
      </c>
      <c r="MG62" s="70" t="s">
        <v>9119</v>
      </c>
      <c r="MJ62" s="70" t="s">
        <v>9119</v>
      </c>
      <c r="MQ62" s="70" t="s">
        <v>9119</v>
      </c>
      <c r="MS62" s="70" t="s">
        <v>9119</v>
      </c>
      <c r="MZ62" s="70" t="s">
        <v>9119</v>
      </c>
      <c r="NB62" s="70" t="s">
        <v>9119</v>
      </c>
      <c r="NI62" s="70" t="s">
        <v>9119</v>
      </c>
      <c r="NK62" s="70" t="s">
        <v>9119</v>
      </c>
      <c r="NR62" s="70" t="s">
        <v>9119</v>
      </c>
      <c r="NT62" s="70" t="s">
        <v>9119</v>
      </c>
      <c r="NU62" t="s">
        <v>392</v>
      </c>
      <c r="NW62" t="s">
        <v>391</v>
      </c>
      <c r="NX62" t="s">
        <v>353</v>
      </c>
      <c r="OA62" s="70" t="s">
        <v>9119</v>
      </c>
      <c r="OC62" s="70" t="s">
        <v>9119</v>
      </c>
    </row>
    <row r="63" spans="1:393" x14ac:dyDescent="0.2">
      <c r="A63" t="s">
        <v>590</v>
      </c>
      <c r="B63" t="s">
        <v>590</v>
      </c>
      <c r="C63" s="66" t="s">
        <v>9831</v>
      </c>
      <c r="D63" t="s">
        <v>591</v>
      </c>
      <c r="E63" t="s">
        <v>381</v>
      </c>
      <c r="F63" t="s">
        <v>381</v>
      </c>
      <c r="G63" t="s">
        <v>594</v>
      </c>
      <c r="H63" t="s">
        <v>595</v>
      </c>
      <c r="I63">
        <v>1274562</v>
      </c>
      <c r="J63">
        <v>1305737</v>
      </c>
      <c r="K63">
        <v>2021</v>
      </c>
      <c r="L63" s="69">
        <v>338010</v>
      </c>
      <c r="M63" t="s">
        <v>349</v>
      </c>
      <c r="O63" s="73">
        <v>0.72699999999999998</v>
      </c>
      <c r="P63" s="73">
        <v>0.70899999999999996</v>
      </c>
      <c r="Q63" s="13"/>
      <c r="R63" s="13"/>
      <c r="S63" s="13"/>
      <c r="T63" s="13"/>
      <c r="U63" s="13"/>
      <c r="V63" s="13"/>
      <c r="W63" s="13"/>
      <c r="X63" s="13"/>
      <c r="Y63" s="13"/>
      <c r="Z63" s="13"/>
      <c r="AA63" s="13"/>
      <c r="AB63" s="13"/>
      <c r="AC63" s="13"/>
      <c r="AD63" s="13"/>
      <c r="AE63" s="13">
        <v>1</v>
      </c>
      <c r="AF63" s="13"/>
      <c r="AG63" s="13"/>
      <c r="AH63" s="69"/>
      <c r="AI63" s="13">
        <v>1.4198782961460399E-2</v>
      </c>
      <c r="AJ63" s="13">
        <v>0.28397565922920898</v>
      </c>
      <c r="AK63" s="13">
        <v>8.1135902636916807E-2</v>
      </c>
      <c r="AL63" s="13"/>
      <c r="AM63" s="13">
        <v>0.40567951318458401</v>
      </c>
      <c r="AN63" s="13">
        <v>0.21501014198783</v>
      </c>
      <c r="AO63" s="13"/>
      <c r="AP63" s="13"/>
      <c r="AQ63" s="13"/>
      <c r="AU63" s="13"/>
      <c r="AV63" s="13"/>
      <c r="AW63" s="13"/>
      <c r="AX63" s="13"/>
      <c r="AY63" s="13"/>
      <c r="BB63" s="13"/>
      <c r="BC63" s="13"/>
      <c r="BD63" s="13"/>
      <c r="BE63" s="13">
        <v>0</v>
      </c>
      <c r="BF63" s="13"/>
      <c r="BG63" s="13"/>
      <c r="BH63" s="80">
        <v>2.4002248454187702E-2</v>
      </c>
      <c r="BI63" s="13">
        <v>0.78610396142126004</v>
      </c>
      <c r="BJ63" s="13"/>
      <c r="BK63" s="13"/>
      <c r="BL63" s="13"/>
      <c r="BM63" s="13"/>
      <c r="BN63" s="13">
        <v>0.18990000000000001</v>
      </c>
      <c r="BP63" s="70">
        <v>12.3</v>
      </c>
      <c r="BR63" t="s">
        <v>9119</v>
      </c>
      <c r="BT63" s="70" t="s">
        <v>9119</v>
      </c>
      <c r="BU63" s="73">
        <v>147.41999999999999</v>
      </c>
      <c r="BV63" s="70">
        <v>185.19800813812273</v>
      </c>
      <c r="BW63" s="69"/>
      <c r="BX63" s="70" t="s">
        <v>9119</v>
      </c>
      <c r="BY63" s="69"/>
      <c r="BZ63" s="70" t="s">
        <v>9119</v>
      </c>
      <c r="CA63" s="69"/>
      <c r="CC63" s="69" t="s">
        <v>9119</v>
      </c>
      <c r="CD63" s="69" t="s">
        <v>9119</v>
      </c>
      <c r="CE63" s="69" t="s">
        <v>9119</v>
      </c>
      <c r="CF63" s="69" t="s">
        <v>9119</v>
      </c>
      <c r="CL63" t="s">
        <v>351</v>
      </c>
      <c r="CM63" t="s">
        <v>352</v>
      </c>
      <c r="CN63" t="s">
        <v>351</v>
      </c>
      <c r="CO63" t="s">
        <v>352</v>
      </c>
      <c r="CP63" t="s">
        <v>352</v>
      </c>
      <c r="CQ63" t="s">
        <v>352</v>
      </c>
      <c r="CR63" t="s">
        <v>352</v>
      </c>
      <c r="CS63" t="s">
        <v>351</v>
      </c>
      <c r="EM63" s="69"/>
      <c r="FB63" s="69"/>
      <c r="FG63" s="69">
        <v>8113</v>
      </c>
      <c r="FT63">
        <v>300000</v>
      </c>
      <c r="FV63" s="69">
        <v>265711</v>
      </c>
      <c r="GF63" s="70" t="s">
        <v>9119</v>
      </c>
      <c r="GI63" s="70" t="s">
        <v>9119</v>
      </c>
      <c r="GO63" s="70" t="s">
        <v>9119</v>
      </c>
      <c r="GR63" s="70" t="s">
        <v>9119</v>
      </c>
      <c r="GT63" s="70" t="s">
        <v>9119</v>
      </c>
      <c r="GV63" s="70" t="s">
        <v>9119</v>
      </c>
      <c r="HB63" s="70" t="s">
        <v>9119</v>
      </c>
      <c r="HD63" s="70" t="s">
        <v>9119</v>
      </c>
      <c r="HG63" s="70" t="s">
        <v>9119</v>
      </c>
      <c r="HI63" s="70" t="s">
        <v>9119</v>
      </c>
      <c r="HK63" s="70" t="s">
        <v>9119</v>
      </c>
      <c r="HM63" s="70" t="s">
        <v>9119</v>
      </c>
      <c r="HO63" s="70" t="s">
        <v>9119</v>
      </c>
      <c r="HP63">
        <v>7.0000000000000007E-2</v>
      </c>
      <c r="HQ63" s="70">
        <v>8.6534493039720037E-2</v>
      </c>
      <c r="HR63">
        <v>23605925.57</v>
      </c>
      <c r="HS63" s="70">
        <v>29181811.456190199</v>
      </c>
      <c r="HU63" s="70" t="s">
        <v>9119</v>
      </c>
      <c r="HZ63" s="70" t="s">
        <v>9119</v>
      </c>
      <c r="IB63" s="70" t="s">
        <v>9119</v>
      </c>
      <c r="IE63" s="70" t="s">
        <v>9119</v>
      </c>
      <c r="IK63" s="70" t="s">
        <v>9119</v>
      </c>
      <c r="IO63" s="70" t="s">
        <v>9119</v>
      </c>
      <c r="IQ63" s="70" t="s">
        <v>9119</v>
      </c>
      <c r="IT63" s="70" t="s">
        <v>9119</v>
      </c>
      <c r="IV63" s="70" t="s">
        <v>9119</v>
      </c>
      <c r="IX63" s="70" t="s">
        <v>9119</v>
      </c>
      <c r="IZ63" s="70" t="s">
        <v>9119</v>
      </c>
      <c r="JE63" s="70" t="s">
        <v>9119</v>
      </c>
      <c r="JG63" s="70" t="s">
        <v>9119</v>
      </c>
      <c r="JL63" s="70" t="s">
        <v>9119</v>
      </c>
      <c r="JP63" s="70" t="s">
        <v>9119</v>
      </c>
      <c r="KD63" s="70" t="s">
        <v>9119</v>
      </c>
      <c r="KF63" s="70" t="s">
        <v>9119</v>
      </c>
      <c r="KI63" s="70" t="s">
        <v>9119</v>
      </c>
      <c r="KK63" s="70" t="s">
        <v>9119</v>
      </c>
      <c r="KO63" s="70" t="s">
        <v>9119</v>
      </c>
      <c r="KP63">
        <v>46.91</v>
      </c>
      <c r="KQ63" s="70">
        <v>58.931207175141346</v>
      </c>
      <c r="KT63" s="70" t="s">
        <v>9119</v>
      </c>
      <c r="KZ63" s="70" t="s">
        <v>9119</v>
      </c>
      <c r="LO63" s="70" t="s">
        <v>9119</v>
      </c>
      <c r="LW63" s="70" t="s">
        <v>9119</v>
      </c>
      <c r="LZ63" s="70" t="s">
        <v>9119</v>
      </c>
      <c r="ME63" s="70" t="s">
        <v>9119</v>
      </c>
      <c r="MG63" s="70" t="s">
        <v>9119</v>
      </c>
      <c r="MJ63" s="70" t="s">
        <v>9119</v>
      </c>
      <c r="MQ63" s="70" t="s">
        <v>9119</v>
      </c>
      <c r="MS63" s="70" t="s">
        <v>9119</v>
      </c>
      <c r="MT63" t="s">
        <v>390</v>
      </c>
      <c r="MV63" t="s">
        <v>391</v>
      </c>
      <c r="MW63" t="s">
        <v>353</v>
      </c>
      <c r="MZ63" s="70" t="s">
        <v>9119</v>
      </c>
      <c r="NB63" s="70" t="s">
        <v>9119</v>
      </c>
      <c r="NC63" t="s">
        <v>390</v>
      </c>
      <c r="NE63" t="s">
        <v>391</v>
      </c>
      <c r="NF63" t="s">
        <v>353</v>
      </c>
      <c r="NI63" s="70" t="s">
        <v>9119</v>
      </c>
      <c r="NK63" s="70" t="s">
        <v>9119</v>
      </c>
      <c r="NR63" s="70" t="s">
        <v>9119</v>
      </c>
      <c r="NT63" s="70" t="s">
        <v>9119</v>
      </c>
      <c r="NU63" t="s">
        <v>362</v>
      </c>
      <c r="NX63" t="s">
        <v>353</v>
      </c>
      <c r="OA63" s="70" t="s">
        <v>9119</v>
      </c>
      <c r="OC63" s="70" t="s">
        <v>9119</v>
      </c>
    </row>
    <row r="64" spans="1:393" x14ac:dyDescent="0.2">
      <c r="A64" t="s">
        <v>596</v>
      </c>
      <c r="B64" t="s">
        <v>596</v>
      </c>
      <c r="C64" s="66" t="s">
        <v>9831</v>
      </c>
      <c r="D64" t="s">
        <v>597</v>
      </c>
      <c r="E64" t="s">
        <v>381</v>
      </c>
      <c r="F64" t="s">
        <v>381</v>
      </c>
      <c r="G64" t="s">
        <v>598</v>
      </c>
      <c r="H64" t="s">
        <v>599</v>
      </c>
      <c r="I64">
        <v>602481</v>
      </c>
      <c r="J64">
        <v>1346485</v>
      </c>
      <c r="K64">
        <v>2022</v>
      </c>
      <c r="L64" s="69">
        <v>250000</v>
      </c>
      <c r="M64" t="s">
        <v>349</v>
      </c>
      <c r="O64" s="73">
        <v>1.137</v>
      </c>
      <c r="P64" s="73">
        <v>0.50900000000000001</v>
      </c>
      <c r="Q64" s="13">
        <v>0.41</v>
      </c>
      <c r="R64" s="13">
        <v>0.03</v>
      </c>
      <c r="S64" s="13">
        <v>0.02</v>
      </c>
      <c r="T64" s="13">
        <v>0.13</v>
      </c>
      <c r="U64" s="13">
        <v>0.1</v>
      </c>
      <c r="V64" s="13"/>
      <c r="W64" s="13"/>
      <c r="X64" s="13">
        <v>7.0000000000000007E-2</v>
      </c>
      <c r="Y64" s="13">
        <v>0.04</v>
      </c>
      <c r="Z64" s="13"/>
      <c r="AA64" s="13">
        <v>0.01</v>
      </c>
      <c r="AB64" s="13"/>
      <c r="AC64" s="13">
        <v>0.19</v>
      </c>
      <c r="AD64" s="13"/>
      <c r="AE64" s="13"/>
      <c r="AF64" s="13"/>
      <c r="AG64" s="13"/>
      <c r="AH64" s="69"/>
      <c r="AI64" s="13"/>
      <c r="AJ64" s="13"/>
      <c r="AK64" s="13"/>
      <c r="AL64" s="13"/>
      <c r="AM64" s="13"/>
      <c r="AN64" s="13"/>
      <c r="AO64" s="13"/>
      <c r="AP64" s="13"/>
      <c r="AQ64" s="13"/>
      <c r="AU64" s="13"/>
      <c r="AV64" s="13"/>
      <c r="AW64" s="13"/>
      <c r="AX64" s="13"/>
      <c r="AY64" s="13"/>
      <c r="BB64" s="13"/>
      <c r="BC64" s="13"/>
      <c r="BD64" s="13">
        <v>0.02</v>
      </c>
      <c r="BE64" s="13"/>
      <c r="BF64" s="13"/>
      <c r="BG64" s="13"/>
      <c r="BH64" s="13">
        <v>0.45</v>
      </c>
      <c r="BI64" s="13">
        <v>0.53</v>
      </c>
      <c r="BJ64" s="13"/>
      <c r="BK64" s="13"/>
      <c r="BL64" s="13"/>
      <c r="BM64" s="13"/>
      <c r="BN64" s="13"/>
      <c r="BP64" s="70"/>
      <c r="BR64" t="s">
        <v>9119</v>
      </c>
      <c r="BT64" s="70" t="s">
        <v>9119</v>
      </c>
      <c r="BU64" s="73"/>
      <c r="BV64" s="70" t="s">
        <v>9119</v>
      </c>
      <c r="BW64" s="69"/>
      <c r="BX64" s="70" t="s">
        <v>9119</v>
      </c>
      <c r="BY64" s="69"/>
      <c r="BZ64" s="70" t="s">
        <v>9119</v>
      </c>
      <c r="CA64" s="69">
        <v>130629731.66</v>
      </c>
      <c r="CB64">
        <v>2024</v>
      </c>
      <c r="CC64" s="69">
        <v>121870558.24369372</v>
      </c>
      <c r="CD64" s="69" t="s">
        <v>9119</v>
      </c>
      <c r="CE64" s="69" t="s">
        <v>9119</v>
      </c>
      <c r="CF64" s="69" t="s">
        <v>9119</v>
      </c>
      <c r="CG64" t="s">
        <v>366</v>
      </c>
      <c r="CH64" t="s">
        <v>422</v>
      </c>
      <c r="CI64" t="s">
        <v>456</v>
      </c>
      <c r="CL64" t="s">
        <v>351</v>
      </c>
      <c r="CM64" t="s">
        <v>352</v>
      </c>
      <c r="CN64" t="s">
        <v>352</v>
      </c>
      <c r="CO64" t="s">
        <v>352</v>
      </c>
      <c r="CP64" t="s">
        <v>352</v>
      </c>
      <c r="CQ64" t="s">
        <v>351</v>
      </c>
      <c r="CR64" t="s">
        <v>352</v>
      </c>
      <c r="CS64" t="s">
        <v>351</v>
      </c>
      <c r="EM64" s="69">
        <v>5000</v>
      </c>
      <c r="FB64" s="69"/>
      <c r="FG64" s="69">
        <v>112500</v>
      </c>
      <c r="FT64">
        <v>560000</v>
      </c>
      <c r="FV64" s="69">
        <v>132500</v>
      </c>
      <c r="FW64">
        <v>30</v>
      </c>
      <c r="FX64">
        <v>245363000</v>
      </c>
      <c r="GF64" s="70" t="s">
        <v>9119</v>
      </c>
      <c r="GI64" s="70" t="s">
        <v>9119</v>
      </c>
      <c r="GO64" s="70" t="s">
        <v>9119</v>
      </c>
      <c r="GR64" s="70" t="s">
        <v>9119</v>
      </c>
      <c r="GT64" s="70" t="s">
        <v>9119</v>
      </c>
      <c r="GV64" s="70" t="s">
        <v>9119</v>
      </c>
      <c r="HB64" s="70" t="s">
        <v>9119</v>
      </c>
      <c r="HD64" s="70" t="s">
        <v>9119</v>
      </c>
      <c r="HG64" s="70" t="s">
        <v>9119</v>
      </c>
      <c r="HI64" s="70" t="s">
        <v>9119</v>
      </c>
      <c r="HK64" s="70" t="s">
        <v>9119</v>
      </c>
      <c r="HL64">
        <v>33.99</v>
      </c>
      <c r="HM64" s="70">
        <v>38.434742772561975</v>
      </c>
      <c r="HN64">
        <v>68.53</v>
      </c>
      <c r="HO64" s="70">
        <v>77.491406949210713</v>
      </c>
      <c r="HQ64" s="70" t="s">
        <v>9119</v>
      </c>
      <c r="HS64" s="70" t="s">
        <v>9119</v>
      </c>
      <c r="HU64" s="70" t="s">
        <v>9119</v>
      </c>
      <c r="HZ64" s="70" t="s">
        <v>9119</v>
      </c>
      <c r="IB64" s="70" t="s">
        <v>9119</v>
      </c>
      <c r="IE64" s="70" t="s">
        <v>9119</v>
      </c>
      <c r="IK64" s="70" t="s">
        <v>9119</v>
      </c>
      <c r="IO64" s="70" t="s">
        <v>9119</v>
      </c>
      <c r="IQ64" s="70" t="s">
        <v>9119</v>
      </c>
      <c r="IT64" s="70" t="s">
        <v>9119</v>
      </c>
      <c r="IV64" s="70" t="s">
        <v>9119</v>
      </c>
      <c r="IX64" s="70" t="s">
        <v>9119</v>
      </c>
      <c r="IZ64" s="70" t="s">
        <v>9119</v>
      </c>
      <c r="JE64" s="70" t="s">
        <v>9119</v>
      </c>
      <c r="JG64" s="70" t="s">
        <v>9119</v>
      </c>
      <c r="JL64" s="70" t="s">
        <v>9119</v>
      </c>
      <c r="JP64" s="70" t="s">
        <v>9119</v>
      </c>
      <c r="KD64" s="70" t="s">
        <v>9119</v>
      </c>
      <c r="KF64" s="70" t="s">
        <v>9119</v>
      </c>
      <c r="KI64" s="70" t="s">
        <v>9119</v>
      </c>
      <c r="KK64" s="70" t="s">
        <v>9119</v>
      </c>
      <c r="KO64" s="70" t="s">
        <v>9119</v>
      </c>
      <c r="KQ64" s="70" t="s">
        <v>9119</v>
      </c>
      <c r="KT64" s="70" t="s">
        <v>9119</v>
      </c>
      <c r="KZ64" s="70" t="s">
        <v>9119</v>
      </c>
      <c r="LO64" s="70" t="s">
        <v>9119</v>
      </c>
      <c r="LW64" s="70" t="s">
        <v>9119</v>
      </c>
      <c r="LZ64" s="70" t="s">
        <v>9119</v>
      </c>
      <c r="ME64" s="70" t="s">
        <v>9119</v>
      </c>
      <c r="MG64" s="70" t="s">
        <v>9119</v>
      </c>
      <c r="MJ64" s="70" t="s">
        <v>9119</v>
      </c>
      <c r="MO64" t="s">
        <v>415</v>
      </c>
      <c r="MQ64" s="70" t="s">
        <v>9119</v>
      </c>
      <c r="MS64" s="70" t="s">
        <v>9119</v>
      </c>
      <c r="MV64" t="s">
        <v>353</v>
      </c>
      <c r="MW64" t="s">
        <v>353</v>
      </c>
      <c r="MX64" t="s">
        <v>415</v>
      </c>
      <c r="MZ64" s="70" t="s">
        <v>9119</v>
      </c>
      <c r="NB64" s="70" t="s">
        <v>9119</v>
      </c>
      <c r="NI64" s="70" t="s">
        <v>9119</v>
      </c>
      <c r="NK64" s="70" t="s">
        <v>9119</v>
      </c>
      <c r="NR64" s="70" t="s">
        <v>9119</v>
      </c>
      <c r="NT64" s="70" t="s">
        <v>9119</v>
      </c>
      <c r="OA64" s="70" t="s">
        <v>9119</v>
      </c>
      <c r="OC64" s="70" t="s">
        <v>9119</v>
      </c>
    </row>
    <row r="65" spans="1:393" x14ac:dyDescent="0.2">
      <c r="A65" t="s">
        <v>600</v>
      </c>
      <c r="B65" t="s">
        <v>600</v>
      </c>
      <c r="C65" t="s">
        <v>9835</v>
      </c>
      <c r="D65" t="s">
        <v>601</v>
      </c>
      <c r="E65" t="s">
        <v>9845</v>
      </c>
      <c r="F65" t="s">
        <v>9845</v>
      </c>
      <c r="G65" t="s">
        <v>602</v>
      </c>
      <c r="H65" t="s">
        <v>603</v>
      </c>
      <c r="I65">
        <v>531499</v>
      </c>
      <c r="K65">
        <v>2014</v>
      </c>
      <c r="L65" s="69">
        <v>125560</v>
      </c>
      <c r="M65" t="s">
        <v>349</v>
      </c>
      <c r="O65" s="73">
        <v>0.64700000000000002</v>
      </c>
      <c r="P65" s="73"/>
      <c r="Q65" s="13">
        <v>0.37</v>
      </c>
      <c r="R65" s="13">
        <v>0.13</v>
      </c>
      <c r="S65" s="13">
        <v>0.03</v>
      </c>
      <c r="T65" s="13">
        <v>0.02</v>
      </c>
      <c r="U65" s="13">
        <v>0.06</v>
      </c>
      <c r="V65" s="13"/>
      <c r="W65" s="13">
        <v>0.05</v>
      </c>
      <c r="X65" s="13"/>
      <c r="Y65" s="13">
        <v>0.04</v>
      </c>
      <c r="Z65" s="13"/>
      <c r="AA65" s="13"/>
      <c r="AB65" s="13"/>
      <c r="AC65" s="13">
        <v>0.3</v>
      </c>
      <c r="AD65" s="13">
        <v>1</v>
      </c>
      <c r="AE65" s="13"/>
      <c r="AF65" s="13"/>
      <c r="AG65" s="13">
        <v>0.87</v>
      </c>
      <c r="AH65">
        <v>0</v>
      </c>
      <c r="AI65" s="13"/>
      <c r="AJ65" s="13"/>
      <c r="AK65" s="13"/>
      <c r="AL65" s="13"/>
      <c r="AM65" s="13"/>
      <c r="AN65" s="13"/>
      <c r="AO65" s="13"/>
      <c r="AP65" s="13"/>
      <c r="AQ65" s="13"/>
      <c r="AR65">
        <v>50</v>
      </c>
      <c r="AU65" s="13"/>
      <c r="AV65" s="13"/>
      <c r="AW65" s="13"/>
      <c r="AX65" s="13"/>
      <c r="AY65" s="13"/>
      <c r="AZ65">
        <v>649</v>
      </c>
      <c r="BB65" s="13">
        <v>0.87</v>
      </c>
      <c r="BC65" s="13"/>
      <c r="BD65" s="13"/>
      <c r="BE65" s="13"/>
      <c r="BF65" s="13"/>
      <c r="BG65" s="13"/>
      <c r="BH65" s="13"/>
      <c r="BI65" s="13"/>
      <c r="BJ65" s="13"/>
      <c r="BK65" s="13"/>
      <c r="BL65" s="13"/>
      <c r="BM65" s="13">
        <v>0.13</v>
      </c>
      <c r="BN65" s="13"/>
      <c r="BO65">
        <v>0</v>
      </c>
      <c r="BP65" s="70">
        <v>13.7</v>
      </c>
      <c r="BR65" t="s">
        <v>9119</v>
      </c>
      <c r="BT65" s="70" t="s">
        <v>9119</v>
      </c>
      <c r="BU65" s="84">
        <v>243.08</v>
      </c>
      <c r="BV65" s="70">
        <v>278.25735732942098</v>
      </c>
      <c r="BW65" s="69"/>
      <c r="BX65" s="70" t="s">
        <v>9119</v>
      </c>
      <c r="BY65" s="69">
        <v>303.85000000000002</v>
      </c>
      <c r="BZ65" s="70">
        <v>347.82169666177623</v>
      </c>
      <c r="CA65" s="69"/>
      <c r="CC65" s="69" t="s">
        <v>9119</v>
      </c>
      <c r="CD65" s="69" t="s">
        <v>9119</v>
      </c>
      <c r="CE65" s="69" t="s">
        <v>9119</v>
      </c>
      <c r="CF65" s="69" t="s">
        <v>9119</v>
      </c>
      <c r="CG65" t="s">
        <v>464</v>
      </c>
      <c r="CL65" t="s">
        <v>351</v>
      </c>
      <c r="CM65" t="s">
        <v>351</v>
      </c>
      <c r="CN65" t="s">
        <v>352</v>
      </c>
      <c r="CO65" t="s">
        <v>352</v>
      </c>
      <c r="CP65" t="s">
        <v>352</v>
      </c>
      <c r="CQ65" t="s">
        <v>351</v>
      </c>
      <c r="CR65" t="s">
        <v>351</v>
      </c>
      <c r="CS65" t="s">
        <v>351</v>
      </c>
      <c r="DB65">
        <v>520</v>
      </c>
      <c r="DG65">
        <v>0</v>
      </c>
      <c r="EC65" s="69">
        <v>125646</v>
      </c>
      <c r="ED65" s="69"/>
      <c r="EE65" s="69"/>
      <c r="EF65" s="69"/>
      <c r="EG65" s="69"/>
      <c r="EH65" s="69"/>
      <c r="ER65" s="69"/>
      <c r="FB65" s="69"/>
      <c r="FE65">
        <v>0</v>
      </c>
      <c r="FG65" s="69"/>
      <c r="GF65" s="70" t="s">
        <v>9119</v>
      </c>
      <c r="GI65" s="70" t="s">
        <v>9119</v>
      </c>
      <c r="GO65" s="70" t="s">
        <v>9119</v>
      </c>
      <c r="GR65" s="70" t="s">
        <v>9119</v>
      </c>
      <c r="GT65" s="70" t="s">
        <v>9119</v>
      </c>
      <c r="GV65" s="70" t="s">
        <v>9119</v>
      </c>
      <c r="HB65" s="70" t="s">
        <v>9119</v>
      </c>
      <c r="HD65" s="70" t="s">
        <v>9119</v>
      </c>
      <c r="HG65" s="70" t="s">
        <v>9119</v>
      </c>
      <c r="HI65" s="70" t="s">
        <v>9119</v>
      </c>
      <c r="HK65" s="70" t="s">
        <v>9119</v>
      </c>
      <c r="HM65" s="70" t="s">
        <v>9119</v>
      </c>
      <c r="HO65" s="70" t="s">
        <v>9119</v>
      </c>
      <c r="HQ65" s="70" t="s">
        <v>9119</v>
      </c>
      <c r="HS65" s="70" t="s">
        <v>9119</v>
      </c>
      <c r="HU65" s="70" t="s">
        <v>9119</v>
      </c>
      <c r="HZ65" s="70" t="s">
        <v>9119</v>
      </c>
      <c r="IB65" s="70" t="s">
        <v>9119</v>
      </c>
      <c r="IE65" s="70" t="s">
        <v>9119</v>
      </c>
      <c r="IK65" s="70" t="s">
        <v>9119</v>
      </c>
      <c r="IO65" s="70" t="s">
        <v>9119</v>
      </c>
      <c r="IQ65" s="70" t="s">
        <v>9119</v>
      </c>
      <c r="IT65" s="70" t="s">
        <v>9119</v>
      </c>
      <c r="IV65" s="70" t="s">
        <v>9119</v>
      </c>
      <c r="IX65" s="70" t="s">
        <v>9119</v>
      </c>
      <c r="IZ65" s="70" t="s">
        <v>9119</v>
      </c>
      <c r="JE65" s="70" t="s">
        <v>9119</v>
      </c>
      <c r="JG65" s="70" t="s">
        <v>9119</v>
      </c>
      <c r="JL65" s="70" t="s">
        <v>9119</v>
      </c>
      <c r="JP65" s="70" t="s">
        <v>9119</v>
      </c>
      <c r="KD65" s="70" t="s">
        <v>9119</v>
      </c>
      <c r="KF65" s="70" t="s">
        <v>9119</v>
      </c>
      <c r="KI65" s="70" t="s">
        <v>9119</v>
      </c>
      <c r="KK65" s="70" t="s">
        <v>9119</v>
      </c>
      <c r="KO65" s="70" t="s">
        <v>9119</v>
      </c>
      <c r="KQ65" s="70" t="s">
        <v>9119</v>
      </c>
      <c r="KS65">
        <v>20.260000000000002</v>
      </c>
      <c r="KT65" s="70">
        <v>23.191928827933474</v>
      </c>
      <c r="KZ65" s="70" t="s">
        <v>9119</v>
      </c>
      <c r="LO65" s="70" t="s">
        <v>9119</v>
      </c>
      <c r="LW65" s="70" t="s">
        <v>9119</v>
      </c>
      <c r="LZ65" s="70" t="s">
        <v>9119</v>
      </c>
      <c r="ME65" s="70" t="s">
        <v>9119</v>
      </c>
      <c r="MG65" s="70" t="s">
        <v>9119</v>
      </c>
      <c r="MJ65" s="70" t="s">
        <v>9119</v>
      </c>
      <c r="MQ65" s="70" t="s">
        <v>9119</v>
      </c>
      <c r="MS65" s="70" t="s">
        <v>9119</v>
      </c>
      <c r="MV65" t="s">
        <v>378</v>
      </c>
      <c r="MW65" t="s">
        <v>378</v>
      </c>
      <c r="MX65" t="s">
        <v>362</v>
      </c>
      <c r="MZ65" s="70" t="s">
        <v>9119</v>
      </c>
      <c r="NB65" s="70" t="s">
        <v>9119</v>
      </c>
      <c r="NI65" s="70" t="s">
        <v>9119</v>
      </c>
      <c r="NK65" s="70" t="s">
        <v>9119</v>
      </c>
      <c r="NR65" s="70" t="s">
        <v>9119</v>
      </c>
      <c r="NT65" s="70" t="s">
        <v>9119</v>
      </c>
      <c r="OA65" s="70" t="s">
        <v>9119</v>
      </c>
      <c r="OC65" s="70" t="s">
        <v>9119</v>
      </c>
    </row>
    <row r="66" spans="1:393" x14ac:dyDescent="0.2">
      <c r="A66" t="s">
        <v>604</v>
      </c>
      <c r="B66" t="s">
        <v>604</v>
      </c>
      <c r="C66" s="66" t="s">
        <v>9833</v>
      </c>
      <c r="D66" t="s">
        <v>605</v>
      </c>
      <c r="E66" t="s">
        <v>9847</v>
      </c>
      <c r="F66" t="s">
        <v>9847</v>
      </c>
      <c r="G66" t="s">
        <v>606</v>
      </c>
      <c r="H66" t="s">
        <v>607</v>
      </c>
      <c r="I66">
        <v>2944550</v>
      </c>
      <c r="J66">
        <v>2944551</v>
      </c>
      <c r="K66">
        <v>2015</v>
      </c>
      <c r="L66" s="69">
        <v>730000</v>
      </c>
      <c r="M66" t="s">
        <v>349</v>
      </c>
      <c r="O66" s="73">
        <v>0.67900000000000005</v>
      </c>
      <c r="P66" s="73">
        <v>0.67900000000000005</v>
      </c>
      <c r="Q66" s="13">
        <v>0.57699999999999996</v>
      </c>
      <c r="R66" s="13">
        <v>5.0999999999999997E-2</v>
      </c>
      <c r="S66" s="13">
        <v>1.55E-2</v>
      </c>
      <c r="T66" s="13">
        <v>8.8000000000000023E-2</v>
      </c>
      <c r="U66" s="13">
        <v>8.8999999999999996E-2</v>
      </c>
      <c r="V66" s="13">
        <v>7.4999999999999997E-3</v>
      </c>
      <c r="W66" s="13">
        <v>3.0000000000000001E-3</v>
      </c>
      <c r="X66" s="13">
        <v>6.8500000000000005E-2</v>
      </c>
      <c r="Y66" s="13"/>
      <c r="Z66" s="13"/>
      <c r="AA66" s="13"/>
      <c r="AB66" s="13"/>
      <c r="AC66" s="13">
        <v>0.10050000000000001</v>
      </c>
      <c r="AD66" s="13"/>
      <c r="AE66" s="13"/>
      <c r="AF66" s="13">
        <v>0.9</v>
      </c>
      <c r="AG66" s="13">
        <v>0.86839999999999995</v>
      </c>
      <c r="AH66" s="69"/>
      <c r="AI66" s="13"/>
      <c r="AJ66" s="13"/>
      <c r="AK66" s="13"/>
      <c r="AL66" s="13"/>
      <c r="AM66" s="13"/>
      <c r="AN66" s="13"/>
      <c r="AO66" s="13"/>
      <c r="AP66" s="13"/>
      <c r="AQ66" s="13"/>
      <c r="AR66">
        <v>900</v>
      </c>
      <c r="AS66">
        <v>144</v>
      </c>
      <c r="AU66" s="13"/>
      <c r="AV66" s="13"/>
      <c r="AW66" s="13"/>
      <c r="AX66" s="13"/>
      <c r="AY66" s="13"/>
      <c r="BB66" s="13"/>
      <c r="BC66" s="13"/>
      <c r="BD66" s="13"/>
      <c r="BE66" s="13">
        <v>1</v>
      </c>
      <c r="BF66" s="13"/>
      <c r="BG66" s="13"/>
      <c r="BH66" s="13"/>
      <c r="BI66" s="13"/>
      <c r="BJ66" s="13"/>
      <c r="BK66" s="13"/>
      <c r="BL66" s="13"/>
      <c r="BM66" s="13"/>
      <c r="BN66" s="13"/>
      <c r="BP66" s="70"/>
      <c r="BR66" t="s">
        <v>9119</v>
      </c>
      <c r="BT66" s="70" t="s">
        <v>9119</v>
      </c>
      <c r="BU66" s="73"/>
      <c r="BV66" s="70" t="s">
        <v>9119</v>
      </c>
      <c r="BW66" s="69"/>
      <c r="BX66" s="70" t="s">
        <v>9119</v>
      </c>
      <c r="BY66" s="69"/>
      <c r="BZ66" s="70" t="s">
        <v>9119</v>
      </c>
      <c r="CA66" s="69">
        <v>14883626.83</v>
      </c>
      <c r="CB66">
        <v>2018</v>
      </c>
      <c r="CC66" s="69">
        <v>17346268.565496679</v>
      </c>
      <c r="CD66" s="69" t="s">
        <v>9119</v>
      </c>
      <c r="CE66" s="69" t="s">
        <v>9119</v>
      </c>
      <c r="CF66" s="69" t="s">
        <v>9119</v>
      </c>
      <c r="CM66" t="s">
        <v>352</v>
      </c>
      <c r="CN66" t="s">
        <v>352</v>
      </c>
      <c r="CO66" t="s">
        <v>352</v>
      </c>
      <c r="CP66" t="s">
        <v>352</v>
      </c>
      <c r="CQ66" t="s">
        <v>352</v>
      </c>
      <c r="CR66" t="s">
        <v>352</v>
      </c>
      <c r="CS66" t="s">
        <v>351</v>
      </c>
      <c r="EC66" s="69"/>
      <c r="ED66" s="69"/>
      <c r="EE66" s="69"/>
      <c r="EF66" s="69"/>
      <c r="EG66" s="69"/>
      <c r="EH66" s="69"/>
      <c r="ER66" s="69">
        <v>730000</v>
      </c>
      <c r="ES66" s="69"/>
      <c r="FB66" s="69"/>
      <c r="FG66" s="69"/>
      <c r="GF66" s="70" t="s">
        <v>9119</v>
      </c>
      <c r="GI66" s="70" t="s">
        <v>9119</v>
      </c>
      <c r="GO66" s="70" t="s">
        <v>9119</v>
      </c>
      <c r="GR66" s="70" t="s">
        <v>9119</v>
      </c>
      <c r="GT66" s="70" t="s">
        <v>9119</v>
      </c>
      <c r="GV66" s="70" t="s">
        <v>9119</v>
      </c>
      <c r="HB66" s="70" t="s">
        <v>9119</v>
      </c>
      <c r="HD66" s="70" t="s">
        <v>9119</v>
      </c>
      <c r="HG66" s="70" t="s">
        <v>9119</v>
      </c>
      <c r="HI66" s="70" t="s">
        <v>9119</v>
      </c>
      <c r="HK66" s="70" t="s">
        <v>9119</v>
      </c>
      <c r="HM66" s="70" t="s">
        <v>9119</v>
      </c>
      <c r="HO66" s="70" t="s">
        <v>9119</v>
      </c>
      <c r="HQ66" s="70" t="s">
        <v>9119</v>
      </c>
      <c r="HS66" s="70" t="s">
        <v>9119</v>
      </c>
      <c r="HU66" s="70" t="s">
        <v>9119</v>
      </c>
      <c r="HZ66" s="70" t="s">
        <v>9119</v>
      </c>
      <c r="IB66" s="70" t="s">
        <v>9119</v>
      </c>
      <c r="IE66" s="70" t="s">
        <v>9119</v>
      </c>
      <c r="IK66" s="70" t="s">
        <v>9119</v>
      </c>
      <c r="IO66" s="70" t="s">
        <v>9119</v>
      </c>
      <c r="IQ66" s="70" t="s">
        <v>9119</v>
      </c>
      <c r="IT66" s="70" t="s">
        <v>9119</v>
      </c>
      <c r="IV66" s="70" t="s">
        <v>9119</v>
      </c>
      <c r="IX66" s="70" t="s">
        <v>9119</v>
      </c>
      <c r="IZ66" s="70" t="s">
        <v>9119</v>
      </c>
      <c r="JE66" s="70" t="s">
        <v>9119</v>
      </c>
      <c r="JG66" s="70" t="s">
        <v>9119</v>
      </c>
      <c r="JL66" s="70" t="s">
        <v>9119</v>
      </c>
      <c r="JP66" s="70" t="s">
        <v>9119</v>
      </c>
      <c r="KD66" s="70" t="s">
        <v>9119</v>
      </c>
      <c r="KF66" s="70" t="s">
        <v>9119</v>
      </c>
      <c r="KI66" s="70" t="s">
        <v>9119</v>
      </c>
      <c r="KK66" s="70" t="s">
        <v>9119</v>
      </c>
      <c r="KO66" s="70" t="s">
        <v>9119</v>
      </c>
      <c r="KP66">
        <v>0.75</v>
      </c>
      <c r="KQ66" s="70">
        <v>0.92605672799841354</v>
      </c>
      <c r="KT66" s="70" t="s">
        <v>9119</v>
      </c>
      <c r="KZ66" s="70" t="s">
        <v>9119</v>
      </c>
      <c r="LO66" s="70" t="s">
        <v>9119</v>
      </c>
      <c r="LW66" s="70" t="s">
        <v>9119</v>
      </c>
      <c r="LZ66" s="70" t="s">
        <v>9119</v>
      </c>
      <c r="ME66" s="70" t="s">
        <v>9119</v>
      </c>
      <c r="MG66" s="70" t="s">
        <v>9119</v>
      </c>
      <c r="MJ66" s="70" t="s">
        <v>9119</v>
      </c>
      <c r="MM66" t="s">
        <v>353</v>
      </c>
      <c r="MQ66" s="70" t="s">
        <v>9119</v>
      </c>
      <c r="MS66" s="70" t="s">
        <v>9119</v>
      </c>
      <c r="MY66" s="69"/>
      <c r="MZ66" s="70" t="s">
        <v>9119</v>
      </c>
      <c r="NB66" s="70" t="s">
        <v>9119</v>
      </c>
      <c r="NI66" s="70" t="s">
        <v>9119</v>
      </c>
      <c r="NK66" s="70" t="s">
        <v>9119</v>
      </c>
      <c r="NR66" s="70" t="s">
        <v>9119</v>
      </c>
      <c r="NT66" s="70" t="s">
        <v>9119</v>
      </c>
      <c r="OA66" s="70" t="s">
        <v>9119</v>
      </c>
      <c r="OC66" s="70" t="s">
        <v>9119</v>
      </c>
    </row>
    <row r="67" spans="1:393" x14ac:dyDescent="0.2">
      <c r="A67" t="s">
        <v>608</v>
      </c>
      <c r="B67" t="s">
        <v>608</v>
      </c>
      <c r="C67" s="66" t="s">
        <v>9833</v>
      </c>
      <c r="D67" t="s">
        <v>609</v>
      </c>
      <c r="E67" t="s">
        <v>9847</v>
      </c>
      <c r="F67" t="s">
        <v>9847</v>
      </c>
      <c r="G67" t="s">
        <v>610</v>
      </c>
      <c r="H67" t="s">
        <v>611</v>
      </c>
      <c r="I67">
        <v>2679722</v>
      </c>
      <c r="J67">
        <v>2017260</v>
      </c>
      <c r="K67">
        <v>2023</v>
      </c>
      <c r="L67" s="69">
        <v>735675.12690355303</v>
      </c>
      <c r="M67" t="s">
        <v>349</v>
      </c>
      <c r="O67" s="73">
        <v>0.752</v>
      </c>
      <c r="P67" s="73">
        <v>0.999</v>
      </c>
      <c r="Q67" s="13">
        <v>0.6341</v>
      </c>
      <c r="R67" s="13">
        <v>1.7600000000000001E-2</v>
      </c>
      <c r="S67" s="13">
        <v>1.1900000000000001E-2</v>
      </c>
      <c r="T67" s="13">
        <v>6.3899999999999998E-2</v>
      </c>
      <c r="U67" s="13">
        <v>0.1037</v>
      </c>
      <c r="V67" s="13">
        <v>3.3E-3</v>
      </c>
      <c r="W67" s="13">
        <v>3.2000000000000002E-3</v>
      </c>
      <c r="X67" s="13"/>
      <c r="Y67" s="13">
        <v>1.6500000000000001E-2</v>
      </c>
      <c r="Z67" s="13">
        <v>3.5999999999999999E-3</v>
      </c>
      <c r="AA67" s="13">
        <v>1.6000000000000001E-3</v>
      </c>
      <c r="AB67" s="13">
        <v>0.1137</v>
      </c>
      <c r="AC67" s="13">
        <v>2.69E-2</v>
      </c>
      <c r="AD67" s="13"/>
      <c r="AE67" s="13"/>
      <c r="AF67" s="13">
        <v>0.98499999999999999</v>
      </c>
      <c r="AG67" s="13"/>
      <c r="AH67" s="69">
        <v>20840.63</v>
      </c>
      <c r="AI67" s="13"/>
      <c r="AJ67" s="13"/>
      <c r="AK67" s="13"/>
      <c r="AL67" s="13"/>
      <c r="AM67" s="13"/>
      <c r="AN67" s="13"/>
      <c r="AO67" s="13"/>
      <c r="AP67" s="13"/>
      <c r="AQ67" s="13"/>
      <c r="AR67">
        <v>3400</v>
      </c>
      <c r="AS67">
        <v>2344</v>
      </c>
      <c r="AU67" s="13"/>
      <c r="AV67" s="13"/>
      <c r="AW67" s="13"/>
      <c r="AX67" s="13"/>
      <c r="AY67" s="13"/>
      <c r="AZ67">
        <v>1423</v>
      </c>
      <c r="BB67" s="13"/>
      <c r="BC67" s="13"/>
      <c r="BD67" s="13">
        <v>0.997</v>
      </c>
      <c r="BE67" s="13"/>
      <c r="BF67" s="13"/>
      <c r="BG67" s="13"/>
      <c r="BH67" s="13">
        <v>3.0000000000000001E-3</v>
      </c>
      <c r="BI67" s="13"/>
      <c r="BJ67" s="13"/>
      <c r="BK67" s="13"/>
      <c r="BL67" s="13"/>
      <c r="BM67" s="13"/>
      <c r="BN67" s="13"/>
      <c r="BO67">
        <v>2</v>
      </c>
      <c r="BP67" s="70">
        <v>48.1</v>
      </c>
      <c r="BQ67">
        <v>32041135</v>
      </c>
      <c r="BR67">
        <v>30774358.277857382</v>
      </c>
      <c r="BT67" s="70" t="s">
        <v>9119</v>
      </c>
      <c r="BU67" s="73">
        <v>27.96</v>
      </c>
      <c r="BV67" s="70">
        <v>34.093279728452565</v>
      </c>
      <c r="BW67" s="69"/>
      <c r="BX67" s="70" t="s">
        <v>9119</v>
      </c>
      <c r="BY67" s="69"/>
      <c r="BZ67" s="70" t="s">
        <v>9119</v>
      </c>
      <c r="CA67" s="69">
        <v>116313435.73999999</v>
      </c>
      <c r="CB67">
        <v>2023</v>
      </c>
      <c r="CC67" s="69">
        <v>111714873.52090685</v>
      </c>
      <c r="CD67" s="69">
        <v>1179760000</v>
      </c>
      <c r="CE67" s="69">
        <v>2023</v>
      </c>
      <c r="CF67" s="69">
        <v>1133117067.2288926</v>
      </c>
      <c r="CG67" t="s">
        <v>350</v>
      </c>
      <c r="CH67" t="s">
        <v>418</v>
      </c>
      <c r="CI67" t="s">
        <v>388</v>
      </c>
      <c r="CL67" t="s">
        <v>351</v>
      </c>
      <c r="CM67" t="s">
        <v>351</v>
      </c>
      <c r="CN67" t="s">
        <v>352</v>
      </c>
      <c r="CO67" t="s">
        <v>352</v>
      </c>
      <c r="CP67" t="s">
        <v>352</v>
      </c>
      <c r="CQ67" t="s">
        <v>351</v>
      </c>
      <c r="CR67" t="s">
        <v>352</v>
      </c>
      <c r="CS67" t="s">
        <v>351</v>
      </c>
      <c r="EC67" s="69"/>
      <c r="ED67" s="69"/>
      <c r="EE67" s="69"/>
      <c r="EF67" s="69"/>
      <c r="EG67" s="69"/>
      <c r="EH67" s="69"/>
      <c r="EM67">
        <v>733468.101522843</v>
      </c>
      <c r="ER67" s="69"/>
      <c r="ES67" s="69"/>
      <c r="FB67" s="69"/>
      <c r="FG67" s="69">
        <v>2207.0253807106601</v>
      </c>
      <c r="GF67" s="70" t="s">
        <v>9119</v>
      </c>
      <c r="GI67" s="70" t="s">
        <v>9119</v>
      </c>
      <c r="GO67" s="70" t="s">
        <v>9119</v>
      </c>
      <c r="GR67" s="70" t="s">
        <v>9119</v>
      </c>
      <c r="GT67" s="70" t="s">
        <v>9119</v>
      </c>
      <c r="GV67" s="70" t="s">
        <v>9119</v>
      </c>
      <c r="HB67" s="70" t="s">
        <v>9119</v>
      </c>
      <c r="HD67" s="70" t="s">
        <v>9119</v>
      </c>
      <c r="HG67" s="70" t="s">
        <v>9119</v>
      </c>
      <c r="HI67" s="70" t="s">
        <v>9119</v>
      </c>
      <c r="HK67" s="70" t="s">
        <v>9119</v>
      </c>
      <c r="HM67" s="70" t="s">
        <v>9119</v>
      </c>
      <c r="HO67" s="70" t="s">
        <v>9119</v>
      </c>
      <c r="HQ67" s="70" t="s">
        <v>9119</v>
      </c>
      <c r="HS67" s="70" t="s">
        <v>9119</v>
      </c>
      <c r="HU67" s="70" t="s">
        <v>9119</v>
      </c>
      <c r="HZ67" s="70" t="s">
        <v>9119</v>
      </c>
      <c r="IB67" s="70" t="s">
        <v>9119</v>
      </c>
      <c r="IE67" s="70" t="s">
        <v>9119</v>
      </c>
      <c r="IK67" s="70" t="s">
        <v>9119</v>
      </c>
      <c r="IO67" s="70" t="s">
        <v>9119</v>
      </c>
      <c r="IQ67" s="70" t="s">
        <v>9119</v>
      </c>
      <c r="IT67" s="70" t="s">
        <v>9119</v>
      </c>
      <c r="IV67" s="70" t="s">
        <v>9119</v>
      </c>
      <c r="IX67" s="70" t="s">
        <v>9119</v>
      </c>
      <c r="IZ67" s="70" t="s">
        <v>9119</v>
      </c>
      <c r="JE67" s="70" t="s">
        <v>9119</v>
      </c>
      <c r="JG67" s="70" t="s">
        <v>9119</v>
      </c>
      <c r="JL67" s="70" t="s">
        <v>9119</v>
      </c>
      <c r="JP67" s="70" t="s">
        <v>9119</v>
      </c>
      <c r="KC67">
        <v>15.22</v>
      </c>
      <c r="KD67" s="70">
        <v>15.22</v>
      </c>
      <c r="KE67">
        <v>26.68</v>
      </c>
      <c r="KF67" s="70">
        <v>26.68</v>
      </c>
      <c r="KI67" s="70" t="s">
        <v>9119</v>
      </c>
      <c r="KK67" s="70" t="s">
        <v>9119</v>
      </c>
      <c r="KO67" s="70" t="s">
        <v>9119</v>
      </c>
      <c r="KQ67" s="70" t="s">
        <v>9119</v>
      </c>
      <c r="KT67" s="70" t="s">
        <v>9119</v>
      </c>
      <c r="KZ67" s="70" t="s">
        <v>9119</v>
      </c>
      <c r="LO67" s="70" t="s">
        <v>9119</v>
      </c>
      <c r="LW67" s="70" t="s">
        <v>9119</v>
      </c>
      <c r="LZ67" s="70" t="s">
        <v>9119</v>
      </c>
      <c r="MD67">
        <v>25.83</v>
      </c>
      <c r="ME67" s="70">
        <v>25.83</v>
      </c>
      <c r="MF67">
        <v>34.9</v>
      </c>
      <c r="MG67" s="70">
        <v>34.9</v>
      </c>
      <c r="MJ67" s="70" t="s">
        <v>9119</v>
      </c>
      <c r="MK67" t="s">
        <v>354</v>
      </c>
      <c r="MM67" t="s">
        <v>378</v>
      </c>
      <c r="MN67" t="s">
        <v>353</v>
      </c>
      <c r="MQ67" s="70" t="s">
        <v>9119</v>
      </c>
      <c r="MS67" s="70" t="s">
        <v>9119</v>
      </c>
      <c r="MT67" t="s">
        <v>354</v>
      </c>
      <c r="MV67" t="s">
        <v>378</v>
      </c>
      <c r="MW67" t="s">
        <v>353</v>
      </c>
      <c r="MY67" s="69"/>
      <c r="MZ67" s="70" t="s">
        <v>9119</v>
      </c>
      <c r="NB67" s="70" t="s">
        <v>9119</v>
      </c>
      <c r="NC67" t="s">
        <v>354</v>
      </c>
      <c r="NE67" t="s">
        <v>378</v>
      </c>
      <c r="NF67" t="s">
        <v>353</v>
      </c>
      <c r="NI67" s="70" t="s">
        <v>9119</v>
      </c>
      <c r="NK67" s="70" t="s">
        <v>9119</v>
      </c>
      <c r="NL67" t="s">
        <v>354</v>
      </c>
      <c r="NN67" t="s">
        <v>378</v>
      </c>
      <c r="NO67" t="s">
        <v>353</v>
      </c>
      <c r="NR67" s="70" t="s">
        <v>9119</v>
      </c>
      <c r="NT67" s="70" t="s">
        <v>9119</v>
      </c>
      <c r="NU67" t="s">
        <v>354</v>
      </c>
      <c r="NW67" t="s">
        <v>378</v>
      </c>
      <c r="NX67" t="s">
        <v>353</v>
      </c>
      <c r="OA67" s="70" t="s">
        <v>9119</v>
      </c>
      <c r="OC67" s="70" t="s">
        <v>9119</v>
      </c>
    </row>
    <row r="68" spans="1:393" x14ac:dyDescent="0.2">
      <c r="A68" t="s">
        <v>612</v>
      </c>
      <c r="B68" t="s">
        <v>612</v>
      </c>
      <c r="C68" t="s">
        <v>9835</v>
      </c>
      <c r="D68" t="s">
        <v>613</v>
      </c>
      <c r="E68" t="s">
        <v>9845</v>
      </c>
      <c r="F68" t="s">
        <v>9845</v>
      </c>
      <c r="G68" t="s">
        <v>614</v>
      </c>
      <c r="H68" t="s">
        <v>615</v>
      </c>
      <c r="I68">
        <v>20000000</v>
      </c>
      <c r="J68">
        <v>20900604</v>
      </c>
      <c r="K68">
        <v>2019</v>
      </c>
      <c r="L68" s="69">
        <v>4965825</v>
      </c>
      <c r="O68" s="73">
        <v>0.68</v>
      </c>
      <c r="P68" s="73">
        <v>0.65100000000000002</v>
      </c>
      <c r="Q68" s="13">
        <v>0.64</v>
      </c>
      <c r="R68" s="13">
        <v>5.0000000000000001E-3</v>
      </c>
      <c r="S68" s="13">
        <v>3.0000000000000001E-3</v>
      </c>
      <c r="T68" s="13">
        <v>0.04</v>
      </c>
      <c r="U68" s="13">
        <v>0.21</v>
      </c>
      <c r="V68" s="13"/>
      <c r="W68" s="13">
        <v>6.0000000000000001E-3</v>
      </c>
      <c r="X68" s="13"/>
      <c r="Y68" s="13">
        <v>4.1000000000000002E-2</v>
      </c>
      <c r="Z68" s="13"/>
      <c r="AA68" s="13"/>
      <c r="AB68" s="13">
        <v>5.3999999999999999E-2</v>
      </c>
      <c r="AC68" s="13">
        <v>1E-3</v>
      </c>
      <c r="AD68" s="13"/>
      <c r="AE68" s="13"/>
      <c r="AF68" s="13"/>
      <c r="AG68" s="13">
        <v>0.65</v>
      </c>
      <c r="AI68" s="13"/>
      <c r="AJ68" s="13"/>
      <c r="AK68" s="13"/>
      <c r="AL68" s="13"/>
      <c r="AM68" s="13"/>
      <c r="AN68" s="13"/>
      <c r="AO68" s="13"/>
      <c r="AP68" s="13"/>
      <c r="AQ68" s="13"/>
      <c r="AR68">
        <v>200000</v>
      </c>
      <c r="AU68" s="13"/>
      <c r="AV68" s="13"/>
      <c r="AW68" s="13"/>
      <c r="AX68" s="13"/>
      <c r="AY68" s="13">
        <v>0.55000000000000004</v>
      </c>
      <c r="BB68" s="13">
        <v>0.21</v>
      </c>
      <c r="BC68" s="13"/>
      <c r="BD68" s="13"/>
      <c r="BE68" s="13"/>
      <c r="BF68" s="13"/>
      <c r="BG68" s="13"/>
      <c r="BH68" s="80">
        <v>0.44</v>
      </c>
      <c r="BI68" s="13"/>
      <c r="BJ68" s="13"/>
      <c r="BK68" s="13"/>
      <c r="BL68" s="13"/>
      <c r="BM68" s="13">
        <v>0.35</v>
      </c>
      <c r="BN68" s="13"/>
      <c r="BP68" s="70">
        <v>23</v>
      </c>
      <c r="BQ68" s="69">
        <v>31856292.469999999</v>
      </c>
      <c r="BR68">
        <v>37127227.85899286</v>
      </c>
      <c r="BT68" s="70" t="s">
        <v>9119</v>
      </c>
      <c r="BU68" s="73">
        <v>12.94</v>
      </c>
      <c r="BV68" s="70">
        <v>14.632114488877669</v>
      </c>
      <c r="BW68" s="69"/>
      <c r="BX68" s="70" t="s">
        <v>9119</v>
      </c>
      <c r="BY68" s="69">
        <v>87.57</v>
      </c>
      <c r="BZ68" s="70">
        <v>99.021195192505203</v>
      </c>
      <c r="CA68" s="69"/>
      <c r="CC68" s="69" t="s">
        <v>9119</v>
      </c>
      <c r="CD68" s="69" t="s">
        <v>9119</v>
      </c>
      <c r="CE68" s="69" t="s">
        <v>9119</v>
      </c>
      <c r="CF68" s="69" t="s">
        <v>9119</v>
      </c>
      <c r="CG68" t="s">
        <v>366</v>
      </c>
      <c r="CH68" t="s">
        <v>418</v>
      </c>
      <c r="CI68" t="s">
        <v>349</v>
      </c>
      <c r="CJ68" t="s">
        <v>418</v>
      </c>
      <c r="CK68" t="s">
        <v>349</v>
      </c>
      <c r="CL68" t="s">
        <v>351</v>
      </c>
      <c r="CM68" t="s">
        <v>352</v>
      </c>
      <c r="CN68" t="s">
        <v>352</v>
      </c>
      <c r="CO68" t="s">
        <v>352</v>
      </c>
      <c r="CP68" t="s">
        <v>352</v>
      </c>
      <c r="CQ68" t="s">
        <v>352</v>
      </c>
      <c r="CR68" t="s">
        <v>352</v>
      </c>
      <c r="CS68" t="s">
        <v>352</v>
      </c>
      <c r="EC68" s="69">
        <v>1042823.25</v>
      </c>
      <c r="ED68" s="69"/>
      <c r="EE68" s="69"/>
      <c r="EF68" s="69"/>
      <c r="EG68" s="69"/>
      <c r="EH68" s="69"/>
      <c r="ER68" s="69"/>
      <c r="FB68" s="69"/>
      <c r="FG68" s="69">
        <v>2184963</v>
      </c>
      <c r="GF68" s="70" t="s">
        <v>9119</v>
      </c>
      <c r="GI68" s="70" t="s">
        <v>9119</v>
      </c>
      <c r="GO68" s="70" t="s">
        <v>9119</v>
      </c>
      <c r="GR68" s="70" t="s">
        <v>9119</v>
      </c>
      <c r="GT68" s="70" t="s">
        <v>9119</v>
      </c>
      <c r="GV68" s="70" t="s">
        <v>9119</v>
      </c>
      <c r="HB68" s="70" t="s">
        <v>9119</v>
      </c>
      <c r="HD68" s="70" t="s">
        <v>9119</v>
      </c>
      <c r="HG68" s="70" t="s">
        <v>9119</v>
      </c>
      <c r="HI68" s="70" t="s">
        <v>9119</v>
      </c>
      <c r="HK68" s="70" t="s">
        <v>9119</v>
      </c>
      <c r="HM68" s="70" t="s">
        <v>9119</v>
      </c>
      <c r="HO68" s="70" t="s">
        <v>9119</v>
      </c>
      <c r="HQ68" s="70" t="s">
        <v>9119</v>
      </c>
      <c r="HS68" s="70" t="s">
        <v>9119</v>
      </c>
      <c r="HU68" s="70" t="s">
        <v>9119</v>
      </c>
      <c r="HZ68" s="70" t="s">
        <v>9119</v>
      </c>
      <c r="IB68" s="70" t="s">
        <v>9119</v>
      </c>
      <c r="IE68" s="70" t="s">
        <v>9119</v>
      </c>
      <c r="IK68" s="70" t="s">
        <v>9119</v>
      </c>
      <c r="IO68" s="70" t="s">
        <v>9119</v>
      </c>
      <c r="IQ68" s="70" t="s">
        <v>9119</v>
      </c>
      <c r="IT68" s="70" t="s">
        <v>9119</v>
      </c>
      <c r="IV68" s="70" t="s">
        <v>9119</v>
      </c>
      <c r="IX68" s="70" t="s">
        <v>9119</v>
      </c>
      <c r="IZ68" s="70" t="s">
        <v>9119</v>
      </c>
      <c r="JE68" s="70" t="s">
        <v>9119</v>
      </c>
      <c r="JG68" s="70" t="s">
        <v>9119</v>
      </c>
      <c r="JL68" s="70" t="s">
        <v>9119</v>
      </c>
      <c r="JP68" s="70" t="s">
        <v>9119</v>
      </c>
      <c r="KD68" s="70" t="s">
        <v>9119</v>
      </c>
      <c r="KF68" s="70" t="s">
        <v>9119</v>
      </c>
      <c r="KI68" s="70" t="s">
        <v>9119</v>
      </c>
      <c r="KK68" s="70" t="s">
        <v>9119</v>
      </c>
      <c r="KO68" s="70" t="s">
        <v>9119</v>
      </c>
      <c r="KQ68" s="70" t="s">
        <v>9119</v>
      </c>
      <c r="KT68" s="70" t="s">
        <v>9119</v>
      </c>
      <c r="KZ68" s="70" t="s">
        <v>9119</v>
      </c>
      <c r="LO68" s="70" t="s">
        <v>9119</v>
      </c>
      <c r="LW68" s="70" t="s">
        <v>9119</v>
      </c>
      <c r="LZ68" s="70" t="s">
        <v>9119</v>
      </c>
      <c r="ME68" s="70" t="s">
        <v>9119</v>
      </c>
      <c r="MG68" s="70" t="s">
        <v>9119</v>
      </c>
      <c r="MJ68" s="70" t="s">
        <v>9119</v>
      </c>
      <c r="MM68" t="s">
        <v>363</v>
      </c>
      <c r="MN68" t="s">
        <v>363</v>
      </c>
      <c r="MQ68" s="70" t="s">
        <v>9119</v>
      </c>
      <c r="MS68" s="70" t="s">
        <v>9119</v>
      </c>
      <c r="MV68" t="s">
        <v>363</v>
      </c>
      <c r="MW68" t="s">
        <v>363</v>
      </c>
      <c r="MZ68" s="70" t="s">
        <v>9119</v>
      </c>
      <c r="NB68" s="70" t="s">
        <v>9119</v>
      </c>
      <c r="NI68" s="70" t="s">
        <v>9119</v>
      </c>
      <c r="NK68" s="70" t="s">
        <v>9119</v>
      </c>
      <c r="NR68" s="70" t="s">
        <v>9119</v>
      </c>
      <c r="NT68" s="70" t="s">
        <v>9119</v>
      </c>
      <c r="NW68" t="s">
        <v>363</v>
      </c>
      <c r="NX68" t="s">
        <v>363</v>
      </c>
      <c r="OA68" s="70" t="s">
        <v>9119</v>
      </c>
      <c r="OC68" s="70" t="s">
        <v>9119</v>
      </c>
    </row>
    <row r="69" spans="1:393" x14ac:dyDescent="0.2">
      <c r="A69" t="s">
        <v>616</v>
      </c>
      <c r="B69" t="s">
        <v>616</v>
      </c>
      <c r="C69" s="66" t="s">
        <v>9833</v>
      </c>
      <c r="D69" t="s">
        <v>617</v>
      </c>
      <c r="E69" t="s">
        <v>9845</v>
      </c>
      <c r="F69" t="s">
        <v>9847</v>
      </c>
      <c r="G69" t="s">
        <v>618</v>
      </c>
      <c r="H69" t="s">
        <v>619</v>
      </c>
      <c r="I69">
        <v>316090</v>
      </c>
      <c r="J69">
        <v>1105766</v>
      </c>
      <c r="K69">
        <v>2020</v>
      </c>
      <c r="L69" s="69">
        <v>614144.33530000004</v>
      </c>
      <c r="M69" t="s">
        <v>349</v>
      </c>
      <c r="O69" s="73">
        <v>0.97</v>
      </c>
      <c r="P69" s="73">
        <v>1.522</v>
      </c>
      <c r="Q69" s="13">
        <v>0.31490000000000001</v>
      </c>
      <c r="R69" s="13">
        <v>1.1599999999999999E-2</v>
      </c>
      <c r="S69" s="13">
        <v>9.7999999999999997E-3</v>
      </c>
      <c r="T69" s="13">
        <v>0.1701</v>
      </c>
      <c r="U69" s="13">
        <v>0.27360000000000001</v>
      </c>
      <c r="V69" s="13">
        <v>1.6999999999999999E-3</v>
      </c>
      <c r="W69" s="13">
        <v>4.8999999999999998E-3</v>
      </c>
      <c r="X69" s="13"/>
      <c r="Y69" s="13">
        <v>2.2599999999999999E-2</v>
      </c>
      <c r="Z69" s="13"/>
      <c r="AA69" s="13"/>
      <c r="AB69" s="13"/>
      <c r="AC69" s="13">
        <v>0.1908</v>
      </c>
      <c r="AD69" s="13"/>
      <c r="AE69" s="13"/>
      <c r="AF69" s="13"/>
      <c r="AG69" s="13">
        <v>0.85</v>
      </c>
      <c r="AI69" s="13"/>
      <c r="AJ69" s="13"/>
      <c r="AK69" s="13"/>
      <c r="AL69" s="13"/>
      <c r="AM69" s="13"/>
      <c r="AN69" s="13"/>
      <c r="AO69" s="13"/>
      <c r="AP69" s="13"/>
      <c r="AQ69" s="13"/>
      <c r="AR69">
        <v>3134</v>
      </c>
      <c r="AS69">
        <v>388</v>
      </c>
      <c r="AU69" s="13"/>
      <c r="AV69" s="13"/>
      <c r="AW69" s="13"/>
      <c r="AX69" s="13"/>
      <c r="AY69" s="13"/>
      <c r="AZ69">
        <v>1120</v>
      </c>
      <c r="BB69" s="13"/>
      <c r="BC69" s="13"/>
      <c r="BD69" s="13">
        <v>1</v>
      </c>
      <c r="BE69" s="13"/>
      <c r="BF69" s="13"/>
      <c r="BG69" s="13"/>
      <c r="BH69" s="13"/>
      <c r="BI69" s="13"/>
      <c r="BJ69" s="13"/>
      <c r="BK69" s="13"/>
      <c r="BL69" s="13"/>
      <c r="BM69" s="13"/>
      <c r="BN69" s="13"/>
      <c r="BP69" s="70">
        <v>21</v>
      </c>
      <c r="BQ69">
        <v>1020000</v>
      </c>
      <c r="BR69">
        <v>951605.48696611775</v>
      </c>
      <c r="BT69" s="70" t="s">
        <v>9119</v>
      </c>
      <c r="BU69" s="73">
        <v>0.38</v>
      </c>
      <c r="BV69" s="70">
        <v>0.53635368064662747</v>
      </c>
      <c r="BW69" s="69"/>
      <c r="BX69" s="70" t="s">
        <v>9119</v>
      </c>
      <c r="BY69" s="69">
        <v>1.03</v>
      </c>
      <c r="BZ69" s="70">
        <v>1.4538007659632273</v>
      </c>
      <c r="CA69" s="69">
        <v>30733000</v>
      </c>
      <c r="CB69">
        <v>2024</v>
      </c>
      <c r="CC69" s="69">
        <v>28672246.500911471</v>
      </c>
      <c r="CD69" s="69">
        <v>1020000</v>
      </c>
      <c r="CE69" s="69">
        <v>2024</v>
      </c>
      <c r="CF69" s="69">
        <v>951605.48696611775</v>
      </c>
      <c r="CG69" t="s">
        <v>361</v>
      </c>
      <c r="CH69" t="s">
        <v>418</v>
      </c>
      <c r="CJ69" t="s">
        <v>418</v>
      </c>
      <c r="CL69" t="s">
        <v>351</v>
      </c>
      <c r="CM69" t="s">
        <v>351</v>
      </c>
      <c r="CN69" t="s">
        <v>352</v>
      </c>
      <c r="CO69" t="s">
        <v>352</v>
      </c>
      <c r="CP69" t="s">
        <v>352</v>
      </c>
      <c r="CQ69" t="s">
        <v>352</v>
      </c>
      <c r="CR69" t="s">
        <v>352</v>
      </c>
      <c r="CS69" t="s">
        <v>351</v>
      </c>
      <c r="EC69" s="69"/>
      <c r="ED69" s="69"/>
      <c r="EE69" s="69"/>
      <c r="EF69" s="69"/>
      <c r="EG69" s="69"/>
      <c r="EH69" s="69"/>
      <c r="EM69">
        <v>614144.33530000004</v>
      </c>
      <c r="ER69" s="69"/>
      <c r="FB69" s="69"/>
      <c r="FG69" s="69"/>
      <c r="GF69" s="70" t="s">
        <v>9119</v>
      </c>
      <c r="GI69" s="70" t="s">
        <v>9119</v>
      </c>
      <c r="GO69" s="70" t="s">
        <v>9119</v>
      </c>
      <c r="GR69" s="70" t="s">
        <v>9119</v>
      </c>
      <c r="GT69" s="70" t="s">
        <v>9119</v>
      </c>
      <c r="GV69" s="70" t="s">
        <v>9119</v>
      </c>
      <c r="HB69" s="70" t="s">
        <v>9119</v>
      </c>
      <c r="HD69" s="70" t="s">
        <v>9119</v>
      </c>
      <c r="HG69" s="70" t="s">
        <v>9119</v>
      </c>
      <c r="HI69" s="70" t="s">
        <v>9119</v>
      </c>
      <c r="HK69" s="70" t="s">
        <v>9119</v>
      </c>
      <c r="HM69" s="70" t="s">
        <v>9119</v>
      </c>
      <c r="HO69" s="70" t="s">
        <v>9119</v>
      </c>
      <c r="HQ69" s="70" t="s">
        <v>9119</v>
      </c>
      <c r="HS69" s="70" t="s">
        <v>9119</v>
      </c>
      <c r="HU69" s="70" t="s">
        <v>9119</v>
      </c>
      <c r="HZ69" s="70" t="s">
        <v>9119</v>
      </c>
      <c r="IB69" s="70" t="s">
        <v>9119</v>
      </c>
      <c r="IE69" s="70" t="s">
        <v>9119</v>
      </c>
      <c r="IK69" s="70" t="s">
        <v>9119</v>
      </c>
      <c r="IO69" s="70" t="s">
        <v>9119</v>
      </c>
      <c r="IQ69" s="70" t="s">
        <v>9119</v>
      </c>
      <c r="IT69" s="70" t="s">
        <v>9119</v>
      </c>
      <c r="IV69" s="70" t="s">
        <v>9119</v>
      </c>
      <c r="IX69" s="70" t="s">
        <v>9119</v>
      </c>
      <c r="IZ69" s="70" t="s">
        <v>9119</v>
      </c>
      <c r="JE69" s="70" t="s">
        <v>9119</v>
      </c>
      <c r="JG69" s="70" t="s">
        <v>9119</v>
      </c>
      <c r="JL69" s="70" t="s">
        <v>9119</v>
      </c>
      <c r="JP69" s="70" t="s">
        <v>9119</v>
      </c>
      <c r="KD69" s="70" t="s">
        <v>9119</v>
      </c>
      <c r="KE69">
        <v>21.22</v>
      </c>
      <c r="KF69" s="70">
        <v>24.290855366670694</v>
      </c>
      <c r="KI69" s="70" t="s">
        <v>9119</v>
      </c>
      <c r="KK69" s="70" t="s">
        <v>9119</v>
      </c>
      <c r="KO69" s="70" t="s">
        <v>9119</v>
      </c>
      <c r="KP69">
        <v>30</v>
      </c>
      <c r="KQ69" s="70">
        <v>34.963793630997692</v>
      </c>
      <c r="KT69" s="70" t="s">
        <v>9119</v>
      </c>
      <c r="KZ69" s="70" t="s">
        <v>9119</v>
      </c>
      <c r="LO69" s="70" t="s">
        <v>9119</v>
      </c>
      <c r="LW69" s="70" t="s">
        <v>9119</v>
      </c>
      <c r="LZ69" s="70" t="s">
        <v>9119</v>
      </c>
      <c r="ME69" s="70" t="s">
        <v>9119</v>
      </c>
      <c r="MG69" s="70" t="s">
        <v>9119</v>
      </c>
      <c r="MJ69" s="70" t="s">
        <v>9119</v>
      </c>
      <c r="MQ69" s="70" t="s">
        <v>9119</v>
      </c>
      <c r="MS69" s="70" t="s">
        <v>9119</v>
      </c>
      <c r="MT69" t="s">
        <v>392</v>
      </c>
      <c r="MU69">
        <v>0.7</v>
      </c>
      <c r="MV69" t="s">
        <v>355</v>
      </c>
      <c r="MZ69" s="70" t="s">
        <v>9119</v>
      </c>
      <c r="NB69" s="70" t="s">
        <v>9119</v>
      </c>
      <c r="NI69" s="70" t="s">
        <v>9119</v>
      </c>
      <c r="NK69" s="70" t="s">
        <v>9119</v>
      </c>
      <c r="NR69" s="70" t="s">
        <v>9119</v>
      </c>
      <c r="NT69" s="70" t="s">
        <v>9119</v>
      </c>
      <c r="NW69" t="s">
        <v>355</v>
      </c>
      <c r="OA69" s="70" t="s">
        <v>9119</v>
      </c>
      <c r="OC69" s="70" t="s">
        <v>9119</v>
      </c>
    </row>
    <row r="70" spans="1:393" x14ac:dyDescent="0.2">
      <c r="A70" t="s">
        <v>620</v>
      </c>
      <c r="B70" t="s">
        <v>620</v>
      </c>
      <c r="C70" t="s">
        <v>9841</v>
      </c>
      <c r="D70" t="s">
        <v>621</v>
      </c>
      <c r="E70" t="s">
        <v>9847</v>
      </c>
      <c r="F70" t="s">
        <v>9847</v>
      </c>
      <c r="G70" t="s">
        <v>622</v>
      </c>
      <c r="H70" t="s">
        <v>623</v>
      </c>
      <c r="L70" s="69"/>
      <c r="O70" s="73"/>
      <c r="P70" s="73"/>
      <c r="Q70" s="13"/>
      <c r="R70" s="13"/>
      <c r="S70" s="13"/>
      <c r="T70" s="13"/>
      <c r="U70" s="13"/>
      <c r="V70" s="13"/>
      <c r="W70" s="13"/>
      <c r="X70" s="13"/>
      <c r="Y70" s="13"/>
      <c r="Z70" s="13"/>
      <c r="AA70" s="13"/>
      <c r="AB70" s="13"/>
      <c r="AC70" s="13"/>
      <c r="AD70" s="13"/>
      <c r="AE70" s="13"/>
      <c r="AF70" s="13"/>
      <c r="AG70" s="13"/>
      <c r="AI70" s="13"/>
      <c r="AJ70" s="13"/>
      <c r="AK70" s="13"/>
      <c r="AL70" s="13"/>
      <c r="AM70" s="13"/>
      <c r="AN70" s="13"/>
      <c r="AO70" s="13"/>
      <c r="AP70" s="13"/>
      <c r="AQ70" s="13"/>
      <c r="AU70" s="13"/>
      <c r="AV70" s="13"/>
      <c r="AW70" s="13"/>
      <c r="AX70" s="13"/>
      <c r="AY70" s="13"/>
      <c r="BB70" s="13"/>
      <c r="BC70" s="13"/>
      <c r="BD70" s="13"/>
      <c r="BE70" s="13"/>
      <c r="BF70" s="13"/>
      <c r="BG70" s="13"/>
      <c r="BH70" s="13"/>
      <c r="BI70" s="13"/>
      <c r="BJ70" s="13"/>
      <c r="BK70" s="13"/>
      <c r="BL70" s="13"/>
      <c r="BM70" s="13"/>
      <c r="BN70" s="13"/>
      <c r="BP70" s="70"/>
      <c r="BR70" t="s">
        <v>9119</v>
      </c>
      <c r="BT70" s="70" t="s">
        <v>9119</v>
      </c>
      <c r="BU70" s="73"/>
      <c r="BV70" s="70" t="s">
        <v>9119</v>
      </c>
      <c r="BW70" s="69"/>
      <c r="BX70" s="70" t="s">
        <v>9119</v>
      </c>
      <c r="BY70" s="69"/>
      <c r="BZ70" s="70" t="s">
        <v>9119</v>
      </c>
      <c r="CA70" s="69"/>
      <c r="CC70" s="69" t="s">
        <v>9119</v>
      </c>
      <c r="CD70" s="69" t="s">
        <v>9119</v>
      </c>
      <c r="CE70" s="69" t="s">
        <v>9119</v>
      </c>
      <c r="CF70" s="69" t="s">
        <v>9119</v>
      </c>
      <c r="CL70" t="s">
        <v>352</v>
      </c>
      <c r="CM70" t="s">
        <v>352</v>
      </c>
      <c r="CN70" t="s">
        <v>352</v>
      </c>
      <c r="CO70" t="s">
        <v>352</v>
      </c>
      <c r="CP70" t="s">
        <v>352</v>
      </c>
      <c r="CQ70" t="s">
        <v>352</v>
      </c>
      <c r="CR70" t="s">
        <v>352</v>
      </c>
      <c r="CS70" t="s">
        <v>352</v>
      </c>
      <c r="EC70" s="69"/>
      <c r="ED70" s="69"/>
      <c r="EE70" s="69"/>
      <c r="EF70" s="69"/>
      <c r="EG70" s="69"/>
      <c r="EH70" s="69"/>
      <c r="ER70" s="69"/>
      <c r="FB70" s="69"/>
      <c r="FG70" s="69"/>
      <c r="GF70" s="70" t="s">
        <v>9119</v>
      </c>
      <c r="GI70" s="70" t="s">
        <v>9119</v>
      </c>
      <c r="GO70" s="70" t="s">
        <v>9119</v>
      </c>
      <c r="GR70" s="70" t="s">
        <v>9119</v>
      </c>
      <c r="GT70" s="70" t="s">
        <v>9119</v>
      </c>
      <c r="GV70" s="70" t="s">
        <v>9119</v>
      </c>
      <c r="HB70" s="70" t="s">
        <v>9119</v>
      </c>
      <c r="HD70" s="70" t="s">
        <v>9119</v>
      </c>
      <c r="HG70" s="70" t="s">
        <v>9119</v>
      </c>
      <c r="HI70" s="70" t="s">
        <v>9119</v>
      </c>
      <c r="HK70" s="70" t="s">
        <v>9119</v>
      </c>
      <c r="HM70" s="70" t="s">
        <v>9119</v>
      </c>
      <c r="HO70" s="70" t="s">
        <v>9119</v>
      </c>
      <c r="HQ70" s="70" t="s">
        <v>9119</v>
      </c>
      <c r="HS70" s="70" t="s">
        <v>9119</v>
      </c>
      <c r="HU70" s="70" t="s">
        <v>9119</v>
      </c>
      <c r="HZ70" s="70" t="s">
        <v>9119</v>
      </c>
      <c r="IB70" s="70" t="s">
        <v>9119</v>
      </c>
      <c r="IE70" s="70" t="s">
        <v>9119</v>
      </c>
      <c r="IK70" s="70" t="s">
        <v>9119</v>
      </c>
      <c r="IO70" s="70" t="s">
        <v>9119</v>
      </c>
      <c r="IQ70" s="70" t="s">
        <v>9119</v>
      </c>
      <c r="IT70" s="70" t="s">
        <v>9119</v>
      </c>
      <c r="IV70" s="70" t="s">
        <v>9119</v>
      </c>
      <c r="IX70" s="70" t="s">
        <v>9119</v>
      </c>
      <c r="IZ70" s="70" t="s">
        <v>9119</v>
      </c>
      <c r="JE70" s="70" t="s">
        <v>9119</v>
      </c>
      <c r="JG70" s="70" t="s">
        <v>9119</v>
      </c>
      <c r="JL70" s="70" t="s">
        <v>9119</v>
      </c>
      <c r="JP70" s="70" t="s">
        <v>9119</v>
      </c>
      <c r="KD70" s="70" t="s">
        <v>9119</v>
      </c>
      <c r="KF70" s="70" t="s">
        <v>9119</v>
      </c>
      <c r="KI70" s="70" t="s">
        <v>9119</v>
      </c>
      <c r="KK70" s="70" t="s">
        <v>9119</v>
      </c>
      <c r="KO70" s="70" t="s">
        <v>9119</v>
      </c>
      <c r="KQ70" s="70" t="s">
        <v>9119</v>
      </c>
      <c r="KT70" s="70" t="s">
        <v>9119</v>
      </c>
      <c r="KZ70" s="70" t="s">
        <v>9119</v>
      </c>
      <c r="LO70" s="70" t="s">
        <v>9119</v>
      </c>
      <c r="LW70" s="70" t="s">
        <v>9119</v>
      </c>
      <c r="LZ70" s="70" t="s">
        <v>9119</v>
      </c>
      <c r="ME70" s="70" t="s">
        <v>9119</v>
      </c>
      <c r="MG70" s="70" t="s">
        <v>9119</v>
      </c>
      <c r="MJ70" s="70" t="s">
        <v>9119</v>
      </c>
      <c r="MQ70" s="70" t="s">
        <v>9119</v>
      </c>
      <c r="MS70" s="70" t="s">
        <v>9119</v>
      </c>
      <c r="MV70" t="s">
        <v>391</v>
      </c>
      <c r="MW70" t="s">
        <v>373</v>
      </c>
      <c r="MY70" s="69"/>
      <c r="MZ70" s="70" t="s">
        <v>9119</v>
      </c>
      <c r="NB70" s="70" t="s">
        <v>9119</v>
      </c>
      <c r="NI70" s="70" t="s">
        <v>9119</v>
      </c>
      <c r="NK70" s="70" t="s">
        <v>9119</v>
      </c>
      <c r="NR70" s="70" t="s">
        <v>9119</v>
      </c>
      <c r="NT70" s="70" t="s">
        <v>9119</v>
      </c>
      <c r="NW70" t="s">
        <v>391</v>
      </c>
      <c r="NX70" t="s">
        <v>373</v>
      </c>
      <c r="OA70" s="70" t="s">
        <v>9119</v>
      </c>
      <c r="OC70" s="70" t="s">
        <v>9119</v>
      </c>
    </row>
    <row r="71" spans="1:393" x14ac:dyDescent="0.2">
      <c r="A71" t="s">
        <v>624</v>
      </c>
      <c r="B71" t="s">
        <v>624</v>
      </c>
      <c r="C71" s="66" t="s">
        <v>9831</v>
      </c>
      <c r="D71" t="s">
        <v>625</v>
      </c>
      <c r="E71" t="s">
        <v>381</v>
      </c>
      <c r="F71" t="s">
        <v>381</v>
      </c>
      <c r="G71" t="s">
        <v>626</v>
      </c>
      <c r="H71" t="s">
        <v>627</v>
      </c>
      <c r="I71">
        <v>444456</v>
      </c>
      <c r="J71">
        <v>445259</v>
      </c>
      <c r="K71">
        <v>2019</v>
      </c>
      <c r="L71" s="69">
        <v>234221</v>
      </c>
      <c r="M71" t="s">
        <v>349</v>
      </c>
      <c r="O71" s="73">
        <v>1.444</v>
      </c>
      <c r="P71" s="73">
        <v>1.4410000000000001</v>
      </c>
      <c r="Q71" s="13">
        <v>0.27500000000000002</v>
      </c>
      <c r="R71" s="13">
        <v>9.2999999999999999E-2</v>
      </c>
      <c r="S71" s="13">
        <v>2.8000000000000001E-2</v>
      </c>
      <c r="T71" s="13">
        <v>0.25700000000000001</v>
      </c>
      <c r="U71" s="13">
        <v>0.151</v>
      </c>
      <c r="V71" s="13"/>
      <c r="W71" s="13">
        <v>1.4999999999999999E-2</v>
      </c>
      <c r="X71" s="13"/>
      <c r="Y71" s="13">
        <v>3.4000000000000002E-2</v>
      </c>
      <c r="Z71" s="13">
        <v>1.43E-2</v>
      </c>
      <c r="AA71" s="13">
        <v>2E-3</v>
      </c>
      <c r="AB71" s="13"/>
      <c r="AC71" s="13">
        <v>0.13200000000000001</v>
      </c>
      <c r="AD71" s="13"/>
      <c r="AE71" s="13"/>
      <c r="AF71" s="13"/>
      <c r="AG71" s="13">
        <v>1</v>
      </c>
      <c r="AH71" s="69">
        <v>92005</v>
      </c>
      <c r="AI71" s="13">
        <v>8.9999999999999993E-3</v>
      </c>
      <c r="AJ71" s="13">
        <v>1E-4</v>
      </c>
      <c r="AK71" s="13">
        <v>0.191</v>
      </c>
      <c r="AL71" s="13">
        <v>1.9E-3</v>
      </c>
      <c r="AM71" s="13">
        <v>0.115</v>
      </c>
      <c r="AN71" s="13">
        <v>4.1999999999999997E-3</v>
      </c>
      <c r="AO71" s="13">
        <v>7.1000000000000004E-3</v>
      </c>
      <c r="AP71" s="13">
        <v>1.7500000000000002E-2</v>
      </c>
      <c r="AQ71" s="13">
        <v>0.6512</v>
      </c>
      <c r="AU71" s="13"/>
      <c r="AV71" s="13"/>
      <c r="AW71" s="13"/>
      <c r="AX71" s="13"/>
      <c r="AY71" s="13"/>
      <c r="BB71" s="13"/>
      <c r="BC71" s="13"/>
      <c r="BD71" s="13">
        <v>7.6999999999999999E-2</v>
      </c>
      <c r="BE71" s="13"/>
      <c r="BF71" s="13"/>
      <c r="BG71" s="13">
        <v>0.13700000000000001</v>
      </c>
      <c r="BH71" s="13">
        <v>0.32800000000000001</v>
      </c>
      <c r="BI71" s="13">
        <v>0.45700000000000002</v>
      </c>
      <c r="BJ71" s="13"/>
      <c r="BK71" s="13"/>
      <c r="BL71" s="13"/>
      <c r="BM71" s="79"/>
      <c r="BN71" s="13">
        <v>1E-3</v>
      </c>
      <c r="BP71" s="70">
        <v>12.7</v>
      </c>
      <c r="BR71" t="s">
        <v>9119</v>
      </c>
      <c r="BT71" s="70" t="s">
        <v>9119</v>
      </c>
      <c r="BU71" s="73"/>
      <c r="BV71" s="70" t="s">
        <v>9119</v>
      </c>
      <c r="BW71" s="69"/>
      <c r="BX71" s="70" t="s">
        <v>9119</v>
      </c>
      <c r="BY71" s="69"/>
      <c r="BZ71" s="70" t="s">
        <v>9119</v>
      </c>
      <c r="CA71" s="69">
        <v>1940925.34</v>
      </c>
      <c r="CB71">
        <v>2021</v>
      </c>
      <c r="CC71" s="69">
        <v>2096253.7096259699</v>
      </c>
      <c r="CD71" s="69">
        <v>883152189.53486955</v>
      </c>
      <c r="CE71" s="69">
        <v>2021</v>
      </c>
      <c r="CF71" s="69">
        <v>953829091.37389481</v>
      </c>
      <c r="CG71" t="s">
        <v>366</v>
      </c>
      <c r="CH71" t="s">
        <v>418</v>
      </c>
      <c r="CI71" t="s">
        <v>418</v>
      </c>
      <c r="CJ71" t="s">
        <v>418</v>
      </c>
      <c r="CK71" t="s">
        <v>418</v>
      </c>
      <c r="CL71" t="s">
        <v>351</v>
      </c>
      <c r="CM71" t="s">
        <v>351</v>
      </c>
      <c r="CN71" t="s">
        <v>351</v>
      </c>
      <c r="CO71" t="s">
        <v>352</v>
      </c>
      <c r="CP71" t="s">
        <v>352</v>
      </c>
      <c r="CQ71" t="s">
        <v>351</v>
      </c>
      <c r="CR71" t="s">
        <v>351</v>
      </c>
      <c r="CS71" t="s">
        <v>351</v>
      </c>
      <c r="EM71" s="69">
        <v>8602.703109</v>
      </c>
      <c r="EZ71">
        <v>10000</v>
      </c>
      <c r="FB71" s="69">
        <v>15306.108129</v>
      </c>
      <c r="FG71" s="69">
        <v>36645.280776</v>
      </c>
      <c r="FT71">
        <v>260000</v>
      </c>
      <c r="FV71" s="69">
        <v>51057.601568999999</v>
      </c>
      <c r="GF71" s="70" t="s">
        <v>9119</v>
      </c>
      <c r="GI71" s="70" t="s">
        <v>9119</v>
      </c>
      <c r="GO71" s="70" t="s">
        <v>9119</v>
      </c>
      <c r="GR71" s="70" t="s">
        <v>9119</v>
      </c>
      <c r="GT71" s="70" t="s">
        <v>9119</v>
      </c>
      <c r="GV71" s="70" t="s">
        <v>9119</v>
      </c>
      <c r="HB71" s="70" t="s">
        <v>9119</v>
      </c>
      <c r="HD71" s="70" t="s">
        <v>9119</v>
      </c>
      <c r="HG71" s="70" t="s">
        <v>9119</v>
      </c>
      <c r="HI71" s="70" t="s">
        <v>9119</v>
      </c>
      <c r="HK71" s="70" t="s">
        <v>9119</v>
      </c>
      <c r="HM71" s="70" t="s">
        <v>9119</v>
      </c>
      <c r="HO71" s="70" t="s">
        <v>9119</v>
      </c>
      <c r="HQ71" s="70" t="s">
        <v>9119</v>
      </c>
      <c r="HS71" s="70" t="s">
        <v>9119</v>
      </c>
      <c r="HU71" s="70" t="s">
        <v>9119</v>
      </c>
      <c r="HZ71" s="70" t="s">
        <v>9119</v>
      </c>
      <c r="IB71" s="70" t="s">
        <v>9119</v>
      </c>
      <c r="IE71" s="70" t="s">
        <v>9119</v>
      </c>
      <c r="IK71" s="70" t="s">
        <v>9119</v>
      </c>
      <c r="IO71" s="70" t="s">
        <v>9119</v>
      </c>
      <c r="IQ71" s="70" t="s">
        <v>9119</v>
      </c>
      <c r="IT71" s="70" t="s">
        <v>9119</v>
      </c>
      <c r="IV71" s="70" t="s">
        <v>9119</v>
      </c>
      <c r="IX71" s="70" t="s">
        <v>9119</v>
      </c>
      <c r="IZ71" s="70" t="s">
        <v>9119</v>
      </c>
      <c r="JE71" s="70" t="s">
        <v>9119</v>
      </c>
      <c r="JG71" s="70" t="s">
        <v>9119</v>
      </c>
      <c r="JK71">
        <v>0.45</v>
      </c>
      <c r="JL71" s="70">
        <v>0.48601259919234524</v>
      </c>
      <c r="JP71" s="70" t="s">
        <v>9119</v>
      </c>
      <c r="KD71" s="70" t="s">
        <v>9119</v>
      </c>
      <c r="KE71">
        <v>40.25</v>
      </c>
      <c r="KF71" s="70">
        <v>43.471126927759769</v>
      </c>
      <c r="KI71" s="70" t="s">
        <v>9119</v>
      </c>
      <c r="KK71" s="70" t="s">
        <v>9119</v>
      </c>
      <c r="KO71" s="70" t="s">
        <v>9119</v>
      </c>
      <c r="KQ71" s="70" t="s">
        <v>9119</v>
      </c>
      <c r="KT71" s="70" t="s">
        <v>9119</v>
      </c>
      <c r="KZ71" s="70" t="s">
        <v>9119</v>
      </c>
      <c r="LO71" s="70" t="s">
        <v>9119</v>
      </c>
      <c r="LW71" s="70" t="s">
        <v>9119</v>
      </c>
      <c r="LZ71" s="70" t="s">
        <v>9119</v>
      </c>
      <c r="ME71" s="70" t="s">
        <v>9119</v>
      </c>
      <c r="MG71" s="70" t="s">
        <v>9119</v>
      </c>
      <c r="MJ71" s="70" t="s">
        <v>9119</v>
      </c>
      <c r="MQ71" s="70" t="s">
        <v>9119</v>
      </c>
      <c r="MS71" s="70" t="s">
        <v>9119</v>
      </c>
      <c r="MT71" t="s">
        <v>390</v>
      </c>
      <c r="MV71" t="s">
        <v>628</v>
      </c>
      <c r="MW71" t="s">
        <v>353</v>
      </c>
      <c r="MX71" t="s">
        <v>362</v>
      </c>
      <c r="MY71" s="69">
        <v>3804249.3500840929</v>
      </c>
      <c r="MZ71" s="70">
        <v>4108695.8102448005</v>
      </c>
      <c r="NA71" s="69">
        <v>1182740.5043678607</v>
      </c>
      <c r="NB71" s="70">
        <v>1277392.859328643</v>
      </c>
      <c r="NI71" s="70" t="s">
        <v>9119</v>
      </c>
      <c r="NK71" s="70" t="s">
        <v>9119</v>
      </c>
      <c r="NR71" s="70" t="s">
        <v>9119</v>
      </c>
      <c r="NT71" s="70" t="s">
        <v>9119</v>
      </c>
      <c r="NU71" t="s">
        <v>390</v>
      </c>
      <c r="NW71" t="s">
        <v>628</v>
      </c>
      <c r="NX71" t="s">
        <v>353</v>
      </c>
      <c r="OA71" s="70" t="s">
        <v>9119</v>
      </c>
      <c r="OC71" s="70" t="s">
        <v>9119</v>
      </c>
    </row>
    <row r="72" spans="1:393" x14ac:dyDescent="0.2">
      <c r="A72" t="s">
        <v>624</v>
      </c>
      <c r="B72" t="s">
        <v>624</v>
      </c>
      <c r="C72" s="66" t="s">
        <v>9831</v>
      </c>
      <c r="D72" t="s">
        <v>625</v>
      </c>
      <c r="E72" t="s">
        <v>381</v>
      </c>
      <c r="F72" t="s">
        <v>381</v>
      </c>
      <c r="G72" t="s">
        <v>629</v>
      </c>
      <c r="H72" t="s">
        <v>630</v>
      </c>
      <c r="I72">
        <v>98036</v>
      </c>
      <c r="K72">
        <v>2024</v>
      </c>
      <c r="L72" s="69">
        <v>25681.337100000001</v>
      </c>
      <c r="M72" t="s">
        <v>349</v>
      </c>
      <c r="O72" s="73">
        <v>0.71799999999999997</v>
      </c>
      <c r="P72" s="73"/>
      <c r="Q72" s="13"/>
      <c r="R72" s="13"/>
      <c r="S72" s="13"/>
      <c r="T72" s="13"/>
      <c r="U72" s="13"/>
      <c r="V72" s="13"/>
      <c r="W72" s="13"/>
      <c r="X72" s="13"/>
      <c r="Y72" s="13"/>
      <c r="Z72" s="13"/>
      <c r="AA72" s="13"/>
      <c r="AB72" s="13"/>
      <c r="AC72" s="13"/>
      <c r="AD72" s="13"/>
      <c r="AE72" s="13"/>
      <c r="AF72" s="13"/>
      <c r="AG72" s="13"/>
      <c r="AH72" s="69"/>
      <c r="AI72" s="13"/>
      <c r="AJ72" s="13"/>
      <c r="AK72" s="13"/>
      <c r="AL72" s="13"/>
      <c r="AM72" s="13"/>
      <c r="AN72" s="13"/>
      <c r="AO72" s="13"/>
      <c r="AP72" s="13"/>
      <c r="AQ72" s="13"/>
      <c r="AU72" s="13"/>
      <c r="AV72" s="13"/>
      <c r="AW72" s="13"/>
      <c r="AX72" s="13"/>
      <c r="AY72" s="13"/>
      <c r="BB72" s="13"/>
      <c r="BC72" s="13"/>
      <c r="BD72" s="13"/>
      <c r="BE72" s="13"/>
      <c r="BF72" s="13"/>
      <c r="BG72" s="13"/>
      <c r="BH72" s="13"/>
      <c r="BI72" s="13"/>
      <c r="BJ72" s="13"/>
      <c r="BK72" s="13"/>
      <c r="BL72" s="13"/>
      <c r="BM72" s="13"/>
      <c r="BN72" s="13"/>
      <c r="BP72" s="70"/>
      <c r="BR72" t="s">
        <v>9119</v>
      </c>
      <c r="BT72" s="70" t="s">
        <v>9119</v>
      </c>
      <c r="BU72" s="73"/>
      <c r="BV72" s="70" t="s">
        <v>9119</v>
      </c>
      <c r="BW72" s="69"/>
      <c r="BX72" s="70" t="s">
        <v>9119</v>
      </c>
      <c r="BY72" s="69"/>
      <c r="BZ72" s="70" t="s">
        <v>9119</v>
      </c>
      <c r="CA72" s="69"/>
      <c r="CC72" s="69" t="s">
        <v>9119</v>
      </c>
      <c r="CD72" s="69" t="s">
        <v>9119</v>
      </c>
      <c r="CE72" s="69" t="s">
        <v>9119</v>
      </c>
      <c r="CF72" s="69" t="s">
        <v>9119</v>
      </c>
      <c r="CG72" t="s">
        <v>350</v>
      </c>
      <c r="CL72" t="s">
        <v>351</v>
      </c>
      <c r="CM72" t="s">
        <v>352</v>
      </c>
      <c r="CN72" t="s">
        <v>352</v>
      </c>
      <c r="CO72" t="s">
        <v>352</v>
      </c>
      <c r="CP72" t="s">
        <v>352</v>
      </c>
      <c r="CQ72" t="s">
        <v>352</v>
      </c>
      <c r="CR72" t="s">
        <v>352</v>
      </c>
      <c r="EM72" s="69"/>
      <c r="FB72" s="69"/>
      <c r="FG72" s="69"/>
      <c r="FV72" s="69"/>
      <c r="GF72" s="70" t="s">
        <v>9119</v>
      </c>
      <c r="GI72" s="70" t="s">
        <v>9119</v>
      </c>
      <c r="GO72" s="70" t="s">
        <v>9119</v>
      </c>
      <c r="GR72" s="70" t="s">
        <v>9119</v>
      </c>
      <c r="GT72" s="70" t="s">
        <v>9119</v>
      </c>
      <c r="GV72" s="70" t="s">
        <v>9119</v>
      </c>
      <c r="HB72" s="70" t="s">
        <v>9119</v>
      </c>
      <c r="HD72" s="70" t="s">
        <v>9119</v>
      </c>
      <c r="HG72" s="70" t="s">
        <v>9119</v>
      </c>
      <c r="HI72" s="70" t="s">
        <v>9119</v>
      </c>
      <c r="HK72" s="70" t="s">
        <v>9119</v>
      </c>
      <c r="HM72" s="70" t="s">
        <v>9119</v>
      </c>
      <c r="HO72" s="70" t="s">
        <v>9119</v>
      </c>
      <c r="HQ72" s="70" t="s">
        <v>9119</v>
      </c>
      <c r="HS72" s="70" t="s">
        <v>9119</v>
      </c>
      <c r="HU72" s="70" t="s">
        <v>9119</v>
      </c>
      <c r="HZ72" s="70" t="s">
        <v>9119</v>
      </c>
      <c r="IB72" s="70" t="s">
        <v>9119</v>
      </c>
      <c r="IE72" s="70" t="s">
        <v>9119</v>
      </c>
      <c r="IK72" s="70" t="s">
        <v>9119</v>
      </c>
      <c r="IO72" s="70" t="s">
        <v>9119</v>
      </c>
      <c r="IQ72" s="70" t="s">
        <v>9119</v>
      </c>
      <c r="IT72" s="70" t="s">
        <v>9119</v>
      </c>
      <c r="IV72" s="70" t="s">
        <v>9119</v>
      </c>
      <c r="IX72" s="70" t="s">
        <v>9119</v>
      </c>
      <c r="IZ72" s="70" t="s">
        <v>9119</v>
      </c>
      <c r="JE72" s="70" t="s">
        <v>9119</v>
      </c>
      <c r="JG72" s="70" t="s">
        <v>9119</v>
      </c>
      <c r="JL72" s="70" t="s">
        <v>9119</v>
      </c>
      <c r="JP72" s="70" t="s">
        <v>9119</v>
      </c>
      <c r="KD72" s="70" t="s">
        <v>9119</v>
      </c>
      <c r="KF72" s="70" t="s">
        <v>9119</v>
      </c>
      <c r="KI72" s="70" t="s">
        <v>9119</v>
      </c>
      <c r="KK72" s="70" t="s">
        <v>9119</v>
      </c>
      <c r="KO72" s="70" t="s">
        <v>9119</v>
      </c>
      <c r="KQ72" s="70" t="s">
        <v>9119</v>
      </c>
      <c r="KT72" s="70" t="s">
        <v>9119</v>
      </c>
      <c r="KZ72" s="70" t="s">
        <v>9119</v>
      </c>
      <c r="LO72" s="70" t="s">
        <v>9119</v>
      </c>
      <c r="LW72" s="70" t="s">
        <v>9119</v>
      </c>
      <c r="LZ72" s="70" t="s">
        <v>9119</v>
      </c>
      <c r="ME72" s="70" t="s">
        <v>9119</v>
      </c>
      <c r="MG72" s="70" t="s">
        <v>9119</v>
      </c>
      <c r="MJ72" s="70" t="s">
        <v>9119</v>
      </c>
      <c r="MQ72" s="70" t="s">
        <v>9119</v>
      </c>
      <c r="MS72" s="70" t="s">
        <v>9119</v>
      </c>
      <c r="MT72" t="s">
        <v>354</v>
      </c>
      <c r="MV72" t="s">
        <v>391</v>
      </c>
      <c r="MW72" t="s">
        <v>353</v>
      </c>
      <c r="MZ72" s="70" t="s">
        <v>9119</v>
      </c>
      <c r="NB72" s="70" t="s">
        <v>9119</v>
      </c>
      <c r="NI72" s="70" t="s">
        <v>9119</v>
      </c>
      <c r="NK72" s="70" t="s">
        <v>9119</v>
      </c>
      <c r="NR72" s="70" t="s">
        <v>9119</v>
      </c>
      <c r="NT72" s="70" t="s">
        <v>9119</v>
      </c>
      <c r="OA72" s="70" t="s">
        <v>9119</v>
      </c>
      <c r="OC72" s="70" t="s">
        <v>9119</v>
      </c>
    </row>
    <row r="73" spans="1:393" x14ac:dyDescent="0.2">
      <c r="A73" t="s">
        <v>631</v>
      </c>
      <c r="B73" t="s">
        <v>631</v>
      </c>
      <c r="C73" t="s">
        <v>9841</v>
      </c>
      <c r="D73" t="s">
        <v>632</v>
      </c>
      <c r="E73" t="s">
        <v>346</v>
      </c>
      <c r="F73" t="s">
        <v>346</v>
      </c>
      <c r="G73" t="s">
        <v>633</v>
      </c>
      <c r="H73" t="s">
        <v>634</v>
      </c>
      <c r="I73">
        <v>4793699</v>
      </c>
      <c r="J73">
        <v>4793699</v>
      </c>
      <c r="K73">
        <v>2020</v>
      </c>
      <c r="L73" s="69">
        <v>791320</v>
      </c>
      <c r="M73" t="s">
        <v>349</v>
      </c>
      <c r="O73" s="73"/>
      <c r="P73" s="73">
        <v>0.45200000000000001</v>
      </c>
      <c r="Q73" s="13">
        <v>0.64800000000000002</v>
      </c>
      <c r="R73" s="13">
        <v>2.1000000000000001E-2</v>
      </c>
      <c r="S73" s="13">
        <v>1.2E-2</v>
      </c>
      <c r="T73" s="13">
        <v>5.2999999999999999E-2</v>
      </c>
      <c r="U73" s="13">
        <v>5.1999999999999998E-2</v>
      </c>
      <c r="V73" s="13"/>
      <c r="W73" s="13">
        <v>8.9999999999999993E-3</v>
      </c>
      <c r="X73" s="13"/>
      <c r="Y73" s="13">
        <v>0.04</v>
      </c>
      <c r="Z73" s="13"/>
      <c r="AA73" s="13">
        <v>4.0000000000000001E-3</v>
      </c>
      <c r="AB73" s="13">
        <v>3.5000000000000003E-2</v>
      </c>
      <c r="AC73" s="13">
        <v>0.127</v>
      </c>
      <c r="AD73" s="13"/>
      <c r="AE73" s="13"/>
      <c r="AF73" s="13"/>
      <c r="AG73" s="13">
        <v>0.75</v>
      </c>
      <c r="AH73">
        <v>35725</v>
      </c>
      <c r="AI73" s="13">
        <v>0.16539999999999999</v>
      </c>
      <c r="AJ73" s="13">
        <v>5.4999999999999997E-3</v>
      </c>
      <c r="AK73" s="13">
        <v>1.6500000000000001E-2</v>
      </c>
      <c r="AL73" s="13"/>
      <c r="AM73" s="13">
        <v>5.1999999999999998E-2</v>
      </c>
      <c r="AN73" s="13">
        <v>0.75260000000000005</v>
      </c>
      <c r="AO73" s="13"/>
      <c r="AP73" s="13">
        <v>8.0000000000000002E-3</v>
      </c>
      <c r="AQ73" s="13"/>
      <c r="AU73" s="13"/>
      <c r="AV73" s="13"/>
      <c r="AW73" s="13"/>
      <c r="AX73" s="13"/>
      <c r="AY73" s="13"/>
      <c r="BB73" s="13">
        <v>0.49580000000000002</v>
      </c>
      <c r="BC73" s="13"/>
      <c r="BD73" s="13"/>
      <c r="BE73" s="13"/>
      <c r="BF73" s="13"/>
      <c r="BG73" s="13"/>
      <c r="BH73" s="13">
        <v>6.0100000000000001E-2</v>
      </c>
      <c r="BI73" s="13">
        <v>0.19409999999999999</v>
      </c>
      <c r="BJ73" s="13"/>
      <c r="BK73" s="13"/>
      <c r="BL73" s="13"/>
      <c r="BM73" s="13">
        <v>0.25</v>
      </c>
      <c r="BN73" s="13"/>
      <c r="BP73" s="70"/>
      <c r="BR73" t="s">
        <v>9119</v>
      </c>
      <c r="BT73" s="70" t="s">
        <v>9119</v>
      </c>
      <c r="BU73" s="73"/>
      <c r="BV73" s="70" t="s">
        <v>9119</v>
      </c>
      <c r="BW73" s="69"/>
      <c r="BX73" s="70" t="s">
        <v>9119</v>
      </c>
      <c r="BY73" s="69"/>
      <c r="BZ73" s="70" t="s">
        <v>9119</v>
      </c>
      <c r="CA73" s="69"/>
      <c r="CC73" s="69" t="s">
        <v>9119</v>
      </c>
      <c r="CD73" s="69" t="s">
        <v>9119</v>
      </c>
      <c r="CE73" s="69" t="s">
        <v>9119</v>
      </c>
      <c r="CF73" s="69" t="s">
        <v>9119</v>
      </c>
      <c r="CG73" t="s">
        <v>366</v>
      </c>
      <c r="CI73" t="s">
        <v>388</v>
      </c>
      <c r="CK73" t="s">
        <v>418</v>
      </c>
      <c r="CL73" t="s">
        <v>351</v>
      </c>
      <c r="CM73" t="s">
        <v>351</v>
      </c>
      <c r="CN73" t="s">
        <v>352</v>
      </c>
      <c r="CO73" t="s">
        <v>351</v>
      </c>
      <c r="CP73" t="s">
        <v>351</v>
      </c>
      <c r="CQ73" t="s">
        <v>351</v>
      </c>
      <c r="CR73" t="s">
        <v>351</v>
      </c>
      <c r="CS73" t="s">
        <v>351</v>
      </c>
      <c r="EC73" s="69">
        <v>514358</v>
      </c>
      <c r="ED73" s="69"/>
      <c r="EE73" s="69"/>
      <c r="EF73" s="69"/>
      <c r="EG73" s="69"/>
      <c r="EH73" s="69"/>
      <c r="ER73" s="69"/>
      <c r="FB73" s="69">
        <v>39566</v>
      </c>
      <c r="FG73" s="69">
        <v>39566</v>
      </c>
      <c r="GF73" s="70" t="s">
        <v>9119</v>
      </c>
      <c r="GI73" s="70" t="s">
        <v>9119</v>
      </c>
      <c r="GO73" s="70" t="s">
        <v>9119</v>
      </c>
      <c r="GR73" s="70" t="s">
        <v>9119</v>
      </c>
      <c r="GT73" s="70" t="s">
        <v>9119</v>
      </c>
      <c r="GV73" s="70" t="s">
        <v>9119</v>
      </c>
      <c r="HB73" s="70" t="s">
        <v>9119</v>
      </c>
      <c r="HD73" s="70" t="s">
        <v>9119</v>
      </c>
      <c r="HG73" s="70" t="s">
        <v>9119</v>
      </c>
      <c r="HI73" s="70" t="s">
        <v>9119</v>
      </c>
      <c r="HK73" s="70" t="s">
        <v>9119</v>
      </c>
      <c r="HM73" s="70" t="s">
        <v>9119</v>
      </c>
      <c r="HO73" s="70" t="s">
        <v>9119</v>
      </c>
      <c r="HQ73" s="70" t="s">
        <v>9119</v>
      </c>
      <c r="HS73" s="70" t="s">
        <v>9119</v>
      </c>
      <c r="HU73" s="70" t="s">
        <v>9119</v>
      </c>
      <c r="HZ73" s="70" t="s">
        <v>9119</v>
      </c>
      <c r="IB73" s="70" t="s">
        <v>9119</v>
      </c>
      <c r="IE73" s="70" t="s">
        <v>9119</v>
      </c>
      <c r="IK73" s="70" t="s">
        <v>9119</v>
      </c>
      <c r="IO73" s="70" t="s">
        <v>9119</v>
      </c>
      <c r="IQ73" s="70" t="s">
        <v>9119</v>
      </c>
      <c r="IT73" s="70" t="s">
        <v>9119</v>
      </c>
      <c r="IV73" s="70" t="s">
        <v>9119</v>
      </c>
      <c r="IX73" s="70" t="s">
        <v>9119</v>
      </c>
      <c r="IZ73" s="70" t="s">
        <v>9119</v>
      </c>
      <c r="JE73" s="70" t="s">
        <v>9119</v>
      </c>
      <c r="JG73" s="70" t="s">
        <v>9119</v>
      </c>
      <c r="JL73" s="70" t="s">
        <v>9119</v>
      </c>
      <c r="JP73" s="70" t="s">
        <v>9119</v>
      </c>
      <c r="KD73" s="70" t="s">
        <v>9119</v>
      </c>
      <c r="KF73" s="70" t="s">
        <v>9119</v>
      </c>
      <c r="KI73" s="70" t="s">
        <v>9119</v>
      </c>
      <c r="KK73" s="70" t="s">
        <v>9119</v>
      </c>
      <c r="KO73" s="70" t="s">
        <v>9119</v>
      </c>
      <c r="KQ73" s="70" t="s">
        <v>9119</v>
      </c>
      <c r="KT73" s="70" t="s">
        <v>9119</v>
      </c>
      <c r="KZ73" s="70" t="s">
        <v>9119</v>
      </c>
      <c r="LO73" s="70" t="s">
        <v>9119</v>
      </c>
      <c r="LW73" s="70" t="s">
        <v>9119</v>
      </c>
      <c r="LZ73" s="70" t="s">
        <v>9119</v>
      </c>
      <c r="ME73" s="70" t="s">
        <v>9119</v>
      </c>
      <c r="MG73" s="70" t="s">
        <v>9119</v>
      </c>
      <c r="MJ73" s="70" t="s">
        <v>9119</v>
      </c>
      <c r="MQ73" s="70" t="s">
        <v>9119</v>
      </c>
      <c r="MS73" s="70" t="s">
        <v>9119</v>
      </c>
      <c r="MT73" t="s">
        <v>390</v>
      </c>
      <c r="MV73" t="s">
        <v>391</v>
      </c>
      <c r="MW73" t="s">
        <v>353</v>
      </c>
      <c r="MY73" s="69">
        <v>1395400.22</v>
      </c>
      <c r="MZ73" s="70">
        <v>2219908.865779832</v>
      </c>
      <c r="NB73" s="70" t="s">
        <v>9119</v>
      </c>
      <c r="NI73" s="70" t="s">
        <v>9119</v>
      </c>
      <c r="NK73" s="70" t="s">
        <v>9119</v>
      </c>
      <c r="NR73" s="70" t="s">
        <v>9119</v>
      </c>
      <c r="NT73" s="70" t="s">
        <v>9119</v>
      </c>
      <c r="NU73" t="s">
        <v>390</v>
      </c>
      <c r="NW73" t="s">
        <v>355</v>
      </c>
      <c r="NX73" t="s">
        <v>353</v>
      </c>
      <c r="OA73" s="70" t="s">
        <v>9119</v>
      </c>
      <c r="OC73" s="70" t="s">
        <v>9119</v>
      </c>
    </row>
    <row r="74" spans="1:393" x14ac:dyDescent="0.2">
      <c r="A74" t="s">
        <v>635</v>
      </c>
      <c r="B74" t="s">
        <v>635</v>
      </c>
      <c r="C74" t="s">
        <v>9829</v>
      </c>
      <c r="D74" t="s">
        <v>636</v>
      </c>
      <c r="E74" t="s">
        <v>9847</v>
      </c>
      <c r="F74" t="s">
        <v>9847</v>
      </c>
      <c r="G74" t="s">
        <v>637</v>
      </c>
      <c r="H74" t="s">
        <v>638</v>
      </c>
      <c r="I74">
        <v>74481</v>
      </c>
      <c r="K74">
        <v>2019</v>
      </c>
      <c r="L74" s="69">
        <v>16800</v>
      </c>
      <c r="O74" s="73">
        <v>0.61799999999999999</v>
      </c>
      <c r="P74" s="73"/>
      <c r="Q74" s="13">
        <v>0.36380000000000001</v>
      </c>
      <c r="R74" s="13">
        <v>3.1699999999999999E-2</v>
      </c>
      <c r="S74" s="13">
        <v>3.2500000000000001E-2</v>
      </c>
      <c r="T74" s="13">
        <v>0.15559999999999999</v>
      </c>
      <c r="U74" s="13">
        <v>8.5699999999999998E-2</v>
      </c>
      <c r="V74" s="13"/>
      <c r="W74" s="13"/>
      <c r="X74" s="13">
        <v>0.21410000000000001</v>
      </c>
      <c r="Y74" s="13">
        <v>2.6800000000000001E-2</v>
      </c>
      <c r="Z74" s="13"/>
      <c r="AA74" s="13"/>
      <c r="AB74" s="13">
        <v>6.54E-2</v>
      </c>
      <c r="AC74" s="13">
        <v>2.4400000000000002E-2</v>
      </c>
      <c r="AD74" s="13"/>
      <c r="AE74" s="13"/>
      <c r="AF74" s="13"/>
      <c r="AG74" s="13"/>
      <c r="AH74" s="69"/>
      <c r="AI74" s="13"/>
      <c r="AJ74" s="13"/>
      <c r="AK74" s="13"/>
      <c r="AL74" s="13"/>
      <c r="AM74" s="13"/>
      <c r="AN74" s="13"/>
      <c r="AO74" s="13"/>
      <c r="AP74" s="13"/>
      <c r="AQ74" s="13"/>
      <c r="AU74" s="13"/>
      <c r="AV74" s="13"/>
      <c r="AW74" s="13"/>
      <c r="AX74" s="13"/>
      <c r="AY74" s="13"/>
      <c r="BB74" s="13"/>
      <c r="BC74" s="13"/>
      <c r="BD74" s="13"/>
      <c r="BE74" s="13"/>
      <c r="BF74" s="13"/>
      <c r="BG74" s="13"/>
      <c r="BH74" s="13"/>
      <c r="BI74" s="13"/>
      <c r="BJ74" s="13"/>
      <c r="BK74" s="13"/>
      <c r="BL74" s="13"/>
      <c r="BM74" s="13"/>
      <c r="BN74" s="13"/>
      <c r="BP74" s="70">
        <v>20</v>
      </c>
      <c r="BQ74" s="69">
        <v>162087.70000000001</v>
      </c>
      <c r="BR74">
        <v>200136.54014771795</v>
      </c>
      <c r="BT74" s="70" t="s">
        <v>9119</v>
      </c>
      <c r="BU74" s="73"/>
      <c r="BV74" s="70" t="s">
        <v>9119</v>
      </c>
      <c r="BW74" s="69"/>
      <c r="BX74" s="70" t="s">
        <v>9119</v>
      </c>
      <c r="BY74" s="69"/>
      <c r="BZ74" s="70" t="s">
        <v>9119</v>
      </c>
      <c r="CA74" s="69">
        <v>1382512.77</v>
      </c>
      <c r="CB74">
        <v>2015</v>
      </c>
      <c r="CC74" s="69">
        <v>1707047.0029362976</v>
      </c>
      <c r="CD74" s="69" t="s">
        <v>9119</v>
      </c>
      <c r="CE74" s="69" t="s">
        <v>9119</v>
      </c>
      <c r="CF74" s="69" t="s">
        <v>9119</v>
      </c>
      <c r="CL74" t="s">
        <v>352</v>
      </c>
      <c r="CM74" t="s">
        <v>352</v>
      </c>
      <c r="CN74" t="s">
        <v>352</v>
      </c>
      <c r="CO74" t="s">
        <v>352</v>
      </c>
      <c r="CP74" t="s">
        <v>352</v>
      </c>
      <c r="CQ74" t="s">
        <v>352</v>
      </c>
      <c r="CR74" t="s">
        <v>351</v>
      </c>
      <c r="CS74" t="s">
        <v>352</v>
      </c>
      <c r="EM74" s="69"/>
      <c r="FB74" s="69"/>
      <c r="FG74" s="69"/>
      <c r="FV74" s="69"/>
      <c r="GF74" s="70" t="s">
        <v>9119</v>
      </c>
      <c r="GI74" s="70" t="s">
        <v>9119</v>
      </c>
      <c r="GO74" s="70" t="s">
        <v>9119</v>
      </c>
      <c r="GR74" s="70" t="s">
        <v>9119</v>
      </c>
      <c r="GT74" s="70" t="s">
        <v>9119</v>
      </c>
      <c r="GV74" s="70" t="s">
        <v>9119</v>
      </c>
      <c r="HB74" s="70" t="s">
        <v>9119</v>
      </c>
      <c r="HD74" s="70" t="s">
        <v>9119</v>
      </c>
      <c r="HG74" s="70" t="s">
        <v>9119</v>
      </c>
      <c r="HI74" s="70" t="s">
        <v>9119</v>
      </c>
      <c r="HK74" s="70" t="s">
        <v>9119</v>
      </c>
      <c r="HM74" s="70" t="s">
        <v>9119</v>
      </c>
      <c r="HO74" s="70" t="s">
        <v>9119</v>
      </c>
      <c r="HQ74" s="70" t="s">
        <v>9119</v>
      </c>
      <c r="HS74" s="70" t="s">
        <v>9119</v>
      </c>
      <c r="HU74" s="70" t="s">
        <v>9119</v>
      </c>
      <c r="HZ74" s="70" t="s">
        <v>9119</v>
      </c>
      <c r="IB74" s="70" t="s">
        <v>9119</v>
      </c>
      <c r="IE74" s="70" t="s">
        <v>9119</v>
      </c>
      <c r="IK74" s="70" t="s">
        <v>9119</v>
      </c>
      <c r="IO74" s="70" t="s">
        <v>9119</v>
      </c>
      <c r="IQ74" s="70" t="s">
        <v>9119</v>
      </c>
      <c r="IT74" s="70" t="s">
        <v>9119</v>
      </c>
      <c r="IV74" s="70" t="s">
        <v>9119</v>
      </c>
      <c r="IX74" s="70" t="s">
        <v>9119</v>
      </c>
      <c r="IZ74" s="70" t="s">
        <v>9119</v>
      </c>
      <c r="JE74" s="70" t="s">
        <v>9119</v>
      </c>
      <c r="JG74" s="70" t="s">
        <v>9119</v>
      </c>
      <c r="JL74" s="70" t="s">
        <v>9119</v>
      </c>
      <c r="JP74" s="70" t="s">
        <v>9119</v>
      </c>
      <c r="KC74">
        <v>13.63</v>
      </c>
      <c r="KD74" s="70">
        <v>13.63</v>
      </c>
      <c r="KF74" s="70" t="s">
        <v>9119</v>
      </c>
      <c r="KI74" s="70" t="s">
        <v>9119</v>
      </c>
      <c r="KK74" s="70" t="s">
        <v>9119</v>
      </c>
      <c r="KO74" s="70" t="s">
        <v>9119</v>
      </c>
      <c r="KQ74" s="70" t="s">
        <v>9119</v>
      </c>
      <c r="KT74" s="70" t="s">
        <v>9119</v>
      </c>
      <c r="KZ74" s="70" t="s">
        <v>9119</v>
      </c>
      <c r="LO74" s="70" t="s">
        <v>9119</v>
      </c>
      <c r="LW74" s="70" t="s">
        <v>9119</v>
      </c>
      <c r="LZ74" s="70" t="s">
        <v>9119</v>
      </c>
      <c r="ME74" s="70" t="s">
        <v>9119</v>
      </c>
      <c r="MG74" s="70" t="s">
        <v>9119</v>
      </c>
      <c r="MJ74" s="70" t="s">
        <v>9119</v>
      </c>
      <c r="MQ74" s="70" t="s">
        <v>9119</v>
      </c>
      <c r="MS74" s="70" t="s">
        <v>9119</v>
      </c>
      <c r="MT74" t="s">
        <v>354</v>
      </c>
      <c r="MV74" t="s">
        <v>353</v>
      </c>
      <c r="MZ74" s="70" t="s">
        <v>9119</v>
      </c>
      <c r="NB74" s="70" t="s">
        <v>9119</v>
      </c>
      <c r="NI74" s="70" t="s">
        <v>9119</v>
      </c>
      <c r="NK74" s="70" t="s">
        <v>9119</v>
      </c>
      <c r="NR74" s="70" t="s">
        <v>9119</v>
      </c>
      <c r="NT74" s="70" t="s">
        <v>9119</v>
      </c>
      <c r="OA74" s="70" t="s">
        <v>9119</v>
      </c>
      <c r="OC74" s="70" t="s">
        <v>9119</v>
      </c>
    </row>
    <row r="75" spans="1:393" x14ac:dyDescent="0.2">
      <c r="A75" t="s">
        <v>639</v>
      </c>
      <c r="B75" t="s">
        <v>639</v>
      </c>
      <c r="C75" s="66" t="s">
        <v>9831</v>
      </c>
      <c r="D75" t="s">
        <v>640</v>
      </c>
      <c r="E75" t="s">
        <v>381</v>
      </c>
      <c r="F75" t="s">
        <v>381</v>
      </c>
      <c r="G75" t="s">
        <v>641</v>
      </c>
      <c r="H75" t="s">
        <v>642</v>
      </c>
      <c r="J75">
        <v>1304851</v>
      </c>
      <c r="K75">
        <v>2022</v>
      </c>
      <c r="L75" s="69">
        <v>733000</v>
      </c>
      <c r="M75" t="s">
        <v>349</v>
      </c>
      <c r="O75" s="73"/>
      <c r="P75" s="73">
        <v>1.5389999999999999</v>
      </c>
      <c r="Q75" s="13">
        <v>0.4</v>
      </c>
      <c r="R75" s="13">
        <v>0.03</v>
      </c>
      <c r="S75" s="13">
        <v>0.03</v>
      </c>
      <c r="T75" s="13">
        <v>0.11</v>
      </c>
      <c r="U75" s="13">
        <v>0.14000000000000001</v>
      </c>
      <c r="V75" s="13"/>
      <c r="W75" s="13">
        <v>0.02</v>
      </c>
      <c r="X75" s="13">
        <v>0.04</v>
      </c>
      <c r="Y75" s="13">
        <v>0.06</v>
      </c>
      <c r="Z75" s="13">
        <v>0.01</v>
      </c>
      <c r="AA75" s="13">
        <v>6.0000000000000001E-3</v>
      </c>
      <c r="AB75" s="13"/>
      <c r="AC75" s="13">
        <v>0.154</v>
      </c>
      <c r="AD75" s="13"/>
      <c r="AE75" s="13"/>
      <c r="AF75" s="13"/>
      <c r="AG75" s="13"/>
      <c r="AH75" s="69"/>
      <c r="AI75" s="13"/>
      <c r="AJ75" s="13"/>
      <c r="AK75" s="13"/>
      <c r="AL75" s="13"/>
      <c r="AM75" s="13"/>
      <c r="AN75" s="13"/>
      <c r="AO75" s="13"/>
      <c r="AP75" s="13"/>
      <c r="AQ75" s="13"/>
      <c r="AU75" s="13"/>
      <c r="AV75" s="13"/>
      <c r="AW75" s="13"/>
      <c r="AX75" s="13"/>
      <c r="AY75" s="13"/>
      <c r="BB75" s="13"/>
      <c r="BC75" s="13"/>
      <c r="BD75" s="13"/>
      <c r="BE75" s="13"/>
      <c r="BF75" s="13"/>
      <c r="BG75" s="13"/>
      <c r="BH75" s="13">
        <v>0.46</v>
      </c>
      <c r="BI75" s="13">
        <v>0.54</v>
      </c>
      <c r="BJ75" s="13"/>
      <c r="BK75" s="13"/>
      <c r="BL75" s="13"/>
      <c r="BM75" s="13"/>
      <c r="BN75" s="13"/>
      <c r="BP75" s="70">
        <v>17.3</v>
      </c>
      <c r="BR75" t="s">
        <v>9119</v>
      </c>
      <c r="BT75" s="70" t="s">
        <v>9119</v>
      </c>
      <c r="BU75" s="73"/>
      <c r="BV75" s="70" t="s">
        <v>9119</v>
      </c>
      <c r="BW75" s="69"/>
      <c r="BX75" s="70" t="s">
        <v>9119</v>
      </c>
      <c r="BY75" s="69"/>
      <c r="BZ75" s="70" t="s">
        <v>9119</v>
      </c>
      <c r="CA75" s="69"/>
      <c r="CC75" s="69" t="s">
        <v>9119</v>
      </c>
      <c r="CD75" s="69" t="s">
        <v>9119</v>
      </c>
      <c r="CE75" s="69" t="s">
        <v>9119</v>
      </c>
      <c r="CF75" s="69" t="s">
        <v>9119</v>
      </c>
      <c r="CL75" t="s">
        <v>352</v>
      </c>
      <c r="CM75" t="s">
        <v>352</v>
      </c>
      <c r="CN75" t="s">
        <v>352</v>
      </c>
      <c r="CO75" t="s">
        <v>352</v>
      </c>
      <c r="CP75" t="s">
        <v>352</v>
      </c>
      <c r="CQ75" t="s">
        <v>352</v>
      </c>
      <c r="CR75" t="s">
        <v>352</v>
      </c>
      <c r="EM75" s="69"/>
      <c r="FB75" s="69"/>
      <c r="FG75" s="69"/>
      <c r="FV75" s="69"/>
      <c r="GF75" s="70" t="s">
        <v>9119</v>
      </c>
      <c r="GI75" s="70" t="s">
        <v>9119</v>
      </c>
      <c r="GO75" s="70" t="s">
        <v>9119</v>
      </c>
      <c r="GR75" s="70" t="s">
        <v>9119</v>
      </c>
      <c r="GT75" s="70" t="s">
        <v>9119</v>
      </c>
      <c r="GV75" s="70" t="s">
        <v>9119</v>
      </c>
      <c r="HB75" s="70" t="s">
        <v>9119</v>
      </c>
      <c r="HD75" s="70" t="s">
        <v>9119</v>
      </c>
      <c r="HG75" s="70" t="s">
        <v>9119</v>
      </c>
      <c r="HI75" s="70" t="s">
        <v>9119</v>
      </c>
      <c r="HK75" s="70" t="s">
        <v>9119</v>
      </c>
      <c r="HM75" s="70" t="s">
        <v>9119</v>
      </c>
      <c r="HO75" s="70" t="s">
        <v>9119</v>
      </c>
      <c r="HQ75" s="70" t="s">
        <v>9119</v>
      </c>
      <c r="HS75" s="70" t="s">
        <v>9119</v>
      </c>
      <c r="HU75" s="70" t="s">
        <v>9119</v>
      </c>
      <c r="HZ75" s="70" t="s">
        <v>9119</v>
      </c>
      <c r="IB75" s="70" t="s">
        <v>9119</v>
      </c>
      <c r="IE75" s="70" t="s">
        <v>9119</v>
      </c>
      <c r="IK75" s="70" t="s">
        <v>9119</v>
      </c>
      <c r="IO75" s="70" t="s">
        <v>9119</v>
      </c>
      <c r="IQ75" s="70" t="s">
        <v>9119</v>
      </c>
      <c r="IT75" s="70" t="s">
        <v>9119</v>
      </c>
      <c r="IV75" s="70" t="s">
        <v>9119</v>
      </c>
      <c r="IX75" s="70" t="s">
        <v>9119</v>
      </c>
      <c r="IZ75" s="70" t="s">
        <v>9119</v>
      </c>
      <c r="JE75" s="70" t="s">
        <v>9119</v>
      </c>
      <c r="JG75" s="70" t="s">
        <v>9119</v>
      </c>
      <c r="JL75" s="70" t="s">
        <v>9119</v>
      </c>
      <c r="JP75" s="70" t="s">
        <v>9119</v>
      </c>
      <c r="KD75" s="70" t="s">
        <v>9119</v>
      </c>
      <c r="KF75" s="70" t="s">
        <v>9119</v>
      </c>
      <c r="KI75" s="70" t="s">
        <v>9119</v>
      </c>
      <c r="KK75" s="70" t="s">
        <v>9119</v>
      </c>
      <c r="KO75" s="70" t="s">
        <v>9119</v>
      </c>
      <c r="KQ75" s="70" t="s">
        <v>9119</v>
      </c>
      <c r="KS75">
        <v>53.1</v>
      </c>
      <c r="KT75" s="70">
        <v>51.000641037036516</v>
      </c>
      <c r="KZ75" s="70" t="s">
        <v>9119</v>
      </c>
      <c r="LO75" s="70" t="s">
        <v>9119</v>
      </c>
      <c r="LW75" s="70" t="s">
        <v>9119</v>
      </c>
      <c r="LZ75" s="70" t="s">
        <v>9119</v>
      </c>
      <c r="ME75" s="70" t="s">
        <v>9119</v>
      </c>
      <c r="MG75" s="70" t="s">
        <v>9119</v>
      </c>
      <c r="MJ75" s="70" t="s">
        <v>9119</v>
      </c>
      <c r="MQ75" s="70" t="s">
        <v>9119</v>
      </c>
      <c r="MS75" s="70" t="s">
        <v>9119</v>
      </c>
      <c r="MV75" t="s">
        <v>353</v>
      </c>
      <c r="MZ75" s="70" t="s">
        <v>9119</v>
      </c>
      <c r="NB75" s="70" t="s">
        <v>9119</v>
      </c>
      <c r="NI75" s="70" t="s">
        <v>9119</v>
      </c>
      <c r="NK75" s="70" t="s">
        <v>9119</v>
      </c>
      <c r="NR75" s="70" t="s">
        <v>9119</v>
      </c>
      <c r="NT75" s="70" t="s">
        <v>9119</v>
      </c>
      <c r="OA75" s="70" t="s">
        <v>9119</v>
      </c>
      <c r="OC75" s="70" t="s">
        <v>9119</v>
      </c>
    </row>
    <row r="76" spans="1:393" x14ac:dyDescent="0.2">
      <c r="A76" t="s">
        <v>639</v>
      </c>
      <c r="B76" t="s">
        <v>639</v>
      </c>
      <c r="C76" s="66" t="s">
        <v>9831</v>
      </c>
      <c r="D76" t="s">
        <v>640</v>
      </c>
      <c r="E76" t="s">
        <v>381</v>
      </c>
      <c r="F76" t="s">
        <v>381</v>
      </c>
      <c r="G76" t="s">
        <v>643</v>
      </c>
      <c r="H76" t="s">
        <v>644</v>
      </c>
      <c r="I76">
        <v>198570</v>
      </c>
      <c r="K76">
        <v>2015</v>
      </c>
      <c r="L76" s="69">
        <v>76341</v>
      </c>
      <c r="M76" t="s">
        <v>482</v>
      </c>
      <c r="N76" t="s">
        <v>645</v>
      </c>
      <c r="O76" s="73">
        <v>1.0529999999999999</v>
      </c>
      <c r="P76" s="73"/>
      <c r="Q76" s="13">
        <v>0.26600000000000001</v>
      </c>
      <c r="R76" s="13">
        <v>1.4999999999999999E-2</v>
      </c>
      <c r="S76" s="13">
        <v>1.9E-2</v>
      </c>
      <c r="T76" s="13">
        <v>0.20399999999999999</v>
      </c>
      <c r="U76" s="13">
        <v>0.314</v>
      </c>
      <c r="V76" s="13"/>
      <c r="W76" s="13">
        <v>2.5000000000000001E-2</v>
      </c>
      <c r="X76" s="13"/>
      <c r="Y76" s="13">
        <v>5.6000000000000001E-2</v>
      </c>
      <c r="Z76" s="13">
        <v>7.0000000000000001E-3</v>
      </c>
      <c r="AA76" s="13">
        <v>1E-3</v>
      </c>
      <c r="AB76" s="13">
        <v>3.7999999999999999E-2</v>
      </c>
      <c r="AC76" s="13">
        <v>5.5E-2</v>
      </c>
      <c r="AD76" s="13"/>
      <c r="AE76" s="13">
        <v>1</v>
      </c>
      <c r="AF76" s="13"/>
      <c r="AG76" s="13"/>
      <c r="AH76" s="69"/>
      <c r="AI76" s="13"/>
      <c r="AJ76" s="13"/>
      <c r="AK76" s="13"/>
      <c r="AL76" s="13"/>
      <c r="AM76" s="13"/>
      <c r="AN76" s="13"/>
      <c r="AO76" s="13"/>
      <c r="AP76" s="13"/>
      <c r="AQ76" s="13"/>
      <c r="AU76" s="13"/>
      <c r="AV76" s="13"/>
      <c r="AW76" s="13"/>
      <c r="AX76" s="13"/>
      <c r="AY76" s="13"/>
      <c r="BB76" s="13"/>
      <c r="BC76" s="13"/>
      <c r="BD76" s="13"/>
      <c r="BE76" s="13">
        <v>0.05</v>
      </c>
      <c r="BF76" s="13"/>
      <c r="BG76" s="13"/>
      <c r="BH76" s="13">
        <v>0.17</v>
      </c>
      <c r="BI76" s="13">
        <v>0.78</v>
      </c>
      <c r="BJ76" s="13"/>
      <c r="BK76" s="13"/>
      <c r="BL76" s="13"/>
      <c r="BM76" s="13"/>
      <c r="BN76" s="13"/>
      <c r="BP76" s="70">
        <v>10</v>
      </c>
      <c r="BR76" t="s">
        <v>9119</v>
      </c>
      <c r="BT76" s="70" t="s">
        <v>9119</v>
      </c>
      <c r="BU76" s="73"/>
      <c r="BV76" s="70" t="s">
        <v>9119</v>
      </c>
      <c r="BW76" s="69"/>
      <c r="BX76" s="70" t="s">
        <v>9119</v>
      </c>
      <c r="BY76" s="69"/>
      <c r="BZ76" s="70" t="s">
        <v>9119</v>
      </c>
      <c r="CA76" s="69"/>
      <c r="CC76" s="69" t="s">
        <v>9119</v>
      </c>
      <c r="CD76" s="69" t="s">
        <v>9119</v>
      </c>
      <c r="CE76" s="69" t="s">
        <v>9119</v>
      </c>
      <c r="CF76" s="69" t="s">
        <v>9119</v>
      </c>
      <c r="CG76" t="s">
        <v>350</v>
      </c>
      <c r="CL76" t="s">
        <v>351</v>
      </c>
      <c r="CM76" t="s">
        <v>352</v>
      </c>
      <c r="CN76" t="s">
        <v>352</v>
      </c>
      <c r="CO76" t="s">
        <v>352</v>
      </c>
      <c r="CP76" t="s">
        <v>352</v>
      </c>
      <c r="CQ76" t="s">
        <v>352</v>
      </c>
      <c r="CR76" t="s">
        <v>352</v>
      </c>
      <c r="CS76" t="s">
        <v>351</v>
      </c>
      <c r="EM76" s="69"/>
      <c r="FB76" s="69"/>
      <c r="FG76" s="69"/>
      <c r="FV76" s="69"/>
      <c r="GF76" s="70" t="s">
        <v>9119</v>
      </c>
      <c r="GI76" s="70" t="s">
        <v>9119</v>
      </c>
      <c r="GO76" s="70" t="s">
        <v>9119</v>
      </c>
      <c r="GR76" s="70" t="s">
        <v>9119</v>
      </c>
      <c r="GT76" s="70" t="s">
        <v>9119</v>
      </c>
      <c r="GV76" s="70" t="s">
        <v>9119</v>
      </c>
      <c r="HB76" s="70" t="s">
        <v>9119</v>
      </c>
      <c r="HD76" s="70" t="s">
        <v>9119</v>
      </c>
      <c r="HG76" s="70" t="s">
        <v>9119</v>
      </c>
      <c r="HI76" s="70" t="s">
        <v>9119</v>
      </c>
      <c r="HK76" s="70" t="s">
        <v>9119</v>
      </c>
      <c r="HM76" s="70" t="s">
        <v>9119</v>
      </c>
      <c r="HO76" s="70" t="s">
        <v>9119</v>
      </c>
      <c r="HQ76" s="70" t="s">
        <v>9119</v>
      </c>
      <c r="HS76" s="70" t="s">
        <v>9119</v>
      </c>
      <c r="HU76" s="70" t="s">
        <v>9119</v>
      </c>
      <c r="HZ76" s="70" t="s">
        <v>9119</v>
      </c>
      <c r="IB76" s="70" t="s">
        <v>9119</v>
      </c>
      <c r="IE76" s="70" t="s">
        <v>9119</v>
      </c>
      <c r="IK76" s="70" t="s">
        <v>9119</v>
      </c>
      <c r="IO76" s="70" t="s">
        <v>9119</v>
      </c>
      <c r="IQ76" s="70" t="s">
        <v>9119</v>
      </c>
      <c r="IT76" s="70" t="s">
        <v>9119</v>
      </c>
      <c r="IV76" s="70" t="s">
        <v>9119</v>
      </c>
      <c r="IX76" s="70" t="s">
        <v>9119</v>
      </c>
      <c r="IZ76" s="70" t="s">
        <v>9119</v>
      </c>
      <c r="JE76" s="70" t="s">
        <v>9119</v>
      </c>
      <c r="JG76" s="70" t="s">
        <v>9119</v>
      </c>
      <c r="JL76" s="70" t="s">
        <v>9119</v>
      </c>
      <c r="JP76" s="70" t="s">
        <v>9119</v>
      </c>
      <c r="KD76" s="70" t="s">
        <v>9119</v>
      </c>
      <c r="KF76" s="70" t="s">
        <v>9119</v>
      </c>
      <c r="KI76" s="70" t="s">
        <v>9119</v>
      </c>
      <c r="KK76" s="70" t="s">
        <v>9119</v>
      </c>
      <c r="KO76" s="70" t="s">
        <v>9119</v>
      </c>
      <c r="KQ76" s="70" t="s">
        <v>9119</v>
      </c>
      <c r="KT76" s="70" t="s">
        <v>9119</v>
      </c>
      <c r="KZ76" s="70" t="s">
        <v>9119</v>
      </c>
      <c r="LO76" s="70" t="s">
        <v>9119</v>
      </c>
      <c r="LW76" s="70" t="s">
        <v>9119</v>
      </c>
      <c r="LZ76" s="70" t="s">
        <v>9119</v>
      </c>
      <c r="ME76" s="70" t="s">
        <v>9119</v>
      </c>
      <c r="MG76" s="70" t="s">
        <v>9119</v>
      </c>
      <c r="MJ76" s="70" t="s">
        <v>9119</v>
      </c>
      <c r="MK76" t="s">
        <v>354</v>
      </c>
      <c r="MQ76" s="70" t="s">
        <v>9119</v>
      </c>
      <c r="MS76" s="70" t="s">
        <v>9119</v>
      </c>
      <c r="MT76" t="s">
        <v>354</v>
      </c>
      <c r="MV76" t="s">
        <v>353</v>
      </c>
      <c r="MX76" t="s">
        <v>415</v>
      </c>
      <c r="MZ76" s="70" t="s">
        <v>9119</v>
      </c>
      <c r="NB76" s="70" t="s">
        <v>9119</v>
      </c>
      <c r="NI76" s="70" t="s">
        <v>9119</v>
      </c>
      <c r="NK76" s="70" t="s">
        <v>9119</v>
      </c>
      <c r="NR76" s="70" t="s">
        <v>9119</v>
      </c>
      <c r="NT76" s="70" t="s">
        <v>9119</v>
      </c>
      <c r="OA76" s="70" t="s">
        <v>9119</v>
      </c>
      <c r="OC76" s="70" t="s">
        <v>9119</v>
      </c>
    </row>
    <row r="77" spans="1:393" x14ac:dyDescent="0.2">
      <c r="A77" t="s">
        <v>639</v>
      </c>
      <c r="B77" t="s">
        <v>639</v>
      </c>
      <c r="C77" s="66" t="s">
        <v>9831</v>
      </c>
      <c r="D77" t="s">
        <v>640</v>
      </c>
      <c r="E77" t="s">
        <v>381</v>
      </c>
      <c r="F77" t="s">
        <v>381</v>
      </c>
      <c r="G77" t="s">
        <v>646</v>
      </c>
      <c r="H77" t="s">
        <v>647</v>
      </c>
      <c r="I77">
        <v>28521</v>
      </c>
      <c r="K77">
        <v>2021</v>
      </c>
      <c r="L77" s="69">
        <v>8641.8629999999994</v>
      </c>
      <c r="M77" t="s">
        <v>492</v>
      </c>
      <c r="O77" s="73">
        <v>0.83</v>
      </c>
      <c r="P77" s="73"/>
      <c r="Q77" s="13">
        <v>0.47499999999999998</v>
      </c>
      <c r="R77" s="13">
        <v>1.6E-2</v>
      </c>
      <c r="S77" s="13">
        <v>2.3E-2</v>
      </c>
      <c r="T77" s="13">
        <v>0.14199999999999999</v>
      </c>
      <c r="U77" s="13">
        <v>0.158</v>
      </c>
      <c r="V77" s="13"/>
      <c r="W77" s="13">
        <v>7.0000000000000001E-3</v>
      </c>
      <c r="X77" s="13">
        <v>8.9999999999999993E-3</v>
      </c>
      <c r="Y77" s="13">
        <v>5.0999999999999997E-2</v>
      </c>
      <c r="Z77" s="13">
        <v>4.0000000000000001E-3</v>
      </c>
      <c r="AA77" s="13">
        <v>3.0000000000000001E-3</v>
      </c>
      <c r="AB77" s="13"/>
      <c r="AC77" s="13">
        <v>0.113</v>
      </c>
      <c r="AD77" s="13"/>
      <c r="AE77" s="13"/>
      <c r="AF77" s="13"/>
      <c r="AG77" s="13"/>
      <c r="AH77" s="69">
        <v>3679.2089999999998</v>
      </c>
      <c r="AI77" s="13"/>
      <c r="AJ77" s="13"/>
      <c r="AK77" s="13"/>
      <c r="AL77" s="13"/>
      <c r="AM77" s="13"/>
      <c r="AN77" s="13"/>
      <c r="AO77" s="13"/>
      <c r="AP77" s="13"/>
      <c r="AQ77" s="13"/>
      <c r="AU77" s="13"/>
      <c r="AV77" s="13"/>
      <c r="AW77" s="13"/>
      <c r="AX77" s="13"/>
      <c r="AY77" s="13"/>
      <c r="BB77" s="13"/>
      <c r="BC77" s="13"/>
      <c r="BD77" s="13"/>
      <c r="BE77" s="13"/>
      <c r="BF77" s="13"/>
      <c r="BG77" s="13"/>
      <c r="BH77" s="13"/>
      <c r="BI77" s="13"/>
      <c r="BJ77" s="13"/>
      <c r="BK77" s="13"/>
      <c r="BL77" s="13"/>
      <c r="BM77" s="13"/>
      <c r="BN77" s="13"/>
      <c r="BP77" s="70">
        <v>24</v>
      </c>
      <c r="BR77" t="s">
        <v>9119</v>
      </c>
      <c r="BT77" s="70" t="s">
        <v>9119</v>
      </c>
      <c r="BU77" s="73"/>
      <c r="BV77" s="70" t="s">
        <v>9119</v>
      </c>
      <c r="BW77" s="69"/>
      <c r="BX77" s="70" t="s">
        <v>9119</v>
      </c>
      <c r="BY77" s="69"/>
      <c r="BZ77" s="70" t="s">
        <v>9119</v>
      </c>
      <c r="CA77" s="69"/>
      <c r="CC77" s="69" t="s">
        <v>9119</v>
      </c>
      <c r="CD77" s="69" t="s">
        <v>9119</v>
      </c>
      <c r="CE77" s="69" t="s">
        <v>9119</v>
      </c>
      <c r="CF77" s="69" t="s">
        <v>9119</v>
      </c>
      <c r="CI77" t="s">
        <v>414</v>
      </c>
      <c r="CL77" t="s">
        <v>351</v>
      </c>
      <c r="CM77" t="s">
        <v>352</v>
      </c>
      <c r="CN77" t="s">
        <v>352</v>
      </c>
      <c r="CO77" t="s">
        <v>352</v>
      </c>
      <c r="CP77" t="s">
        <v>352</v>
      </c>
      <c r="CQ77" t="s">
        <v>352</v>
      </c>
      <c r="CR77" t="s">
        <v>352</v>
      </c>
      <c r="CS77" t="s">
        <v>351</v>
      </c>
      <c r="EM77" s="69"/>
      <c r="FB77" s="69"/>
      <c r="FG77" s="69"/>
      <c r="FV77" s="69"/>
      <c r="GF77" s="70" t="s">
        <v>9119</v>
      </c>
      <c r="GI77" s="70" t="s">
        <v>9119</v>
      </c>
      <c r="GO77" s="70" t="s">
        <v>9119</v>
      </c>
      <c r="GR77" s="70" t="s">
        <v>9119</v>
      </c>
      <c r="GT77" s="70" t="s">
        <v>9119</v>
      </c>
      <c r="GV77" s="70" t="s">
        <v>9119</v>
      </c>
      <c r="HA77">
        <v>217.12</v>
      </c>
      <c r="HB77" s="70">
        <v>202.56135620596422</v>
      </c>
      <c r="HD77" s="70" t="s">
        <v>9119</v>
      </c>
      <c r="HG77" s="70" t="s">
        <v>9119</v>
      </c>
      <c r="HI77" s="70" t="s">
        <v>9119</v>
      </c>
      <c r="HK77" s="70" t="s">
        <v>9119</v>
      </c>
      <c r="HM77" s="70" t="s">
        <v>9119</v>
      </c>
      <c r="HO77" s="70" t="s">
        <v>9119</v>
      </c>
      <c r="HQ77" s="70" t="s">
        <v>9119</v>
      </c>
      <c r="HS77" s="70" t="s">
        <v>9119</v>
      </c>
      <c r="HU77" s="70" t="s">
        <v>9119</v>
      </c>
      <c r="HZ77" s="70" t="s">
        <v>9119</v>
      </c>
      <c r="IB77" s="70" t="s">
        <v>9119</v>
      </c>
      <c r="IE77" s="70" t="s">
        <v>9119</v>
      </c>
      <c r="IK77" s="70" t="s">
        <v>9119</v>
      </c>
      <c r="IO77" s="70" t="s">
        <v>9119</v>
      </c>
      <c r="IQ77" s="70" t="s">
        <v>9119</v>
      </c>
      <c r="IT77" s="70" t="s">
        <v>9119</v>
      </c>
      <c r="IV77" s="70" t="s">
        <v>9119</v>
      </c>
      <c r="IX77" s="70" t="s">
        <v>9119</v>
      </c>
      <c r="IZ77" s="70" t="s">
        <v>9119</v>
      </c>
      <c r="JE77" s="70" t="s">
        <v>9119</v>
      </c>
      <c r="JG77" s="70" t="s">
        <v>9119</v>
      </c>
      <c r="JL77" s="70" t="s">
        <v>9119</v>
      </c>
      <c r="JP77" s="70" t="s">
        <v>9119</v>
      </c>
      <c r="KD77" s="70" t="s">
        <v>9119</v>
      </c>
      <c r="KF77" s="70" t="s">
        <v>9119</v>
      </c>
      <c r="KI77" s="70" t="s">
        <v>9119</v>
      </c>
      <c r="KK77" s="70" t="s">
        <v>9119</v>
      </c>
      <c r="KO77" s="70" t="s">
        <v>9119</v>
      </c>
      <c r="KQ77" s="70" t="s">
        <v>9119</v>
      </c>
      <c r="KT77" s="70" t="s">
        <v>9119</v>
      </c>
      <c r="KZ77" s="70" t="s">
        <v>9119</v>
      </c>
      <c r="LO77" s="70" t="s">
        <v>9119</v>
      </c>
      <c r="LW77" s="70" t="s">
        <v>9119</v>
      </c>
      <c r="LZ77" s="70" t="s">
        <v>9119</v>
      </c>
      <c r="ME77" s="70" t="s">
        <v>9119</v>
      </c>
      <c r="MG77" s="70" t="s">
        <v>9119</v>
      </c>
      <c r="MJ77" s="70" t="s">
        <v>9119</v>
      </c>
      <c r="MQ77" s="70" t="s">
        <v>9119</v>
      </c>
      <c r="MS77" s="70" t="s">
        <v>9119</v>
      </c>
      <c r="MT77" t="s">
        <v>354</v>
      </c>
      <c r="MV77" t="s">
        <v>355</v>
      </c>
      <c r="MX77" t="s">
        <v>415</v>
      </c>
      <c r="MZ77" s="70" t="s">
        <v>9119</v>
      </c>
      <c r="NB77" s="70" t="s">
        <v>9119</v>
      </c>
      <c r="NI77" s="70" t="s">
        <v>9119</v>
      </c>
      <c r="NK77" s="70" t="s">
        <v>9119</v>
      </c>
      <c r="NR77" s="70" t="s">
        <v>9119</v>
      </c>
      <c r="NT77" s="70" t="s">
        <v>9119</v>
      </c>
      <c r="NU77" t="s">
        <v>354</v>
      </c>
      <c r="OA77" s="70" t="s">
        <v>9119</v>
      </c>
      <c r="OC77" s="70" t="s">
        <v>9119</v>
      </c>
    </row>
    <row r="78" spans="1:393" x14ac:dyDescent="0.2">
      <c r="A78" t="s">
        <v>648</v>
      </c>
      <c r="B78" t="s">
        <v>648</v>
      </c>
      <c r="C78" s="66" t="s">
        <v>9831</v>
      </c>
      <c r="D78" t="s">
        <v>649</v>
      </c>
      <c r="E78" t="s">
        <v>381</v>
      </c>
      <c r="F78" t="s">
        <v>381</v>
      </c>
      <c r="G78" t="s">
        <v>650</v>
      </c>
      <c r="H78" t="s">
        <v>651</v>
      </c>
      <c r="I78">
        <v>301384</v>
      </c>
      <c r="K78">
        <v>2022</v>
      </c>
      <c r="L78" s="69">
        <v>144321</v>
      </c>
      <c r="M78" t="s">
        <v>376</v>
      </c>
      <c r="O78" s="73">
        <v>1.3120000000000001</v>
      </c>
      <c r="P78" s="73"/>
      <c r="Q78" s="13">
        <v>0.29799999999999999</v>
      </c>
      <c r="R78" s="13">
        <v>3.4000000000000002E-2</v>
      </c>
      <c r="S78" s="13">
        <v>3.2000000000000001E-2</v>
      </c>
      <c r="T78" s="13">
        <v>0.13500000000000001</v>
      </c>
      <c r="U78" s="13">
        <v>0.16200000000000001</v>
      </c>
      <c r="V78" s="13"/>
      <c r="W78" s="13"/>
      <c r="X78" s="13"/>
      <c r="Y78" s="13">
        <v>2.5000000000000001E-2</v>
      </c>
      <c r="Z78" s="13"/>
      <c r="AA78" s="13">
        <v>0.01</v>
      </c>
      <c r="AB78" s="13">
        <v>0.17199999999999999</v>
      </c>
      <c r="AC78" s="13">
        <v>0.13400000000000001</v>
      </c>
      <c r="AD78" s="13">
        <v>1</v>
      </c>
      <c r="AE78" s="13"/>
      <c r="AF78" s="13">
        <v>1</v>
      </c>
      <c r="AG78" s="13">
        <v>0.99</v>
      </c>
      <c r="AH78" s="69">
        <v>56760</v>
      </c>
      <c r="AI78" s="13">
        <v>4.2799999999999998E-2</v>
      </c>
      <c r="AJ78" s="13">
        <v>0.19700000000000001</v>
      </c>
      <c r="AK78" s="13"/>
      <c r="AL78" s="13">
        <v>0.27200000000000002</v>
      </c>
      <c r="AM78" s="13">
        <v>0.18729999999999999</v>
      </c>
      <c r="AN78" s="13">
        <v>3.9600000000000003E-2</v>
      </c>
      <c r="AO78" s="13">
        <v>1.9099999999999999E-2</v>
      </c>
      <c r="AP78" s="13">
        <v>3.3599999999999998E-2</v>
      </c>
      <c r="AQ78" s="13">
        <v>0.20860000000000001</v>
      </c>
      <c r="AR78">
        <v>228</v>
      </c>
      <c r="AU78" s="13"/>
      <c r="AV78" s="13"/>
      <c r="AW78" s="13"/>
      <c r="AX78" s="13"/>
      <c r="AY78" s="13"/>
      <c r="BB78" s="13"/>
      <c r="BC78" s="13"/>
      <c r="BD78" s="13">
        <v>0.26640000000000003</v>
      </c>
      <c r="BE78" s="13"/>
      <c r="BF78" s="13"/>
      <c r="BG78" s="13">
        <v>0.1069</v>
      </c>
      <c r="BH78" s="13">
        <v>0.25619999999999998</v>
      </c>
      <c r="BI78" s="13">
        <v>0.373</v>
      </c>
      <c r="BJ78" s="13"/>
      <c r="BK78" s="13"/>
      <c r="BL78" s="13"/>
      <c r="BM78" s="13"/>
      <c r="BN78" s="13"/>
      <c r="BO78">
        <v>3</v>
      </c>
      <c r="BP78" s="70">
        <v>51</v>
      </c>
      <c r="BQ78" s="69">
        <v>34761464.100000001</v>
      </c>
      <c r="BR78">
        <v>34761464.100000001</v>
      </c>
      <c r="BS78" s="69">
        <v>33829878.310000002</v>
      </c>
      <c r="BT78" s="70">
        <v>33829878.310000002</v>
      </c>
      <c r="BU78" s="73">
        <v>200.08</v>
      </c>
      <c r="BV78" s="70">
        <v>200.08</v>
      </c>
      <c r="BW78" s="69">
        <v>931585.8</v>
      </c>
      <c r="BX78" s="70">
        <v>931585.8</v>
      </c>
      <c r="BY78" s="69"/>
      <c r="BZ78" s="70" t="s">
        <v>9119</v>
      </c>
      <c r="CA78" s="69">
        <v>13597061.119999999</v>
      </c>
      <c r="CB78">
        <v>2024</v>
      </c>
      <c r="CC78" s="69">
        <v>12685331.341574183</v>
      </c>
      <c r="CD78" s="69">
        <v>159965424.90657723</v>
      </c>
      <c r="CE78" s="69">
        <v>2024</v>
      </c>
      <c r="CF78" s="69">
        <v>149239192.22153467</v>
      </c>
      <c r="CG78" t="s">
        <v>350</v>
      </c>
      <c r="CH78" t="s">
        <v>418</v>
      </c>
      <c r="CI78" t="s">
        <v>456</v>
      </c>
      <c r="CJ78" t="s">
        <v>422</v>
      </c>
      <c r="CK78" t="s">
        <v>414</v>
      </c>
      <c r="CL78" t="s">
        <v>351</v>
      </c>
      <c r="CM78" t="s">
        <v>351</v>
      </c>
      <c r="CN78" t="s">
        <v>351</v>
      </c>
      <c r="CO78" t="s">
        <v>351</v>
      </c>
      <c r="CP78" t="s">
        <v>352</v>
      </c>
      <c r="CQ78" t="s">
        <v>351</v>
      </c>
      <c r="CR78" t="s">
        <v>351</v>
      </c>
      <c r="CS78" t="s">
        <v>351</v>
      </c>
      <c r="EM78" s="69">
        <v>38447.114399999999</v>
      </c>
      <c r="FB78" s="69">
        <v>15442.347</v>
      </c>
      <c r="FG78" s="69">
        <v>36975.040200000003</v>
      </c>
      <c r="FV78" s="69">
        <v>53875.029300000002</v>
      </c>
      <c r="GF78" s="70" t="s">
        <v>9119</v>
      </c>
      <c r="GI78" s="70" t="s">
        <v>9119</v>
      </c>
      <c r="GO78" s="70" t="s">
        <v>9119</v>
      </c>
      <c r="GR78" s="70" t="s">
        <v>9119</v>
      </c>
      <c r="GT78" s="70" t="s">
        <v>9119</v>
      </c>
      <c r="GV78" s="70" t="s">
        <v>9119</v>
      </c>
      <c r="HB78" s="70" t="s">
        <v>9119</v>
      </c>
      <c r="HD78" s="70" t="s">
        <v>9119</v>
      </c>
      <c r="HG78" s="70" t="s">
        <v>9119</v>
      </c>
      <c r="HH78">
        <v>1.8</v>
      </c>
      <c r="HI78" s="70">
        <v>1.8</v>
      </c>
      <c r="HK78" s="70" t="s">
        <v>9119</v>
      </c>
      <c r="HM78" s="70" t="s">
        <v>9119</v>
      </c>
      <c r="HO78" s="70" t="s">
        <v>9119</v>
      </c>
      <c r="HP78">
        <v>141.87</v>
      </c>
      <c r="HQ78" s="70">
        <v>141.87</v>
      </c>
      <c r="HR78">
        <v>0.12</v>
      </c>
      <c r="HS78" s="70">
        <v>0.12</v>
      </c>
      <c r="HU78" s="70" t="s">
        <v>9119</v>
      </c>
      <c r="HZ78" s="70" t="s">
        <v>9119</v>
      </c>
      <c r="IB78" s="70" t="s">
        <v>9119</v>
      </c>
      <c r="IE78" s="70" t="s">
        <v>9119</v>
      </c>
      <c r="IK78" s="70" t="s">
        <v>9119</v>
      </c>
      <c r="IN78">
        <v>10.97</v>
      </c>
      <c r="IO78" s="70">
        <v>10.97</v>
      </c>
      <c r="IQ78" s="70" t="s">
        <v>9119</v>
      </c>
      <c r="IT78" s="70" t="s">
        <v>9119</v>
      </c>
      <c r="IU78">
        <v>112.41</v>
      </c>
      <c r="IV78" s="70">
        <v>112.41</v>
      </c>
      <c r="IW78">
        <v>378.02</v>
      </c>
      <c r="IX78" s="70">
        <v>378.02</v>
      </c>
      <c r="IZ78" s="70" t="s">
        <v>9119</v>
      </c>
      <c r="JE78" s="70" t="s">
        <v>9119</v>
      </c>
      <c r="JG78" s="70" t="s">
        <v>9119</v>
      </c>
      <c r="JL78" s="70" t="s">
        <v>9119</v>
      </c>
      <c r="JP78" s="70" t="s">
        <v>9119</v>
      </c>
      <c r="KD78" s="70" t="s">
        <v>9119</v>
      </c>
      <c r="KF78" s="70" t="s">
        <v>9119</v>
      </c>
      <c r="KI78" s="70" t="s">
        <v>9119</v>
      </c>
      <c r="KJ78">
        <v>16.399999999999999</v>
      </c>
      <c r="KK78" s="70">
        <v>16.399999999999999</v>
      </c>
      <c r="KO78" s="70" t="s">
        <v>9119</v>
      </c>
      <c r="KP78">
        <v>37.56</v>
      </c>
      <c r="KQ78" s="70">
        <v>37.56</v>
      </c>
      <c r="KS78">
        <v>0.57999999999999996</v>
      </c>
      <c r="KT78" s="70">
        <v>0.57999999999999996</v>
      </c>
      <c r="KZ78" s="70" t="s">
        <v>9119</v>
      </c>
      <c r="LO78" s="70" t="s">
        <v>9119</v>
      </c>
      <c r="LW78" s="70" t="s">
        <v>9119</v>
      </c>
      <c r="LZ78" s="70" t="s">
        <v>9119</v>
      </c>
      <c r="ME78" s="70" t="s">
        <v>9119</v>
      </c>
      <c r="MG78" s="70" t="s">
        <v>9119</v>
      </c>
      <c r="MJ78" s="70" t="s">
        <v>9119</v>
      </c>
      <c r="MK78" t="s">
        <v>392</v>
      </c>
      <c r="MM78" t="s">
        <v>353</v>
      </c>
      <c r="MN78" t="s">
        <v>353</v>
      </c>
      <c r="MO78" t="s">
        <v>415</v>
      </c>
      <c r="MQ78" s="70" t="s">
        <v>9119</v>
      </c>
      <c r="MS78" s="70" t="s">
        <v>9119</v>
      </c>
      <c r="MT78" t="s">
        <v>392</v>
      </c>
      <c r="MU78">
        <v>12</v>
      </c>
      <c r="MV78" t="s">
        <v>391</v>
      </c>
      <c r="MW78" t="s">
        <v>400</v>
      </c>
      <c r="MX78" t="s">
        <v>415</v>
      </c>
      <c r="MY78">
        <v>1769108</v>
      </c>
      <c r="MZ78" s="70">
        <v>1769108</v>
      </c>
      <c r="NB78" s="70" t="s">
        <v>9119</v>
      </c>
      <c r="NC78" t="s">
        <v>392</v>
      </c>
      <c r="NE78" t="s">
        <v>391</v>
      </c>
      <c r="NF78" t="s">
        <v>400</v>
      </c>
      <c r="NG78" t="s">
        <v>415</v>
      </c>
      <c r="NH78">
        <v>722785</v>
      </c>
      <c r="NI78" s="70">
        <v>722785</v>
      </c>
      <c r="NK78" s="70" t="s">
        <v>9119</v>
      </c>
      <c r="NL78" t="s">
        <v>392</v>
      </c>
      <c r="NN78" t="s">
        <v>391</v>
      </c>
      <c r="NO78" t="s">
        <v>400</v>
      </c>
      <c r="NP78" t="s">
        <v>415</v>
      </c>
      <c r="NQ78">
        <v>630970</v>
      </c>
      <c r="NR78" s="70">
        <v>630970</v>
      </c>
      <c r="NT78" s="70" t="s">
        <v>9119</v>
      </c>
      <c r="NU78" t="s">
        <v>392</v>
      </c>
      <c r="NW78" t="s">
        <v>391</v>
      </c>
      <c r="NX78" t="s">
        <v>400</v>
      </c>
      <c r="NY78" t="s">
        <v>415</v>
      </c>
      <c r="NZ78" s="69">
        <v>5738114</v>
      </c>
      <c r="OA78" s="70">
        <v>5738114</v>
      </c>
      <c r="OC78" s="70" t="s">
        <v>9119</v>
      </c>
    </row>
    <row r="79" spans="1:393" x14ac:dyDescent="0.2">
      <c r="A79" t="s">
        <v>648</v>
      </c>
      <c r="B79" t="s">
        <v>648</v>
      </c>
      <c r="C79" s="66" t="s">
        <v>9831</v>
      </c>
      <c r="D79" t="s">
        <v>649</v>
      </c>
      <c r="E79" t="s">
        <v>381</v>
      </c>
      <c r="F79" t="s">
        <v>381</v>
      </c>
      <c r="G79" t="s">
        <v>652</v>
      </c>
      <c r="H79" t="s">
        <v>653</v>
      </c>
      <c r="I79">
        <v>2165423</v>
      </c>
      <c r="J79">
        <v>11017230</v>
      </c>
      <c r="K79">
        <v>2022</v>
      </c>
      <c r="L79" s="69">
        <v>1038973</v>
      </c>
      <c r="M79" t="s">
        <v>376</v>
      </c>
      <c r="O79" s="73">
        <v>1.3149999999999999</v>
      </c>
      <c r="P79" s="73">
        <v>0.25800000000000001</v>
      </c>
      <c r="Q79" s="13">
        <v>0.24199999999999999</v>
      </c>
      <c r="R79" s="13">
        <v>6.4000000000000001E-2</v>
      </c>
      <c r="S79" s="13">
        <v>3.6999999999999998E-2</v>
      </c>
      <c r="T79" s="13">
        <v>0.192</v>
      </c>
      <c r="U79" s="13">
        <v>0.17100000000000001</v>
      </c>
      <c r="V79" s="13"/>
      <c r="W79" s="13">
        <v>6.0999999999999999E-2</v>
      </c>
      <c r="X79" s="13"/>
      <c r="Y79" s="13">
        <v>4.3999999999999997E-2</v>
      </c>
      <c r="Z79" s="13"/>
      <c r="AA79" s="13">
        <v>2.3E-2</v>
      </c>
      <c r="AB79" s="13">
        <v>7.1999999999999995E-2</v>
      </c>
      <c r="AC79" s="13">
        <v>0.09</v>
      </c>
      <c r="AD79" s="13">
        <v>1</v>
      </c>
      <c r="AE79" s="13">
        <v>1</v>
      </c>
      <c r="AF79" s="13">
        <v>1</v>
      </c>
      <c r="AG79" s="13"/>
      <c r="AH79" s="69">
        <v>175309</v>
      </c>
      <c r="AI79" s="13">
        <v>1.2699999999999999E-2</v>
      </c>
      <c r="AJ79" s="13">
        <v>0.43280000000000002</v>
      </c>
      <c r="AK79" s="13">
        <v>1.61E-2</v>
      </c>
      <c r="AL79" s="13"/>
      <c r="AM79" s="13">
        <v>0.3075</v>
      </c>
      <c r="AN79" s="13">
        <v>5.45E-2</v>
      </c>
      <c r="AO79" s="13"/>
      <c r="AP79" s="13"/>
      <c r="AQ79" s="13">
        <v>0.1764</v>
      </c>
      <c r="AU79" s="13"/>
      <c r="AV79" s="13"/>
      <c r="AW79" s="13"/>
      <c r="AX79" s="13"/>
      <c r="AY79" s="13"/>
      <c r="AZ79">
        <v>6789</v>
      </c>
      <c r="BA79">
        <v>254</v>
      </c>
      <c r="BB79" s="13"/>
      <c r="BC79" s="13"/>
      <c r="BD79" s="13">
        <v>6.7000000000000004E-2</v>
      </c>
      <c r="BE79" s="13"/>
      <c r="BF79" s="13"/>
      <c r="BG79" s="13">
        <v>4.0000000000000001E-3</v>
      </c>
      <c r="BH79" s="13">
        <v>0.191</v>
      </c>
      <c r="BI79" s="13">
        <v>0.73799999999999999</v>
      </c>
      <c r="BJ79" s="13"/>
      <c r="BK79" s="13"/>
      <c r="BL79" s="13"/>
      <c r="BM79" s="13"/>
      <c r="BN79" s="13"/>
      <c r="BO79">
        <v>3</v>
      </c>
      <c r="BP79" s="70">
        <v>6</v>
      </c>
      <c r="BQ79">
        <v>701971378.05999994</v>
      </c>
      <c r="BR79">
        <v>793765500.13053703</v>
      </c>
      <c r="BS79">
        <v>681982555.51999998</v>
      </c>
      <c r="BT79" s="70">
        <v>771162815.43941355</v>
      </c>
      <c r="BU79" s="73">
        <v>262.70999999999998</v>
      </c>
      <c r="BV79" s="70">
        <v>297.0635855775156</v>
      </c>
      <c r="BW79" s="69">
        <v>19988822.539999999</v>
      </c>
      <c r="BX79" s="70">
        <v>22602684.691123534</v>
      </c>
      <c r="BY79" s="69">
        <v>6609.58</v>
      </c>
      <c r="BZ79" s="70">
        <v>6348.2639733630094</v>
      </c>
      <c r="CA79" s="69">
        <v>342113393.89999998</v>
      </c>
      <c r="CB79">
        <v>2024</v>
      </c>
      <c r="CC79" s="69">
        <v>319173512.54886347</v>
      </c>
      <c r="CD79" s="69">
        <v>12276832122.941393</v>
      </c>
      <c r="CE79" s="69">
        <v>2024</v>
      </c>
      <c r="CF79" s="69">
        <v>11453628245.836199</v>
      </c>
      <c r="CG79" t="s">
        <v>350</v>
      </c>
      <c r="CH79" t="s">
        <v>418</v>
      </c>
      <c r="CI79" t="s">
        <v>456</v>
      </c>
      <c r="CJ79" t="s">
        <v>422</v>
      </c>
      <c r="CK79" t="s">
        <v>414</v>
      </c>
      <c r="CL79" t="s">
        <v>351</v>
      </c>
      <c r="CM79" t="s">
        <v>351</v>
      </c>
      <c r="CN79" t="s">
        <v>351</v>
      </c>
      <c r="CO79" t="s">
        <v>351</v>
      </c>
      <c r="CP79" t="s">
        <v>351</v>
      </c>
      <c r="CQ79" t="s">
        <v>351</v>
      </c>
      <c r="CR79" t="s">
        <v>351</v>
      </c>
      <c r="CS79" t="s">
        <v>351</v>
      </c>
      <c r="EM79" s="69">
        <v>69611.191000000006</v>
      </c>
      <c r="FB79" s="69">
        <v>4155.8919999999998</v>
      </c>
      <c r="FG79" s="69">
        <v>198443.84299999999</v>
      </c>
      <c r="FV79" s="69">
        <v>766762.07400000002</v>
      </c>
      <c r="GF79" s="70" t="s">
        <v>9119</v>
      </c>
      <c r="GI79" s="70" t="s">
        <v>9119</v>
      </c>
      <c r="GO79" s="70" t="s">
        <v>9119</v>
      </c>
      <c r="GR79" s="70" t="s">
        <v>9119</v>
      </c>
      <c r="GT79" s="70" t="s">
        <v>9119</v>
      </c>
      <c r="GV79" s="70" t="s">
        <v>9119</v>
      </c>
      <c r="HB79" s="70" t="s">
        <v>9119</v>
      </c>
      <c r="HD79" s="70" t="s">
        <v>9119</v>
      </c>
      <c r="HG79" s="70" t="s">
        <v>9119</v>
      </c>
      <c r="HI79" s="70" t="s">
        <v>9119</v>
      </c>
      <c r="HK79" s="70" t="s">
        <v>9119</v>
      </c>
      <c r="HM79" s="70" t="s">
        <v>9119</v>
      </c>
      <c r="HO79" s="70" t="s">
        <v>9119</v>
      </c>
      <c r="HQ79" s="70" t="s">
        <v>9119</v>
      </c>
      <c r="HS79" s="70" t="s">
        <v>9119</v>
      </c>
      <c r="HU79" s="70" t="s">
        <v>9119</v>
      </c>
      <c r="HZ79" s="70" t="s">
        <v>9119</v>
      </c>
      <c r="IB79" s="70" t="s">
        <v>9119</v>
      </c>
      <c r="IE79" s="70" t="s">
        <v>9119</v>
      </c>
      <c r="IK79" s="70" t="s">
        <v>9119</v>
      </c>
      <c r="IO79" s="70" t="s">
        <v>9119</v>
      </c>
      <c r="IQ79" s="70" t="s">
        <v>9119</v>
      </c>
      <c r="IT79" s="70" t="s">
        <v>9119</v>
      </c>
      <c r="IV79" s="70" t="s">
        <v>9119</v>
      </c>
      <c r="IX79" s="70" t="s">
        <v>9119</v>
      </c>
      <c r="IZ79" s="70" t="s">
        <v>9119</v>
      </c>
      <c r="JE79" s="70" t="s">
        <v>9119</v>
      </c>
      <c r="JG79" s="70" t="s">
        <v>9119</v>
      </c>
      <c r="JL79" s="70" t="s">
        <v>9119</v>
      </c>
      <c r="JP79" s="70" t="s">
        <v>9119</v>
      </c>
      <c r="KD79" s="70" t="s">
        <v>9119</v>
      </c>
      <c r="KF79" s="70" t="s">
        <v>9119</v>
      </c>
      <c r="KI79" s="70" t="s">
        <v>9119</v>
      </c>
      <c r="KJ79">
        <v>9.36</v>
      </c>
      <c r="KK79" s="70">
        <v>8.7323797627479038</v>
      </c>
      <c r="KO79" s="70" t="s">
        <v>9119</v>
      </c>
      <c r="KP79">
        <v>108.23</v>
      </c>
      <c r="KQ79" s="70">
        <v>100.9728057395519</v>
      </c>
      <c r="KS79">
        <v>639.6</v>
      </c>
      <c r="KT79" s="70">
        <v>596.71261712110686</v>
      </c>
      <c r="KZ79" s="70" t="s">
        <v>9119</v>
      </c>
      <c r="LO79" s="70" t="s">
        <v>9119</v>
      </c>
      <c r="LW79" s="70" t="s">
        <v>9119</v>
      </c>
      <c r="LZ79" s="70" t="s">
        <v>9119</v>
      </c>
      <c r="ME79" s="70" t="s">
        <v>9119</v>
      </c>
      <c r="MG79" s="70">
        <v>19.829999999999998</v>
      </c>
      <c r="MJ79" s="70" t="s">
        <v>9119</v>
      </c>
      <c r="MK79" t="s">
        <v>392</v>
      </c>
      <c r="MM79" t="s">
        <v>353</v>
      </c>
      <c r="MN79" t="s">
        <v>353</v>
      </c>
      <c r="MO79" t="s">
        <v>415</v>
      </c>
      <c r="MP79">
        <v>64900000</v>
      </c>
      <c r="MQ79" s="70">
        <v>60548231.474608868</v>
      </c>
      <c r="MS79" s="70" t="s">
        <v>9119</v>
      </c>
      <c r="MT79" t="s">
        <v>392</v>
      </c>
      <c r="MV79" t="s">
        <v>353</v>
      </c>
      <c r="MW79" t="s">
        <v>353</v>
      </c>
      <c r="MX79" t="s">
        <v>415</v>
      </c>
      <c r="MY79">
        <v>106400000</v>
      </c>
      <c r="MZ79" s="70">
        <v>99265513.542347983</v>
      </c>
      <c r="NB79" s="70" t="s">
        <v>9119</v>
      </c>
      <c r="NI79" s="70" t="s">
        <v>9119</v>
      </c>
      <c r="NK79" s="70" t="s">
        <v>9119</v>
      </c>
      <c r="NR79" s="70" t="s">
        <v>9119</v>
      </c>
      <c r="NT79" s="70" t="s">
        <v>9119</v>
      </c>
      <c r="NU79" t="s">
        <v>392</v>
      </c>
      <c r="NV79">
        <v>23</v>
      </c>
      <c r="NW79" t="s">
        <v>391</v>
      </c>
      <c r="NX79" t="s">
        <v>400</v>
      </c>
      <c r="NY79" t="s">
        <v>415</v>
      </c>
      <c r="NZ79" s="69"/>
      <c r="OA79" s="70">
        <v>46875218</v>
      </c>
      <c r="OC79" s="70" t="s">
        <v>9119</v>
      </c>
    </row>
    <row r="80" spans="1:393" x14ac:dyDescent="0.2">
      <c r="A80" t="s">
        <v>654</v>
      </c>
      <c r="B80" t="s">
        <v>654</v>
      </c>
      <c r="C80" t="s">
        <v>9841</v>
      </c>
      <c r="D80" t="s">
        <v>655</v>
      </c>
      <c r="E80" t="s">
        <v>9847</v>
      </c>
      <c r="F80" t="s">
        <v>9847</v>
      </c>
      <c r="G80" t="s">
        <v>656</v>
      </c>
      <c r="H80" t="s">
        <v>657</v>
      </c>
      <c r="I80">
        <v>747259</v>
      </c>
      <c r="J80">
        <v>648564</v>
      </c>
      <c r="K80">
        <v>2019</v>
      </c>
      <c r="L80" s="69">
        <v>219000</v>
      </c>
      <c r="M80" t="s">
        <v>349</v>
      </c>
      <c r="O80" s="73">
        <v>0.8</v>
      </c>
      <c r="P80" s="73">
        <v>0.93</v>
      </c>
      <c r="Q80" s="13"/>
      <c r="R80" s="13"/>
      <c r="S80" s="13"/>
      <c r="T80" s="13"/>
      <c r="U80" s="13"/>
      <c r="V80" s="13"/>
      <c r="W80" s="13"/>
      <c r="X80" s="13"/>
      <c r="Y80" s="13"/>
      <c r="Z80" s="13"/>
      <c r="AA80" s="13"/>
      <c r="AB80" s="13"/>
      <c r="AC80" s="13"/>
      <c r="AD80" s="13"/>
      <c r="AE80" s="13">
        <v>0.22</v>
      </c>
      <c r="AF80" s="13"/>
      <c r="AG80" s="13">
        <v>0.57999999999999996</v>
      </c>
      <c r="AI80" s="13"/>
      <c r="AJ80" s="13"/>
      <c r="AK80" s="13"/>
      <c r="AL80" s="13"/>
      <c r="AM80" s="13"/>
      <c r="AN80" s="13"/>
      <c r="AO80" s="13"/>
      <c r="AP80" s="13"/>
      <c r="AQ80" s="13"/>
      <c r="AU80" s="13"/>
      <c r="AV80" s="13"/>
      <c r="AW80" s="13"/>
      <c r="AX80" s="13"/>
      <c r="AY80" s="13"/>
      <c r="BB80" s="13">
        <v>0.57999999999999996</v>
      </c>
      <c r="BC80" s="13"/>
      <c r="BD80" s="13"/>
      <c r="BE80" s="13"/>
      <c r="BF80" s="13"/>
      <c r="BG80" s="13"/>
      <c r="BH80" s="13"/>
      <c r="BI80" s="13"/>
      <c r="BJ80" s="13"/>
      <c r="BK80" s="13"/>
      <c r="BL80" s="13"/>
      <c r="BM80" s="13">
        <v>0.42</v>
      </c>
      <c r="BN80" s="13"/>
      <c r="BP80" s="70">
        <v>14.5</v>
      </c>
      <c r="BR80" t="s">
        <v>9119</v>
      </c>
      <c r="BT80" s="70" t="s">
        <v>9119</v>
      </c>
      <c r="BU80" s="73"/>
      <c r="BV80" s="70" t="s">
        <v>9119</v>
      </c>
      <c r="BW80" s="69"/>
      <c r="BX80" s="70" t="s">
        <v>9119</v>
      </c>
      <c r="BY80" s="69"/>
      <c r="BZ80" s="70" t="s">
        <v>9119</v>
      </c>
      <c r="CA80" s="69"/>
      <c r="CC80" s="69" t="s">
        <v>9119</v>
      </c>
      <c r="CD80" s="69" t="s">
        <v>9119</v>
      </c>
      <c r="CE80" s="69" t="s">
        <v>9119</v>
      </c>
      <c r="CF80" s="69" t="s">
        <v>9119</v>
      </c>
      <c r="CG80" t="s">
        <v>366</v>
      </c>
      <c r="CL80" t="s">
        <v>352</v>
      </c>
      <c r="CM80" t="s">
        <v>352</v>
      </c>
      <c r="CN80" t="s">
        <v>352</v>
      </c>
      <c r="CO80" t="s">
        <v>352</v>
      </c>
      <c r="CP80" t="s">
        <v>352</v>
      </c>
      <c r="CQ80" t="s">
        <v>352</v>
      </c>
      <c r="CR80" t="s">
        <v>352</v>
      </c>
      <c r="CS80" t="s">
        <v>351</v>
      </c>
      <c r="EC80" s="69">
        <v>130365.44</v>
      </c>
      <c r="ED80" s="69"/>
      <c r="EE80" s="69"/>
      <c r="EF80" s="69"/>
      <c r="EG80" s="69"/>
      <c r="EH80" s="69"/>
      <c r="ER80" s="69"/>
      <c r="FB80" s="69"/>
      <c r="FG80" s="69"/>
      <c r="GF80" s="70" t="s">
        <v>9119</v>
      </c>
      <c r="GI80" s="70" t="s">
        <v>9119</v>
      </c>
      <c r="GO80" s="70" t="s">
        <v>9119</v>
      </c>
      <c r="GR80" s="70" t="s">
        <v>9119</v>
      </c>
      <c r="GT80" s="70" t="s">
        <v>9119</v>
      </c>
      <c r="GV80" s="70" t="s">
        <v>9119</v>
      </c>
      <c r="HB80" s="70" t="s">
        <v>9119</v>
      </c>
      <c r="HD80" s="70" t="s">
        <v>9119</v>
      </c>
      <c r="HG80" s="70" t="s">
        <v>9119</v>
      </c>
      <c r="HI80" s="70" t="s">
        <v>9119</v>
      </c>
      <c r="HK80" s="70" t="s">
        <v>9119</v>
      </c>
      <c r="HM80" s="70" t="s">
        <v>9119</v>
      </c>
      <c r="HO80" s="70" t="s">
        <v>9119</v>
      </c>
      <c r="HQ80" s="70" t="s">
        <v>9119</v>
      </c>
      <c r="HS80" s="70" t="s">
        <v>9119</v>
      </c>
      <c r="HU80" s="70" t="s">
        <v>9119</v>
      </c>
      <c r="HZ80" s="70" t="s">
        <v>9119</v>
      </c>
      <c r="IB80" s="70" t="s">
        <v>9119</v>
      </c>
      <c r="IE80" s="70" t="s">
        <v>9119</v>
      </c>
      <c r="IK80" s="70" t="s">
        <v>9119</v>
      </c>
      <c r="IO80" s="70" t="s">
        <v>9119</v>
      </c>
      <c r="IQ80" s="70" t="s">
        <v>9119</v>
      </c>
      <c r="IT80" s="70" t="s">
        <v>9119</v>
      </c>
      <c r="IV80" s="70" t="s">
        <v>9119</v>
      </c>
      <c r="IX80" s="70" t="s">
        <v>9119</v>
      </c>
      <c r="IZ80" s="70" t="s">
        <v>9119</v>
      </c>
      <c r="JE80" s="70" t="s">
        <v>9119</v>
      </c>
      <c r="JG80" s="70" t="s">
        <v>9119</v>
      </c>
      <c r="JL80" s="70" t="s">
        <v>9119</v>
      </c>
      <c r="JP80" s="70" t="s">
        <v>9119</v>
      </c>
      <c r="KD80" s="70" t="s">
        <v>9119</v>
      </c>
      <c r="KF80" s="70" t="s">
        <v>9119</v>
      </c>
      <c r="KI80" s="70" t="s">
        <v>9119</v>
      </c>
      <c r="KK80" s="70" t="s">
        <v>9119</v>
      </c>
      <c r="KO80" s="70" t="s">
        <v>9119</v>
      </c>
      <c r="KQ80" s="70" t="s">
        <v>9119</v>
      </c>
      <c r="KT80" s="70" t="s">
        <v>9119</v>
      </c>
      <c r="KZ80" s="70" t="s">
        <v>9119</v>
      </c>
      <c r="LO80" s="70" t="s">
        <v>9119</v>
      </c>
      <c r="LW80" s="70" t="s">
        <v>9119</v>
      </c>
      <c r="LZ80" s="70" t="s">
        <v>9119</v>
      </c>
      <c r="ME80" s="70" t="s">
        <v>9119</v>
      </c>
      <c r="MG80" s="70" t="s">
        <v>9119</v>
      </c>
      <c r="MJ80" s="70" t="s">
        <v>9119</v>
      </c>
      <c r="MM80" t="s">
        <v>363</v>
      </c>
      <c r="MN80" t="s">
        <v>363</v>
      </c>
      <c r="MO80" t="s">
        <v>415</v>
      </c>
      <c r="MQ80" s="70" t="s">
        <v>9119</v>
      </c>
      <c r="MS80" s="70" t="s">
        <v>9119</v>
      </c>
      <c r="MV80" t="s">
        <v>391</v>
      </c>
      <c r="MW80" t="s">
        <v>372</v>
      </c>
      <c r="MX80" t="s">
        <v>356</v>
      </c>
      <c r="MY80" s="69"/>
      <c r="MZ80" s="70" t="s">
        <v>9119</v>
      </c>
      <c r="NB80" s="70" t="s">
        <v>9119</v>
      </c>
      <c r="NI80" s="70" t="s">
        <v>9119</v>
      </c>
      <c r="NK80" s="70" t="s">
        <v>9119</v>
      </c>
      <c r="NR80" s="70" t="s">
        <v>9119</v>
      </c>
      <c r="NT80" s="70" t="s">
        <v>9119</v>
      </c>
      <c r="NU80" t="s">
        <v>354</v>
      </c>
      <c r="NW80" t="s">
        <v>391</v>
      </c>
      <c r="NX80" t="s">
        <v>353</v>
      </c>
      <c r="NY80" t="s">
        <v>356</v>
      </c>
      <c r="OA80" s="70" t="s">
        <v>9119</v>
      </c>
      <c r="OC80" s="70" t="s">
        <v>9119</v>
      </c>
    </row>
    <row r="81" spans="1:393" x14ac:dyDescent="0.2">
      <c r="A81" t="s">
        <v>658</v>
      </c>
      <c r="B81" t="s">
        <v>658</v>
      </c>
      <c r="C81" t="s">
        <v>9841</v>
      </c>
      <c r="D81" t="s">
        <v>659</v>
      </c>
      <c r="E81" t="s">
        <v>346</v>
      </c>
      <c r="F81" t="s">
        <v>346</v>
      </c>
      <c r="G81" t="s">
        <v>660</v>
      </c>
      <c r="H81" t="s">
        <v>661</v>
      </c>
      <c r="L81" s="69">
        <v>365000</v>
      </c>
      <c r="O81" s="73"/>
      <c r="P81" s="73"/>
      <c r="Q81" s="13"/>
      <c r="R81" s="13"/>
      <c r="S81" s="13"/>
      <c r="T81" s="13"/>
      <c r="U81" s="13"/>
      <c r="V81" s="13"/>
      <c r="W81" s="13"/>
      <c r="X81" s="13"/>
      <c r="Y81" s="13"/>
      <c r="Z81" s="13"/>
      <c r="AA81" s="13"/>
      <c r="AB81" s="13"/>
      <c r="AC81" s="13"/>
      <c r="AD81" s="13"/>
      <c r="AE81" s="13"/>
      <c r="AF81" s="13"/>
      <c r="AG81" s="13">
        <v>0.28000000000000003</v>
      </c>
      <c r="AI81" s="13"/>
      <c r="AJ81" s="13"/>
      <c r="AK81" s="13"/>
      <c r="AL81" s="13"/>
      <c r="AM81" s="13"/>
      <c r="AN81" s="13"/>
      <c r="AO81" s="13"/>
      <c r="AP81" s="13"/>
      <c r="AQ81" s="13"/>
      <c r="AU81" s="13"/>
      <c r="AV81" s="13"/>
      <c r="AW81" s="13"/>
      <c r="AX81" s="13"/>
      <c r="AY81" s="13"/>
      <c r="BB81" s="13"/>
      <c r="BC81" s="13"/>
      <c r="BD81" s="13"/>
      <c r="BE81" s="13"/>
      <c r="BF81" s="13"/>
      <c r="BG81" s="13"/>
      <c r="BH81" s="13"/>
      <c r="BI81" s="13"/>
      <c r="BJ81" s="13"/>
      <c r="BK81" s="13"/>
      <c r="BL81" s="13"/>
      <c r="BM81" s="13"/>
      <c r="BN81" s="13"/>
      <c r="BP81" s="70">
        <v>18</v>
      </c>
      <c r="BR81" t="s">
        <v>9119</v>
      </c>
      <c r="BT81" s="70" t="s">
        <v>9119</v>
      </c>
      <c r="BU81" s="73"/>
      <c r="BV81" s="70" t="s">
        <v>9119</v>
      </c>
      <c r="BW81" s="69"/>
      <c r="BX81" s="70" t="s">
        <v>9119</v>
      </c>
      <c r="BY81" s="69"/>
      <c r="BZ81" s="70" t="s">
        <v>9119</v>
      </c>
      <c r="CA81" s="69"/>
      <c r="CC81" s="69" t="s">
        <v>9119</v>
      </c>
      <c r="CD81" s="69" t="s">
        <v>9119</v>
      </c>
      <c r="CE81" s="69" t="s">
        <v>9119</v>
      </c>
      <c r="CF81" s="69" t="s">
        <v>9119</v>
      </c>
      <c r="CL81" t="s">
        <v>352</v>
      </c>
      <c r="CM81" t="s">
        <v>352</v>
      </c>
      <c r="CN81" t="s">
        <v>352</v>
      </c>
      <c r="CO81" t="s">
        <v>352</v>
      </c>
      <c r="CP81" t="s">
        <v>352</v>
      </c>
      <c r="CQ81" t="s">
        <v>352</v>
      </c>
      <c r="CR81" t="s">
        <v>352</v>
      </c>
      <c r="CS81" t="s">
        <v>352</v>
      </c>
      <c r="EC81" s="69"/>
      <c r="ED81" s="69"/>
      <c r="EE81" s="69"/>
      <c r="EF81" s="69"/>
      <c r="EG81" s="69"/>
      <c r="EH81" s="69"/>
      <c r="ER81" s="69"/>
      <c r="FB81" s="69"/>
      <c r="FG81" s="69"/>
      <c r="GF81" s="70" t="s">
        <v>9119</v>
      </c>
      <c r="GI81" s="70" t="s">
        <v>9119</v>
      </c>
      <c r="GO81" s="70" t="s">
        <v>9119</v>
      </c>
      <c r="GR81" s="70" t="s">
        <v>9119</v>
      </c>
      <c r="GT81" s="70" t="s">
        <v>9119</v>
      </c>
      <c r="GV81" s="70" t="s">
        <v>9119</v>
      </c>
      <c r="HB81" s="70" t="s">
        <v>9119</v>
      </c>
      <c r="HD81" s="70" t="s">
        <v>9119</v>
      </c>
      <c r="HG81" s="70" t="s">
        <v>9119</v>
      </c>
      <c r="HI81" s="70" t="s">
        <v>9119</v>
      </c>
      <c r="HK81" s="70" t="s">
        <v>9119</v>
      </c>
      <c r="HM81" s="70" t="s">
        <v>9119</v>
      </c>
      <c r="HO81" s="70" t="s">
        <v>9119</v>
      </c>
      <c r="HQ81" s="70" t="s">
        <v>9119</v>
      </c>
      <c r="HS81" s="70" t="s">
        <v>9119</v>
      </c>
      <c r="HU81" s="70" t="s">
        <v>9119</v>
      </c>
      <c r="HZ81" s="70" t="s">
        <v>9119</v>
      </c>
      <c r="IB81" s="70" t="s">
        <v>9119</v>
      </c>
      <c r="IE81" s="70" t="s">
        <v>9119</v>
      </c>
      <c r="IK81" s="70" t="s">
        <v>9119</v>
      </c>
      <c r="IO81" s="70" t="s">
        <v>9119</v>
      </c>
      <c r="IQ81" s="70" t="s">
        <v>9119</v>
      </c>
      <c r="IT81" s="70" t="s">
        <v>9119</v>
      </c>
      <c r="IV81" s="70" t="s">
        <v>9119</v>
      </c>
      <c r="IX81" s="70" t="s">
        <v>9119</v>
      </c>
      <c r="IZ81" s="70" t="s">
        <v>9119</v>
      </c>
      <c r="JE81" s="70" t="s">
        <v>9119</v>
      </c>
      <c r="JG81" s="70" t="s">
        <v>9119</v>
      </c>
      <c r="JL81" s="70" t="s">
        <v>9119</v>
      </c>
      <c r="JP81" s="70" t="s">
        <v>9119</v>
      </c>
      <c r="KD81" s="70" t="s">
        <v>9119</v>
      </c>
      <c r="KF81" s="70" t="s">
        <v>9119</v>
      </c>
      <c r="KI81" s="70" t="s">
        <v>9119</v>
      </c>
      <c r="KK81" s="70" t="s">
        <v>9119</v>
      </c>
      <c r="KO81" s="70" t="s">
        <v>9119</v>
      </c>
      <c r="KQ81" s="70" t="s">
        <v>9119</v>
      </c>
      <c r="KT81" s="70" t="s">
        <v>9119</v>
      </c>
      <c r="KZ81" s="70" t="s">
        <v>9119</v>
      </c>
      <c r="LO81" s="70" t="s">
        <v>9119</v>
      </c>
      <c r="LW81" s="70" t="s">
        <v>9119</v>
      </c>
      <c r="LZ81" s="70" t="s">
        <v>9119</v>
      </c>
      <c r="ME81" s="70" t="s">
        <v>9119</v>
      </c>
      <c r="MG81" s="70" t="s">
        <v>9119</v>
      </c>
      <c r="MJ81" s="70" t="s">
        <v>9119</v>
      </c>
      <c r="MQ81" s="70" t="s">
        <v>9119</v>
      </c>
      <c r="MS81" s="70" t="s">
        <v>9119</v>
      </c>
      <c r="MV81" t="s">
        <v>353</v>
      </c>
      <c r="MW81" t="s">
        <v>353</v>
      </c>
      <c r="MY81" s="69"/>
      <c r="MZ81" s="70" t="s">
        <v>9119</v>
      </c>
      <c r="NB81" s="70" t="s">
        <v>9119</v>
      </c>
      <c r="NI81" s="70" t="s">
        <v>9119</v>
      </c>
      <c r="NK81" s="70" t="s">
        <v>9119</v>
      </c>
      <c r="NR81" s="70" t="s">
        <v>9119</v>
      </c>
      <c r="NT81" s="70" t="s">
        <v>9119</v>
      </c>
      <c r="NW81" t="s">
        <v>353</v>
      </c>
      <c r="OA81" s="70" t="s">
        <v>9119</v>
      </c>
      <c r="OC81" s="70" t="s">
        <v>9119</v>
      </c>
    </row>
    <row r="82" spans="1:393" x14ac:dyDescent="0.2">
      <c r="A82" t="s">
        <v>662</v>
      </c>
      <c r="B82" t="s">
        <v>662</v>
      </c>
      <c r="C82" s="66" t="s">
        <v>9831</v>
      </c>
      <c r="D82" t="s">
        <v>663</v>
      </c>
      <c r="E82" t="s">
        <v>9847</v>
      </c>
      <c r="F82" t="s">
        <v>9847</v>
      </c>
      <c r="G82" t="s">
        <v>664</v>
      </c>
      <c r="H82" t="s">
        <v>665</v>
      </c>
      <c r="J82">
        <v>1077833</v>
      </c>
      <c r="K82">
        <v>2018</v>
      </c>
      <c r="L82" s="69">
        <v>416515.3</v>
      </c>
      <c r="M82" t="s">
        <v>349</v>
      </c>
      <c r="O82" s="73"/>
      <c r="P82" s="73">
        <v>1.0589999999999999</v>
      </c>
      <c r="Q82" s="13">
        <v>0.47149999999999997</v>
      </c>
      <c r="R82" s="13">
        <v>2.5100000000000001E-2</v>
      </c>
      <c r="S82" s="13">
        <v>1.2500000000000001E-2</v>
      </c>
      <c r="T82" s="13">
        <v>0.13639999999999999</v>
      </c>
      <c r="U82" s="13">
        <v>0.1454</v>
      </c>
      <c r="V82" s="13"/>
      <c r="W82" s="13">
        <v>1.47E-2</v>
      </c>
      <c r="X82" s="13"/>
      <c r="Y82" s="13">
        <v>2.2499999999999999E-2</v>
      </c>
      <c r="Z82" s="13">
        <v>5.0000000000000001E-4</v>
      </c>
      <c r="AA82" s="13"/>
      <c r="AB82" s="13"/>
      <c r="AC82" s="13">
        <v>0.1714</v>
      </c>
      <c r="AD82" s="13"/>
      <c r="AE82" s="13"/>
      <c r="AF82" s="13">
        <v>1</v>
      </c>
      <c r="AG82" s="13">
        <v>0.99</v>
      </c>
      <c r="AH82" s="69"/>
      <c r="AI82" s="13"/>
      <c r="AJ82" s="13"/>
      <c r="AK82" s="13"/>
      <c r="AL82" s="13"/>
      <c r="AM82" s="13"/>
      <c r="AN82" s="13"/>
      <c r="AO82" s="13"/>
      <c r="AP82" s="13"/>
      <c r="AQ82" s="13"/>
      <c r="AU82" s="13"/>
      <c r="AV82" s="13"/>
      <c r="AW82" s="13"/>
      <c r="AX82" s="13"/>
      <c r="AY82" s="13"/>
      <c r="AZ82">
        <v>3683</v>
      </c>
      <c r="BB82" s="13"/>
      <c r="BC82" s="13"/>
      <c r="BD82" s="13"/>
      <c r="BE82" s="13"/>
      <c r="BF82" s="13"/>
      <c r="BG82" s="13"/>
      <c r="BH82" s="13"/>
      <c r="BI82" s="13"/>
      <c r="BJ82" s="13"/>
      <c r="BK82" s="13"/>
      <c r="BL82" s="13"/>
      <c r="BM82" s="13"/>
      <c r="BN82" s="13"/>
      <c r="BO82">
        <v>1</v>
      </c>
      <c r="BP82" s="70">
        <v>9</v>
      </c>
      <c r="BQ82" s="69">
        <v>16980963.489999998</v>
      </c>
      <c r="BR82">
        <v>20967113.983746558</v>
      </c>
      <c r="BS82" s="69">
        <v>9470734.7599999998</v>
      </c>
      <c r="BT82" s="70">
        <v>11693916.858115252</v>
      </c>
      <c r="BU82" s="73">
        <v>22.83</v>
      </c>
      <c r="BV82" s="70">
        <v>21.299169870035755</v>
      </c>
      <c r="BW82" s="69">
        <v>7510228.2999999998</v>
      </c>
      <c r="BX82" s="70">
        <v>9273196.5946921166</v>
      </c>
      <c r="BY82" s="69">
        <v>299.83999999999997</v>
      </c>
      <c r="BZ82" s="70">
        <v>343.23138893225922</v>
      </c>
      <c r="CA82" s="69">
        <v>18877665.98</v>
      </c>
      <c r="CB82">
        <v>2019</v>
      </c>
      <c r="CC82" s="69">
        <v>21609550.140457109</v>
      </c>
      <c r="CD82" s="69">
        <v>323695551.50639874</v>
      </c>
      <c r="CE82" s="69">
        <v>2019</v>
      </c>
      <c r="CF82" s="69">
        <v>370539200.02246165</v>
      </c>
      <c r="CG82" t="s">
        <v>361</v>
      </c>
      <c r="CH82" t="s">
        <v>418</v>
      </c>
      <c r="CI82" t="s">
        <v>414</v>
      </c>
      <c r="CJ82" t="s">
        <v>418</v>
      </c>
      <c r="CK82" t="s">
        <v>414</v>
      </c>
      <c r="CL82" t="s">
        <v>351</v>
      </c>
      <c r="CM82" t="s">
        <v>351</v>
      </c>
      <c r="CN82" t="s">
        <v>352</v>
      </c>
      <c r="CO82" t="s">
        <v>352</v>
      </c>
      <c r="CP82" t="s">
        <v>352</v>
      </c>
      <c r="CQ82" t="s">
        <v>351</v>
      </c>
      <c r="CR82" t="s">
        <v>352</v>
      </c>
      <c r="CS82" t="s">
        <v>351</v>
      </c>
      <c r="EM82" s="69"/>
      <c r="FB82" s="69"/>
      <c r="FG82" s="69"/>
      <c r="FV82" s="69"/>
      <c r="GF82" s="70" t="s">
        <v>9119</v>
      </c>
      <c r="GI82" s="70" t="s">
        <v>9119</v>
      </c>
      <c r="GO82" s="70" t="s">
        <v>9119</v>
      </c>
      <c r="GR82" s="70" t="s">
        <v>9119</v>
      </c>
      <c r="GT82" s="70" t="s">
        <v>9119</v>
      </c>
      <c r="GV82" s="70" t="s">
        <v>9119</v>
      </c>
      <c r="HB82" s="70" t="s">
        <v>9119</v>
      </c>
      <c r="HD82" s="70" t="s">
        <v>9119</v>
      </c>
      <c r="HG82" s="70" t="s">
        <v>9119</v>
      </c>
      <c r="HI82" s="70" t="s">
        <v>9119</v>
      </c>
      <c r="HK82" s="70" t="s">
        <v>9119</v>
      </c>
      <c r="HM82" s="70" t="s">
        <v>9119</v>
      </c>
      <c r="HO82" s="70" t="s">
        <v>9119</v>
      </c>
      <c r="HQ82" s="70" t="s">
        <v>9119</v>
      </c>
      <c r="HS82" s="70" t="s">
        <v>9119</v>
      </c>
      <c r="HU82" s="70" t="s">
        <v>9119</v>
      </c>
      <c r="HZ82" s="70" t="s">
        <v>9119</v>
      </c>
      <c r="IB82" s="70" t="s">
        <v>9119</v>
      </c>
      <c r="IE82" s="70" t="s">
        <v>9119</v>
      </c>
      <c r="IK82" s="70" t="s">
        <v>9119</v>
      </c>
      <c r="IO82" s="70" t="s">
        <v>9119</v>
      </c>
      <c r="IQ82" s="70" t="s">
        <v>9119</v>
      </c>
      <c r="IT82" s="70" t="s">
        <v>9119</v>
      </c>
      <c r="IV82" s="70" t="s">
        <v>9119</v>
      </c>
      <c r="IX82" s="70" t="s">
        <v>9119</v>
      </c>
      <c r="IZ82" s="70" t="s">
        <v>9119</v>
      </c>
      <c r="JE82" s="70" t="s">
        <v>9119</v>
      </c>
      <c r="JG82" s="70" t="s">
        <v>9119</v>
      </c>
      <c r="JL82" s="70" t="s">
        <v>9119</v>
      </c>
      <c r="JP82" s="70" t="s">
        <v>9119</v>
      </c>
      <c r="KD82" s="70" t="s">
        <v>9119</v>
      </c>
      <c r="KF82" s="70" t="s">
        <v>9119</v>
      </c>
      <c r="KI82" s="70" t="s">
        <v>9119</v>
      </c>
      <c r="KK82" s="70" t="s">
        <v>9119</v>
      </c>
      <c r="KO82" s="70" t="s">
        <v>9119</v>
      </c>
      <c r="KQ82" s="70" t="s">
        <v>9119</v>
      </c>
      <c r="KT82" s="70" t="s">
        <v>9119</v>
      </c>
      <c r="KZ82" s="70" t="s">
        <v>9119</v>
      </c>
      <c r="LO82" s="70" t="s">
        <v>9119</v>
      </c>
      <c r="LW82" s="70" t="s">
        <v>9119</v>
      </c>
      <c r="LZ82" s="70" t="s">
        <v>9119</v>
      </c>
      <c r="ME82" s="70" t="s">
        <v>9119</v>
      </c>
      <c r="MG82" s="70" t="s">
        <v>9119</v>
      </c>
      <c r="MJ82" s="70" t="s">
        <v>9119</v>
      </c>
      <c r="MM82" t="s">
        <v>378</v>
      </c>
      <c r="MN82" t="s">
        <v>353</v>
      </c>
      <c r="MO82" t="s">
        <v>415</v>
      </c>
      <c r="MQ82" s="70" t="s">
        <v>9119</v>
      </c>
      <c r="MR82" s="69">
        <v>28619613.219000001</v>
      </c>
      <c r="MS82" s="70">
        <v>32761304.682035144</v>
      </c>
      <c r="MV82" t="s">
        <v>378</v>
      </c>
      <c r="MW82" t="s">
        <v>353</v>
      </c>
      <c r="MX82" t="s">
        <v>415</v>
      </c>
      <c r="MZ82" s="70" t="s">
        <v>9119</v>
      </c>
      <c r="NA82" s="69">
        <v>30125180.43</v>
      </c>
      <c r="NB82" s="70">
        <v>34484750.269556478</v>
      </c>
      <c r="NE82" t="s">
        <v>378</v>
      </c>
      <c r="NF82" t="s">
        <v>353</v>
      </c>
      <c r="NG82" t="s">
        <v>415</v>
      </c>
      <c r="NI82" s="70" t="s">
        <v>9119</v>
      </c>
      <c r="NK82" s="70" t="s">
        <v>9119</v>
      </c>
      <c r="NN82" t="s">
        <v>378</v>
      </c>
      <c r="NO82" t="s">
        <v>353</v>
      </c>
      <c r="NP82" t="s">
        <v>415</v>
      </c>
      <c r="NR82" s="70" t="s">
        <v>9119</v>
      </c>
      <c r="NT82" s="70" t="s">
        <v>9119</v>
      </c>
      <c r="NW82" t="s">
        <v>378</v>
      </c>
      <c r="NX82" t="s">
        <v>353</v>
      </c>
      <c r="NY82" t="s">
        <v>415</v>
      </c>
      <c r="OA82" s="70" t="s">
        <v>9119</v>
      </c>
      <c r="OB82" s="69">
        <v>3006753.35</v>
      </c>
      <c r="OC82" s="70">
        <v>3441876.0955750518</v>
      </c>
    </row>
    <row r="83" spans="1:393" x14ac:dyDescent="0.2">
      <c r="A83" t="s">
        <v>666</v>
      </c>
      <c r="B83" t="s">
        <v>666</v>
      </c>
      <c r="C83" s="66" t="s">
        <v>9831</v>
      </c>
      <c r="D83" t="s">
        <v>667</v>
      </c>
      <c r="E83" t="s">
        <v>381</v>
      </c>
      <c r="F83" t="s">
        <v>381</v>
      </c>
      <c r="G83" t="s">
        <v>668</v>
      </c>
      <c r="H83" t="s">
        <v>669</v>
      </c>
      <c r="I83">
        <v>3677472</v>
      </c>
      <c r="J83">
        <v>3562038</v>
      </c>
      <c r="K83">
        <v>2021</v>
      </c>
      <c r="L83" s="69">
        <v>1594174</v>
      </c>
      <c r="M83" t="s">
        <v>376</v>
      </c>
      <c r="N83" t="s">
        <v>670</v>
      </c>
      <c r="O83" s="73">
        <v>1.1879999999999999</v>
      </c>
      <c r="P83" s="73">
        <v>1.226</v>
      </c>
      <c r="Q83" s="13">
        <v>0.19</v>
      </c>
      <c r="R83" s="13">
        <v>0.06</v>
      </c>
      <c r="S83" s="13">
        <v>0.02</v>
      </c>
      <c r="T83" s="13">
        <v>0.09</v>
      </c>
      <c r="U83" s="13">
        <v>7.0000000000000007E-2</v>
      </c>
      <c r="V83" s="13"/>
      <c r="W83" s="13">
        <v>0.01</v>
      </c>
      <c r="X83" s="13">
        <v>0.19</v>
      </c>
      <c r="Y83" s="13">
        <v>0.04</v>
      </c>
      <c r="Z83" s="13">
        <v>8.9999999999999993E-3</v>
      </c>
      <c r="AA83" s="13">
        <v>0.01</v>
      </c>
      <c r="AB83" s="13">
        <v>0.1</v>
      </c>
      <c r="AC83" s="13">
        <v>0.21099999999999999</v>
      </c>
      <c r="AD83" s="13"/>
      <c r="AE83" s="13"/>
      <c r="AF83" s="13"/>
      <c r="AG83" s="13">
        <v>1</v>
      </c>
      <c r="AH83" s="69">
        <v>436426</v>
      </c>
      <c r="AI83" s="13">
        <v>2.4199999999999999E-2</v>
      </c>
      <c r="AJ83" s="13">
        <v>0.1537</v>
      </c>
      <c r="AK83" s="13">
        <v>0.24560000000000001</v>
      </c>
      <c r="AL83" s="13">
        <v>1.9E-2</v>
      </c>
      <c r="AM83" s="13">
        <v>0.36919999999999997</v>
      </c>
      <c r="AN83" s="13"/>
      <c r="AO83" s="13">
        <v>1.5E-3</v>
      </c>
      <c r="AP83" s="13">
        <v>1.1599999999999999E-2</v>
      </c>
      <c r="AQ83" s="13">
        <v>0.17519999999999999</v>
      </c>
      <c r="AU83" s="13"/>
      <c r="AV83" s="13"/>
      <c r="AW83" s="13"/>
      <c r="AX83" s="13"/>
      <c r="AY83" s="13"/>
      <c r="AZ83">
        <v>8500</v>
      </c>
      <c r="BA83">
        <v>1145</v>
      </c>
      <c r="BB83" s="13"/>
      <c r="BC83" s="13"/>
      <c r="BD83" s="13">
        <v>5.0000000000000001E-3</v>
      </c>
      <c r="BE83" s="13"/>
      <c r="BF83" s="13"/>
      <c r="BG83" s="13"/>
      <c r="BH83" s="13">
        <v>0.308</v>
      </c>
      <c r="BI83" s="13">
        <v>0.68700000000000006</v>
      </c>
      <c r="BJ83" s="13"/>
      <c r="BK83" s="13"/>
      <c r="BL83" s="13"/>
      <c r="BM83" s="13"/>
      <c r="BN83" s="13"/>
      <c r="BO83">
        <v>6</v>
      </c>
      <c r="BP83" s="70">
        <v>16.100000000000001</v>
      </c>
      <c r="BR83" t="s">
        <v>9119</v>
      </c>
      <c r="BT83" s="70" t="s">
        <v>9119</v>
      </c>
      <c r="BU83" s="73">
        <v>135.72</v>
      </c>
      <c r="BV83" s="70">
        <v>130.35418082008655</v>
      </c>
      <c r="BW83" s="69"/>
      <c r="BX83" s="70" t="s">
        <v>9119</v>
      </c>
      <c r="BY83" s="69"/>
      <c r="BZ83" s="70" t="s">
        <v>9119</v>
      </c>
      <c r="CA83" s="69"/>
      <c r="CC83" s="69" t="s">
        <v>9119</v>
      </c>
      <c r="CD83" s="69" t="s">
        <v>9119</v>
      </c>
      <c r="CE83" s="69" t="s">
        <v>9119</v>
      </c>
      <c r="CF83" s="69" t="s">
        <v>9119</v>
      </c>
      <c r="CG83" t="s">
        <v>350</v>
      </c>
      <c r="CH83" t="s">
        <v>377</v>
      </c>
      <c r="CL83" t="s">
        <v>351</v>
      </c>
      <c r="CM83" t="s">
        <v>351</v>
      </c>
      <c r="CN83" t="s">
        <v>351</v>
      </c>
      <c r="CO83" t="s">
        <v>352</v>
      </c>
      <c r="CP83" t="s">
        <v>351</v>
      </c>
      <c r="CQ83" t="s">
        <v>351</v>
      </c>
      <c r="CR83" t="s">
        <v>351</v>
      </c>
      <c r="CS83" t="s">
        <v>351</v>
      </c>
      <c r="EM83" s="69">
        <v>7970.87</v>
      </c>
      <c r="EZ83">
        <v>69000</v>
      </c>
      <c r="FB83" s="69"/>
      <c r="FG83" s="69">
        <v>491005.592</v>
      </c>
      <c r="FT83">
        <v>580000</v>
      </c>
      <c r="FV83" s="69">
        <v>1095197.5379999999</v>
      </c>
      <c r="FY83">
        <v>6287150</v>
      </c>
      <c r="GF83" s="70" t="s">
        <v>9119</v>
      </c>
      <c r="GI83" s="70" t="s">
        <v>9119</v>
      </c>
      <c r="GO83" s="70" t="s">
        <v>9119</v>
      </c>
      <c r="GR83" s="70" t="s">
        <v>9119</v>
      </c>
      <c r="GT83" s="70" t="s">
        <v>9119</v>
      </c>
      <c r="GV83" s="70" t="s">
        <v>9119</v>
      </c>
      <c r="HB83" s="70" t="s">
        <v>9119</v>
      </c>
      <c r="HD83" s="70" t="s">
        <v>9119</v>
      </c>
      <c r="HG83" s="70" t="s">
        <v>9119</v>
      </c>
      <c r="HI83" s="70" t="s">
        <v>9119</v>
      </c>
      <c r="HK83" s="70" t="s">
        <v>9119</v>
      </c>
      <c r="HM83" s="70" t="s">
        <v>9119</v>
      </c>
      <c r="HO83" s="70" t="s">
        <v>9119</v>
      </c>
      <c r="HQ83" s="70" t="s">
        <v>9119</v>
      </c>
      <c r="HS83" s="70" t="s">
        <v>9119</v>
      </c>
      <c r="HU83" s="70" t="s">
        <v>9119</v>
      </c>
      <c r="HZ83" s="70" t="s">
        <v>9119</v>
      </c>
      <c r="IB83" s="70" t="s">
        <v>9119</v>
      </c>
      <c r="IE83" s="70" t="s">
        <v>9119</v>
      </c>
      <c r="IK83" s="70" t="s">
        <v>9119</v>
      </c>
      <c r="IO83" s="70" t="s">
        <v>9119</v>
      </c>
      <c r="IQ83" s="70" t="s">
        <v>9119</v>
      </c>
      <c r="IT83" s="70" t="s">
        <v>9119</v>
      </c>
      <c r="IV83" s="70" t="s">
        <v>9119</v>
      </c>
      <c r="IX83" s="70" t="s">
        <v>9119</v>
      </c>
      <c r="IZ83" s="70" t="s">
        <v>9119</v>
      </c>
      <c r="JE83" s="70" t="s">
        <v>9119</v>
      </c>
      <c r="JG83" s="70" t="s">
        <v>9119</v>
      </c>
      <c r="JL83" s="70" t="s">
        <v>9119</v>
      </c>
      <c r="JP83" s="70" t="s">
        <v>9119</v>
      </c>
      <c r="KD83" s="70" t="s">
        <v>9119</v>
      </c>
      <c r="KF83" s="70" t="s">
        <v>9119</v>
      </c>
      <c r="KI83" s="70" t="s">
        <v>9119</v>
      </c>
      <c r="KK83" s="70" t="s">
        <v>9119</v>
      </c>
      <c r="KO83" s="70" t="s">
        <v>9119</v>
      </c>
      <c r="KQ83" s="70" t="s">
        <v>9119</v>
      </c>
      <c r="KT83" s="70" t="s">
        <v>9119</v>
      </c>
      <c r="KZ83" s="70" t="s">
        <v>9119</v>
      </c>
      <c r="LO83" s="70" t="s">
        <v>9119</v>
      </c>
      <c r="LW83" s="70" t="s">
        <v>9119</v>
      </c>
      <c r="LZ83" s="70" t="s">
        <v>9119</v>
      </c>
      <c r="ME83" s="70" t="s">
        <v>9119</v>
      </c>
      <c r="MG83" s="70" t="s">
        <v>9119</v>
      </c>
      <c r="MJ83" s="70" t="s">
        <v>9119</v>
      </c>
      <c r="MQ83" s="70" t="s">
        <v>9119</v>
      </c>
      <c r="MS83" s="70" t="s">
        <v>9119</v>
      </c>
      <c r="MT83" t="s">
        <v>392</v>
      </c>
      <c r="MU83">
        <v>10</v>
      </c>
      <c r="MZ83" s="70" t="s">
        <v>9119</v>
      </c>
      <c r="NB83" s="70" t="s">
        <v>9119</v>
      </c>
      <c r="NI83" s="70" t="s">
        <v>9119</v>
      </c>
      <c r="NK83" s="70" t="s">
        <v>9119</v>
      </c>
      <c r="NR83" s="70" t="s">
        <v>9119</v>
      </c>
      <c r="NT83" s="70" t="s">
        <v>9119</v>
      </c>
      <c r="NU83" t="s">
        <v>392</v>
      </c>
      <c r="OA83" s="70" t="s">
        <v>9119</v>
      </c>
      <c r="OC83" s="70" t="s">
        <v>9119</v>
      </c>
    </row>
    <row r="84" spans="1:393" x14ac:dyDescent="0.2">
      <c r="A84" t="s">
        <v>666</v>
      </c>
      <c r="B84" t="s">
        <v>666</v>
      </c>
      <c r="C84" s="66" t="s">
        <v>9831</v>
      </c>
      <c r="D84" t="s">
        <v>667</v>
      </c>
      <c r="E84" t="s">
        <v>381</v>
      </c>
      <c r="F84" t="s">
        <v>381</v>
      </c>
      <c r="G84" t="s">
        <v>671</v>
      </c>
      <c r="H84" t="s">
        <v>672</v>
      </c>
      <c r="I84">
        <v>1875180</v>
      </c>
      <c r="J84">
        <v>1789954</v>
      </c>
      <c r="K84">
        <v>2022</v>
      </c>
      <c r="L84" s="69">
        <v>1427259</v>
      </c>
      <c r="M84" t="s">
        <v>376</v>
      </c>
      <c r="O84" s="73">
        <v>2.085</v>
      </c>
      <c r="P84" s="73">
        <v>2.1850000000000001</v>
      </c>
      <c r="Q84" s="13">
        <v>0.33200000000000002</v>
      </c>
      <c r="R84" s="13">
        <v>5.8000000000000003E-2</v>
      </c>
      <c r="S84" s="13">
        <v>2.5000000000000001E-2</v>
      </c>
      <c r="T84" s="13">
        <v>7.4999999999999997E-2</v>
      </c>
      <c r="U84" s="13">
        <v>6.5000000000000002E-2</v>
      </c>
      <c r="V84" s="13"/>
      <c r="W84" s="13"/>
      <c r="X84" s="13">
        <v>8.1000000000000003E-2</v>
      </c>
      <c r="Y84" s="13"/>
      <c r="Z84" s="13"/>
      <c r="AA84" s="13"/>
      <c r="AB84" s="13"/>
      <c r="AC84" s="13">
        <v>0.36399999999999999</v>
      </c>
      <c r="AD84" s="13"/>
      <c r="AE84" s="13"/>
      <c r="AF84" s="13"/>
      <c r="AG84" s="13"/>
      <c r="AH84" s="69">
        <v>726554</v>
      </c>
      <c r="AI84" s="13">
        <v>0.1298</v>
      </c>
      <c r="AJ84" s="13">
        <v>5.8096163533612098E-2</v>
      </c>
      <c r="AK84" s="13">
        <v>0.13</v>
      </c>
      <c r="AL84" s="13">
        <v>0.153</v>
      </c>
      <c r="AM84" s="13">
        <v>0.245</v>
      </c>
      <c r="AN84" s="13">
        <v>1.7999999999999999E-2</v>
      </c>
      <c r="AO84" s="13">
        <v>8.0000000000000002E-3</v>
      </c>
      <c r="AP84" s="13">
        <v>1.9E-2</v>
      </c>
      <c r="AQ84" s="13">
        <v>0.23899999999999999</v>
      </c>
      <c r="AU84" s="13"/>
      <c r="AV84" s="13"/>
      <c r="AW84" s="13"/>
      <c r="AX84" s="13"/>
      <c r="AY84" s="13"/>
      <c r="AZ84">
        <v>3414</v>
      </c>
      <c r="BA84">
        <v>987</v>
      </c>
      <c r="BB84" s="13"/>
      <c r="BC84" s="13"/>
      <c r="BD84" s="13"/>
      <c r="BE84" s="13"/>
      <c r="BF84" s="13"/>
      <c r="BG84" s="13">
        <v>0.138783162318421</v>
      </c>
      <c r="BH84" s="13">
        <v>0.41665775417890799</v>
      </c>
      <c r="BI84" s="13">
        <v>0.44455908350267098</v>
      </c>
      <c r="BJ84" s="13"/>
      <c r="BK84" s="13"/>
      <c r="BL84" s="13"/>
      <c r="BM84" s="13"/>
      <c r="BN84" s="13"/>
      <c r="BO84">
        <v>12</v>
      </c>
      <c r="BP84" s="70">
        <v>7</v>
      </c>
      <c r="BQ84">
        <v>464819881.13999999</v>
      </c>
      <c r="BR84">
        <v>464819881.13999999</v>
      </c>
      <c r="BS84">
        <v>268581108.25</v>
      </c>
      <c r="BT84" s="70">
        <v>268581108.25</v>
      </c>
      <c r="BU84" s="73">
        <v>93.68</v>
      </c>
      <c r="BV84" s="70">
        <v>87.398433351946977</v>
      </c>
      <c r="BW84" s="69">
        <v>196238772.88999999</v>
      </c>
      <c r="BX84" s="70">
        <v>196238772.88999999</v>
      </c>
      <c r="BY84" s="69"/>
      <c r="BZ84" s="70" t="s">
        <v>9119</v>
      </c>
      <c r="CA84" s="69">
        <v>859857632.24000001</v>
      </c>
      <c r="CB84">
        <v>2022</v>
      </c>
      <c r="CC84" s="69">
        <v>859857632.24000001</v>
      </c>
      <c r="CD84" s="69">
        <v>24484433885.214104</v>
      </c>
      <c r="CE84" s="69">
        <v>2022</v>
      </c>
      <c r="CF84" s="69">
        <v>24484433885.214104</v>
      </c>
      <c r="CG84" t="s">
        <v>350</v>
      </c>
      <c r="CH84" t="s">
        <v>377</v>
      </c>
      <c r="CI84" t="s">
        <v>414</v>
      </c>
      <c r="CK84" t="s">
        <v>414</v>
      </c>
      <c r="CL84" t="s">
        <v>351</v>
      </c>
      <c r="CM84" t="s">
        <v>351</v>
      </c>
      <c r="CN84" t="s">
        <v>351</v>
      </c>
      <c r="CO84" t="s">
        <v>352</v>
      </c>
      <c r="CP84" t="s">
        <v>351</v>
      </c>
      <c r="CQ84" t="s">
        <v>351</v>
      </c>
      <c r="CR84" t="s">
        <v>351</v>
      </c>
      <c r="CS84" t="s">
        <v>351</v>
      </c>
      <c r="EM84" s="69"/>
      <c r="FB84" s="69">
        <v>198079.51746742701</v>
      </c>
      <c r="FG84" s="69">
        <v>594678.52957163402</v>
      </c>
      <c r="FV84" s="69">
        <v>634500.95296093798</v>
      </c>
      <c r="GF84" s="70" t="s">
        <v>9119</v>
      </c>
      <c r="GI84" s="70" t="s">
        <v>9119</v>
      </c>
      <c r="GO84" s="70" t="s">
        <v>9119</v>
      </c>
      <c r="GR84" s="70" t="s">
        <v>9119</v>
      </c>
      <c r="GT84" s="70" t="s">
        <v>9119</v>
      </c>
      <c r="GV84" s="70" t="s">
        <v>9119</v>
      </c>
      <c r="HB84" s="70" t="s">
        <v>9119</v>
      </c>
      <c r="HD84" s="70" t="s">
        <v>9119</v>
      </c>
      <c r="HG84" s="70" t="s">
        <v>9119</v>
      </c>
      <c r="HI84" s="70" t="s">
        <v>9119</v>
      </c>
      <c r="HK84" s="70" t="s">
        <v>9119</v>
      </c>
      <c r="HM84" s="70" t="s">
        <v>9119</v>
      </c>
      <c r="HO84" s="70" t="s">
        <v>9119</v>
      </c>
      <c r="HQ84" s="70" t="s">
        <v>9119</v>
      </c>
      <c r="HS84" s="70" t="s">
        <v>9119</v>
      </c>
      <c r="HT84">
        <v>75.83</v>
      </c>
      <c r="HU84" s="70">
        <v>75.83</v>
      </c>
      <c r="HZ84" s="70" t="s">
        <v>9119</v>
      </c>
      <c r="IB84" s="70" t="s">
        <v>9119</v>
      </c>
      <c r="IE84" s="70" t="s">
        <v>9119</v>
      </c>
      <c r="IK84" s="70" t="s">
        <v>9119</v>
      </c>
      <c r="IO84" s="70" t="s">
        <v>9119</v>
      </c>
      <c r="IQ84" s="70" t="s">
        <v>9119</v>
      </c>
      <c r="IT84" s="70" t="s">
        <v>9119</v>
      </c>
      <c r="IV84" s="70" t="s">
        <v>9119</v>
      </c>
      <c r="IX84" s="70" t="s">
        <v>9119</v>
      </c>
      <c r="IY84">
        <v>38.5</v>
      </c>
      <c r="IZ84" s="70">
        <v>38.5</v>
      </c>
      <c r="JE84" s="70" t="s">
        <v>9119</v>
      </c>
      <c r="JG84" s="70" t="s">
        <v>9119</v>
      </c>
      <c r="JL84" s="70" t="s">
        <v>9119</v>
      </c>
      <c r="JP84" s="70" t="s">
        <v>9119</v>
      </c>
      <c r="KD84" s="70" t="s">
        <v>9119</v>
      </c>
      <c r="KF84" s="70" t="s">
        <v>9119</v>
      </c>
      <c r="KI84" s="70" t="s">
        <v>9119</v>
      </c>
      <c r="KK84" s="70" t="s">
        <v>9119</v>
      </c>
      <c r="KO84" s="70" t="s">
        <v>9119</v>
      </c>
      <c r="KQ84" s="70" t="s">
        <v>9119</v>
      </c>
      <c r="KS84">
        <v>188.18</v>
      </c>
      <c r="KT84" s="70">
        <v>188.18</v>
      </c>
      <c r="KZ84" s="70" t="s">
        <v>9119</v>
      </c>
      <c r="LO84" s="70" t="s">
        <v>9119</v>
      </c>
      <c r="LW84" s="70" t="s">
        <v>9119</v>
      </c>
      <c r="LZ84" s="70" t="s">
        <v>9119</v>
      </c>
      <c r="ME84" s="70" t="s">
        <v>9119</v>
      </c>
      <c r="MG84" s="70" t="s">
        <v>9119</v>
      </c>
      <c r="MJ84" s="70" t="s">
        <v>9119</v>
      </c>
      <c r="MQ84" s="70" t="s">
        <v>9119</v>
      </c>
      <c r="MS84" s="70" t="s">
        <v>9119</v>
      </c>
      <c r="MT84" t="s">
        <v>392</v>
      </c>
      <c r="MZ84" s="70" t="s">
        <v>9119</v>
      </c>
      <c r="NB84" s="70" t="s">
        <v>9119</v>
      </c>
      <c r="NI84" s="70" t="s">
        <v>9119</v>
      </c>
      <c r="NK84" s="70" t="s">
        <v>9119</v>
      </c>
      <c r="NR84" s="70" t="s">
        <v>9119</v>
      </c>
      <c r="NT84" s="70" t="s">
        <v>9119</v>
      </c>
      <c r="NU84" t="s">
        <v>392</v>
      </c>
      <c r="OA84" s="70" t="s">
        <v>9119</v>
      </c>
      <c r="OB84">
        <v>11137061.545780892</v>
      </c>
      <c r="OC84" s="70">
        <v>10696747.233592359</v>
      </c>
    </row>
    <row r="85" spans="1:393" x14ac:dyDescent="0.2">
      <c r="A85" t="s">
        <v>673</v>
      </c>
      <c r="B85" t="s">
        <v>673</v>
      </c>
      <c r="C85" t="s">
        <v>9841</v>
      </c>
      <c r="D85" t="s">
        <v>674</v>
      </c>
      <c r="E85" t="s">
        <v>9845</v>
      </c>
      <c r="F85" t="s">
        <v>9845</v>
      </c>
      <c r="G85" t="s">
        <v>675</v>
      </c>
      <c r="H85" t="s">
        <v>676</v>
      </c>
      <c r="J85">
        <v>2514005</v>
      </c>
      <c r="K85">
        <v>2020</v>
      </c>
      <c r="L85" s="69">
        <v>900000</v>
      </c>
      <c r="M85" t="s">
        <v>349</v>
      </c>
      <c r="O85" s="73"/>
      <c r="P85" s="73">
        <v>0.98099999999999998</v>
      </c>
      <c r="Q85" s="13">
        <v>0.53910000000000002</v>
      </c>
      <c r="R85" s="13"/>
      <c r="S85" s="13"/>
      <c r="T85" s="13">
        <v>8.7499999999999994E-2</v>
      </c>
      <c r="U85" s="13">
        <v>0.1615</v>
      </c>
      <c r="V85" s="13"/>
      <c r="W85" s="13"/>
      <c r="X85" s="13"/>
      <c r="Y85" s="13"/>
      <c r="Z85" s="13"/>
      <c r="AA85" s="13"/>
      <c r="AB85" s="13"/>
      <c r="AC85" s="13">
        <v>0.21199999999999999</v>
      </c>
      <c r="AD85" s="13"/>
      <c r="AE85" s="13">
        <v>0.4</v>
      </c>
      <c r="AF85" s="13"/>
      <c r="AG85" s="13">
        <v>0.45400000000000001</v>
      </c>
      <c r="AI85" s="13"/>
      <c r="AJ85" s="13"/>
      <c r="AK85" s="13"/>
      <c r="AL85" s="13"/>
      <c r="AM85" s="13"/>
      <c r="AN85" s="13"/>
      <c r="AO85" s="13"/>
      <c r="AP85" s="13"/>
      <c r="AQ85" s="13"/>
      <c r="AU85" s="13"/>
      <c r="AV85" s="13"/>
      <c r="AW85" s="13"/>
      <c r="AX85" s="13"/>
      <c r="AY85" s="13">
        <v>0.28599999999999998</v>
      </c>
      <c r="BB85" s="13"/>
      <c r="BC85" s="13"/>
      <c r="BD85" s="13"/>
      <c r="BE85" s="13">
        <v>0.67700000000000005</v>
      </c>
      <c r="BF85" s="13"/>
      <c r="BG85" s="13">
        <v>1.2E-2</v>
      </c>
      <c r="BH85" s="13">
        <v>6.8000000000000005E-2</v>
      </c>
      <c r="BI85" s="13"/>
      <c r="BJ85" s="13"/>
      <c r="BK85" s="13">
        <v>1.2999999999999999E-2</v>
      </c>
      <c r="BL85" s="13"/>
      <c r="BM85" s="13">
        <v>0.23</v>
      </c>
      <c r="BN85" s="13"/>
      <c r="BO85">
        <v>1</v>
      </c>
      <c r="BP85" s="70">
        <v>35</v>
      </c>
      <c r="BR85" t="s">
        <v>9119</v>
      </c>
      <c r="BT85" s="70" t="s">
        <v>9119</v>
      </c>
      <c r="BU85" s="73"/>
      <c r="BV85" s="70" t="s">
        <v>9119</v>
      </c>
      <c r="BW85" s="69"/>
      <c r="BX85" s="70" t="s">
        <v>9119</v>
      </c>
      <c r="BY85" s="69"/>
      <c r="BZ85" s="70" t="s">
        <v>9119</v>
      </c>
      <c r="CA85" s="69"/>
      <c r="CC85" s="69" t="s">
        <v>9119</v>
      </c>
      <c r="CD85" s="69" t="s">
        <v>9119</v>
      </c>
      <c r="CE85" s="69" t="s">
        <v>9119</v>
      </c>
      <c r="CF85" s="69" t="s">
        <v>9119</v>
      </c>
      <c r="CG85" t="s">
        <v>366</v>
      </c>
      <c r="CH85" t="s">
        <v>377</v>
      </c>
      <c r="CL85" t="s">
        <v>351</v>
      </c>
      <c r="CM85" t="s">
        <v>352</v>
      </c>
      <c r="CN85" t="s">
        <v>352</v>
      </c>
      <c r="CO85" t="s">
        <v>352</v>
      </c>
      <c r="CP85" t="s">
        <v>351</v>
      </c>
      <c r="CQ85" t="s">
        <v>351</v>
      </c>
      <c r="CR85" t="s">
        <v>352</v>
      </c>
      <c r="CS85" t="s">
        <v>351</v>
      </c>
      <c r="EC85" s="69"/>
      <c r="ED85" s="69"/>
      <c r="EE85" s="69"/>
      <c r="EF85" s="69"/>
      <c r="EG85" s="69"/>
      <c r="EH85" s="69"/>
      <c r="ER85" s="69">
        <v>609300</v>
      </c>
      <c r="FB85" s="69">
        <v>10800</v>
      </c>
      <c r="FG85" s="69">
        <v>61200</v>
      </c>
      <c r="GF85" s="70" t="s">
        <v>9119</v>
      </c>
      <c r="GI85" s="70" t="s">
        <v>9119</v>
      </c>
      <c r="GO85" s="70" t="s">
        <v>9119</v>
      </c>
      <c r="GR85" s="70" t="s">
        <v>9119</v>
      </c>
      <c r="GT85" s="70" t="s">
        <v>9119</v>
      </c>
      <c r="GV85" s="70" t="s">
        <v>9119</v>
      </c>
      <c r="HA85">
        <v>6</v>
      </c>
      <c r="HB85" s="70">
        <v>7.1635626828401788</v>
      </c>
      <c r="HD85" s="70" t="s">
        <v>9119</v>
      </c>
      <c r="HG85" s="70" t="s">
        <v>9119</v>
      </c>
      <c r="HI85" s="70" t="s">
        <v>9119</v>
      </c>
      <c r="HK85" s="70" t="s">
        <v>9119</v>
      </c>
      <c r="HM85" s="70" t="s">
        <v>9119</v>
      </c>
      <c r="HO85" s="70" t="s">
        <v>9119</v>
      </c>
      <c r="HQ85" s="70" t="s">
        <v>9119</v>
      </c>
      <c r="HS85" s="70" t="s">
        <v>9119</v>
      </c>
      <c r="HU85" s="70" t="s">
        <v>9119</v>
      </c>
      <c r="HZ85" s="70" t="s">
        <v>9119</v>
      </c>
      <c r="IB85" s="70" t="s">
        <v>9119</v>
      </c>
      <c r="IE85" s="70" t="s">
        <v>9119</v>
      </c>
      <c r="IK85" s="70" t="s">
        <v>9119</v>
      </c>
      <c r="IO85" s="70" t="s">
        <v>9119</v>
      </c>
      <c r="IQ85" s="70" t="s">
        <v>9119</v>
      </c>
      <c r="IT85" s="70" t="s">
        <v>9119</v>
      </c>
      <c r="IV85" s="70" t="s">
        <v>9119</v>
      </c>
      <c r="IX85" s="70" t="s">
        <v>9119</v>
      </c>
      <c r="IZ85" s="70" t="s">
        <v>9119</v>
      </c>
      <c r="JE85" s="70" t="s">
        <v>9119</v>
      </c>
      <c r="JG85" s="70" t="s">
        <v>9119</v>
      </c>
      <c r="JL85" s="70" t="s">
        <v>9119</v>
      </c>
      <c r="JP85" s="70" t="s">
        <v>9119</v>
      </c>
      <c r="KD85" s="70" t="s">
        <v>9119</v>
      </c>
      <c r="KF85" s="70" t="s">
        <v>9119</v>
      </c>
      <c r="KI85" s="70" t="s">
        <v>9119</v>
      </c>
      <c r="KK85" s="70" t="s">
        <v>9119</v>
      </c>
      <c r="KO85" s="70" t="s">
        <v>9119</v>
      </c>
      <c r="KQ85" s="70" t="s">
        <v>9119</v>
      </c>
      <c r="KT85" s="70" t="s">
        <v>9119</v>
      </c>
      <c r="KZ85" s="70" t="s">
        <v>9119</v>
      </c>
      <c r="LO85" s="70" t="s">
        <v>9119</v>
      </c>
      <c r="LW85" s="70" t="s">
        <v>9119</v>
      </c>
      <c r="LZ85" s="70" t="s">
        <v>9119</v>
      </c>
      <c r="ME85" s="70" t="s">
        <v>9119</v>
      </c>
      <c r="MG85" s="70" t="s">
        <v>9119</v>
      </c>
      <c r="MJ85" s="70" t="s">
        <v>9119</v>
      </c>
      <c r="MK85" t="s">
        <v>390</v>
      </c>
      <c r="MM85" t="s">
        <v>363</v>
      </c>
      <c r="MN85" t="s">
        <v>363</v>
      </c>
      <c r="MO85" t="s">
        <v>415</v>
      </c>
      <c r="MQ85" s="70" t="s">
        <v>9119</v>
      </c>
      <c r="MS85" s="70" t="s">
        <v>9119</v>
      </c>
      <c r="MT85" t="s">
        <v>390</v>
      </c>
      <c r="MV85" t="s">
        <v>363</v>
      </c>
      <c r="MW85" t="s">
        <v>363</v>
      </c>
      <c r="MX85" t="s">
        <v>415</v>
      </c>
      <c r="MY85" s="69"/>
      <c r="MZ85" s="70" t="s">
        <v>9119</v>
      </c>
      <c r="NB85" s="70" t="s">
        <v>9119</v>
      </c>
      <c r="NC85" t="s">
        <v>390</v>
      </c>
      <c r="NE85" t="s">
        <v>363</v>
      </c>
      <c r="NF85" t="s">
        <v>363</v>
      </c>
      <c r="NG85" t="s">
        <v>415</v>
      </c>
      <c r="NI85" s="70" t="s">
        <v>9119</v>
      </c>
      <c r="NK85" s="70" t="s">
        <v>9119</v>
      </c>
      <c r="NL85" t="s">
        <v>390</v>
      </c>
      <c r="NN85" t="s">
        <v>363</v>
      </c>
      <c r="NO85" t="s">
        <v>363</v>
      </c>
      <c r="NP85" t="s">
        <v>415</v>
      </c>
      <c r="NR85" s="70" t="s">
        <v>9119</v>
      </c>
      <c r="NT85" s="70" t="s">
        <v>9119</v>
      </c>
      <c r="NU85" t="s">
        <v>390</v>
      </c>
      <c r="NW85" t="s">
        <v>363</v>
      </c>
      <c r="NX85" t="s">
        <v>363</v>
      </c>
      <c r="NY85" t="s">
        <v>415</v>
      </c>
      <c r="OA85" s="70" t="s">
        <v>9119</v>
      </c>
      <c r="OC85" s="70" t="s">
        <v>9119</v>
      </c>
    </row>
    <row r="86" spans="1:393" x14ac:dyDescent="0.2">
      <c r="A86" t="s">
        <v>673</v>
      </c>
      <c r="B86" t="s">
        <v>673</v>
      </c>
      <c r="C86" t="s">
        <v>9841</v>
      </c>
      <c r="D86" t="s">
        <v>674</v>
      </c>
      <c r="E86" t="s">
        <v>9845</v>
      </c>
      <c r="F86" t="s">
        <v>9845</v>
      </c>
      <c r="G86" t="s">
        <v>677</v>
      </c>
      <c r="H86" t="s">
        <v>678</v>
      </c>
      <c r="I86">
        <v>2000000</v>
      </c>
      <c r="K86">
        <v>2011</v>
      </c>
      <c r="L86" s="69">
        <v>547500</v>
      </c>
      <c r="M86" t="s">
        <v>349</v>
      </c>
      <c r="O86" s="73">
        <v>0.75</v>
      </c>
      <c r="P86" s="73"/>
      <c r="Q86" s="13">
        <v>0.4</v>
      </c>
      <c r="R86" s="13">
        <v>0.01</v>
      </c>
      <c r="S86" s="13">
        <v>0.02</v>
      </c>
      <c r="T86" s="13">
        <v>7.0000000000000007E-2</v>
      </c>
      <c r="U86" s="13">
        <v>0.2</v>
      </c>
      <c r="V86" s="13"/>
      <c r="W86" s="13">
        <v>0.02</v>
      </c>
      <c r="X86" s="13"/>
      <c r="Y86" s="13">
        <v>7.0000000000000007E-2</v>
      </c>
      <c r="Z86" s="13"/>
      <c r="AA86" s="13"/>
      <c r="AB86" s="13"/>
      <c r="AC86" s="13">
        <v>0.21</v>
      </c>
      <c r="AD86" s="13"/>
      <c r="AE86" s="13"/>
      <c r="AF86" s="13"/>
      <c r="AG86" s="13"/>
      <c r="AI86" s="13"/>
      <c r="AJ86" s="13"/>
      <c r="AK86" s="13"/>
      <c r="AL86" s="13"/>
      <c r="AM86" s="13"/>
      <c r="AN86" s="13"/>
      <c r="AO86" s="13"/>
      <c r="AP86" s="13"/>
      <c r="AQ86" s="13"/>
      <c r="AU86" s="13"/>
      <c r="AV86" s="13"/>
      <c r="AW86" s="13"/>
      <c r="AX86" s="13"/>
      <c r="AY86" s="13"/>
      <c r="BB86" s="13"/>
      <c r="BC86" s="13"/>
      <c r="BD86" s="13"/>
      <c r="BE86" s="13">
        <v>0.91</v>
      </c>
      <c r="BF86" s="13"/>
      <c r="BG86" s="13"/>
      <c r="BH86" s="13"/>
      <c r="BI86" s="13"/>
      <c r="BJ86" s="13"/>
      <c r="BK86" s="13"/>
      <c r="BL86" s="13"/>
      <c r="BM86" s="13">
        <v>0.06</v>
      </c>
      <c r="BN86" s="13">
        <v>0.03</v>
      </c>
      <c r="BP86" s="70">
        <v>11</v>
      </c>
      <c r="BR86" t="s">
        <v>9119</v>
      </c>
      <c r="BT86" s="70" t="s">
        <v>9119</v>
      </c>
      <c r="BU86" s="73"/>
      <c r="BV86" s="70" t="s">
        <v>9119</v>
      </c>
      <c r="BW86" s="69"/>
      <c r="BX86" s="70" t="s">
        <v>9119</v>
      </c>
      <c r="BY86" s="69"/>
      <c r="BZ86" s="70" t="s">
        <v>9119</v>
      </c>
      <c r="CA86" s="69"/>
      <c r="CC86" s="69" t="s">
        <v>9119</v>
      </c>
      <c r="CD86" s="69" t="s">
        <v>9119</v>
      </c>
      <c r="CE86" s="69" t="s">
        <v>9119</v>
      </c>
      <c r="CF86" s="69" t="s">
        <v>9119</v>
      </c>
      <c r="CG86" t="s">
        <v>366</v>
      </c>
      <c r="CL86" t="s">
        <v>351</v>
      </c>
      <c r="CM86" t="s">
        <v>352</v>
      </c>
      <c r="CN86" t="s">
        <v>352</v>
      </c>
      <c r="CO86" t="s">
        <v>352</v>
      </c>
      <c r="CP86" t="s">
        <v>352</v>
      </c>
      <c r="CQ86" t="s">
        <v>352</v>
      </c>
      <c r="CR86" t="s">
        <v>352</v>
      </c>
      <c r="CS86" t="s">
        <v>352</v>
      </c>
      <c r="EC86" s="69"/>
      <c r="ED86" s="69"/>
      <c r="EE86" s="69"/>
      <c r="EF86" s="69"/>
      <c r="EG86" s="69"/>
      <c r="EH86" s="69"/>
      <c r="ER86" s="69">
        <v>110601.2168625</v>
      </c>
      <c r="FB86" s="69"/>
      <c r="FG86" s="69"/>
      <c r="GF86" s="70" t="s">
        <v>9119</v>
      </c>
      <c r="GI86" s="70" t="s">
        <v>9119</v>
      </c>
      <c r="GO86" s="70" t="s">
        <v>9119</v>
      </c>
      <c r="GR86" s="70" t="s">
        <v>9119</v>
      </c>
      <c r="GT86" s="70" t="s">
        <v>9119</v>
      </c>
      <c r="GV86" s="70" t="s">
        <v>9119</v>
      </c>
      <c r="HB86" s="70" t="s">
        <v>9119</v>
      </c>
      <c r="HD86" s="70" t="s">
        <v>9119</v>
      </c>
      <c r="HG86" s="70" t="s">
        <v>9119</v>
      </c>
      <c r="HI86" s="70" t="s">
        <v>9119</v>
      </c>
      <c r="HK86" s="70" t="s">
        <v>9119</v>
      </c>
      <c r="HM86" s="70" t="s">
        <v>9119</v>
      </c>
      <c r="HO86" s="70" t="s">
        <v>9119</v>
      </c>
      <c r="HQ86" s="70" t="s">
        <v>9119</v>
      </c>
      <c r="HS86" s="70" t="s">
        <v>9119</v>
      </c>
      <c r="HU86" s="70" t="s">
        <v>9119</v>
      </c>
      <c r="HZ86" s="70" t="s">
        <v>9119</v>
      </c>
      <c r="IB86" s="70" t="s">
        <v>9119</v>
      </c>
      <c r="IE86" s="70" t="s">
        <v>9119</v>
      </c>
      <c r="IK86" s="70" t="s">
        <v>9119</v>
      </c>
      <c r="IO86" s="70" t="s">
        <v>9119</v>
      </c>
      <c r="IQ86" s="70" t="s">
        <v>9119</v>
      </c>
      <c r="IT86" s="70" t="s">
        <v>9119</v>
      </c>
      <c r="IV86" s="70" t="s">
        <v>9119</v>
      </c>
      <c r="IX86" s="70" t="s">
        <v>9119</v>
      </c>
      <c r="IZ86" s="70" t="s">
        <v>9119</v>
      </c>
      <c r="JE86" s="70" t="s">
        <v>9119</v>
      </c>
      <c r="JG86" s="70" t="s">
        <v>9119</v>
      </c>
      <c r="JL86" s="70" t="s">
        <v>9119</v>
      </c>
      <c r="JP86" s="70" t="s">
        <v>9119</v>
      </c>
      <c r="KD86" s="70" t="s">
        <v>9119</v>
      </c>
      <c r="KF86" s="70" t="s">
        <v>9119</v>
      </c>
      <c r="KI86" s="70" t="s">
        <v>9119</v>
      </c>
      <c r="KK86" s="70" t="s">
        <v>9119</v>
      </c>
      <c r="KO86" s="70" t="s">
        <v>9119</v>
      </c>
      <c r="KQ86" s="70" t="s">
        <v>9119</v>
      </c>
      <c r="KT86" s="70" t="s">
        <v>9119</v>
      </c>
      <c r="KZ86" s="70" t="s">
        <v>9119</v>
      </c>
      <c r="LO86" s="70" t="s">
        <v>9119</v>
      </c>
      <c r="LW86" s="70" t="s">
        <v>9119</v>
      </c>
      <c r="LZ86" s="70" t="s">
        <v>9119</v>
      </c>
      <c r="ME86" s="70" t="s">
        <v>9119</v>
      </c>
      <c r="MG86" s="70" t="s">
        <v>9119</v>
      </c>
      <c r="MJ86" s="70" t="s">
        <v>9119</v>
      </c>
      <c r="MM86" t="s">
        <v>363</v>
      </c>
      <c r="MN86" t="s">
        <v>363</v>
      </c>
      <c r="MQ86" s="70" t="s">
        <v>9119</v>
      </c>
      <c r="MS86" s="70" t="s">
        <v>9119</v>
      </c>
      <c r="MT86" t="s">
        <v>392</v>
      </c>
      <c r="MV86" t="s">
        <v>363</v>
      </c>
      <c r="MW86" t="s">
        <v>363</v>
      </c>
      <c r="MY86" s="69"/>
      <c r="MZ86" s="70" t="s">
        <v>9119</v>
      </c>
      <c r="NB86" s="70" t="s">
        <v>9119</v>
      </c>
      <c r="NC86" t="s">
        <v>392</v>
      </c>
      <c r="NE86" t="s">
        <v>363</v>
      </c>
      <c r="NF86" t="s">
        <v>363</v>
      </c>
      <c r="NI86" s="70" t="s">
        <v>9119</v>
      </c>
      <c r="NK86" s="70" t="s">
        <v>9119</v>
      </c>
      <c r="NL86" t="s">
        <v>392</v>
      </c>
      <c r="NN86" t="s">
        <v>363</v>
      </c>
      <c r="NO86" t="s">
        <v>363</v>
      </c>
      <c r="NR86" s="70" t="s">
        <v>9119</v>
      </c>
      <c r="NT86" s="70" t="s">
        <v>9119</v>
      </c>
      <c r="NU86" t="s">
        <v>392</v>
      </c>
      <c r="NW86" t="s">
        <v>363</v>
      </c>
      <c r="NX86" t="s">
        <v>363</v>
      </c>
      <c r="OA86" s="70" t="s">
        <v>9119</v>
      </c>
      <c r="OC86" s="70" t="s">
        <v>9119</v>
      </c>
    </row>
    <row r="87" spans="1:393" x14ac:dyDescent="0.2">
      <c r="A87" t="s">
        <v>679</v>
      </c>
      <c r="B87" t="s">
        <v>679</v>
      </c>
      <c r="C87" s="66" t="s">
        <v>9831</v>
      </c>
      <c r="D87" t="s">
        <v>680</v>
      </c>
      <c r="E87" t="s">
        <v>381</v>
      </c>
      <c r="F87" t="s">
        <v>381</v>
      </c>
      <c r="G87" t="s">
        <v>681</v>
      </c>
      <c r="H87" t="s">
        <v>682</v>
      </c>
      <c r="I87">
        <v>664046</v>
      </c>
      <c r="J87">
        <v>3153355</v>
      </c>
      <c r="K87">
        <v>2020</v>
      </c>
      <c r="L87" s="69">
        <v>310660</v>
      </c>
      <c r="M87" t="s">
        <v>492</v>
      </c>
      <c r="N87" t="s">
        <v>683</v>
      </c>
      <c r="O87" s="73">
        <v>1.282</v>
      </c>
      <c r="P87" s="73">
        <v>0.27</v>
      </c>
      <c r="Q87" s="13">
        <v>0.41099999999999998</v>
      </c>
      <c r="R87" s="13">
        <v>4.2000000000000003E-2</v>
      </c>
      <c r="S87" s="13">
        <v>2.8000000000000001E-2</v>
      </c>
      <c r="T87" s="13">
        <v>0.21099999999999999</v>
      </c>
      <c r="U87" s="13">
        <v>0.14099999999999999</v>
      </c>
      <c r="V87" s="13"/>
      <c r="W87" s="13">
        <v>3.2000000000000001E-2</v>
      </c>
      <c r="X87" s="13">
        <v>0.05</v>
      </c>
      <c r="Y87" s="13">
        <v>2.1999999999999999E-2</v>
      </c>
      <c r="Z87" s="13">
        <v>2.1999999999999999E-2</v>
      </c>
      <c r="AA87" s="13">
        <v>1E-3</v>
      </c>
      <c r="AB87" s="13"/>
      <c r="AC87" s="13">
        <v>0.04</v>
      </c>
      <c r="AD87" s="13"/>
      <c r="AE87" s="13"/>
      <c r="AF87" s="13"/>
      <c r="AG87" s="13"/>
      <c r="AH87" s="69">
        <v>9969</v>
      </c>
      <c r="AI87" s="13">
        <v>2.9399999999999999E-2</v>
      </c>
      <c r="AJ87" s="13">
        <v>8.8599999999999998E-2</v>
      </c>
      <c r="AK87" s="13">
        <v>0.2923</v>
      </c>
      <c r="AL87" s="13"/>
      <c r="AM87" s="13">
        <v>0.4219</v>
      </c>
      <c r="AN87" s="13">
        <v>0.1469</v>
      </c>
      <c r="AO87" s="13">
        <v>2.0899999999999998E-2</v>
      </c>
      <c r="AP87" s="13"/>
      <c r="AQ87" s="13"/>
      <c r="AU87" s="13"/>
      <c r="AV87" s="13"/>
      <c r="AW87" s="13"/>
      <c r="AX87" s="13"/>
      <c r="AY87" s="13"/>
      <c r="BB87" s="13"/>
      <c r="BC87" s="13"/>
      <c r="BD87" s="13"/>
      <c r="BE87" s="13">
        <v>0.57199999999999995</v>
      </c>
      <c r="BF87" s="13"/>
      <c r="BG87" s="13">
        <v>0.40500000000000003</v>
      </c>
      <c r="BH87" s="80">
        <v>2.1999999999999999E-2</v>
      </c>
      <c r="BI87" s="13"/>
      <c r="BJ87" s="13"/>
      <c r="BK87" s="13"/>
      <c r="BL87" s="13">
        <v>1E-3</v>
      </c>
      <c r="BM87" s="13"/>
      <c r="BN87" s="13"/>
      <c r="BO87">
        <v>2</v>
      </c>
      <c r="BP87" s="70"/>
      <c r="BR87" t="s">
        <v>9119</v>
      </c>
      <c r="BT87" s="70" t="s">
        <v>9119</v>
      </c>
      <c r="BU87" s="73"/>
      <c r="BV87" s="70" t="s">
        <v>9119</v>
      </c>
      <c r="BW87" s="69"/>
      <c r="BX87" s="70" t="s">
        <v>9119</v>
      </c>
      <c r="BY87" s="69"/>
      <c r="BZ87" s="70" t="s">
        <v>9119</v>
      </c>
      <c r="CA87" s="69"/>
      <c r="CC87" s="69" t="s">
        <v>9119</v>
      </c>
      <c r="CD87" s="69" t="s">
        <v>9119</v>
      </c>
      <c r="CE87" s="69" t="s">
        <v>9119</v>
      </c>
      <c r="CF87" s="69" t="s">
        <v>9119</v>
      </c>
      <c r="CL87" t="s">
        <v>351</v>
      </c>
      <c r="CM87" t="s">
        <v>352</v>
      </c>
      <c r="CN87" t="s">
        <v>352</v>
      </c>
      <c r="CO87" t="s">
        <v>352</v>
      </c>
      <c r="CP87" t="s">
        <v>352</v>
      </c>
      <c r="CQ87" t="s">
        <v>351</v>
      </c>
      <c r="CR87" t="s">
        <v>351</v>
      </c>
      <c r="CS87" t="s">
        <v>351</v>
      </c>
      <c r="EM87" s="69"/>
      <c r="ER87" s="69">
        <v>177697.52</v>
      </c>
      <c r="FB87" s="69">
        <v>125817.3</v>
      </c>
      <c r="FG87" s="69">
        <v>6834.52</v>
      </c>
      <c r="FV87" s="69"/>
      <c r="GA87" s="69">
        <v>310.66000000000003</v>
      </c>
      <c r="GF87" s="70" t="s">
        <v>9119</v>
      </c>
      <c r="GI87" s="70" t="s">
        <v>9119</v>
      </c>
      <c r="GO87" s="70" t="s">
        <v>9119</v>
      </c>
      <c r="GR87" s="70" t="s">
        <v>9119</v>
      </c>
      <c r="GT87" s="70" t="s">
        <v>9119</v>
      </c>
      <c r="GV87" s="70" t="s">
        <v>9119</v>
      </c>
      <c r="HB87" s="70" t="s">
        <v>9119</v>
      </c>
      <c r="HD87" s="70" t="s">
        <v>9119</v>
      </c>
      <c r="HG87" s="70" t="s">
        <v>9119</v>
      </c>
      <c r="HI87" s="70" t="s">
        <v>9119</v>
      </c>
      <c r="HK87" s="70" t="s">
        <v>9119</v>
      </c>
      <c r="HM87" s="70" t="s">
        <v>9119</v>
      </c>
      <c r="HO87" s="70" t="s">
        <v>9119</v>
      </c>
      <c r="HQ87" s="70" t="s">
        <v>9119</v>
      </c>
      <c r="HS87" s="70" t="s">
        <v>9119</v>
      </c>
      <c r="HU87" s="70" t="s">
        <v>9119</v>
      </c>
      <c r="HZ87" s="70" t="s">
        <v>9119</v>
      </c>
      <c r="IA87">
        <v>52.08</v>
      </c>
      <c r="IB87" s="70">
        <v>58.890303136070244</v>
      </c>
      <c r="IE87" s="70" t="s">
        <v>9119</v>
      </c>
      <c r="IK87" s="70" t="s">
        <v>9119</v>
      </c>
      <c r="IO87" s="70" t="s">
        <v>9119</v>
      </c>
      <c r="IQ87" s="70" t="s">
        <v>9119</v>
      </c>
      <c r="IT87" s="70" t="s">
        <v>9119</v>
      </c>
      <c r="IV87" s="70" t="s">
        <v>9119</v>
      </c>
      <c r="IX87" s="70" t="s">
        <v>9119</v>
      </c>
      <c r="IZ87" s="70" t="s">
        <v>9119</v>
      </c>
      <c r="JE87" s="70" t="s">
        <v>9119</v>
      </c>
      <c r="JG87" s="70" t="s">
        <v>9119</v>
      </c>
      <c r="JL87" s="70" t="s">
        <v>9119</v>
      </c>
      <c r="JO87">
        <v>137.06</v>
      </c>
      <c r="JP87" s="70">
        <v>154.98281389842143</v>
      </c>
      <c r="KD87" s="70" t="s">
        <v>9119</v>
      </c>
      <c r="KF87" s="70" t="s">
        <v>9119</v>
      </c>
      <c r="KI87" s="70" t="s">
        <v>9119</v>
      </c>
      <c r="KK87" s="70" t="s">
        <v>9119</v>
      </c>
      <c r="KO87" s="70" t="s">
        <v>9119</v>
      </c>
      <c r="KP87">
        <v>135.91999999999999</v>
      </c>
      <c r="KQ87" s="70">
        <v>153.69374044267795</v>
      </c>
      <c r="KT87" s="70" t="s">
        <v>9119</v>
      </c>
      <c r="KZ87" s="70" t="s">
        <v>9119</v>
      </c>
      <c r="LO87" s="70" t="s">
        <v>9119</v>
      </c>
      <c r="LW87" s="70" t="s">
        <v>9119</v>
      </c>
      <c r="LZ87" s="70" t="s">
        <v>9119</v>
      </c>
      <c r="ME87" s="70" t="s">
        <v>9119</v>
      </c>
      <c r="MG87" s="70" t="s">
        <v>9119</v>
      </c>
      <c r="MJ87" s="70" t="s">
        <v>9119</v>
      </c>
      <c r="MM87" t="s">
        <v>353</v>
      </c>
      <c r="MN87" t="s">
        <v>353</v>
      </c>
      <c r="MO87" t="s">
        <v>415</v>
      </c>
      <c r="MQ87" s="70" t="s">
        <v>9119</v>
      </c>
      <c r="MS87" s="70" t="s">
        <v>9119</v>
      </c>
      <c r="MV87" t="s">
        <v>355</v>
      </c>
      <c r="MW87" t="s">
        <v>353</v>
      </c>
      <c r="MX87" t="s">
        <v>415</v>
      </c>
      <c r="MZ87" s="70" t="s">
        <v>9119</v>
      </c>
      <c r="NB87" s="70" t="s">
        <v>9119</v>
      </c>
      <c r="NI87" s="70" t="s">
        <v>9119</v>
      </c>
      <c r="NK87" s="70" t="s">
        <v>9119</v>
      </c>
      <c r="NR87" s="70" t="s">
        <v>9119</v>
      </c>
      <c r="NT87" s="70" t="s">
        <v>9119</v>
      </c>
      <c r="NU87" t="s">
        <v>392</v>
      </c>
      <c r="NW87" t="s">
        <v>355</v>
      </c>
      <c r="NX87" t="s">
        <v>353</v>
      </c>
      <c r="NY87" t="s">
        <v>415</v>
      </c>
      <c r="OA87" s="70" t="s">
        <v>9119</v>
      </c>
      <c r="OC87" s="70" t="s">
        <v>9119</v>
      </c>
    </row>
    <row r="88" spans="1:393" x14ac:dyDescent="0.2">
      <c r="A88" t="s">
        <v>679</v>
      </c>
      <c r="B88" t="s">
        <v>679</v>
      </c>
      <c r="C88" s="66" t="s">
        <v>9831</v>
      </c>
      <c r="D88" t="s">
        <v>680</v>
      </c>
      <c r="E88" t="s">
        <v>381</v>
      </c>
      <c r="F88" t="s">
        <v>381</v>
      </c>
      <c r="G88" t="s">
        <v>684</v>
      </c>
      <c r="H88" t="s">
        <v>685</v>
      </c>
      <c r="I88">
        <v>315196</v>
      </c>
      <c r="J88">
        <v>809043</v>
      </c>
      <c r="K88">
        <v>2015</v>
      </c>
      <c r="L88" s="69">
        <v>130628.9</v>
      </c>
      <c r="M88" t="s">
        <v>349</v>
      </c>
      <c r="O88" s="73">
        <v>1.135</v>
      </c>
      <c r="P88" s="73">
        <v>0.442</v>
      </c>
      <c r="Q88" s="13">
        <v>0.443</v>
      </c>
      <c r="R88" s="13">
        <v>4.2999999999999997E-2</v>
      </c>
      <c r="S88" s="13">
        <v>3.9E-2</v>
      </c>
      <c r="T88" s="13">
        <v>0.222</v>
      </c>
      <c r="U88" s="13">
        <v>0.13900000000000001</v>
      </c>
      <c r="V88" s="13"/>
      <c r="W88" s="13">
        <v>4.5999999999999999E-2</v>
      </c>
      <c r="X88" s="13"/>
      <c r="Y88" s="13"/>
      <c r="Z88" s="13"/>
      <c r="AA88" s="13"/>
      <c r="AB88" s="13"/>
      <c r="AC88" s="13">
        <v>6.8000000000000005E-2</v>
      </c>
      <c r="AD88" s="13"/>
      <c r="AE88" s="13"/>
      <c r="AF88" s="13"/>
      <c r="AG88" s="13"/>
      <c r="AH88" s="69">
        <v>24806.43</v>
      </c>
      <c r="AI88" s="13"/>
      <c r="AJ88" s="13"/>
      <c r="AK88" s="13"/>
      <c r="AL88" s="13"/>
      <c r="AM88" s="13"/>
      <c r="AN88" s="13"/>
      <c r="AO88" s="13"/>
      <c r="AP88" s="13"/>
      <c r="AQ88" s="13"/>
      <c r="AU88" s="13"/>
      <c r="AV88" s="13"/>
      <c r="AW88" s="13"/>
      <c r="AX88" s="13"/>
      <c r="AY88" s="13"/>
      <c r="BB88" s="13"/>
      <c r="BC88" s="13"/>
      <c r="BD88" s="13"/>
      <c r="BE88" s="13">
        <v>0.85270000000000001</v>
      </c>
      <c r="BF88" s="13"/>
      <c r="BG88" s="13"/>
      <c r="BH88" s="13">
        <v>8.5599999999999996E-2</v>
      </c>
      <c r="BI88" s="13"/>
      <c r="BJ88" s="13"/>
      <c r="BK88" s="13"/>
      <c r="BL88" s="13"/>
      <c r="BM88" s="13"/>
      <c r="BN88" s="13">
        <v>6.1699999999999998E-2</v>
      </c>
      <c r="BP88" s="70">
        <v>51</v>
      </c>
      <c r="BR88" t="s">
        <v>9119</v>
      </c>
      <c r="BT88" s="70" t="s">
        <v>9119</v>
      </c>
      <c r="BU88" s="73"/>
      <c r="BV88" s="70" t="s">
        <v>9119</v>
      </c>
      <c r="BW88" s="69"/>
      <c r="BX88" s="70" t="s">
        <v>9119</v>
      </c>
      <c r="BY88" s="69"/>
      <c r="BZ88" s="70" t="s">
        <v>9119</v>
      </c>
      <c r="CA88" s="69"/>
      <c r="CC88" s="69" t="s">
        <v>9119</v>
      </c>
      <c r="CD88" s="69" t="s">
        <v>9119</v>
      </c>
      <c r="CE88" s="69" t="s">
        <v>9119</v>
      </c>
      <c r="CF88" s="69" t="s">
        <v>9119</v>
      </c>
      <c r="CL88" t="s">
        <v>351</v>
      </c>
      <c r="CM88" t="s">
        <v>352</v>
      </c>
      <c r="CN88" t="s">
        <v>352</v>
      </c>
      <c r="CO88" t="s">
        <v>352</v>
      </c>
      <c r="CP88" t="s">
        <v>352</v>
      </c>
      <c r="CQ88" t="s">
        <v>351</v>
      </c>
      <c r="CR88" t="s">
        <v>351</v>
      </c>
      <c r="CS88" t="s">
        <v>351</v>
      </c>
      <c r="EM88" s="69"/>
      <c r="ER88" s="69">
        <v>111387.26303</v>
      </c>
      <c r="FB88" s="69"/>
      <c r="FG88" s="69">
        <v>11181.833839999999</v>
      </c>
      <c r="FV88" s="69"/>
      <c r="GF88" s="70" t="s">
        <v>9119</v>
      </c>
      <c r="GI88" s="70" t="s">
        <v>9119</v>
      </c>
      <c r="GO88" s="70" t="s">
        <v>9119</v>
      </c>
      <c r="GR88" s="70" t="s">
        <v>9119</v>
      </c>
      <c r="GT88" s="70" t="s">
        <v>9119</v>
      </c>
      <c r="GV88" s="70" t="s">
        <v>9119</v>
      </c>
      <c r="HB88" s="70" t="s">
        <v>9119</v>
      </c>
      <c r="HD88" s="70" t="s">
        <v>9119</v>
      </c>
      <c r="HG88" s="70" t="s">
        <v>9119</v>
      </c>
      <c r="HI88" s="70" t="s">
        <v>9119</v>
      </c>
      <c r="HK88" s="70" t="s">
        <v>9119</v>
      </c>
      <c r="HM88" s="70" t="s">
        <v>9119</v>
      </c>
      <c r="HO88" s="70" t="s">
        <v>9119</v>
      </c>
      <c r="HQ88" s="70" t="s">
        <v>9119</v>
      </c>
      <c r="HS88" s="70" t="s">
        <v>9119</v>
      </c>
      <c r="HU88" s="70" t="s">
        <v>9119</v>
      </c>
      <c r="HZ88" s="70" t="s">
        <v>9119</v>
      </c>
      <c r="IB88" s="70" t="s">
        <v>9119</v>
      </c>
      <c r="IE88" s="70" t="s">
        <v>9119</v>
      </c>
      <c r="IK88" s="70" t="s">
        <v>9119</v>
      </c>
      <c r="IO88" s="70" t="s">
        <v>9119</v>
      </c>
      <c r="IQ88" s="70" t="s">
        <v>9119</v>
      </c>
      <c r="IT88" s="70" t="s">
        <v>9119</v>
      </c>
      <c r="IV88" s="70" t="s">
        <v>9119</v>
      </c>
      <c r="IX88" s="70" t="s">
        <v>9119</v>
      </c>
      <c r="IZ88" s="70" t="s">
        <v>9119</v>
      </c>
      <c r="JE88" s="70" t="s">
        <v>9119</v>
      </c>
      <c r="JG88" s="70" t="s">
        <v>9119</v>
      </c>
      <c r="JL88" s="70" t="s">
        <v>9119</v>
      </c>
      <c r="JP88" s="70" t="s">
        <v>9119</v>
      </c>
      <c r="KD88" s="70" t="s">
        <v>9119</v>
      </c>
      <c r="KF88" s="70" t="s">
        <v>9119</v>
      </c>
      <c r="KI88" s="70" t="s">
        <v>9119</v>
      </c>
      <c r="KK88" s="70" t="s">
        <v>9119</v>
      </c>
      <c r="KO88" s="70" t="s">
        <v>9119</v>
      </c>
      <c r="KQ88" s="70" t="s">
        <v>9119</v>
      </c>
      <c r="KT88" s="70" t="s">
        <v>9119</v>
      </c>
      <c r="KZ88" s="70" t="s">
        <v>9119</v>
      </c>
      <c r="LO88" s="70" t="s">
        <v>9119</v>
      </c>
      <c r="LW88" s="70" t="s">
        <v>9119</v>
      </c>
      <c r="LZ88" s="70" t="s">
        <v>9119</v>
      </c>
      <c r="ME88" s="70" t="s">
        <v>9119</v>
      </c>
      <c r="MG88" s="70" t="s">
        <v>9119</v>
      </c>
      <c r="MJ88" s="70" t="s">
        <v>9119</v>
      </c>
      <c r="MQ88" s="70" t="s">
        <v>9119</v>
      </c>
      <c r="MS88" s="70" t="s">
        <v>9119</v>
      </c>
      <c r="MV88" t="s">
        <v>353</v>
      </c>
      <c r="MZ88" s="70" t="s">
        <v>9119</v>
      </c>
      <c r="NB88" s="70" t="s">
        <v>9119</v>
      </c>
      <c r="NI88" s="70" t="s">
        <v>9119</v>
      </c>
      <c r="NK88" s="70" t="s">
        <v>9119</v>
      </c>
      <c r="NR88" s="70" t="s">
        <v>9119</v>
      </c>
      <c r="NT88" s="70" t="s">
        <v>9119</v>
      </c>
      <c r="NU88" t="s">
        <v>362</v>
      </c>
      <c r="NW88" t="s">
        <v>372</v>
      </c>
      <c r="NX88" t="s">
        <v>372</v>
      </c>
      <c r="OA88" s="70" t="s">
        <v>9119</v>
      </c>
      <c r="OC88" s="70" t="s">
        <v>9119</v>
      </c>
    </row>
    <row r="89" spans="1:393" x14ac:dyDescent="0.2">
      <c r="A89" t="s">
        <v>686</v>
      </c>
      <c r="B89" t="s">
        <v>686</v>
      </c>
      <c r="C89" s="66" t="s">
        <v>9833</v>
      </c>
      <c r="D89" t="s">
        <v>687</v>
      </c>
      <c r="E89" t="s">
        <v>9845</v>
      </c>
      <c r="F89" t="s">
        <v>9847</v>
      </c>
      <c r="G89" t="s">
        <v>688</v>
      </c>
      <c r="H89" t="s">
        <v>689</v>
      </c>
      <c r="I89">
        <v>45098</v>
      </c>
      <c r="K89">
        <v>2011</v>
      </c>
      <c r="L89" s="69">
        <v>9218.0311999999994</v>
      </c>
      <c r="M89" t="s">
        <v>349</v>
      </c>
      <c r="O89" s="73">
        <v>0.56000000000000005</v>
      </c>
      <c r="P89" s="73"/>
      <c r="Q89" s="13">
        <v>0.49299999999999999</v>
      </c>
      <c r="R89" s="13">
        <v>2.1999999999999999E-2</v>
      </c>
      <c r="S89" s="13">
        <v>2.8000000000000001E-2</v>
      </c>
      <c r="T89" s="13">
        <v>0.1</v>
      </c>
      <c r="U89" s="13">
        <v>0.12</v>
      </c>
      <c r="V89" s="13">
        <v>1.7999999999999999E-2</v>
      </c>
      <c r="W89" s="13">
        <v>2.5000000000000001E-2</v>
      </c>
      <c r="X89" s="13"/>
      <c r="Y89" s="13"/>
      <c r="Z89" s="13"/>
      <c r="AA89" s="13"/>
      <c r="AB89" s="13"/>
      <c r="AC89" s="13">
        <v>0.19400000000000001</v>
      </c>
      <c r="AD89" s="13"/>
      <c r="AE89" s="13">
        <v>0.7873</v>
      </c>
      <c r="AF89" s="13"/>
      <c r="AG89" s="13"/>
      <c r="AI89" s="13"/>
      <c r="AJ89" s="13"/>
      <c r="AK89" s="13"/>
      <c r="AL89" s="13"/>
      <c r="AM89" s="13"/>
      <c r="AN89" s="13"/>
      <c r="AO89" s="13"/>
      <c r="AP89" s="13"/>
      <c r="AQ89" s="13"/>
      <c r="AU89" s="13"/>
      <c r="AV89" s="13"/>
      <c r="AW89" s="13"/>
      <c r="AX89" s="13"/>
      <c r="AY89" s="13"/>
      <c r="AZ89">
        <v>48</v>
      </c>
      <c r="BB89" s="13"/>
      <c r="BC89" s="13">
        <v>0.7873</v>
      </c>
      <c r="BD89" s="13"/>
      <c r="BE89" s="13"/>
      <c r="BF89" s="13"/>
      <c r="BG89" s="13"/>
      <c r="BH89" s="13"/>
      <c r="BI89" s="13"/>
      <c r="BJ89" s="13"/>
      <c r="BK89" s="13"/>
      <c r="BL89" s="13">
        <v>0.2127</v>
      </c>
      <c r="BM89" s="13"/>
      <c r="BN89" s="13"/>
      <c r="BP89" s="70">
        <v>7</v>
      </c>
      <c r="BQ89" s="69">
        <v>126551.49</v>
      </c>
      <c r="BR89">
        <v>118065.77673307627</v>
      </c>
      <c r="BT89" s="70" t="s">
        <v>9119</v>
      </c>
      <c r="BU89" s="73">
        <v>6.65</v>
      </c>
      <c r="BV89" s="70">
        <v>7.750307588204489</v>
      </c>
      <c r="BW89" s="69"/>
      <c r="BX89" s="70" t="s">
        <v>9119</v>
      </c>
      <c r="BY89" s="69"/>
      <c r="BZ89" s="70" t="s">
        <v>9119</v>
      </c>
      <c r="CA89" s="69"/>
      <c r="CB89">
        <v>2024</v>
      </c>
      <c r="CC89" s="69" t="s">
        <v>9119</v>
      </c>
      <c r="CD89" s="69" t="s">
        <v>9119</v>
      </c>
      <c r="CE89" s="69" t="s">
        <v>9119</v>
      </c>
      <c r="CF89" s="69" t="s">
        <v>9119</v>
      </c>
      <c r="CG89" t="s">
        <v>350</v>
      </c>
      <c r="CH89" t="s">
        <v>533</v>
      </c>
      <c r="CI89" t="s">
        <v>388</v>
      </c>
      <c r="CL89" t="s">
        <v>351</v>
      </c>
      <c r="CM89" t="s">
        <v>352</v>
      </c>
      <c r="CN89" t="s">
        <v>352</v>
      </c>
      <c r="CO89" t="s">
        <v>352</v>
      </c>
      <c r="CP89" t="s">
        <v>352</v>
      </c>
      <c r="CQ89" t="s">
        <v>352</v>
      </c>
      <c r="CR89" t="s">
        <v>352</v>
      </c>
      <c r="CS89" t="s">
        <v>351</v>
      </c>
      <c r="EC89" s="69"/>
      <c r="ED89" s="69"/>
      <c r="EE89" s="69"/>
      <c r="EF89" s="69"/>
      <c r="EG89" s="69"/>
      <c r="EH89" s="69">
        <v>7257.3559637600001</v>
      </c>
      <c r="ER89" s="69"/>
      <c r="ES89" s="69"/>
      <c r="FB89" s="69"/>
      <c r="FG89" s="69"/>
      <c r="GA89" s="69">
        <v>1960.67523624</v>
      </c>
      <c r="GF89" s="70" t="s">
        <v>9119</v>
      </c>
      <c r="GI89" s="70" t="s">
        <v>9119</v>
      </c>
      <c r="GO89" s="70" t="s">
        <v>9119</v>
      </c>
      <c r="GR89" s="70" t="s">
        <v>9119</v>
      </c>
      <c r="GT89" s="70" t="s">
        <v>9119</v>
      </c>
      <c r="GV89" s="70" t="s">
        <v>9119</v>
      </c>
      <c r="HB89" s="70" t="s">
        <v>9119</v>
      </c>
      <c r="HD89" s="70" t="s">
        <v>9119</v>
      </c>
      <c r="HG89" s="70" t="s">
        <v>9119</v>
      </c>
      <c r="HI89" s="70" t="s">
        <v>9119</v>
      </c>
      <c r="HK89" s="70" t="s">
        <v>9119</v>
      </c>
      <c r="HM89" s="70" t="s">
        <v>9119</v>
      </c>
      <c r="HO89" s="70" t="s">
        <v>9119</v>
      </c>
      <c r="HQ89" s="70" t="s">
        <v>9119</v>
      </c>
      <c r="HS89" s="70" t="s">
        <v>9119</v>
      </c>
      <c r="HU89" s="70" t="s">
        <v>9119</v>
      </c>
      <c r="HZ89" s="70" t="s">
        <v>9119</v>
      </c>
      <c r="IB89" s="70" t="s">
        <v>9119</v>
      </c>
      <c r="IE89" s="70" t="s">
        <v>9119</v>
      </c>
      <c r="IK89" s="70" t="s">
        <v>9119</v>
      </c>
      <c r="IO89" s="70" t="s">
        <v>9119</v>
      </c>
      <c r="IQ89" s="70" t="s">
        <v>9119</v>
      </c>
      <c r="IT89" s="70" t="s">
        <v>9119</v>
      </c>
      <c r="IV89" s="70" t="s">
        <v>9119</v>
      </c>
      <c r="IX89" s="70" t="s">
        <v>9119</v>
      </c>
      <c r="IZ89" s="70" t="s">
        <v>9119</v>
      </c>
      <c r="JE89" s="70" t="s">
        <v>9119</v>
      </c>
      <c r="JG89" s="70" t="s">
        <v>9119</v>
      </c>
      <c r="JL89" s="70" t="s">
        <v>9119</v>
      </c>
      <c r="JP89" s="70" t="s">
        <v>9119</v>
      </c>
      <c r="KD89" s="70" t="s">
        <v>9119</v>
      </c>
      <c r="KF89" s="70" t="s">
        <v>9119</v>
      </c>
      <c r="KI89" s="70" t="s">
        <v>9119</v>
      </c>
      <c r="KK89" s="70" t="s">
        <v>9119</v>
      </c>
      <c r="KO89" s="70" t="s">
        <v>9119</v>
      </c>
      <c r="KQ89" s="70" t="s">
        <v>9119</v>
      </c>
      <c r="KT89" s="70" t="s">
        <v>9119</v>
      </c>
      <c r="KZ89" s="70" t="s">
        <v>9119</v>
      </c>
      <c r="LO89" s="70" t="s">
        <v>9119</v>
      </c>
      <c r="LW89" s="70" t="s">
        <v>9119</v>
      </c>
      <c r="LZ89" s="70" t="s">
        <v>9119</v>
      </c>
      <c r="ME89" s="70" t="s">
        <v>9119</v>
      </c>
      <c r="MG89" s="70" t="s">
        <v>9119</v>
      </c>
      <c r="MJ89" s="70" t="s">
        <v>9119</v>
      </c>
      <c r="MM89" t="s">
        <v>353</v>
      </c>
      <c r="MN89" t="s">
        <v>353</v>
      </c>
      <c r="MP89">
        <v>110000</v>
      </c>
      <c r="MQ89" s="70">
        <v>110000</v>
      </c>
      <c r="MS89" s="70" t="s">
        <v>9119</v>
      </c>
      <c r="MV89" t="s">
        <v>355</v>
      </c>
      <c r="MY89" s="69">
        <v>5400000</v>
      </c>
      <c r="MZ89" s="70">
        <v>5400000</v>
      </c>
      <c r="NB89" s="70" t="s">
        <v>9119</v>
      </c>
      <c r="NI89" s="70" t="s">
        <v>9119</v>
      </c>
      <c r="NK89" s="70" t="s">
        <v>9119</v>
      </c>
      <c r="NR89" s="70" t="s">
        <v>9119</v>
      </c>
      <c r="NT89" s="70" t="s">
        <v>9119</v>
      </c>
      <c r="NW89" t="s">
        <v>353</v>
      </c>
      <c r="NX89" t="s">
        <v>353</v>
      </c>
      <c r="OA89" s="70" t="s">
        <v>9119</v>
      </c>
      <c r="OC89" s="70" t="s">
        <v>9119</v>
      </c>
    </row>
    <row r="90" spans="1:393" x14ac:dyDescent="0.2">
      <c r="A90" t="s">
        <v>686</v>
      </c>
      <c r="B90" t="s">
        <v>686</v>
      </c>
      <c r="C90" s="66" t="s">
        <v>9833</v>
      </c>
      <c r="D90" t="s">
        <v>687</v>
      </c>
      <c r="E90" t="s">
        <v>9845</v>
      </c>
      <c r="F90" t="s">
        <v>9847</v>
      </c>
      <c r="G90" t="s">
        <v>690</v>
      </c>
      <c r="H90" t="s">
        <v>691</v>
      </c>
      <c r="I90">
        <v>1142188</v>
      </c>
      <c r="J90">
        <v>2738259</v>
      </c>
      <c r="K90">
        <v>2015</v>
      </c>
      <c r="L90" s="69">
        <v>424130</v>
      </c>
      <c r="M90" t="s">
        <v>349</v>
      </c>
      <c r="O90" s="73">
        <v>1.0169999999999999</v>
      </c>
      <c r="P90" s="73">
        <v>0.42399999999999999</v>
      </c>
      <c r="Q90" s="13"/>
      <c r="R90" s="13"/>
      <c r="S90" s="13"/>
      <c r="T90" s="13"/>
      <c r="U90" s="13"/>
      <c r="V90" s="13"/>
      <c r="W90" s="13"/>
      <c r="X90" s="13"/>
      <c r="Y90" s="13"/>
      <c r="Z90" s="13"/>
      <c r="AA90" s="13"/>
      <c r="AB90" s="13"/>
      <c r="AC90" s="13"/>
      <c r="AD90" s="13"/>
      <c r="AE90" s="13"/>
      <c r="AF90" s="13"/>
      <c r="AG90" s="13">
        <v>0.85</v>
      </c>
      <c r="AI90" s="13"/>
      <c r="AJ90" s="13"/>
      <c r="AK90" s="13"/>
      <c r="AL90" s="13"/>
      <c r="AM90" s="13"/>
      <c r="AN90" s="13"/>
      <c r="AO90" s="13"/>
      <c r="AP90" s="13"/>
      <c r="AQ90" s="13"/>
      <c r="AR90">
        <v>1108</v>
      </c>
      <c r="AS90">
        <v>538</v>
      </c>
      <c r="AU90" s="13"/>
      <c r="AV90" s="13"/>
      <c r="AW90" s="13"/>
      <c r="AX90" s="13"/>
      <c r="AY90" s="13"/>
      <c r="AZ90">
        <v>70</v>
      </c>
      <c r="BB90" s="13"/>
      <c r="BC90" s="13">
        <v>1</v>
      </c>
      <c r="BD90" s="13"/>
      <c r="BE90" s="13"/>
      <c r="BF90" s="13"/>
      <c r="BG90" s="13"/>
      <c r="BH90" s="13"/>
      <c r="BI90" s="13"/>
      <c r="BJ90" s="13"/>
      <c r="BK90" s="13"/>
      <c r="BL90" s="13"/>
      <c r="BM90" s="13"/>
      <c r="BN90" s="13"/>
      <c r="BP90" s="70">
        <v>5.6</v>
      </c>
      <c r="BR90" t="s">
        <v>9119</v>
      </c>
      <c r="BT90" s="70" t="s">
        <v>9119</v>
      </c>
      <c r="BU90" s="73">
        <v>8.27</v>
      </c>
      <c r="BV90" s="70">
        <v>15.430386744235472</v>
      </c>
      <c r="BW90" s="69"/>
      <c r="BX90" s="70" t="s">
        <v>9119</v>
      </c>
      <c r="BY90" s="69"/>
      <c r="BZ90" s="70" t="s">
        <v>9119</v>
      </c>
      <c r="CA90" s="69"/>
      <c r="CC90" s="69" t="s">
        <v>9119</v>
      </c>
      <c r="CD90" s="69" t="s">
        <v>9119</v>
      </c>
      <c r="CE90" s="69" t="s">
        <v>9119</v>
      </c>
      <c r="CF90" s="69" t="s">
        <v>9119</v>
      </c>
      <c r="CG90" t="s">
        <v>350</v>
      </c>
      <c r="CH90" t="s">
        <v>533</v>
      </c>
      <c r="CI90" t="s">
        <v>456</v>
      </c>
      <c r="CL90" t="s">
        <v>351</v>
      </c>
      <c r="CM90" t="s">
        <v>352</v>
      </c>
      <c r="CN90" t="s">
        <v>352</v>
      </c>
      <c r="CO90" t="s">
        <v>352</v>
      </c>
      <c r="CP90" t="s">
        <v>352</v>
      </c>
      <c r="CQ90" t="s">
        <v>352</v>
      </c>
      <c r="CR90" t="s">
        <v>352</v>
      </c>
      <c r="CS90" t="s">
        <v>351</v>
      </c>
      <c r="EC90" s="69"/>
      <c r="ED90" s="69"/>
      <c r="EE90" s="69"/>
      <c r="EF90" s="69"/>
      <c r="EG90" s="69"/>
      <c r="EH90" s="69">
        <v>424130</v>
      </c>
      <c r="ER90" s="69"/>
      <c r="ES90" s="69"/>
      <c r="FB90" s="69"/>
      <c r="FG90" s="69"/>
      <c r="GF90" s="70" t="s">
        <v>9119</v>
      </c>
      <c r="GI90" s="70" t="s">
        <v>9119</v>
      </c>
      <c r="GO90" s="70" t="s">
        <v>9119</v>
      </c>
      <c r="GR90" s="70" t="s">
        <v>9119</v>
      </c>
      <c r="GT90" s="70" t="s">
        <v>9119</v>
      </c>
      <c r="GV90" s="70" t="s">
        <v>9119</v>
      </c>
      <c r="HB90" s="70" t="s">
        <v>9119</v>
      </c>
      <c r="HD90" s="70" t="s">
        <v>9119</v>
      </c>
      <c r="HG90" s="70" t="s">
        <v>9119</v>
      </c>
      <c r="HI90" s="70" t="s">
        <v>9119</v>
      </c>
      <c r="HK90" s="70" t="s">
        <v>9119</v>
      </c>
      <c r="HM90" s="70" t="s">
        <v>9119</v>
      </c>
      <c r="HO90" s="70" t="s">
        <v>9119</v>
      </c>
      <c r="HQ90" s="70" t="s">
        <v>9119</v>
      </c>
      <c r="HS90" s="70" t="s">
        <v>9119</v>
      </c>
      <c r="HU90" s="70" t="s">
        <v>9119</v>
      </c>
      <c r="HZ90" s="70" t="s">
        <v>9119</v>
      </c>
      <c r="IB90" s="70" t="s">
        <v>9119</v>
      </c>
      <c r="IE90" s="70" t="s">
        <v>9119</v>
      </c>
      <c r="IK90" s="70" t="s">
        <v>9119</v>
      </c>
      <c r="IO90" s="70" t="s">
        <v>9119</v>
      </c>
      <c r="IQ90" s="70" t="s">
        <v>9119</v>
      </c>
      <c r="IT90" s="70" t="s">
        <v>9119</v>
      </c>
      <c r="IV90" s="70" t="s">
        <v>9119</v>
      </c>
      <c r="IX90" s="70" t="s">
        <v>9119</v>
      </c>
      <c r="IZ90" s="70" t="s">
        <v>9119</v>
      </c>
      <c r="JE90" s="70" t="s">
        <v>9119</v>
      </c>
      <c r="JG90" s="70" t="s">
        <v>9119</v>
      </c>
      <c r="JL90" s="70" t="s">
        <v>9119</v>
      </c>
      <c r="JP90" s="70" t="s">
        <v>9119</v>
      </c>
      <c r="KD90" s="70" t="s">
        <v>9119</v>
      </c>
      <c r="KF90" s="70" t="s">
        <v>9119</v>
      </c>
      <c r="KI90" s="70" t="s">
        <v>9119</v>
      </c>
      <c r="KK90" s="70" t="s">
        <v>9119</v>
      </c>
      <c r="KO90" s="70" t="s">
        <v>9119</v>
      </c>
      <c r="KQ90" s="70" t="s">
        <v>9119</v>
      </c>
      <c r="KT90" s="70" t="s">
        <v>9119</v>
      </c>
      <c r="KZ90" s="70" t="s">
        <v>9119</v>
      </c>
      <c r="LO90" s="70" t="s">
        <v>9119</v>
      </c>
      <c r="LW90" s="70" t="s">
        <v>9119</v>
      </c>
      <c r="LZ90" s="70" t="s">
        <v>9119</v>
      </c>
      <c r="ME90" s="70" t="s">
        <v>9119</v>
      </c>
      <c r="MG90" s="70" t="s">
        <v>9119</v>
      </c>
      <c r="MJ90" s="70" t="s">
        <v>9119</v>
      </c>
      <c r="MQ90" s="70" t="s">
        <v>9119</v>
      </c>
      <c r="MS90" s="70" t="s">
        <v>9119</v>
      </c>
      <c r="MV90" t="s">
        <v>355</v>
      </c>
      <c r="MZ90" s="70" t="s">
        <v>9119</v>
      </c>
      <c r="NB90" s="70" t="s">
        <v>9119</v>
      </c>
      <c r="NI90" s="70" t="s">
        <v>9119</v>
      </c>
      <c r="NK90" s="70" t="s">
        <v>9119</v>
      </c>
      <c r="NR90" s="70" t="s">
        <v>9119</v>
      </c>
      <c r="NT90" s="70" t="s">
        <v>9119</v>
      </c>
      <c r="NW90" t="s">
        <v>353</v>
      </c>
      <c r="NX90" t="s">
        <v>363</v>
      </c>
      <c r="OA90" s="70" t="s">
        <v>9119</v>
      </c>
      <c r="OC90" s="70" t="s">
        <v>9119</v>
      </c>
    </row>
    <row r="91" spans="1:393" x14ac:dyDescent="0.2">
      <c r="A91" t="s">
        <v>686</v>
      </c>
      <c r="B91" t="s">
        <v>686</v>
      </c>
      <c r="C91" s="66" t="s">
        <v>9833</v>
      </c>
      <c r="D91" t="s">
        <v>687</v>
      </c>
      <c r="E91" t="s">
        <v>9847</v>
      </c>
      <c r="F91" t="s">
        <v>9847</v>
      </c>
      <c r="G91" t="s">
        <v>692</v>
      </c>
      <c r="H91" t="s">
        <v>693</v>
      </c>
      <c r="I91">
        <v>157773</v>
      </c>
      <c r="K91">
        <v>2017</v>
      </c>
      <c r="L91" s="69">
        <v>18615</v>
      </c>
      <c r="M91" t="s">
        <v>349</v>
      </c>
      <c r="O91" s="73">
        <v>1.131021023684911</v>
      </c>
      <c r="P91" s="73"/>
      <c r="Q91" s="13">
        <v>0.42912499999999998</v>
      </c>
      <c r="R91" s="13">
        <v>3.4125000000000003E-2</v>
      </c>
      <c r="S91" s="13"/>
      <c r="T91" s="13">
        <v>0.12512499999999999</v>
      </c>
      <c r="U91" s="13">
        <v>0.11812499999999999</v>
      </c>
      <c r="V91" s="13">
        <v>3.4125000000000003E-2</v>
      </c>
      <c r="W91" s="13"/>
      <c r="X91" s="13">
        <v>4.2125000000000003E-2</v>
      </c>
      <c r="Y91" s="13">
        <v>6.2125E-2</v>
      </c>
      <c r="Z91" s="13"/>
      <c r="AA91" s="13"/>
      <c r="AB91" s="13"/>
      <c r="AC91" s="13">
        <v>0.15512499999999999</v>
      </c>
      <c r="AD91" s="13"/>
      <c r="AE91" s="13"/>
      <c r="AF91" s="13"/>
      <c r="AG91" s="13"/>
      <c r="AI91" s="13"/>
      <c r="AJ91" s="13"/>
      <c r="AK91" s="13"/>
      <c r="AL91" s="13"/>
      <c r="AM91" s="13"/>
      <c r="AN91" s="13"/>
      <c r="AO91" s="13"/>
      <c r="AP91" s="13"/>
      <c r="AQ91" s="13"/>
      <c r="AU91" s="13"/>
      <c r="AV91" s="13"/>
      <c r="AW91" s="13"/>
      <c r="AX91" s="13"/>
      <c r="AY91" s="13"/>
      <c r="AZ91">
        <v>100</v>
      </c>
      <c r="BB91" s="13"/>
      <c r="BC91" s="13">
        <v>1</v>
      </c>
      <c r="BD91" s="13"/>
      <c r="BE91" s="13"/>
      <c r="BF91" s="13"/>
      <c r="BG91" s="13"/>
      <c r="BH91" s="13"/>
      <c r="BI91" s="13"/>
      <c r="BJ91" s="13"/>
      <c r="BK91" s="13"/>
      <c r="BL91" s="13"/>
      <c r="BM91" s="13"/>
      <c r="BN91" s="13"/>
      <c r="BP91" s="70"/>
      <c r="BQ91">
        <v>97038.11</v>
      </c>
      <c r="BR91">
        <v>90531.370510609515</v>
      </c>
      <c r="BT91" s="70" t="s">
        <v>9119</v>
      </c>
      <c r="BU91" s="73">
        <v>6.65</v>
      </c>
      <c r="BV91" s="70">
        <v>7.750307588204489</v>
      </c>
      <c r="BW91" s="69"/>
      <c r="BX91" s="70" t="s">
        <v>9119</v>
      </c>
      <c r="BY91" s="69">
        <v>26.6</v>
      </c>
      <c r="BZ91" s="70">
        <v>31.001230352817956</v>
      </c>
      <c r="CA91" s="69"/>
      <c r="CC91" s="69" t="s">
        <v>9119</v>
      </c>
      <c r="CD91" s="69" t="s">
        <v>9119</v>
      </c>
      <c r="CE91" s="69" t="s">
        <v>9119</v>
      </c>
      <c r="CF91" s="69" t="s">
        <v>9119</v>
      </c>
      <c r="CL91" t="s">
        <v>351</v>
      </c>
      <c r="CM91" t="s">
        <v>352</v>
      </c>
      <c r="CN91" t="s">
        <v>352</v>
      </c>
      <c r="CO91" t="s">
        <v>352</v>
      </c>
      <c r="CP91" t="s">
        <v>352</v>
      </c>
      <c r="CQ91" t="s">
        <v>351</v>
      </c>
      <c r="CR91" t="s">
        <v>352</v>
      </c>
      <c r="CS91" t="s">
        <v>352</v>
      </c>
      <c r="EC91" s="69"/>
      <c r="ED91" s="69"/>
      <c r="EE91" s="69"/>
      <c r="EF91" s="69"/>
      <c r="EG91" s="69"/>
      <c r="EH91" s="69">
        <v>20722.650000000001</v>
      </c>
      <c r="ER91" s="69"/>
      <c r="ES91" s="69"/>
      <c r="FB91" s="69"/>
      <c r="FG91" s="69"/>
      <c r="GF91" s="70" t="s">
        <v>9119</v>
      </c>
      <c r="GI91" s="70" t="s">
        <v>9119</v>
      </c>
      <c r="GO91" s="70" t="s">
        <v>9119</v>
      </c>
      <c r="GR91" s="70" t="s">
        <v>9119</v>
      </c>
      <c r="GT91" s="70" t="s">
        <v>9119</v>
      </c>
      <c r="GV91" s="70" t="s">
        <v>9119</v>
      </c>
      <c r="HB91" s="70" t="s">
        <v>9119</v>
      </c>
      <c r="HD91" s="70" t="s">
        <v>9119</v>
      </c>
      <c r="HG91" s="70" t="s">
        <v>9119</v>
      </c>
      <c r="HI91" s="70" t="s">
        <v>9119</v>
      </c>
      <c r="HK91" s="70" t="s">
        <v>9119</v>
      </c>
      <c r="HM91" s="70" t="s">
        <v>9119</v>
      </c>
      <c r="HO91" s="70" t="s">
        <v>9119</v>
      </c>
      <c r="HQ91" s="70" t="s">
        <v>9119</v>
      </c>
      <c r="HS91" s="70" t="s">
        <v>9119</v>
      </c>
      <c r="HU91" s="70" t="s">
        <v>9119</v>
      </c>
      <c r="HZ91" s="70" t="s">
        <v>9119</v>
      </c>
      <c r="IB91" s="70" t="s">
        <v>9119</v>
      </c>
      <c r="IE91" s="70" t="s">
        <v>9119</v>
      </c>
      <c r="IK91" s="70" t="s">
        <v>9119</v>
      </c>
      <c r="IO91" s="70" t="s">
        <v>9119</v>
      </c>
      <c r="IQ91" s="70" t="s">
        <v>9119</v>
      </c>
      <c r="IT91" s="70" t="s">
        <v>9119</v>
      </c>
      <c r="IV91" s="70" t="s">
        <v>9119</v>
      </c>
      <c r="IX91" s="70" t="s">
        <v>9119</v>
      </c>
      <c r="IZ91" s="70" t="s">
        <v>9119</v>
      </c>
      <c r="JE91" s="70" t="s">
        <v>9119</v>
      </c>
      <c r="JG91" s="70" t="s">
        <v>9119</v>
      </c>
      <c r="JL91" s="70" t="s">
        <v>9119</v>
      </c>
      <c r="JP91" s="70" t="s">
        <v>9119</v>
      </c>
      <c r="KD91" s="70" t="s">
        <v>9119</v>
      </c>
      <c r="KF91" s="70" t="s">
        <v>9119</v>
      </c>
      <c r="KI91" s="70" t="s">
        <v>9119</v>
      </c>
      <c r="KK91" s="70" t="s">
        <v>9119</v>
      </c>
      <c r="KO91" s="70" t="s">
        <v>9119</v>
      </c>
      <c r="KQ91" s="70" t="s">
        <v>9119</v>
      </c>
      <c r="KT91" s="70" t="s">
        <v>9119</v>
      </c>
      <c r="KZ91" s="70" t="s">
        <v>9119</v>
      </c>
      <c r="LO91" s="70" t="s">
        <v>9119</v>
      </c>
      <c r="LW91" s="70" t="s">
        <v>9119</v>
      </c>
      <c r="LZ91" s="70" t="s">
        <v>9119</v>
      </c>
      <c r="ME91" s="70" t="s">
        <v>9119</v>
      </c>
      <c r="MG91" s="70" t="s">
        <v>9119</v>
      </c>
      <c r="MJ91" s="70" t="s">
        <v>9119</v>
      </c>
      <c r="MQ91" s="70" t="s">
        <v>9119</v>
      </c>
      <c r="MS91" s="70" t="s">
        <v>9119</v>
      </c>
      <c r="MV91" t="s">
        <v>355</v>
      </c>
      <c r="MZ91" s="70" t="s">
        <v>9119</v>
      </c>
      <c r="NB91" s="70" t="s">
        <v>9119</v>
      </c>
      <c r="NI91" s="70" t="s">
        <v>9119</v>
      </c>
      <c r="NK91" s="70" t="s">
        <v>9119</v>
      </c>
      <c r="NR91" s="70" t="s">
        <v>9119</v>
      </c>
      <c r="NT91" s="70" t="s">
        <v>9119</v>
      </c>
      <c r="OA91" s="70" t="s">
        <v>9119</v>
      </c>
      <c r="OC91" s="70" t="s">
        <v>9119</v>
      </c>
    </row>
    <row r="92" spans="1:393" x14ac:dyDescent="0.2">
      <c r="A92" t="s">
        <v>694</v>
      </c>
      <c r="B92" t="s">
        <v>694</v>
      </c>
      <c r="C92" t="s">
        <v>9841</v>
      </c>
      <c r="D92" t="s">
        <v>695</v>
      </c>
      <c r="E92" t="s">
        <v>346</v>
      </c>
      <c r="F92" t="s">
        <v>9845</v>
      </c>
      <c r="G92" t="s">
        <v>696</v>
      </c>
      <c r="H92" t="s">
        <v>697</v>
      </c>
      <c r="I92">
        <v>3000000</v>
      </c>
      <c r="J92">
        <v>1938272</v>
      </c>
      <c r="K92">
        <v>2019</v>
      </c>
      <c r="L92" s="69">
        <v>620000</v>
      </c>
      <c r="M92" t="s">
        <v>349</v>
      </c>
      <c r="O92" s="73">
        <v>0.56599999999999995</v>
      </c>
      <c r="P92" s="73">
        <v>0.876</v>
      </c>
      <c r="Q92" s="13">
        <v>0.44</v>
      </c>
      <c r="R92" s="13">
        <v>0.04</v>
      </c>
      <c r="S92" s="13">
        <v>0.05</v>
      </c>
      <c r="T92" s="13">
        <v>0.08</v>
      </c>
      <c r="U92" s="13">
        <v>0.2</v>
      </c>
      <c r="V92" s="13"/>
      <c r="W92" s="13">
        <v>0.05</v>
      </c>
      <c r="X92" s="13"/>
      <c r="Y92" s="13"/>
      <c r="Z92" s="13"/>
      <c r="AA92" s="13"/>
      <c r="AB92" s="13"/>
      <c r="AC92" s="13">
        <v>0.14000000000000001</v>
      </c>
      <c r="AD92" s="13"/>
      <c r="AE92" s="13"/>
      <c r="AF92" s="13"/>
      <c r="AG92" s="13">
        <v>0.3</v>
      </c>
      <c r="AI92" s="13"/>
      <c r="AJ92" s="13"/>
      <c r="AK92" s="13"/>
      <c r="AL92" s="13"/>
      <c r="AM92" s="13"/>
      <c r="AN92" s="13"/>
      <c r="AO92" s="13"/>
      <c r="AP92" s="13"/>
      <c r="AQ92" s="13"/>
      <c r="AU92" s="13"/>
      <c r="AV92" s="13"/>
      <c r="AW92" s="13"/>
      <c r="AX92" s="13"/>
      <c r="AY92" s="13"/>
      <c r="BB92" s="13">
        <v>0.3</v>
      </c>
      <c r="BC92" s="13"/>
      <c r="BD92" s="13"/>
      <c r="BE92" s="13"/>
      <c r="BF92" s="13"/>
      <c r="BG92" s="13"/>
      <c r="BH92" s="13"/>
      <c r="BI92" s="13"/>
      <c r="BJ92" s="13"/>
      <c r="BK92" s="13"/>
      <c r="BL92" s="13"/>
      <c r="BM92" s="13">
        <v>0.7</v>
      </c>
      <c r="BN92" s="13"/>
      <c r="BP92" s="70"/>
      <c r="BR92" t="s">
        <v>9119</v>
      </c>
      <c r="BT92" s="70" t="s">
        <v>9119</v>
      </c>
      <c r="BU92" s="73"/>
      <c r="BV92" s="70" t="s">
        <v>9119</v>
      </c>
      <c r="BW92" s="69"/>
      <c r="BX92" s="70" t="s">
        <v>9119</v>
      </c>
      <c r="BY92" s="69"/>
      <c r="BZ92" s="70" t="s">
        <v>9119</v>
      </c>
      <c r="CA92" s="69">
        <v>209612.62</v>
      </c>
      <c r="CB92">
        <v>2012</v>
      </c>
      <c r="CC92" s="69">
        <v>267185.49310452107</v>
      </c>
      <c r="CD92" s="69" t="s">
        <v>9119</v>
      </c>
      <c r="CE92" s="69" t="s">
        <v>9119</v>
      </c>
      <c r="CF92" s="69" t="s">
        <v>9119</v>
      </c>
      <c r="CH92" t="s">
        <v>533</v>
      </c>
      <c r="CL92" t="s">
        <v>351</v>
      </c>
      <c r="CM92" t="s">
        <v>352</v>
      </c>
      <c r="CN92" t="s">
        <v>352</v>
      </c>
      <c r="CO92" t="s">
        <v>352</v>
      </c>
      <c r="CP92" t="s">
        <v>352</v>
      </c>
      <c r="CQ92" t="s">
        <v>352</v>
      </c>
      <c r="CR92" t="s">
        <v>352</v>
      </c>
      <c r="CS92" t="s">
        <v>351</v>
      </c>
      <c r="EC92" s="69">
        <v>186000</v>
      </c>
      <c r="ED92" s="69"/>
      <c r="EE92" s="69"/>
      <c r="EF92" s="69"/>
      <c r="EG92" s="69"/>
      <c r="EH92" s="69"/>
      <c r="ER92" s="69"/>
      <c r="FB92" s="69"/>
      <c r="FG92" s="69"/>
      <c r="GF92" s="70" t="s">
        <v>9119</v>
      </c>
      <c r="GI92" s="70" t="s">
        <v>9119</v>
      </c>
      <c r="GO92" s="70" t="s">
        <v>9119</v>
      </c>
      <c r="GR92" s="70" t="s">
        <v>9119</v>
      </c>
      <c r="GT92" s="70" t="s">
        <v>9119</v>
      </c>
      <c r="GV92" s="70" t="s">
        <v>9119</v>
      </c>
      <c r="HB92" s="70" t="s">
        <v>9119</v>
      </c>
      <c r="HD92" s="70" t="s">
        <v>9119</v>
      </c>
      <c r="HG92" s="70" t="s">
        <v>9119</v>
      </c>
      <c r="HI92" s="70" t="s">
        <v>9119</v>
      </c>
      <c r="HK92" s="70" t="s">
        <v>9119</v>
      </c>
      <c r="HM92" s="70" t="s">
        <v>9119</v>
      </c>
      <c r="HO92" s="70" t="s">
        <v>9119</v>
      </c>
      <c r="HQ92" s="70" t="s">
        <v>9119</v>
      </c>
      <c r="HS92" s="70" t="s">
        <v>9119</v>
      </c>
      <c r="HU92" s="70" t="s">
        <v>9119</v>
      </c>
      <c r="HZ92" s="70" t="s">
        <v>9119</v>
      </c>
      <c r="IB92" s="70" t="s">
        <v>9119</v>
      </c>
      <c r="IE92" s="70" t="s">
        <v>9119</v>
      </c>
      <c r="IK92" s="70" t="s">
        <v>9119</v>
      </c>
      <c r="IO92" s="70" t="s">
        <v>9119</v>
      </c>
      <c r="IQ92" s="70" t="s">
        <v>9119</v>
      </c>
      <c r="IT92" s="70" t="s">
        <v>9119</v>
      </c>
      <c r="IV92" s="70" t="s">
        <v>9119</v>
      </c>
      <c r="IX92" s="70" t="s">
        <v>9119</v>
      </c>
      <c r="IZ92" s="70" t="s">
        <v>9119</v>
      </c>
      <c r="JE92" s="70" t="s">
        <v>9119</v>
      </c>
      <c r="JG92" s="70" t="s">
        <v>9119</v>
      </c>
      <c r="JL92" s="70" t="s">
        <v>9119</v>
      </c>
      <c r="JP92" s="70" t="s">
        <v>9119</v>
      </c>
      <c r="KD92" s="70" t="s">
        <v>9119</v>
      </c>
      <c r="KF92" s="70" t="s">
        <v>9119</v>
      </c>
      <c r="KI92" s="70" t="s">
        <v>9119</v>
      </c>
      <c r="KK92" s="70" t="s">
        <v>9119</v>
      </c>
      <c r="KO92" s="70" t="s">
        <v>9119</v>
      </c>
      <c r="KQ92" s="70" t="s">
        <v>9119</v>
      </c>
      <c r="KT92" s="70" t="s">
        <v>9119</v>
      </c>
      <c r="KZ92" s="70" t="s">
        <v>9119</v>
      </c>
      <c r="LO92" s="70" t="s">
        <v>9119</v>
      </c>
      <c r="LW92" s="70" t="s">
        <v>9119</v>
      </c>
      <c r="LZ92" s="70" t="s">
        <v>9119</v>
      </c>
      <c r="ME92" s="70" t="s">
        <v>9119</v>
      </c>
      <c r="MG92" s="70" t="s">
        <v>9119</v>
      </c>
      <c r="MJ92" s="70" t="s">
        <v>9119</v>
      </c>
      <c r="MQ92" s="70" t="s">
        <v>9119</v>
      </c>
      <c r="MS92" s="70" t="s">
        <v>9119</v>
      </c>
      <c r="MV92" t="s">
        <v>391</v>
      </c>
      <c r="MY92" s="69"/>
      <c r="MZ92" s="70" t="s">
        <v>9119</v>
      </c>
      <c r="NB92" s="70" t="s">
        <v>9119</v>
      </c>
      <c r="NE92" t="s">
        <v>373</v>
      </c>
      <c r="NG92" t="s">
        <v>356</v>
      </c>
      <c r="NI92" s="70" t="s">
        <v>9119</v>
      </c>
      <c r="NK92" s="70" t="s">
        <v>9119</v>
      </c>
      <c r="NR92" s="70" t="s">
        <v>9119</v>
      </c>
      <c r="NT92" s="70" t="s">
        <v>9119</v>
      </c>
      <c r="OA92" s="70" t="s">
        <v>9119</v>
      </c>
      <c r="OC92" s="70" t="s">
        <v>9119</v>
      </c>
    </row>
    <row r="93" spans="1:393" x14ac:dyDescent="0.2">
      <c r="A93" t="s">
        <v>698</v>
      </c>
      <c r="B93" t="s">
        <v>698</v>
      </c>
      <c r="C93" s="66" t="s">
        <v>9833</v>
      </c>
      <c r="D93" t="s">
        <v>699</v>
      </c>
      <c r="E93" t="s">
        <v>346</v>
      </c>
      <c r="F93" t="s">
        <v>9845</v>
      </c>
      <c r="G93" t="s">
        <v>700</v>
      </c>
      <c r="H93" t="s">
        <v>701</v>
      </c>
      <c r="I93">
        <v>3500000</v>
      </c>
      <c r="J93">
        <v>2438601</v>
      </c>
      <c r="K93">
        <v>2017</v>
      </c>
      <c r="L93" s="69">
        <v>900000</v>
      </c>
      <c r="M93" t="s">
        <v>349</v>
      </c>
      <c r="O93" s="73">
        <v>0.70499999999999996</v>
      </c>
      <c r="P93" s="73">
        <v>1.0109999999999999</v>
      </c>
      <c r="Q93" s="13"/>
      <c r="R93" s="13"/>
      <c r="S93" s="13"/>
      <c r="T93" s="13"/>
      <c r="U93" s="13"/>
      <c r="V93" s="13"/>
      <c r="W93" s="13"/>
      <c r="X93" s="13"/>
      <c r="Y93" s="13"/>
      <c r="Z93" s="13"/>
      <c r="AA93" s="13"/>
      <c r="AB93" s="13"/>
      <c r="AC93" s="13"/>
      <c r="AD93" s="13"/>
      <c r="AE93" s="13"/>
      <c r="AF93" s="13"/>
      <c r="AG93" s="13">
        <v>0.37</v>
      </c>
      <c r="AI93" s="13"/>
      <c r="AJ93" s="13"/>
      <c r="AK93" s="13"/>
      <c r="AL93" s="13"/>
      <c r="AM93" s="13"/>
      <c r="AN93" s="13"/>
      <c r="AO93" s="13"/>
      <c r="AP93" s="13"/>
      <c r="AQ93" s="13"/>
      <c r="AU93" s="13"/>
      <c r="AV93" s="13"/>
      <c r="AW93" s="13"/>
      <c r="AX93" s="13"/>
      <c r="AY93" s="13"/>
      <c r="AZ93">
        <v>1200</v>
      </c>
      <c r="BB93" s="13">
        <v>0.37</v>
      </c>
      <c r="BC93" s="13"/>
      <c r="BD93" s="13"/>
      <c r="BE93" s="13"/>
      <c r="BF93" s="13"/>
      <c r="BG93" s="13"/>
      <c r="BH93" s="13"/>
      <c r="BI93" s="13"/>
      <c r="BJ93" s="13"/>
      <c r="BK93" s="13"/>
      <c r="BL93" s="13"/>
      <c r="BM93" s="13">
        <v>0.63</v>
      </c>
      <c r="BN93" s="13"/>
      <c r="BP93" s="70">
        <v>10</v>
      </c>
      <c r="BR93" t="s">
        <v>9119</v>
      </c>
      <c r="BT93" s="70" t="s">
        <v>9119</v>
      </c>
      <c r="BU93" s="73"/>
      <c r="BV93" s="70" t="s">
        <v>9119</v>
      </c>
      <c r="BW93" s="69"/>
      <c r="BX93" s="70" t="s">
        <v>9119</v>
      </c>
      <c r="BY93" s="69"/>
      <c r="BZ93" s="70" t="s">
        <v>9119</v>
      </c>
      <c r="CA93" s="69"/>
      <c r="CC93" s="69" t="s">
        <v>9119</v>
      </c>
      <c r="CD93" s="69" t="s">
        <v>9119</v>
      </c>
      <c r="CE93" s="69" t="s">
        <v>9119</v>
      </c>
      <c r="CF93" s="69" t="s">
        <v>9119</v>
      </c>
      <c r="CL93" t="s">
        <v>351</v>
      </c>
      <c r="CM93" t="s">
        <v>352</v>
      </c>
      <c r="CN93" t="s">
        <v>352</v>
      </c>
      <c r="CO93" t="s">
        <v>352</v>
      </c>
      <c r="CP93" t="s">
        <v>352</v>
      </c>
      <c r="CQ93" t="s">
        <v>352</v>
      </c>
      <c r="CR93" t="s">
        <v>352</v>
      </c>
      <c r="CS93" t="s">
        <v>352</v>
      </c>
      <c r="EC93" s="69">
        <v>333000</v>
      </c>
      <c r="ED93" s="69"/>
      <c r="EE93" s="69"/>
      <c r="EF93" s="69"/>
      <c r="EG93" s="69"/>
      <c r="EH93" s="69"/>
      <c r="ER93" s="69"/>
      <c r="ES93" s="69"/>
      <c r="FB93" s="69"/>
      <c r="FG93" s="69"/>
      <c r="GF93" s="70" t="s">
        <v>9119</v>
      </c>
      <c r="GI93" s="70" t="s">
        <v>9119</v>
      </c>
      <c r="GO93" s="70" t="s">
        <v>9119</v>
      </c>
      <c r="GR93" s="70" t="s">
        <v>9119</v>
      </c>
      <c r="GT93" s="70" t="s">
        <v>9119</v>
      </c>
      <c r="GV93" s="70" t="s">
        <v>9119</v>
      </c>
      <c r="HB93" s="70" t="s">
        <v>9119</v>
      </c>
      <c r="HD93" s="70" t="s">
        <v>9119</v>
      </c>
      <c r="HG93" s="70" t="s">
        <v>9119</v>
      </c>
      <c r="HI93" s="70" t="s">
        <v>9119</v>
      </c>
      <c r="HK93" s="70" t="s">
        <v>9119</v>
      </c>
      <c r="HM93" s="70" t="s">
        <v>9119</v>
      </c>
      <c r="HO93" s="70" t="s">
        <v>9119</v>
      </c>
      <c r="HQ93" s="70" t="s">
        <v>9119</v>
      </c>
      <c r="HS93" s="70" t="s">
        <v>9119</v>
      </c>
      <c r="HU93" s="70" t="s">
        <v>9119</v>
      </c>
      <c r="HZ93" s="70" t="s">
        <v>9119</v>
      </c>
      <c r="IB93" s="70" t="s">
        <v>9119</v>
      </c>
      <c r="IE93" s="70" t="s">
        <v>9119</v>
      </c>
      <c r="IK93" s="70" t="s">
        <v>9119</v>
      </c>
      <c r="IO93" s="70" t="s">
        <v>9119</v>
      </c>
      <c r="IQ93" s="70" t="s">
        <v>9119</v>
      </c>
      <c r="IT93" s="70" t="s">
        <v>9119</v>
      </c>
      <c r="IV93" s="70" t="s">
        <v>9119</v>
      </c>
      <c r="IX93" s="70" t="s">
        <v>9119</v>
      </c>
      <c r="IZ93" s="70" t="s">
        <v>9119</v>
      </c>
      <c r="JE93" s="70" t="s">
        <v>9119</v>
      </c>
      <c r="JG93" s="70" t="s">
        <v>9119</v>
      </c>
      <c r="JL93" s="70" t="s">
        <v>9119</v>
      </c>
      <c r="JP93" s="70" t="s">
        <v>9119</v>
      </c>
      <c r="KD93" s="70" t="s">
        <v>9119</v>
      </c>
      <c r="KF93" s="70" t="s">
        <v>9119</v>
      </c>
      <c r="KI93" s="70" t="s">
        <v>9119</v>
      </c>
      <c r="KK93" s="70" t="s">
        <v>9119</v>
      </c>
      <c r="KO93" s="70" t="s">
        <v>9119</v>
      </c>
      <c r="KQ93" s="70" t="s">
        <v>9119</v>
      </c>
      <c r="KT93" s="70" t="s">
        <v>9119</v>
      </c>
      <c r="KZ93" s="70" t="s">
        <v>9119</v>
      </c>
      <c r="LO93" s="70" t="s">
        <v>9119</v>
      </c>
      <c r="LW93" s="70" t="s">
        <v>9119</v>
      </c>
      <c r="LZ93" s="70" t="s">
        <v>9119</v>
      </c>
      <c r="ME93" s="70" t="s">
        <v>9119</v>
      </c>
      <c r="MG93" s="70" t="s">
        <v>9119</v>
      </c>
      <c r="MJ93" s="70" t="s">
        <v>9119</v>
      </c>
      <c r="MQ93" s="70" t="s">
        <v>9119</v>
      </c>
      <c r="MS93" s="70" t="s">
        <v>9119</v>
      </c>
      <c r="MT93" t="s">
        <v>390</v>
      </c>
      <c r="MV93" t="s">
        <v>355</v>
      </c>
      <c r="MZ93" s="70" t="s">
        <v>9119</v>
      </c>
      <c r="NB93" s="70" t="s">
        <v>9119</v>
      </c>
      <c r="NC93" t="s">
        <v>390</v>
      </c>
      <c r="NE93" t="s">
        <v>355</v>
      </c>
      <c r="NI93" s="70" t="s">
        <v>9119</v>
      </c>
      <c r="NK93" s="70" t="s">
        <v>9119</v>
      </c>
      <c r="NR93" s="70" t="s">
        <v>9119</v>
      </c>
      <c r="NT93" s="70" t="s">
        <v>9119</v>
      </c>
      <c r="OA93" s="70" t="s">
        <v>9119</v>
      </c>
      <c r="OC93" s="70" t="s">
        <v>9119</v>
      </c>
    </row>
    <row r="94" spans="1:393" x14ac:dyDescent="0.2">
      <c r="A94" t="s">
        <v>702</v>
      </c>
      <c r="B94" t="s">
        <v>702</v>
      </c>
      <c r="C94" s="66" t="s">
        <v>9833</v>
      </c>
      <c r="D94" t="s">
        <v>703</v>
      </c>
      <c r="E94" t="s">
        <v>9845</v>
      </c>
      <c r="F94" t="s">
        <v>9845</v>
      </c>
      <c r="G94" t="s">
        <v>704</v>
      </c>
      <c r="H94" t="s">
        <v>705</v>
      </c>
      <c r="I94">
        <v>874561</v>
      </c>
      <c r="J94">
        <v>767271</v>
      </c>
      <c r="K94">
        <v>2013</v>
      </c>
      <c r="L94" s="69">
        <v>289685.90000000002</v>
      </c>
      <c r="M94" t="s">
        <v>492</v>
      </c>
      <c r="O94" s="73">
        <v>0.90700000000000003</v>
      </c>
      <c r="P94" s="73">
        <v>1.034</v>
      </c>
      <c r="Q94" s="13">
        <v>0.21049999999999999</v>
      </c>
      <c r="R94" s="13">
        <v>9.2499999999999999E-2</v>
      </c>
      <c r="S94" s="13">
        <v>0.1009</v>
      </c>
      <c r="T94" s="13">
        <v>0.12280000000000001</v>
      </c>
      <c r="U94" s="13">
        <v>0.15010000000000001</v>
      </c>
      <c r="V94" s="13">
        <v>4.87E-2</v>
      </c>
      <c r="W94" s="13">
        <v>7.5399999999999995E-2</v>
      </c>
      <c r="X94" s="13"/>
      <c r="Y94" s="13">
        <v>9.8299999999999998E-2</v>
      </c>
      <c r="Z94" s="13"/>
      <c r="AA94" s="13"/>
      <c r="AB94" s="13"/>
      <c r="AC94" s="13">
        <v>0.1008</v>
      </c>
      <c r="AD94" s="13">
        <v>0.9</v>
      </c>
      <c r="AE94" s="13"/>
      <c r="AF94" s="13"/>
      <c r="AG94" s="13"/>
      <c r="AI94" s="13"/>
      <c r="AJ94" s="13"/>
      <c r="AK94" s="13"/>
      <c r="AL94" s="13"/>
      <c r="AM94" s="13"/>
      <c r="AN94" s="13"/>
      <c r="AO94" s="13"/>
      <c r="AP94" s="13"/>
      <c r="AQ94" s="13"/>
      <c r="AU94" s="13"/>
      <c r="AV94" s="13"/>
      <c r="AW94" s="13"/>
      <c r="AX94" s="13"/>
      <c r="AY94" s="13"/>
      <c r="BB94" s="13"/>
      <c r="BC94" s="13">
        <v>1</v>
      </c>
      <c r="BD94" s="13"/>
      <c r="BE94" s="13"/>
      <c r="BF94" s="13"/>
      <c r="BG94" s="13"/>
      <c r="BH94" s="13"/>
      <c r="BI94" s="13"/>
      <c r="BJ94" s="13"/>
      <c r="BK94" s="13"/>
      <c r="BL94" s="13"/>
      <c r="BM94" s="13"/>
      <c r="BN94" s="13"/>
      <c r="BP94" s="70">
        <v>14</v>
      </c>
      <c r="BQ94" s="69">
        <v>21641808.789999999</v>
      </c>
      <c r="BR94">
        <v>20786179.312447675</v>
      </c>
      <c r="BT94" s="70" t="s">
        <v>9119</v>
      </c>
      <c r="BU94" s="73">
        <v>76.58</v>
      </c>
      <c r="BV94" s="70">
        <v>73.552336923093335</v>
      </c>
      <c r="BW94" s="69"/>
      <c r="BX94" s="70" t="s">
        <v>9119</v>
      </c>
      <c r="BY94" s="69">
        <v>880.92</v>
      </c>
      <c r="BZ94" s="70">
        <v>846.09199062798882</v>
      </c>
      <c r="CA94" s="69"/>
      <c r="CC94" s="69" t="s">
        <v>9119</v>
      </c>
      <c r="CD94" s="69" t="s">
        <v>9119</v>
      </c>
      <c r="CE94" s="69" t="s">
        <v>9119</v>
      </c>
      <c r="CF94" s="69" t="s">
        <v>9119</v>
      </c>
      <c r="CH94" t="s">
        <v>418</v>
      </c>
      <c r="CI94" t="s">
        <v>418</v>
      </c>
      <c r="CJ94" t="s">
        <v>418</v>
      </c>
      <c r="CK94" t="s">
        <v>418</v>
      </c>
      <c r="CL94" t="s">
        <v>351</v>
      </c>
      <c r="CM94" t="s">
        <v>351</v>
      </c>
      <c r="CN94" t="s">
        <v>352</v>
      </c>
      <c r="CO94" t="s">
        <v>352</v>
      </c>
      <c r="CP94" t="s">
        <v>352</v>
      </c>
      <c r="CQ94" t="s">
        <v>352</v>
      </c>
      <c r="CR94" t="s">
        <v>352</v>
      </c>
      <c r="CS94" t="s">
        <v>351</v>
      </c>
      <c r="CW94">
        <v>315</v>
      </c>
      <c r="EC94" s="69"/>
      <c r="ED94" s="69"/>
      <c r="EE94" s="69"/>
      <c r="EF94" s="69"/>
      <c r="EG94" s="69"/>
      <c r="EH94" s="69">
        <v>289685.90000000002</v>
      </c>
      <c r="ER94" s="69"/>
      <c r="ES94" s="69"/>
      <c r="FB94" s="69"/>
      <c r="FG94" s="69"/>
      <c r="GF94" s="70" t="s">
        <v>9119</v>
      </c>
      <c r="GI94" s="70" t="s">
        <v>9119</v>
      </c>
      <c r="GO94" s="70" t="s">
        <v>9119</v>
      </c>
      <c r="GR94" s="70" t="s">
        <v>9119</v>
      </c>
      <c r="GT94" s="70" t="s">
        <v>9119</v>
      </c>
      <c r="GV94" s="70" t="s">
        <v>9119</v>
      </c>
      <c r="HB94" s="70" t="s">
        <v>9119</v>
      </c>
      <c r="HD94" s="70" t="s">
        <v>9119</v>
      </c>
      <c r="HG94" s="70" t="s">
        <v>9119</v>
      </c>
      <c r="HI94" s="70" t="s">
        <v>9119</v>
      </c>
      <c r="HK94" s="70" t="s">
        <v>9119</v>
      </c>
      <c r="HM94" s="70" t="s">
        <v>9119</v>
      </c>
      <c r="HO94" s="70" t="s">
        <v>9119</v>
      </c>
      <c r="HQ94" s="70" t="s">
        <v>9119</v>
      </c>
      <c r="HS94" s="70" t="s">
        <v>9119</v>
      </c>
      <c r="HU94" s="70" t="s">
        <v>9119</v>
      </c>
      <c r="HZ94" s="70" t="s">
        <v>9119</v>
      </c>
      <c r="IB94" s="70" t="s">
        <v>9119</v>
      </c>
      <c r="IE94" s="70" t="s">
        <v>9119</v>
      </c>
      <c r="IK94" s="70" t="s">
        <v>9119</v>
      </c>
      <c r="IO94" s="70" t="s">
        <v>9119</v>
      </c>
      <c r="IQ94" s="70" t="s">
        <v>9119</v>
      </c>
      <c r="IT94" s="70" t="s">
        <v>9119</v>
      </c>
      <c r="IV94" s="70" t="s">
        <v>9119</v>
      </c>
      <c r="IX94" s="70" t="s">
        <v>9119</v>
      </c>
      <c r="IZ94" s="70"/>
      <c r="JE94" s="70" t="s">
        <v>9119</v>
      </c>
      <c r="JG94" s="70" t="s">
        <v>9119</v>
      </c>
      <c r="JL94" s="70" t="s">
        <v>9119</v>
      </c>
      <c r="JP94" s="70" t="s">
        <v>9119</v>
      </c>
      <c r="KD94" s="70" t="s">
        <v>9119</v>
      </c>
      <c r="KF94" s="70" t="s">
        <v>9119</v>
      </c>
      <c r="KI94" s="70" t="s">
        <v>9119</v>
      </c>
      <c r="KK94" s="70" t="s">
        <v>9119</v>
      </c>
      <c r="KO94" s="70" t="s">
        <v>9119</v>
      </c>
      <c r="KQ94" s="70" t="s">
        <v>9119</v>
      </c>
      <c r="KT94" s="70" t="s">
        <v>9119</v>
      </c>
      <c r="KZ94" s="70" t="s">
        <v>9119</v>
      </c>
      <c r="LO94" s="70" t="s">
        <v>9119</v>
      </c>
      <c r="LW94" s="70" t="s">
        <v>9119</v>
      </c>
      <c r="LZ94" s="70" t="s">
        <v>9119</v>
      </c>
      <c r="ME94" s="70" t="s">
        <v>9119</v>
      </c>
      <c r="MG94" s="70" t="s">
        <v>9119</v>
      </c>
      <c r="MJ94" s="70" t="s">
        <v>9119</v>
      </c>
      <c r="MK94" t="s">
        <v>392</v>
      </c>
      <c r="ML94">
        <v>14</v>
      </c>
      <c r="MM94" t="s">
        <v>391</v>
      </c>
      <c r="MN94" t="s">
        <v>353</v>
      </c>
      <c r="MQ94" s="70" t="s">
        <v>9119</v>
      </c>
      <c r="MS94" s="70" t="s">
        <v>9119</v>
      </c>
      <c r="MT94" t="s">
        <v>392</v>
      </c>
      <c r="MU94">
        <v>14</v>
      </c>
      <c r="MV94" t="s">
        <v>391</v>
      </c>
      <c r="MW94" t="s">
        <v>353</v>
      </c>
      <c r="MX94" t="s">
        <v>419</v>
      </c>
      <c r="MZ94" s="70" t="s">
        <v>9119</v>
      </c>
      <c r="NB94" s="70" t="s">
        <v>9119</v>
      </c>
      <c r="NC94" t="s">
        <v>392</v>
      </c>
      <c r="ND94">
        <v>14</v>
      </c>
      <c r="NE94" t="s">
        <v>391</v>
      </c>
      <c r="NF94" t="s">
        <v>353</v>
      </c>
      <c r="NG94" t="s">
        <v>419</v>
      </c>
      <c r="NI94" s="70" t="s">
        <v>9119</v>
      </c>
      <c r="NK94" s="70" t="s">
        <v>9119</v>
      </c>
      <c r="NR94" s="70" t="s">
        <v>9119</v>
      </c>
      <c r="NT94" s="70" t="s">
        <v>9119</v>
      </c>
      <c r="NU94" t="s">
        <v>392</v>
      </c>
      <c r="NV94">
        <v>14</v>
      </c>
      <c r="NW94" t="s">
        <v>391</v>
      </c>
      <c r="NX94" t="s">
        <v>353</v>
      </c>
      <c r="NY94" t="s">
        <v>419</v>
      </c>
      <c r="OA94" s="70" t="s">
        <v>9119</v>
      </c>
      <c r="OC94" s="70" t="s">
        <v>9119</v>
      </c>
    </row>
    <row r="95" spans="1:393" x14ac:dyDescent="0.2">
      <c r="A95" t="s">
        <v>702</v>
      </c>
      <c r="B95" t="s">
        <v>702</v>
      </c>
      <c r="C95" s="66" t="s">
        <v>9833</v>
      </c>
      <c r="D95" t="s">
        <v>703</v>
      </c>
      <c r="E95" t="s">
        <v>9845</v>
      </c>
      <c r="F95" t="s">
        <v>9845</v>
      </c>
      <c r="G95" t="s">
        <v>706</v>
      </c>
      <c r="H95" t="s">
        <v>707</v>
      </c>
      <c r="I95">
        <v>1207640</v>
      </c>
      <c r="J95">
        <v>1232933</v>
      </c>
      <c r="K95">
        <v>2013</v>
      </c>
      <c r="L95" s="69">
        <v>292000</v>
      </c>
      <c r="M95" t="s">
        <v>349</v>
      </c>
      <c r="O95" s="73">
        <v>0.66200000000000003</v>
      </c>
      <c r="P95" s="73">
        <v>0.64900000000000002</v>
      </c>
      <c r="Q95" s="13">
        <v>0.46800000000000003</v>
      </c>
      <c r="R95" s="13">
        <v>1.6E-2</v>
      </c>
      <c r="S95" s="13">
        <v>0.01</v>
      </c>
      <c r="T95" s="13">
        <v>0.26</v>
      </c>
      <c r="U95" s="13">
        <v>0.185</v>
      </c>
      <c r="V95" s="13">
        <v>6.0000000000000001E-3</v>
      </c>
      <c r="W95" s="13"/>
      <c r="X95" s="13"/>
      <c r="Y95" s="13">
        <v>5.5E-2</v>
      </c>
      <c r="Z95" s="13"/>
      <c r="AA95" s="13"/>
      <c r="AB95" s="13"/>
      <c r="AC95" s="13"/>
      <c r="AD95" s="13">
        <v>0.9</v>
      </c>
      <c r="AE95" s="13"/>
      <c r="AF95" s="13"/>
      <c r="AG95" s="13"/>
      <c r="AI95" s="13"/>
      <c r="AJ95" s="13"/>
      <c r="AK95" s="13"/>
      <c r="AL95" s="13"/>
      <c r="AM95" s="13"/>
      <c r="AN95" s="13"/>
      <c r="AO95" s="13"/>
      <c r="AP95" s="13"/>
      <c r="AQ95" s="13"/>
      <c r="AU95" s="13"/>
      <c r="AV95" s="13"/>
      <c r="AW95" s="13"/>
      <c r="AX95" s="13"/>
      <c r="AY95" s="13"/>
      <c r="BB95" s="13"/>
      <c r="BC95" s="13">
        <v>0.91</v>
      </c>
      <c r="BD95" s="13"/>
      <c r="BE95" s="13"/>
      <c r="BF95" s="13"/>
      <c r="BG95" s="13"/>
      <c r="BH95" s="13">
        <v>0.09</v>
      </c>
      <c r="BI95" s="13"/>
      <c r="BJ95" s="13"/>
      <c r="BK95" s="13"/>
      <c r="BL95" s="13"/>
      <c r="BM95" s="13"/>
      <c r="BN95" s="13"/>
      <c r="BP95" s="70">
        <v>8.4</v>
      </c>
      <c r="BQ95" s="69">
        <v>19476259.809999999</v>
      </c>
      <c r="BR95">
        <v>18170309.510562431</v>
      </c>
      <c r="BT95" s="70" t="s">
        <v>9119</v>
      </c>
      <c r="BU95" s="73"/>
      <c r="BV95" s="70" t="s">
        <v>9119</v>
      </c>
      <c r="BW95" s="69">
        <v>2600.94</v>
      </c>
      <c r="BX95" s="70">
        <v>2941.0550122644117</v>
      </c>
      <c r="BY95" s="69"/>
      <c r="BZ95" s="70" t="s">
        <v>9119</v>
      </c>
      <c r="CA95" s="69"/>
      <c r="CC95" s="69" t="s">
        <v>9119</v>
      </c>
      <c r="CD95" s="69" t="s">
        <v>9119</v>
      </c>
      <c r="CE95" s="69" t="s">
        <v>9119</v>
      </c>
      <c r="CF95" s="69" t="s">
        <v>9119</v>
      </c>
      <c r="CG95" t="s">
        <v>350</v>
      </c>
      <c r="CH95" t="s">
        <v>418</v>
      </c>
      <c r="CJ95" t="s">
        <v>418</v>
      </c>
      <c r="CL95" t="s">
        <v>351</v>
      </c>
      <c r="CM95" t="s">
        <v>351</v>
      </c>
      <c r="CN95" t="s">
        <v>352</v>
      </c>
      <c r="CO95" t="s">
        <v>352</v>
      </c>
      <c r="CP95" t="s">
        <v>352</v>
      </c>
      <c r="CQ95" t="s">
        <v>352</v>
      </c>
      <c r="CR95" t="s">
        <v>352</v>
      </c>
      <c r="CS95" t="s">
        <v>351</v>
      </c>
      <c r="EC95" s="69"/>
      <c r="ED95" s="69"/>
      <c r="EE95" s="69"/>
      <c r="EF95" s="69"/>
      <c r="EG95" s="69"/>
      <c r="EH95" s="69">
        <v>265720</v>
      </c>
      <c r="ER95" s="69"/>
      <c r="ES95" s="69"/>
      <c r="FB95" s="69"/>
      <c r="FG95" s="69">
        <v>26280</v>
      </c>
      <c r="GF95" s="70" t="s">
        <v>9119</v>
      </c>
      <c r="GI95" s="70" t="s">
        <v>9119</v>
      </c>
      <c r="GO95" s="70" t="s">
        <v>9119</v>
      </c>
      <c r="GR95" s="70" t="s">
        <v>9119</v>
      </c>
      <c r="GT95" s="70" t="s">
        <v>9119</v>
      </c>
      <c r="GV95" s="70" t="s">
        <v>9119</v>
      </c>
      <c r="HB95" s="70" t="s">
        <v>9119</v>
      </c>
      <c r="HD95" s="70" t="s">
        <v>9119</v>
      </c>
      <c r="HG95" s="70" t="s">
        <v>9119</v>
      </c>
      <c r="HI95" s="70" t="s">
        <v>9119</v>
      </c>
      <c r="HK95" s="70" t="s">
        <v>9119</v>
      </c>
      <c r="HM95" s="70" t="s">
        <v>9119</v>
      </c>
      <c r="HO95" s="70" t="s">
        <v>9119</v>
      </c>
      <c r="HQ95" s="70" t="s">
        <v>9119</v>
      </c>
      <c r="HS95" s="70" t="s">
        <v>9119</v>
      </c>
      <c r="HU95" s="70" t="s">
        <v>9119</v>
      </c>
      <c r="HZ95" s="70" t="s">
        <v>9119</v>
      </c>
      <c r="IB95" s="70" t="s">
        <v>9119</v>
      </c>
      <c r="IE95" s="70" t="s">
        <v>9119</v>
      </c>
      <c r="IK95" s="70" t="s">
        <v>9119</v>
      </c>
      <c r="IO95" s="70" t="s">
        <v>9119</v>
      </c>
      <c r="IQ95" s="70" t="s">
        <v>9119</v>
      </c>
      <c r="IT95" s="70" t="s">
        <v>9119</v>
      </c>
      <c r="IV95" s="70" t="s">
        <v>9119</v>
      </c>
      <c r="IX95" s="70" t="s">
        <v>9119</v>
      </c>
      <c r="IZ95" s="70" t="s">
        <v>9119</v>
      </c>
      <c r="JE95" s="70" t="s">
        <v>9119</v>
      </c>
      <c r="JG95" s="70" t="s">
        <v>9119</v>
      </c>
      <c r="JL95" s="70" t="s">
        <v>9119</v>
      </c>
      <c r="JP95" s="70" t="s">
        <v>9119</v>
      </c>
      <c r="KD95" s="70" t="s">
        <v>9119</v>
      </c>
      <c r="KF95" s="70" t="s">
        <v>9119</v>
      </c>
      <c r="KI95" s="70" t="s">
        <v>9119</v>
      </c>
      <c r="KK95" s="70" t="s">
        <v>9119</v>
      </c>
      <c r="KO95" s="70" t="s">
        <v>9119</v>
      </c>
      <c r="KQ95" s="70" t="s">
        <v>9119</v>
      </c>
      <c r="KT95" s="70" t="s">
        <v>9119</v>
      </c>
      <c r="KZ95" s="70" t="s">
        <v>9119</v>
      </c>
      <c r="LO95" s="70" t="s">
        <v>9119</v>
      </c>
      <c r="LW95" s="70" t="s">
        <v>9119</v>
      </c>
      <c r="LZ95" s="70" t="s">
        <v>9119</v>
      </c>
      <c r="ME95" s="70" t="s">
        <v>9119</v>
      </c>
      <c r="MG95" s="70" t="s">
        <v>9119</v>
      </c>
      <c r="MJ95" s="70" t="s">
        <v>9119</v>
      </c>
      <c r="MQ95" s="70" t="s">
        <v>9119</v>
      </c>
      <c r="MS95" s="70" t="s">
        <v>9119</v>
      </c>
      <c r="MV95" t="s">
        <v>353</v>
      </c>
      <c r="MW95" t="s">
        <v>353</v>
      </c>
      <c r="MZ95" s="70" t="s">
        <v>9119</v>
      </c>
      <c r="NB95" s="70" t="s">
        <v>9119</v>
      </c>
      <c r="NF95" t="s">
        <v>353</v>
      </c>
      <c r="NI95" s="70" t="s">
        <v>9119</v>
      </c>
      <c r="NK95" s="70" t="s">
        <v>9119</v>
      </c>
      <c r="NR95" s="70" t="s">
        <v>9119</v>
      </c>
      <c r="NT95" s="70" t="s">
        <v>9119</v>
      </c>
      <c r="NW95" t="s">
        <v>353</v>
      </c>
      <c r="NX95" t="s">
        <v>353</v>
      </c>
      <c r="OA95" s="70" t="s">
        <v>9119</v>
      </c>
      <c r="OC95" s="70" t="s">
        <v>9119</v>
      </c>
    </row>
    <row r="96" spans="1:393" x14ac:dyDescent="0.2">
      <c r="A96" t="s">
        <v>708</v>
      </c>
      <c r="B96" t="s">
        <v>708</v>
      </c>
      <c r="C96" s="66" t="s">
        <v>9831</v>
      </c>
      <c r="D96" t="s">
        <v>709</v>
      </c>
      <c r="E96" t="s">
        <v>381</v>
      </c>
      <c r="F96" t="s">
        <v>381</v>
      </c>
      <c r="G96" t="s">
        <v>710</v>
      </c>
      <c r="H96" t="s">
        <v>711</v>
      </c>
      <c r="I96">
        <v>1714286</v>
      </c>
      <c r="J96">
        <v>1768073</v>
      </c>
      <c r="K96">
        <v>2022</v>
      </c>
      <c r="L96" s="69">
        <v>600000</v>
      </c>
      <c r="O96" s="73">
        <v>0.95899999999999996</v>
      </c>
      <c r="P96" s="73">
        <v>0.93</v>
      </c>
      <c r="Q96" s="13">
        <v>0.3</v>
      </c>
      <c r="R96" s="13">
        <v>0.05</v>
      </c>
      <c r="S96" s="13">
        <v>0.02</v>
      </c>
      <c r="T96" s="13">
        <v>0.1</v>
      </c>
      <c r="U96" s="13">
        <v>0.12</v>
      </c>
      <c r="V96" s="13"/>
      <c r="W96" s="13"/>
      <c r="X96" s="13"/>
      <c r="Y96" s="13">
        <v>0.02</v>
      </c>
      <c r="Z96" s="13"/>
      <c r="AA96" s="13">
        <v>0.01</v>
      </c>
      <c r="AB96" s="13">
        <v>0.05</v>
      </c>
      <c r="AC96" s="13">
        <v>0.33</v>
      </c>
      <c r="AD96" s="13"/>
      <c r="AE96" s="13">
        <v>1</v>
      </c>
      <c r="AF96" s="13"/>
      <c r="AG96" s="13"/>
      <c r="AH96" s="69">
        <v>89000</v>
      </c>
      <c r="AI96" s="13">
        <v>0.04</v>
      </c>
      <c r="AJ96" s="13">
        <v>0.06</v>
      </c>
      <c r="AK96" s="13"/>
      <c r="AL96" s="13">
        <v>0.38</v>
      </c>
      <c r="AM96" s="13">
        <v>0.31</v>
      </c>
      <c r="AN96" s="13">
        <v>0.18</v>
      </c>
      <c r="AO96" s="13"/>
      <c r="AP96" s="13"/>
      <c r="AQ96" s="13">
        <v>0.03</v>
      </c>
      <c r="AU96" s="13"/>
      <c r="AV96" s="13"/>
      <c r="AW96" s="13"/>
      <c r="AX96" s="13"/>
      <c r="AY96" s="13"/>
      <c r="BB96" s="13"/>
      <c r="BC96" s="13"/>
      <c r="BD96" s="13"/>
      <c r="BE96" s="13">
        <v>0.32</v>
      </c>
      <c r="BF96" s="13"/>
      <c r="BG96" s="13">
        <v>0.04</v>
      </c>
      <c r="BH96" s="13">
        <v>0.1</v>
      </c>
      <c r="BI96" s="13">
        <v>0.54</v>
      </c>
      <c r="BJ96" s="13"/>
      <c r="BK96" s="13"/>
      <c r="BL96" s="13"/>
      <c r="BM96" s="13"/>
      <c r="BN96" s="13"/>
      <c r="BP96" s="70"/>
      <c r="BR96" t="s">
        <v>9119</v>
      </c>
      <c r="BT96" s="70" t="s">
        <v>9119</v>
      </c>
      <c r="BU96" s="73"/>
      <c r="BV96" s="70" t="s">
        <v>9119</v>
      </c>
      <c r="BW96" s="69"/>
      <c r="BX96" s="70" t="s">
        <v>9119</v>
      </c>
      <c r="BY96" s="69"/>
      <c r="BZ96" s="70" t="s">
        <v>9119</v>
      </c>
      <c r="CA96" s="69"/>
      <c r="CC96" s="69" t="s">
        <v>9119</v>
      </c>
      <c r="CD96" s="69" t="s">
        <v>9119</v>
      </c>
      <c r="CE96" s="69" t="s">
        <v>9119</v>
      </c>
      <c r="CF96" s="69" t="s">
        <v>9119</v>
      </c>
      <c r="CG96" t="s">
        <v>350</v>
      </c>
      <c r="CL96" t="s">
        <v>351</v>
      </c>
      <c r="CM96" t="s">
        <v>351</v>
      </c>
      <c r="CN96" t="s">
        <v>352</v>
      </c>
      <c r="CO96" t="s">
        <v>352</v>
      </c>
      <c r="CP96" t="s">
        <v>351</v>
      </c>
      <c r="CQ96" t="s">
        <v>351</v>
      </c>
      <c r="CR96" t="s">
        <v>351</v>
      </c>
      <c r="CS96" t="s">
        <v>351</v>
      </c>
      <c r="EM96" s="69"/>
      <c r="ER96" s="69">
        <v>192000</v>
      </c>
      <c r="EZ96">
        <v>30000</v>
      </c>
      <c r="FB96" s="69">
        <v>24000</v>
      </c>
      <c r="FG96" s="69">
        <v>60000</v>
      </c>
      <c r="FT96">
        <v>420000</v>
      </c>
      <c r="FV96" s="69">
        <v>324000</v>
      </c>
      <c r="GF96" s="70" t="s">
        <v>9119</v>
      </c>
      <c r="GI96" s="70" t="s">
        <v>9119</v>
      </c>
      <c r="GO96" s="70" t="s">
        <v>9119</v>
      </c>
      <c r="GR96" s="70" t="s">
        <v>9119</v>
      </c>
      <c r="GT96" s="70" t="s">
        <v>9119</v>
      </c>
      <c r="GV96" s="70" t="s">
        <v>9119</v>
      </c>
      <c r="HB96" s="70" t="s">
        <v>9119</v>
      </c>
      <c r="HD96" s="70" t="s">
        <v>9119</v>
      </c>
      <c r="HG96" s="70" t="s">
        <v>9119</v>
      </c>
      <c r="HI96" s="70" t="s">
        <v>9119</v>
      </c>
      <c r="HK96" s="70" t="s">
        <v>9119</v>
      </c>
      <c r="HM96" s="70" t="s">
        <v>9119</v>
      </c>
      <c r="HO96" s="70" t="s">
        <v>9119</v>
      </c>
      <c r="HQ96" s="70" t="s">
        <v>9119</v>
      </c>
      <c r="HS96" s="70" t="s">
        <v>9119</v>
      </c>
      <c r="HU96" s="70" t="s">
        <v>9119</v>
      </c>
      <c r="HZ96" s="70" t="s">
        <v>9119</v>
      </c>
      <c r="IB96" s="70" t="s">
        <v>9119</v>
      </c>
      <c r="IE96" s="70" t="s">
        <v>9119</v>
      </c>
      <c r="IK96" s="70" t="s">
        <v>9119</v>
      </c>
      <c r="IO96" s="70" t="s">
        <v>9119</v>
      </c>
      <c r="IQ96" s="70" t="s">
        <v>9119</v>
      </c>
      <c r="IT96" s="70" t="s">
        <v>9119</v>
      </c>
      <c r="IV96" s="70" t="s">
        <v>9119</v>
      </c>
      <c r="IX96" s="70" t="s">
        <v>9119</v>
      </c>
      <c r="IZ96" s="70" t="s">
        <v>9119</v>
      </c>
      <c r="JE96" s="70" t="s">
        <v>9119</v>
      </c>
      <c r="JG96" s="70" t="s">
        <v>9119</v>
      </c>
      <c r="JL96" s="70" t="s">
        <v>9119</v>
      </c>
      <c r="JP96" s="70" t="s">
        <v>9119</v>
      </c>
      <c r="KD96" s="70" t="s">
        <v>9119</v>
      </c>
      <c r="KF96" s="70" t="s">
        <v>9119</v>
      </c>
      <c r="KI96" s="70" t="s">
        <v>9119</v>
      </c>
      <c r="KK96" s="70" t="s">
        <v>9119</v>
      </c>
      <c r="KO96" s="70" t="s">
        <v>9119</v>
      </c>
      <c r="KQ96" s="70" t="s">
        <v>9119</v>
      </c>
      <c r="KT96" s="70" t="s">
        <v>9119</v>
      </c>
      <c r="KZ96" s="70" t="s">
        <v>9119</v>
      </c>
      <c r="LO96" s="70" t="s">
        <v>9119</v>
      </c>
      <c r="LW96" s="70" t="s">
        <v>9119</v>
      </c>
      <c r="LZ96" s="70" t="s">
        <v>9119</v>
      </c>
      <c r="ME96" s="70" t="s">
        <v>9119</v>
      </c>
      <c r="MG96" s="70" t="s">
        <v>9119</v>
      </c>
      <c r="MJ96" s="70" t="s">
        <v>9119</v>
      </c>
      <c r="MK96" t="s">
        <v>392</v>
      </c>
      <c r="MM96" t="s">
        <v>391</v>
      </c>
      <c r="MN96" t="s">
        <v>373</v>
      </c>
      <c r="MQ96" s="70" t="s">
        <v>9119</v>
      </c>
      <c r="MS96" s="70" t="s">
        <v>9119</v>
      </c>
      <c r="MT96" t="s">
        <v>392</v>
      </c>
      <c r="MV96" t="s">
        <v>391</v>
      </c>
      <c r="MW96" t="s">
        <v>373</v>
      </c>
      <c r="MZ96" s="70" t="s">
        <v>9119</v>
      </c>
      <c r="NB96" s="70" t="s">
        <v>9119</v>
      </c>
      <c r="NC96" t="s">
        <v>392</v>
      </c>
      <c r="NE96" t="s">
        <v>391</v>
      </c>
      <c r="NF96" t="s">
        <v>373</v>
      </c>
      <c r="NI96" s="70" t="s">
        <v>9119</v>
      </c>
      <c r="NK96" s="70" t="s">
        <v>9119</v>
      </c>
      <c r="NL96" t="s">
        <v>392</v>
      </c>
      <c r="NN96" t="s">
        <v>391</v>
      </c>
      <c r="NO96" t="s">
        <v>373</v>
      </c>
      <c r="NR96" s="70" t="s">
        <v>9119</v>
      </c>
      <c r="NT96" s="70" t="s">
        <v>9119</v>
      </c>
      <c r="NU96" t="s">
        <v>392</v>
      </c>
      <c r="NW96" t="s">
        <v>391</v>
      </c>
      <c r="NX96" t="s">
        <v>373</v>
      </c>
      <c r="OA96" s="70" t="s">
        <v>9119</v>
      </c>
      <c r="OC96" s="70" t="s">
        <v>9119</v>
      </c>
    </row>
    <row r="97" spans="1:393" x14ac:dyDescent="0.2">
      <c r="A97" t="s">
        <v>708</v>
      </c>
      <c r="B97" t="s">
        <v>708</v>
      </c>
      <c r="C97" s="66" t="s">
        <v>9831</v>
      </c>
      <c r="D97" t="s">
        <v>709</v>
      </c>
      <c r="E97" t="s">
        <v>381</v>
      </c>
      <c r="F97" t="s">
        <v>381</v>
      </c>
      <c r="G97" t="s">
        <v>712</v>
      </c>
      <c r="H97" t="s">
        <v>713</v>
      </c>
      <c r="K97">
        <v>2022</v>
      </c>
      <c r="L97" s="69">
        <v>69477.7</v>
      </c>
      <c r="M97" t="s">
        <v>492</v>
      </c>
      <c r="O97" s="73"/>
      <c r="P97" s="73"/>
      <c r="Q97" s="13">
        <v>0.13766084056530201</v>
      </c>
      <c r="R97" s="13">
        <v>4.92799960601868E-2</v>
      </c>
      <c r="S97" s="13">
        <v>4.7222528652137601E-2</v>
      </c>
      <c r="T97" s="13">
        <v>0.16505390926425501</v>
      </c>
      <c r="U97" s="13">
        <v>9.9652900918314996E-2</v>
      </c>
      <c r="V97" s="13"/>
      <c r="W97" s="13"/>
      <c r="X97" s="13"/>
      <c r="Y97" s="13">
        <v>5.2358459902397299E-2</v>
      </c>
      <c r="Z97" s="13"/>
      <c r="AA97" s="13">
        <v>3.5668946423157502E-2</v>
      </c>
      <c r="AB97" s="13">
        <v>5.1527373237279898E-2</v>
      </c>
      <c r="AC97" s="13">
        <v>0.36157504497696902</v>
      </c>
      <c r="AD97" s="13"/>
      <c r="AE97" s="13"/>
      <c r="AF97" s="13"/>
      <c r="AG97" s="13"/>
      <c r="AH97" s="69">
        <v>10975.8</v>
      </c>
      <c r="AI97" s="13">
        <v>1.8800000000000001E-2</v>
      </c>
      <c r="AJ97" s="13">
        <v>5.6000000000000001E-2</v>
      </c>
      <c r="AK97" s="13">
        <v>0.38190000000000002</v>
      </c>
      <c r="AL97" s="13"/>
      <c r="AM97" s="13">
        <v>0.21940000000000001</v>
      </c>
      <c r="AN97" s="13">
        <v>8.2900000000000001E-2</v>
      </c>
      <c r="AO97" s="13"/>
      <c r="AP97" s="13"/>
      <c r="AQ97" s="13">
        <v>0.24099999999999999</v>
      </c>
      <c r="AU97" s="13"/>
      <c r="AV97" s="13"/>
      <c r="AW97" s="13"/>
      <c r="AX97" s="13"/>
      <c r="AY97" s="13"/>
      <c r="BB97" s="13"/>
      <c r="BC97" s="13"/>
      <c r="BD97" s="13">
        <v>0.86680000000000001</v>
      </c>
      <c r="BE97" s="13"/>
      <c r="BF97" s="13"/>
      <c r="BG97" s="13">
        <v>6.8099999999999994E-2</v>
      </c>
      <c r="BH97" s="13">
        <v>6.5100000000000005E-2</v>
      </c>
      <c r="BI97" s="13"/>
      <c r="BJ97" s="13"/>
      <c r="BK97" s="13"/>
      <c r="BL97" s="13"/>
      <c r="BM97" s="13"/>
      <c r="BN97" s="13"/>
      <c r="BP97" s="70"/>
      <c r="BR97" t="s">
        <v>9119</v>
      </c>
      <c r="BT97" s="70" t="s">
        <v>9119</v>
      </c>
      <c r="BU97" s="73"/>
      <c r="BV97" s="70" t="s">
        <v>9119</v>
      </c>
      <c r="BW97" s="69"/>
      <c r="BX97" s="70" t="s">
        <v>9119</v>
      </c>
      <c r="BY97" s="69"/>
      <c r="BZ97" s="70" t="s">
        <v>9119</v>
      </c>
      <c r="CA97" s="69"/>
      <c r="CC97" s="69" t="s">
        <v>9119</v>
      </c>
      <c r="CD97" s="69" t="s">
        <v>9119</v>
      </c>
      <c r="CE97" s="69" t="s">
        <v>9119</v>
      </c>
      <c r="CF97" s="69" t="s">
        <v>9119</v>
      </c>
      <c r="CL97" t="s">
        <v>351</v>
      </c>
      <c r="CM97" t="s">
        <v>351</v>
      </c>
      <c r="CN97" t="s">
        <v>352</v>
      </c>
      <c r="CO97" t="s">
        <v>352</v>
      </c>
      <c r="CP97" t="s">
        <v>352</v>
      </c>
      <c r="CQ97" t="s">
        <v>351</v>
      </c>
      <c r="CR97" t="s">
        <v>352</v>
      </c>
      <c r="CS97" t="s">
        <v>351</v>
      </c>
      <c r="EM97" s="69">
        <v>60222.6</v>
      </c>
      <c r="FB97" s="69">
        <v>4734.2</v>
      </c>
      <c r="FG97" s="69">
        <v>4520.6000000000004</v>
      </c>
      <c r="FV97" s="69"/>
      <c r="GF97" s="70" t="s">
        <v>9119</v>
      </c>
      <c r="GI97" s="70" t="s">
        <v>9119</v>
      </c>
      <c r="GO97" s="70" t="s">
        <v>9119</v>
      </c>
      <c r="GR97" s="70" t="s">
        <v>9119</v>
      </c>
      <c r="GT97" s="70" t="s">
        <v>9119</v>
      </c>
      <c r="GV97" s="70" t="s">
        <v>9119</v>
      </c>
      <c r="HB97" s="70" t="s">
        <v>9119</v>
      </c>
      <c r="HD97" s="70" t="s">
        <v>9119</v>
      </c>
      <c r="HG97" s="70" t="s">
        <v>9119</v>
      </c>
      <c r="HI97" s="70" t="s">
        <v>9119</v>
      </c>
      <c r="HK97" s="70" t="s">
        <v>9119</v>
      </c>
      <c r="HM97" s="70" t="s">
        <v>9119</v>
      </c>
      <c r="HO97" s="70" t="s">
        <v>9119</v>
      </c>
      <c r="HQ97" s="70" t="s">
        <v>9119</v>
      </c>
      <c r="HS97" s="70" t="s">
        <v>9119</v>
      </c>
      <c r="HU97" s="70" t="s">
        <v>9119</v>
      </c>
      <c r="HZ97" s="70" t="s">
        <v>9119</v>
      </c>
      <c r="IB97" s="70" t="s">
        <v>9119</v>
      </c>
      <c r="IE97" s="70" t="s">
        <v>9119</v>
      </c>
      <c r="IK97" s="70" t="s">
        <v>9119</v>
      </c>
      <c r="IO97" s="70" t="s">
        <v>9119</v>
      </c>
      <c r="IQ97" s="70" t="s">
        <v>9119</v>
      </c>
      <c r="IT97" s="70" t="s">
        <v>9119</v>
      </c>
      <c r="IV97" s="70" t="s">
        <v>9119</v>
      </c>
      <c r="IX97" s="70" t="s">
        <v>9119</v>
      </c>
      <c r="IZ97" s="70" t="s">
        <v>9119</v>
      </c>
      <c r="JE97" s="70" t="s">
        <v>9119</v>
      </c>
      <c r="JG97" s="70" t="s">
        <v>9119</v>
      </c>
      <c r="JL97" s="70" t="s">
        <v>9119</v>
      </c>
      <c r="JP97" s="70" t="s">
        <v>9119</v>
      </c>
      <c r="KD97" s="70" t="s">
        <v>9119</v>
      </c>
      <c r="KF97" s="70" t="s">
        <v>9119</v>
      </c>
      <c r="KI97" s="70" t="s">
        <v>9119</v>
      </c>
      <c r="KK97" s="70" t="s">
        <v>9119</v>
      </c>
      <c r="KO97" s="70" t="s">
        <v>9119</v>
      </c>
      <c r="KQ97" s="70" t="s">
        <v>9119</v>
      </c>
      <c r="KT97" s="70" t="s">
        <v>9119</v>
      </c>
      <c r="KZ97" s="70" t="s">
        <v>9119</v>
      </c>
      <c r="LO97" s="70" t="s">
        <v>9119</v>
      </c>
      <c r="LW97" s="70" t="s">
        <v>9119</v>
      </c>
      <c r="LZ97" s="70" t="s">
        <v>9119</v>
      </c>
      <c r="ME97" s="70" t="s">
        <v>9119</v>
      </c>
      <c r="MG97" s="70" t="s">
        <v>9119</v>
      </c>
      <c r="MJ97" s="70" t="s">
        <v>9119</v>
      </c>
      <c r="MN97" t="s">
        <v>373</v>
      </c>
      <c r="MQ97" s="70" t="s">
        <v>9119</v>
      </c>
      <c r="MS97" s="70" t="s">
        <v>9119</v>
      </c>
      <c r="MT97" t="s">
        <v>392</v>
      </c>
      <c r="MV97" t="s">
        <v>391</v>
      </c>
      <c r="MW97" t="s">
        <v>373</v>
      </c>
      <c r="MX97" t="s">
        <v>415</v>
      </c>
      <c r="MZ97" s="70" t="s">
        <v>9119</v>
      </c>
      <c r="NB97" s="70" t="s">
        <v>9119</v>
      </c>
      <c r="NC97" t="s">
        <v>392</v>
      </c>
      <c r="NE97" t="s">
        <v>391</v>
      </c>
      <c r="NF97" t="s">
        <v>373</v>
      </c>
      <c r="NG97" t="s">
        <v>356</v>
      </c>
      <c r="NI97" s="70" t="s">
        <v>9119</v>
      </c>
      <c r="NK97" s="70" t="s">
        <v>9119</v>
      </c>
      <c r="NL97" t="s">
        <v>392</v>
      </c>
      <c r="NN97" t="s">
        <v>391</v>
      </c>
      <c r="NO97" t="s">
        <v>373</v>
      </c>
      <c r="NP97" t="s">
        <v>356</v>
      </c>
      <c r="NR97" s="70" t="s">
        <v>9119</v>
      </c>
      <c r="NT97" s="70" t="s">
        <v>9119</v>
      </c>
      <c r="NU97" t="s">
        <v>392</v>
      </c>
      <c r="NW97" t="s">
        <v>391</v>
      </c>
      <c r="NX97" t="s">
        <v>373</v>
      </c>
      <c r="NY97" t="s">
        <v>356</v>
      </c>
      <c r="OA97" s="70" t="s">
        <v>9119</v>
      </c>
      <c r="OC97" s="70" t="s">
        <v>9119</v>
      </c>
    </row>
    <row r="98" spans="1:393" x14ac:dyDescent="0.2">
      <c r="A98" t="s">
        <v>714</v>
      </c>
      <c r="B98" t="s">
        <v>714</v>
      </c>
      <c r="C98" s="66" t="s">
        <v>9839</v>
      </c>
      <c r="D98" t="s">
        <v>715</v>
      </c>
      <c r="E98" t="s">
        <v>9845</v>
      </c>
      <c r="F98" t="s">
        <v>9845</v>
      </c>
      <c r="G98" t="s">
        <v>716</v>
      </c>
      <c r="H98" t="s">
        <v>717</v>
      </c>
      <c r="I98">
        <v>7180000</v>
      </c>
      <c r="K98">
        <v>2023</v>
      </c>
      <c r="L98" s="69">
        <v>1496500</v>
      </c>
      <c r="M98" t="s">
        <v>349</v>
      </c>
      <c r="O98" s="73">
        <v>0.57099999999999995</v>
      </c>
      <c r="P98" s="73"/>
      <c r="Q98" s="13">
        <v>0.35</v>
      </c>
      <c r="R98" s="13">
        <v>0.02</v>
      </c>
      <c r="S98" s="13">
        <v>0.02</v>
      </c>
      <c r="T98" s="13">
        <v>0.23</v>
      </c>
      <c r="U98" s="13">
        <v>7.0000000000000007E-2</v>
      </c>
      <c r="V98" s="13"/>
      <c r="W98" s="13"/>
      <c r="X98" s="13">
        <v>0.15</v>
      </c>
      <c r="Y98" s="13">
        <v>0.03</v>
      </c>
      <c r="Z98" s="13"/>
      <c r="AA98" s="13"/>
      <c r="AB98" s="13"/>
      <c r="AC98" s="13">
        <v>0.14000000000000001</v>
      </c>
      <c r="AD98" s="13"/>
      <c r="AF98" s="13"/>
      <c r="AG98" s="13">
        <v>0.97550000000000003</v>
      </c>
      <c r="AI98" s="13"/>
      <c r="AJ98" s="13"/>
      <c r="AK98" s="13"/>
      <c r="AL98" s="13"/>
      <c r="AM98" s="13"/>
      <c r="AN98" s="13"/>
      <c r="AO98" s="13"/>
      <c r="AP98" s="13"/>
      <c r="AQ98" s="13"/>
      <c r="AR98">
        <v>50000</v>
      </c>
      <c r="AS98">
        <v>49240</v>
      </c>
      <c r="AU98" s="13"/>
      <c r="AV98" s="13"/>
      <c r="AW98" s="13"/>
      <c r="AX98" s="13"/>
      <c r="AY98" s="13">
        <v>0.375</v>
      </c>
      <c r="AZ98">
        <v>12500</v>
      </c>
      <c r="BA98">
        <v>1000</v>
      </c>
      <c r="BB98" s="13">
        <v>0.9</v>
      </c>
      <c r="BC98" s="13">
        <v>0.02</v>
      </c>
      <c r="BD98" s="13"/>
      <c r="BE98" s="13"/>
      <c r="BF98" s="13"/>
      <c r="BG98" s="13"/>
      <c r="BH98" s="13">
        <v>0.08</v>
      </c>
      <c r="BI98" s="13"/>
      <c r="BJ98" s="13"/>
      <c r="BK98" s="13"/>
      <c r="BL98" s="13"/>
      <c r="BM98" s="13">
        <v>2.4500000000000001E-2</v>
      </c>
      <c r="BN98" s="13"/>
      <c r="BO98">
        <v>8</v>
      </c>
      <c r="BP98" s="70">
        <v>6.6</v>
      </c>
      <c r="BQ98" s="69">
        <v>13317307.939999999</v>
      </c>
      <c r="BR98">
        <v>12790795.514644373</v>
      </c>
      <c r="BT98" s="70" t="s">
        <v>9119</v>
      </c>
      <c r="BU98" s="73"/>
      <c r="BV98" s="70" t="s">
        <v>9119</v>
      </c>
      <c r="BW98" s="69"/>
      <c r="BX98" s="70" t="s">
        <v>9119</v>
      </c>
      <c r="BY98" s="69"/>
      <c r="BZ98" s="70" t="s">
        <v>9119</v>
      </c>
      <c r="CA98" s="69">
        <v>59275337.640000001</v>
      </c>
      <c r="CB98">
        <v>2022</v>
      </c>
      <c r="CC98" s="69">
        <v>59275337.640000001</v>
      </c>
      <c r="CD98" s="69">
        <v>1147951944.3720479</v>
      </c>
      <c r="CE98" s="69">
        <v>2023</v>
      </c>
      <c r="CF98" s="69">
        <v>1102566573.308605</v>
      </c>
      <c r="CG98" t="s">
        <v>464</v>
      </c>
      <c r="CH98" t="s">
        <v>418</v>
      </c>
      <c r="CI98" t="s">
        <v>456</v>
      </c>
      <c r="CJ98" t="s">
        <v>418</v>
      </c>
      <c r="CK98" t="s">
        <v>456</v>
      </c>
      <c r="CL98" t="s">
        <v>351</v>
      </c>
      <c r="CM98" t="s">
        <v>352</v>
      </c>
      <c r="CN98" t="s">
        <v>352</v>
      </c>
      <c r="CO98" t="s">
        <v>352</v>
      </c>
      <c r="CP98" t="s">
        <v>352</v>
      </c>
      <c r="CQ98" t="s">
        <v>351</v>
      </c>
      <c r="CR98" t="s">
        <v>352</v>
      </c>
      <c r="CS98" t="s">
        <v>352</v>
      </c>
      <c r="EC98" s="69">
        <v>1319913</v>
      </c>
      <c r="ED98" s="69"/>
      <c r="EE98" s="69"/>
      <c r="EF98" s="69"/>
      <c r="EG98" s="69"/>
      <c r="EH98" s="69">
        <v>29331.4</v>
      </c>
      <c r="EZ98">
        <v>1400</v>
      </c>
      <c r="FB98" s="69"/>
      <c r="FG98" s="69">
        <v>117325.6</v>
      </c>
      <c r="FO98">
        <v>1100</v>
      </c>
      <c r="FT98">
        <v>1000</v>
      </c>
      <c r="FV98" s="69"/>
      <c r="GF98" s="70" t="s">
        <v>9119</v>
      </c>
      <c r="GI98" s="70" t="s">
        <v>9119</v>
      </c>
      <c r="GO98" s="70" t="s">
        <v>9119</v>
      </c>
      <c r="GR98" s="70" t="s">
        <v>9119</v>
      </c>
      <c r="GT98" s="70" t="s">
        <v>9119</v>
      </c>
      <c r="GV98" s="70" t="s">
        <v>9119</v>
      </c>
      <c r="HB98" s="70" t="s">
        <v>9119</v>
      </c>
      <c r="HD98" s="70" t="s">
        <v>9119</v>
      </c>
      <c r="HG98" s="70" t="s">
        <v>9119</v>
      </c>
      <c r="HI98" s="70" t="s">
        <v>9119</v>
      </c>
      <c r="HK98" s="70" t="s">
        <v>9119</v>
      </c>
      <c r="HM98" s="70" t="s">
        <v>9119</v>
      </c>
      <c r="HO98" s="70" t="s">
        <v>9119</v>
      </c>
      <c r="HQ98" s="70" t="s">
        <v>9119</v>
      </c>
      <c r="HS98" s="70" t="s">
        <v>9119</v>
      </c>
      <c r="HU98" s="70" t="s">
        <v>9119</v>
      </c>
      <c r="HZ98" s="70" t="s">
        <v>9119</v>
      </c>
      <c r="IB98" s="70" t="s">
        <v>9119</v>
      </c>
      <c r="IE98" s="70" t="s">
        <v>9119</v>
      </c>
      <c r="IK98" s="70" t="s">
        <v>9119</v>
      </c>
      <c r="IO98" s="70" t="s">
        <v>9119</v>
      </c>
      <c r="IQ98" s="70" t="s">
        <v>9119</v>
      </c>
      <c r="IT98" s="70" t="s">
        <v>9119</v>
      </c>
      <c r="IV98" s="70" t="s">
        <v>9119</v>
      </c>
      <c r="IX98" s="70" t="s">
        <v>9119</v>
      </c>
      <c r="IZ98" s="70" t="s">
        <v>9119</v>
      </c>
      <c r="JE98" s="70" t="s">
        <v>9119</v>
      </c>
      <c r="JG98" s="70" t="s">
        <v>9119</v>
      </c>
      <c r="JL98" s="70" t="s">
        <v>9119</v>
      </c>
      <c r="JP98" s="70" t="s">
        <v>9119</v>
      </c>
      <c r="KD98" s="70" t="s">
        <v>9119</v>
      </c>
      <c r="KF98" s="70" t="s">
        <v>9119</v>
      </c>
      <c r="KI98" s="70" t="s">
        <v>9119</v>
      </c>
      <c r="KK98" s="70" t="s">
        <v>9119</v>
      </c>
      <c r="KO98" s="70" t="s">
        <v>9119</v>
      </c>
      <c r="KQ98" s="70" t="s">
        <v>9119</v>
      </c>
      <c r="KT98" s="70" t="s">
        <v>9119</v>
      </c>
      <c r="KZ98" s="70" t="s">
        <v>9119</v>
      </c>
      <c r="LO98" s="70" t="s">
        <v>9119</v>
      </c>
      <c r="LW98" s="70" t="s">
        <v>9119</v>
      </c>
      <c r="LZ98" s="70" t="s">
        <v>9119</v>
      </c>
      <c r="ME98" s="70" t="s">
        <v>9119</v>
      </c>
      <c r="MG98" s="70" t="s">
        <v>9119</v>
      </c>
      <c r="MJ98" s="70" t="s">
        <v>9119</v>
      </c>
      <c r="MK98" t="s">
        <v>362</v>
      </c>
      <c r="MM98" t="s">
        <v>353</v>
      </c>
      <c r="MN98" t="s">
        <v>353</v>
      </c>
      <c r="MO98" t="s">
        <v>415</v>
      </c>
      <c r="MQ98" s="70" t="s">
        <v>9119</v>
      </c>
      <c r="MS98" s="70" t="s">
        <v>9119</v>
      </c>
      <c r="MT98" t="s">
        <v>390</v>
      </c>
      <c r="MV98" t="s">
        <v>355</v>
      </c>
      <c r="MW98" t="s">
        <v>353</v>
      </c>
      <c r="MX98" t="s">
        <v>415</v>
      </c>
      <c r="MZ98" s="70" t="s">
        <v>9119</v>
      </c>
      <c r="NB98" s="70" t="s">
        <v>9119</v>
      </c>
      <c r="NC98" t="s">
        <v>390</v>
      </c>
      <c r="NE98" t="s">
        <v>355</v>
      </c>
      <c r="NF98" t="s">
        <v>353</v>
      </c>
      <c r="NG98" t="s">
        <v>415</v>
      </c>
      <c r="NH98">
        <v>69985508.349999994</v>
      </c>
      <c r="NI98" s="70">
        <v>87920070.173341185</v>
      </c>
      <c r="NK98" s="70" t="s">
        <v>9119</v>
      </c>
      <c r="NL98" t="s">
        <v>354</v>
      </c>
      <c r="NM98">
        <v>5</v>
      </c>
      <c r="NN98" t="s">
        <v>355</v>
      </c>
      <c r="NO98" t="s">
        <v>353</v>
      </c>
      <c r="NP98" t="s">
        <v>415</v>
      </c>
      <c r="NR98" s="70" t="s">
        <v>9119</v>
      </c>
      <c r="NS98">
        <v>12106643.58</v>
      </c>
      <c r="NT98" s="70">
        <v>11627995.920657678</v>
      </c>
      <c r="NU98" t="s">
        <v>362</v>
      </c>
      <c r="NV98">
        <v>22.5</v>
      </c>
      <c r="NW98" t="s">
        <v>391</v>
      </c>
      <c r="NX98" t="s">
        <v>353</v>
      </c>
      <c r="NY98" t="s">
        <v>415</v>
      </c>
      <c r="OA98" s="70" t="s">
        <v>9119</v>
      </c>
      <c r="OB98" s="69">
        <v>69007868.409999996</v>
      </c>
      <c r="OC98" s="70">
        <v>66279576.751590617</v>
      </c>
    </row>
    <row r="99" spans="1:393" x14ac:dyDescent="0.2">
      <c r="A99" t="s">
        <v>714</v>
      </c>
      <c r="B99" t="s">
        <v>714</v>
      </c>
      <c r="C99" s="66" t="s">
        <v>9839</v>
      </c>
      <c r="D99" t="s">
        <v>715</v>
      </c>
      <c r="E99" t="s">
        <v>9845</v>
      </c>
      <c r="F99" t="s">
        <v>9845</v>
      </c>
      <c r="G99" t="s">
        <v>718</v>
      </c>
      <c r="H99" t="s">
        <v>719</v>
      </c>
      <c r="I99">
        <v>8443675</v>
      </c>
      <c r="K99">
        <v>2022</v>
      </c>
      <c r="L99" s="69">
        <v>2007500</v>
      </c>
      <c r="M99" t="s">
        <v>349</v>
      </c>
      <c r="O99" s="73">
        <v>0.65100000000000002</v>
      </c>
      <c r="P99" s="73"/>
      <c r="Q99" s="13">
        <v>0.53</v>
      </c>
      <c r="R99" s="13">
        <v>0.03</v>
      </c>
      <c r="S99" s="13">
        <v>0.01</v>
      </c>
      <c r="T99" s="13">
        <v>0.13</v>
      </c>
      <c r="U99" s="13">
        <v>0.12</v>
      </c>
      <c r="V99" s="13">
        <v>0</v>
      </c>
      <c r="W99" s="13"/>
      <c r="X99" s="13">
        <v>0.06</v>
      </c>
      <c r="Y99" s="13">
        <v>0.04</v>
      </c>
      <c r="Z99" s="13">
        <v>0.02</v>
      </c>
      <c r="AA99" s="13">
        <v>0.02</v>
      </c>
      <c r="AB99" s="13"/>
      <c r="AC99" s="13">
        <v>0.04</v>
      </c>
      <c r="AD99" s="13">
        <v>0.65</v>
      </c>
      <c r="AE99" s="13">
        <v>0.6</v>
      </c>
      <c r="AF99" s="13"/>
      <c r="AG99" s="13"/>
      <c r="AH99">
        <v>200750</v>
      </c>
      <c r="AI99" s="13"/>
      <c r="AJ99" s="13"/>
      <c r="AK99" s="13"/>
      <c r="AL99" s="13"/>
      <c r="AM99" s="13"/>
      <c r="AN99" s="13"/>
      <c r="AO99" s="13"/>
      <c r="AP99" s="13"/>
      <c r="AQ99" s="13"/>
      <c r="AR99">
        <v>35000</v>
      </c>
      <c r="AS99">
        <v>17500</v>
      </c>
      <c r="AU99" s="13">
        <v>0.97</v>
      </c>
      <c r="AV99" s="13">
        <v>0.01</v>
      </c>
      <c r="AW99" s="13">
        <v>0</v>
      </c>
      <c r="AX99" s="13">
        <v>0.02</v>
      </c>
      <c r="AY99" s="13"/>
      <c r="AZ99">
        <v>15000</v>
      </c>
      <c r="BB99" s="13"/>
      <c r="BC99" s="13"/>
      <c r="BD99" s="13"/>
      <c r="BE99" s="13"/>
      <c r="BF99" s="13"/>
      <c r="BG99" s="13"/>
      <c r="BH99" s="13"/>
      <c r="BI99" s="13"/>
      <c r="BJ99" s="13"/>
      <c r="BK99" s="13"/>
      <c r="BL99" s="13"/>
      <c r="BM99" s="13">
        <v>0.35</v>
      </c>
      <c r="BN99" s="13"/>
      <c r="BO99">
        <v>2</v>
      </c>
      <c r="BP99" s="70">
        <v>18.8</v>
      </c>
      <c r="BQ99" s="69">
        <v>9020805.4100000001</v>
      </c>
      <c r="BR99">
        <v>8664159.2952988148</v>
      </c>
      <c r="BT99" s="70" t="s">
        <v>9119</v>
      </c>
      <c r="BU99" s="73">
        <v>4.8600000000000003</v>
      </c>
      <c r="BV99" s="70">
        <v>5.4955236797484917</v>
      </c>
      <c r="BW99" s="69"/>
      <c r="BX99" s="70" t="s">
        <v>9119</v>
      </c>
      <c r="BY99" s="69">
        <v>16.190000000000001</v>
      </c>
      <c r="BZ99" s="70">
        <v>18.307104603935819</v>
      </c>
      <c r="CA99" s="69">
        <v>15095894.949999999</v>
      </c>
      <c r="CB99">
        <v>2024</v>
      </c>
      <c r="CC99" s="69">
        <v>14083663.201062851</v>
      </c>
      <c r="CD99" s="69">
        <v>1497789149.2882893</v>
      </c>
      <c r="CE99" s="69">
        <v>2024</v>
      </c>
      <c r="CF99" s="69">
        <v>1397357228.2167156</v>
      </c>
      <c r="CG99" t="s">
        <v>464</v>
      </c>
      <c r="CH99" t="s">
        <v>418</v>
      </c>
      <c r="CI99" t="s">
        <v>456</v>
      </c>
      <c r="CJ99" t="s">
        <v>418</v>
      </c>
      <c r="CK99" t="s">
        <v>456</v>
      </c>
      <c r="CL99" t="s">
        <v>351</v>
      </c>
      <c r="CM99" t="s">
        <v>351</v>
      </c>
      <c r="CN99" t="s">
        <v>352</v>
      </c>
      <c r="CO99" t="s">
        <v>352</v>
      </c>
      <c r="CP99" t="s">
        <v>352</v>
      </c>
      <c r="CQ99" t="s">
        <v>351</v>
      </c>
      <c r="CR99" t="s">
        <v>352</v>
      </c>
      <c r="CS99" t="s">
        <v>351</v>
      </c>
      <c r="CU99" t="s">
        <v>720</v>
      </c>
      <c r="EC99" s="69"/>
      <c r="ED99" s="69"/>
      <c r="EE99" s="69"/>
      <c r="EF99" s="69"/>
      <c r="EG99" s="69"/>
      <c r="EH99" s="69"/>
      <c r="ER99">
        <v>711859.5</v>
      </c>
      <c r="FB99" s="69"/>
      <c r="FG99" s="69"/>
      <c r="FV99" s="69"/>
      <c r="GF99" s="70" t="s">
        <v>9119</v>
      </c>
      <c r="GI99" s="70" t="s">
        <v>9119</v>
      </c>
      <c r="GO99" s="70" t="s">
        <v>9119</v>
      </c>
      <c r="GR99" s="70" t="s">
        <v>9119</v>
      </c>
      <c r="GT99" s="70" t="s">
        <v>9119</v>
      </c>
      <c r="GV99" s="70" t="s">
        <v>9119</v>
      </c>
      <c r="HB99" s="70" t="s">
        <v>9119</v>
      </c>
      <c r="HD99" s="70" t="s">
        <v>9119</v>
      </c>
      <c r="HG99" s="70" t="s">
        <v>9119</v>
      </c>
      <c r="HI99" s="70" t="s">
        <v>9119</v>
      </c>
      <c r="HK99" s="70" t="s">
        <v>9119</v>
      </c>
      <c r="HM99" s="70" t="s">
        <v>9119</v>
      </c>
      <c r="HO99" s="70" t="s">
        <v>9119</v>
      </c>
      <c r="HQ99" s="70" t="s">
        <v>9119</v>
      </c>
      <c r="HS99" s="70" t="s">
        <v>9119</v>
      </c>
      <c r="HU99" s="70" t="s">
        <v>9119</v>
      </c>
      <c r="HZ99" s="70" t="s">
        <v>9119</v>
      </c>
      <c r="IB99" s="70" t="s">
        <v>9119</v>
      </c>
      <c r="IE99" s="70" t="s">
        <v>9119</v>
      </c>
      <c r="IK99" s="70" t="s">
        <v>9119</v>
      </c>
      <c r="IO99" s="70" t="s">
        <v>9119</v>
      </c>
      <c r="IQ99" s="70" t="s">
        <v>9119</v>
      </c>
      <c r="IT99" s="70" t="s">
        <v>9119</v>
      </c>
      <c r="IV99" s="70" t="s">
        <v>9119</v>
      </c>
      <c r="IX99" s="70" t="s">
        <v>9119</v>
      </c>
      <c r="IZ99" s="70" t="s">
        <v>9119</v>
      </c>
      <c r="JE99" s="70" t="s">
        <v>9119</v>
      </c>
      <c r="JG99" s="70" t="s">
        <v>9119</v>
      </c>
      <c r="JL99" s="70" t="s">
        <v>9119</v>
      </c>
      <c r="JP99" s="70" t="s">
        <v>9119</v>
      </c>
      <c r="KD99" s="70" t="s">
        <v>9119</v>
      </c>
      <c r="KF99" s="70" t="s">
        <v>9119</v>
      </c>
      <c r="KI99" s="70" t="s">
        <v>9119</v>
      </c>
      <c r="KK99" s="70" t="s">
        <v>9119</v>
      </c>
      <c r="KO99" s="70" t="s">
        <v>9119</v>
      </c>
      <c r="KQ99" s="70" t="s">
        <v>9119</v>
      </c>
      <c r="KT99" s="70" t="s">
        <v>9119</v>
      </c>
      <c r="KZ99" s="70" t="s">
        <v>9119</v>
      </c>
      <c r="LO99" s="70" t="s">
        <v>9119</v>
      </c>
      <c r="LW99" s="70" t="s">
        <v>9119</v>
      </c>
      <c r="LZ99" s="70" t="s">
        <v>9119</v>
      </c>
      <c r="ME99" s="70" t="s">
        <v>9119</v>
      </c>
      <c r="MG99" s="70" t="s">
        <v>9119</v>
      </c>
      <c r="MJ99" s="70" t="s">
        <v>9119</v>
      </c>
      <c r="MK99" t="s">
        <v>362</v>
      </c>
      <c r="MM99" t="s">
        <v>355</v>
      </c>
      <c r="MN99" t="s">
        <v>353</v>
      </c>
      <c r="MO99" t="s">
        <v>415</v>
      </c>
      <c r="MQ99" s="70" t="s">
        <v>9119</v>
      </c>
      <c r="MS99" s="70" t="s">
        <v>9119</v>
      </c>
      <c r="MT99" t="s">
        <v>362</v>
      </c>
      <c r="MU99">
        <v>5</v>
      </c>
      <c r="MV99" t="s">
        <v>355</v>
      </c>
      <c r="MW99" t="s">
        <v>353</v>
      </c>
      <c r="MX99" t="s">
        <v>415</v>
      </c>
      <c r="MZ99" s="70" t="s">
        <v>9119</v>
      </c>
      <c r="NB99" s="70" t="s">
        <v>9119</v>
      </c>
      <c r="NC99" t="s">
        <v>362</v>
      </c>
      <c r="NE99" t="s">
        <v>355</v>
      </c>
      <c r="NF99" t="s">
        <v>353</v>
      </c>
      <c r="NG99" t="s">
        <v>415</v>
      </c>
      <c r="NI99" s="70" t="s">
        <v>9119</v>
      </c>
      <c r="NK99" s="70" t="s">
        <v>9119</v>
      </c>
      <c r="NL99" t="s">
        <v>362</v>
      </c>
      <c r="NN99" t="s">
        <v>355</v>
      </c>
      <c r="NO99" t="s">
        <v>353</v>
      </c>
      <c r="NP99" t="s">
        <v>415</v>
      </c>
      <c r="NR99" s="70" t="s">
        <v>9119</v>
      </c>
      <c r="NT99" s="70" t="s">
        <v>9119</v>
      </c>
      <c r="NU99" t="s">
        <v>362</v>
      </c>
      <c r="NW99" t="s">
        <v>355</v>
      </c>
      <c r="NX99" t="s">
        <v>353</v>
      </c>
      <c r="NY99" t="s">
        <v>415</v>
      </c>
      <c r="OA99" s="70" t="s">
        <v>9119</v>
      </c>
      <c r="OB99" s="69">
        <v>121066435.81</v>
      </c>
      <c r="OC99" s="70">
        <v>116279959.21618141</v>
      </c>
    </row>
    <row r="100" spans="1:393" x14ac:dyDescent="0.2">
      <c r="A100" t="s">
        <v>714</v>
      </c>
      <c r="B100" t="s">
        <v>714</v>
      </c>
      <c r="C100" s="66" t="s">
        <v>9839</v>
      </c>
      <c r="D100" t="s">
        <v>715</v>
      </c>
      <c r="E100" t="s">
        <v>9845</v>
      </c>
      <c r="F100" t="s">
        <v>9845</v>
      </c>
      <c r="G100" t="s">
        <v>721</v>
      </c>
      <c r="H100" t="s">
        <v>722</v>
      </c>
      <c r="I100">
        <v>16787941</v>
      </c>
      <c r="J100">
        <v>30290936</v>
      </c>
      <c r="K100">
        <v>2022</v>
      </c>
      <c r="L100" s="69">
        <v>4139830</v>
      </c>
      <c r="M100" t="s">
        <v>349</v>
      </c>
      <c r="O100" s="73">
        <v>0.67600000000000005</v>
      </c>
      <c r="P100" s="73">
        <v>0.374</v>
      </c>
      <c r="Q100" s="13">
        <v>0.4743</v>
      </c>
      <c r="R100" s="13">
        <v>1.01E-2</v>
      </c>
      <c r="S100" s="13">
        <v>5.0000000000000001E-3</v>
      </c>
      <c r="T100" s="13">
        <v>8.1299999999999997E-2</v>
      </c>
      <c r="U100" s="13">
        <v>9.2200000000000004E-2</v>
      </c>
      <c r="V100" s="13"/>
      <c r="W100" s="13"/>
      <c r="X100" s="13"/>
      <c r="Y100" s="13">
        <v>4.4900000000000002E-2</v>
      </c>
      <c r="Z100" s="13"/>
      <c r="AA100" s="13"/>
      <c r="AB100" s="13"/>
      <c r="AC100" s="13">
        <v>0.29220000000000002</v>
      </c>
      <c r="AD100" s="13"/>
      <c r="AE100" s="13"/>
      <c r="AF100" s="13"/>
      <c r="AG100" s="13">
        <v>1</v>
      </c>
      <c r="AI100" s="13"/>
      <c r="AJ100" s="13"/>
      <c r="AK100" s="13"/>
      <c r="AL100" s="13"/>
      <c r="AM100" s="13"/>
      <c r="AN100" s="13"/>
      <c r="AO100" s="13"/>
      <c r="AP100" s="13"/>
      <c r="AQ100" s="13"/>
      <c r="AR100">
        <v>160000</v>
      </c>
      <c r="AU100" s="13"/>
      <c r="AV100" s="13"/>
      <c r="AW100" s="13"/>
      <c r="AX100" s="13"/>
      <c r="AY100" s="13">
        <v>0.27</v>
      </c>
      <c r="BB100" s="13">
        <v>0.29820000000000002</v>
      </c>
      <c r="BC100" s="13"/>
      <c r="BD100" s="13"/>
      <c r="BE100" s="13"/>
      <c r="BF100" s="13">
        <v>1.0000000000000001E-5</v>
      </c>
      <c r="BG100" s="13">
        <v>0.1032</v>
      </c>
      <c r="BH100" s="13"/>
      <c r="BI100" s="13">
        <v>0.43690000000000001</v>
      </c>
      <c r="BJ100" s="13"/>
      <c r="BK100" s="13"/>
      <c r="BL100" s="13"/>
      <c r="BM100" s="13">
        <v>0.11</v>
      </c>
      <c r="BN100" s="13">
        <v>5.169E-2</v>
      </c>
      <c r="BO100">
        <v>263</v>
      </c>
      <c r="BP100" s="70">
        <v>13.9</v>
      </c>
      <c r="BQ100" s="69">
        <v>12145227.449999999</v>
      </c>
      <c r="BR100">
        <v>11665054.340689497</v>
      </c>
      <c r="BT100" s="70" t="s">
        <v>9119</v>
      </c>
      <c r="BU100" s="73">
        <v>17.55</v>
      </c>
      <c r="BV100" s="70">
        <v>20.45381927413365</v>
      </c>
      <c r="BW100" s="69"/>
      <c r="BX100" s="70" t="s">
        <v>9119</v>
      </c>
      <c r="BY100" s="69">
        <v>350.93</v>
      </c>
      <c r="BZ100" s="70">
        <v>408.99480329753402</v>
      </c>
      <c r="CA100" s="69">
        <v>23475072.460000001</v>
      </c>
      <c r="CB100">
        <v>2023</v>
      </c>
      <c r="CC100" s="69">
        <v>22546963.161033556</v>
      </c>
      <c r="CD100" s="69">
        <v>574267742.29633152</v>
      </c>
      <c r="CE100" s="69">
        <v>2023</v>
      </c>
      <c r="CF100" s="69">
        <v>551563521.35601878</v>
      </c>
      <c r="CG100" t="s">
        <v>464</v>
      </c>
      <c r="CH100" t="s">
        <v>418</v>
      </c>
      <c r="CI100" t="s">
        <v>418</v>
      </c>
      <c r="CJ100" t="s">
        <v>418</v>
      </c>
      <c r="CK100" t="s">
        <v>418</v>
      </c>
      <c r="CL100" t="s">
        <v>351</v>
      </c>
      <c r="CM100" t="s">
        <v>351</v>
      </c>
      <c r="CN100" t="s">
        <v>351</v>
      </c>
      <c r="CO100" t="s">
        <v>352</v>
      </c>
      <c r="CP100" t="s">
        <v>352</v>
      </c>
      <c r="CQ100" t="s">
        <v>351</v>
      </c>
      <c r="CR100" t="s">
        <v>352</v>
      </c>
      <c r="CS100" t="s">
        <v>351</v>
      </c>
      <c r="EC100" s="69">
        <v>1234290.3145000001</v>
      </c>
      <c r="ED100" s="69"/>
      <c r="EE100" s="69"/>
      <c r="EF100" s="69"/>
      <c r="EG100" s="69"/>
      <c r="EH100" s="69"/>
      <c r="EW100" s="69">
        <v>22.106692200000001</v>
      </c>
      <c r="EZ100">
        <v>1552.73</v>
      </c>
      <c r="FB100" s="69">
        <v>427027.60433</v>
      </c>
      <c r="FG100" s="69"/>
      <c r="FT100" s="69">
        <v>597687.5</v>
      </c>
      <c r="FV100" s="69">
        <v>1808695.86683</v>
      </c>
      <c r="GF100" s="70" t="s">
        <v>9119</v>
      </c>
      <c r="GI100" s="70" t="s">
        <v>9119</v>
      </c>
      <c r="GO100" s="70" t="s">
        <v>9119</v>
      </c>
      <c r="GR100" s="70" t="s">
        <v>9119</v>
      </c>
      <c r="GT100" s="70" t="s">
        <v>9119</v>
      </c>
      <c r="GV100" s="70" t="s">
        <v>9119</v>
      </c>
      <c r="HB100" s="70" t="s">
        <v>9119</v>
      </c>
      <c r="HD100" s="70" t="s">
        <v>9119</v>
      </c>
      <c r="HG100" s="70" t="s">
        <v>9119</v>
      </c>
      <c r="HI100" s="70" t="s">
        <v>9119</v>
      </c>
      <c r="HK100" s="70" t="s">
        <v>9119</v>
      </c>
      <c r="HM100" s="70" t="s">
        <v>9119</v>
      </c>
      <c r="HO100" s="70" t="s">
        <v>9119</v>
      </c>
      <c r="HQ100" s="70" t="s">
        <v>9119</v>
      </c>
      <c r="HS100" s="70" t="s">
        <v>9119</v>
      </c>
      <c r="HU100" s="70" t="s">
        <v>9119</v>
      </c>
      <c r="HZ100" s="70" t="s">
        <v>9119</v>
      </c>
      <c r="IB100" s="70" t="s">
        <v>9119</v>
      </c>
      <c r="IE100" s="70" t="s">
        <v>9119</v>
      </c>
      <c r="IK100" s="70" t="s">
        <v>9119</v>
      </c>
      <c r="IO100" s="70" t="s">
        <v>9119</v>
      </c>
      <c r="IQ100" s="70" t="s">
        <v>9119</v>
      </c>
      <c r="IT100" s="70" t="s">
        <v>9119</v>
      </c>
      <c r="IV100" s="70" t="s">
        <v>9119</v>
      </c>
      <c r="IX100" s="70" t="s">
        <v>9119</v>
      </c>
      <c r="IZ100" s="70" t="s">
        <v>9119</v>
      </c>
      <c r="JE100" s="70" t="s">
        <v>9119</v>
      </c>
      <c r="JG100" s="70" t="s">
        <v>9119</v>
      </c>
      <c r="JL100" s="70" t="s">
        <v>9119</v>
      </c>
      <c r="JP100" s="70" t="s">
        <v>9119</v>
      </c>
      <c r="KD100" s="70" t="s">
        <v>9119</v>
      </c>
      <c r="KF100" s="70" t="s">
        <v>9119</v>
      </c>
      <c r="KI100" s="70" t="s">
        <v>9119</v>
      </c>
      <c r="KK100" s="70" t="s">
        <v>9119</v>
      </c>
      <c r="KO100" s="70" t="s">
        <v>9119</v>
      </c>
      <c r="KQ100" s="70" t="s">
        <v>9119</v>
      </c>
      <c r="KT100" s="70" t="s">
        <v>9119</v>
      </c>
      <c r="KZ100" s="70" t="s">
        <v>9119</v>
      </c>
      <c r="LO100" s="70" t="s">
        <v>9119</v>
      </c>
      <c r="LW100" s="70" t="s">
        <v>9119</v>
      </c>
      <c r="LZ100" s="70" t="s">
        <v>9119</v>
      </c>
      <c r="ME100" s="70" t="s">
        <v>9119</v>
      </c>
      <c r="MG100" s="70" t="s">
        <v>9119</v>
      </c>
      <c r="MJ100" s="70" t="s">
        <v>9119</v>
      </c>
      <c r="MK100" t="s">
        <v>392</v>
      </c>
      <c r="MM100" t="s">
        <v>355</v>
      </c>
      <c r="MN100" t="s">
        <v>400</v>
      </c>
      <c r="MO100" t="s">
        <v>415</v>
      </c>
      <c r="MQ100" s="70" t="s">
        <v>9119</v>
      </c>
      <c r="MS100" s="70" t="s">
        <v>9119</v>
      </c>
      <c r="MV100" t="s">
        <v>355</v>
      </c>
      <c r="MW100" t="s">
        <v>400</v>
      </c>
      <c r="MX100" t="s">
        <v>415</v>
      </c>
      <c r="MZ100" s="70" t="s">
        <v>9119</v>
      </c>
      <c r="NB100" s="70" t="s">
        <v>9119</v>
      </c>
      <c r="NE100" t="s">
        <v>355</v>
      </c>
      <c r="NF100" t="s">
        <v>400</v>
      </c>
      <c r="NG100" t="s">
        <v>415</v>
      </c>
      <c r="NI100" s="70" t="s">
        <v>9119</v>
      </c>
      <c r="NK100" s="70" t="s">
        <v>9119</v>
      </c>
      <c r="NN100" t="s">
        <v>355</v>
      </c>
      <c r="NO100" t="s">
        <v>400</v>
      </c>
      <c r="NP100" t="s">
        <v>415</v>
      </c>
      <c r="NR100" s="70" t="s">
        <v>9119</v>
      </c>
      <c r="NT100" s="70" t="s">
        <v>9119</v>
      </c>
      <c r="NU100" t="s">
        <v>362</v>
      </c>
      <c r="NW100" t="s">
        <v>355</v>
      </c>
      <c r="NX100" t="s">
        <v>400</v>
      </c>
      <c r="NY100" t="s">
        <v>415</v>
      </c>
      <c r="OA100" s="70" t="s">
        <v>9119</v>
      </c>
      <c r="OB100" s="69"/>
      <c r="OC100" s="70" t="s">
        <v>9119</v>
      </c>
    </row>
    <row r="101" spans="1:393" x14ac:dyDescent="0.2">
      <c r="A101" t="s">
        <v>714</v>
      </c>
      <c r="B101" t="s">
        <v>714</v>
      </c>
      <c r="C101" s="66" t="s">
        <v>9839</v>
      </c>
      <c r="D101" t="s">
        <v>715</v>
      </c>
      <c r="E101" t="s">
        <v>9845</v>
      </c>
      <c r="F101" t="s">
        <v>9845</v>
      </c>
      <c r="G101" t="s">
        <v>723</v>
      </c>
      <c r="H101" t="s">
        <v>724</v>
      </c>
      <c r="I101">
        <v>12442373</v>
      </c>
      <c r="K101">
        <v>2022</v>
      </c>
      <c r="L101" s="69">
        <v>2263000</v>
      </c>
      <c r="M101" t="s">
        <v>349</v>
      </c>
      <c r="O101" s="73">
        <v>0.498</v>
      </c>
      <c r="P101" s="73"/>
      <c r="Q101" s="13">
        <v>0.72599999999999998</v>
      </c>
      <c r="R101" s="13"/>
      <c r="S101" s="13"/>
      <c r="T101" s="13">
        <v>3.2800000000000003E-2</v>
      </c>
      <c r="U101" s="13">
        <v>3.2399999999999998E-2</v>
      </c>
      <c r="V101" s="13"/>
      <c r="W101" s="13">
        <v>3.5099999999999999E-2</v>
      </c>
      <c r="X101" s="13"/>
      <c r="Y101" s="13"/>
      <c r="Z101" s="13"/>
      <c r="AA101" s="13"/>
      <c r="AB101" s="13"/>
      <c r="AC101" s="13">
        <v>0.17369999999999999</v>
      </c>
      <c r="AD101" s="13"/>
      <c r="AE101" s="13"/>
      <c r="AF101" s="13"/>
      <c r="AG101" s="13"/>
      <c r="AI101" s="13"/>
      <c r="AJ101" s="13"/>
      <c r="AK101" s="13"/>
      <c r="AL101" s="13"/>
      <c r="AM101" s="13"/>
      <c r="AN101" s="13"/>
      <c r="AO101" s="13"/>
      <c r="AP101" s="13"/>
      <c r="AQ101" s="13"/>
      <c r="AR101">
        <v>130000</v>
      </c>
      <c r="AU101" s="13"/>
      <c r="AV101" s="13"/>
      <c r="AW101" s="13"/>
      <c r="AX101" s="13"/>
      <c r="AY101" s="13"/>
      <c r="AZ101">
        <v>29500</v>
      </c>
      <c r="BB101" s="13"/>
      <c r="BC101" s="13"/>
      <c r="BD101" s="13"/>
      <c r="BE101" s="13"/>
      <c r="BF101" s="13"/>
      <c r="BG101" s="13">
        <v>0.16129032258064499</v>
      </c>
      <c r="BH101" s="13"/>
      <c r="BI101" s="13"/>
      <c r="BJ101" s="13"/>
      <c r="BK101" s="13"/>
      <c r="BL101" s="13"/>
      <c r="BM101" s="13"/>
      <c r="BN101" s="13"/>
      <c r="BO101">
        <v>4</v>
      </c>
      <c r="BP101" s="70">
        <v>24.7</v>
      </c>
      <c r="BQ101" s="69">
        <v>56091641.469999999</v>
      </c>
      <c r="BR101">
        <v>52330503.721361019</v>
      </c>
      <c r="BS101">
        <v>18886363.989999998</v>
      </c>
      <c r="BT101" s="70">
        <v>17619968.236983627</v>
      </c>
      <c r="BU101" s="73"/>
      <c r="BV101" s="70" t="s">
        <v>9119</v>
      </c>
      <c r="BW101" s="69">
        <v>2905594.46</v>
      </c>
      <c r="BX101" s="70">
        <v>2710764.3441513274</v>
      </c>
      <c r="BY101" s="69"/>
      <c r="BZ101" s="70" t="s">
        <v>9119</v>
      </c>
      <c r="CA101" s="69">
        <v>467054575.50999999</v>
      </c>
      <c r="CB101">
        <v>2024</v>
      </c>
      <c r="CC101" s="69">
        <v>435736957.61563432</v>
      </c>
      <c r="CD101" s="69">
        <v>7258501839.1945601</v>
      </c>
      <c r="CE101" s="69">
        <v>2024</v>
      </c>
      <c r="CF101" s="69">
        <v>6771794291.5011778</v>
      </c>
      <c r="CG101" t="s">
        <v>464</v>
      </c>
      <c r="CL101" t="s">
        <v>351</v>
      </c>
      <c r="CM101" t="s">
        <v>351</v>
      </c>
      <c r="CN101" t="s">
        <v>352</v>
      </c>
      <c r="CO101" t="s">
        <v>352</v>
      </c>
      <c r="CP101" t="s">
        <v>352</v>
      </c>
      <c r="CQ101" t="s">
        <v>351</v>
      </c>
      <c r="CR101" t="s">
        <v>351</v>
      </c>
      <c r="CS101" t="s">
        <v>351</v>
      </c>
      <c r="EC101" s="69">
        <v>1234290.3145000001</v>
      </c>
      <c r="ED101" s="69"/>
      <c r="EE101" s="69"/>
      <c r="EF101" s="69"/>
      <c r="EG101" s="69"/>
      <c r="EH101" s="69"/>
      <c r="EW101" s="69">
        <v>22.106692200000001</v>
      </c>
      <c r="FB101" s="69"/>
      <c r="FG101" s="69"/>
      <c r="FV101" s="69">
        <v>1808695.86683</v>
      </c>
      <c r="GF101" s="70" t="s">
        <v>9119</v>
      </c>
      <c r="GI101" s="70" t="s">
        <v>9119</v>
      </c>
      <c r="GO101" s="70" t="s">
        <v>9119</v>
      </c>
      <c r="GR101" s="70" t="s">
        <v>9119</v>
      </c>
      <c r="GT101" s="70" t="s">
        <v>9119</v>
      </c>
      <c r="GV101" s="70" t="s">
        <v>9119</v>
      </c>
      <c r="HB101" s="70" t="s">
        <v>9119</v>
      </c>
      <c r="HD101" s="70" t="s">
        <v>9119</v>
      </c>
      <c r="HG101" s="70" t="s">
        <v>9119</v>
      </c>
      <c r="HI101" s="70" t="s">
        <v>9119</v>
      </c>
      <c r="HK101" s="70" t="s">
        <v>9119</v>
      </c>
      <c r="HM101" s="70" t="s">
        <v>9119</v>
      </c>
      <c r="HO101" s="70" t="s">
        <v>9119</v>
      </c>
      <c r="HQ101" s="70" t="s">
        <v>9119</v>
      </c>
      <c r="HS101" s="70" t="s">
        <v>9119</v>
      </c>
      <c r="HU101" s="70" t="s">
        <v>9119</v>
      </c>
      <c r="HZ101" s="70" t="s">
        <v>9119</v>
      </c>
      <c r="IB101" s="70" t="s">
        <v>9119</v>
      </c>
      <c r="IE101" s="70" t="s">
        <v>9119</v>
      </c>
      <c r="IK101" s="70" t="s">
        <v>9119</v>
      </c>
      <c r="IO101" s="70" t="s">
        <v>9119</v>
      </c>
      <c r="IQ101" s="70" t="s">
        <v>9119</v>
      </c>
      <c r="IT101" s="70" t="s">
        <v>9119</v>
      </c>
      <c r="IV101" s="70" t="s">
        <v>9119</v>
      </c>
      <c r="IX101" s="70" t="s">
        <v>9119</v>
      </c>
      <c r="IZ101" s="70" t="s">
        <v>9119</v>
      </c>
      <c r="JE101" s="70" t="s">
        <v>9119</v>
      </c>
      <c r="JG101" s="70" t="s">
        <v>9119</v>
      </c>
      <c r="JL101" s="70" t="s">
        <v>9119</v>
      </c>
      <c r="JP101" s="70" t="s">
        <v>9119</v>
      </c>
      <c r="KD101" s="70" t="s">
        <v>9119</v>
      </c>
      <c r="KF101" s="70" t="s">
        <v>9119</v>
      </c>
      <c r="KI101" s="70" t="s">
        <v>9119</v>
      </c>
      <c r="KK101" s="70" t="s">
        <v>9119</v>
      </c>
      <c r="KO101" s="70" t="s">
        <v>9119</v>
      </c>
      <c r="KQ101" s="70" t="s">
        <v>9119</v>
      </c>
      <c r="KT101" s="70" t="s">
        <v>9119</v>
      </c>
      <c r="KZ101" s="70" t="s">
        <v>9119</v>
      </c>
      <c r="LO101" s="70" t="s">
        <v>9119</v>
      </c>
      <c r="LW101" s="70" t="s">
        <v>9119</v>
      </c>
      <c r="LZ101" s="70" t="s">
        <v>9119</v>
      </c>
      <c r="ME101" s="70" t="s">
        <v>9119</v>
      </c>
      <c r="MG101" s="70" t="s">
        <v>9119</v>
      </c>
      <c r="MJ101" s="70" t="s">
        <v>9119</v>
      </c>
      <c r="MK101" t="s">
        <v>362</v>
      </c>
      <c r="MM101" t="s">
        <v>355</v>
      </c>
      <c r="MN101" t="s">
        <v>353</v>
      </c>
      <c r="MO101" t="s">
        <v>415</v>
      </c>
      <c r="MP101" s="69">
        <v>5508522.8300000001</v>
      </c>
      <c r="MQ101" s="70">
        <v>5139157.402064831</v>
      </c>
      <c r="MR101" s="69">
        <v>5737585.6900000004</v>
      </c>
      <c r="MS101" s="70">
        <v>5737585.6900000004</v>
      </c>
      <c r="MT101" t="s">
        <v>390</v>
      </c>
      <c r="MV101" t="s">
        <v>355</v>
      </c>
      <c r="MW101" t="s">
        <v>353</v>
      </c>
      <c r="MX101" t="s">
        <v>415</v>
      </c>
      <c r="MY101" s="69">
        <v>143575192.30000001</v>
      </c>
      <c r="MZ101" s="70">
        <v>133947981.16166228</v>
      </c>
      <c r="NA101" s="69">
        <v>5447989.6100000003</v>
      </c>
      <c r="NB101" s="70">
        <v>5082683.142951373</v>
      </c>
      <c r="NC101" t="s">
        <v>390</v>
      </c>
      <c r="NE101" t="s">
        <v>355</v>
      </c>
      <c r="NF101" t="s">
        <v>353</v>
      </c>
      <c r="NG101" t="s">
        <v>415</v>
      </c>
      <c r="NH101">
        <v>143575192.30000001</v>
      </c>
      <c r="NI101" s="70">
        <v>133947981.16166228</v>
      </c>
      <c r="NJ101">
        <v>5447989.6100000003</v>
      </c>
      <c r="NK101" s="70">
        <v>5082683.142951373</v>
      </c>
      <c r="NL101" t="s">
        <v>362</v>
      </c>
      <c r="NN101" t="s">
        <v>353</v>
      </c>
      <c r="NO101" t="s">
        <v>353</v>
      </c>
      <c r="NP101" t="s">
        <v>415</v>
      </c>
      <c r="NQ101" s="69">
        <v>27891951.350000001</v>
      </c>
      <c r="NR101" s="70">
        <v>26021699.947894137</v>
      </c>
      <c r="NT101" s="70" t="s">
        <v>9119</v>
      </c>
      <c r="NU101" t="s">
        <v>362</v>
      </c>
      <c r="NW101" t="s">
        <v>355</v>
      </c>
      <c r="NX101" t="s">
        <v>353</v>
      </c>
      <c r="NY101" t="s">
        <v>415</v>
      </c>
      <c r="NZ101" s="69">
        <v>30071147.190000001</v>
      </c>
      <c r="OA101" s="70">
        <v>28054773.201342899</v>
      </c>
      <c r="OB101" s="69">
        <v>184020.98</v>
      </c>
      <c r="OC101" s="70">
        <v>171681.73949498258</v>
      </c>
    </row>
    <row r="102" spans="1:393" x14ac:dyDescent="0.2">
      <c r="A102" t="s">
        <v>714</v>
      </c>
      <c r="B102" t="s">
        <v>714</v>
      </c>
      <c r="C102" s="66" t="s">
        <v>9839</v>
      </c>
      <c r="D102" t="s">
        <v>715</v>
      </c>
      <c r="E102" t="s">
        <v>9845</v>
      </c>
      <c r="F102" t="s">
        <v>9845</v>
      </c>
      <c r="G102" t="s">
        <v>725</v>
      </c>
      <c r="H102" t="s">
        <v>726</v>
      </c>
      <c r="I102">
        <v>3120000</v>
      </c>
      <c r="K102">
        <v>2021</v>
      </c>
      <c r="L102" s="69">
        <v>824170</v>
      </c>
      <c r="M102" t="s">
        <v>349</v>
      </c>
      <c r="O102" s="73">
        <v>0.72399999999999998</v>
      </c>
      <c r="P102" s="73"/>
      <c r="Q102" s="13">
        <v>0.75980000000000003</v>
      </c>
      <c r="R102" s="13">
        <v>1.35E-2</v>
      </c>
      <c r="S102" s="13">
        <v>4.4999999999999997E-3</v>
      </c>
      <c r="T102" s="13">
        <v>7.8700000000000006E-2</v>
      </c>
      <c r="U102" s="13">
        <v>7.5300000000000006E-2</v>
      </c>
      <c r="V102" s="13"/>
      <c r="W102" s="13"/>
      <c r="X102" s="13"/>
      <c r="Y102" s="13">
        <v>1.7899999999999999E-2</v>
      </c>
      <c r="Z102" s="13">
        <v>1.1999999999999999E-3</v>
      </c>
      <c r="AA102" s="13"/>
      <c r="AB102" s="13">
        <v>2.98E-2</v>
      </c>
      <c r="AC102" s="13">
        <v>1.9300000000000001E-2</v>
      </c>
      <c r="AD102" s="13"/>
      <c r="AE102" s="13">
        <v>1</v>
      </c>
      <c r="AF102" s="13"/>
      <c r="AG102" s="13">
        <v>0.875</v>
      </c>
      <c r="AH102">
        <v>80300</v>
      </c>
      <c r="AI102" s="13"/>
      <c r="AJ102" s="13"/>
      <c r="AK102" s="13"/>
      <c r="AL102" s="13"/>
      <c r="AM102" s="13"/>
      <c r="AN102" s="13"/>
      <c r="AO102" s="13"/>
      <c r="AP102" s="13"/>
      <c r="AQ102" s="13"/>
      <c r="AR102">
        <v>10256</v>
      </c>
      <c r="AS102">
        <v>7179</v>
      </c>
      <c r="AU102" s="13"/>
      <c r="AV102" s="13"/>
      <c r="AW102" s="13"/>
      <c r="AX102" s="13"/>
      <c r="AY102" s="13"/>
      <c r="AZ102">
        <v>7207</v>
      </c>
      <c r="BB102" s="13"/>
      <c r="BC102" s="13"/>
      <c r="BD102" s="13"/>
      <c r="BE102" s="13"/>
      <c r="BF102" s="13">
        <v>6.8599999999999994E-2</v>
      </c>
      <c r="BG102" s="13">
        <v>0.15440000000000001</v>
      </c>
      <c r="BH102" s="13">
        <v>5.1499999999999997E-2</v>
      </c>
      <c r="BI102" s="13">
        <v>0.10290000000000001</v>
      </c>
      <c r="BJ102" s="13">
        <v>0.10299999999999999</v>
      </c>
      <c r="BK102" s="13">
        <v>0.1716</v>
      </c>
      <c r="BL102" s="13">
        <v>0.223</v>
      </c>
      <c r="BM102" s="13">
        <v>0.125</v>
      </c>
      <c r="BN102" s="13"/>
      <c r="BO102">
        <v>7</v>
      </c>
      <c r="BP102" s="70">
        <v>25</v>
      </c>
      <c r="BQ102" s="69">
        <v>8335290.7999999998</v>
      </c>
      <c r="BR102">
        <v>9002347.4371823166</v>
      </c>
      <c r="BT102" s="70" t="s">
        <v>9119</v>
      </c>
      <c r="BU102" s="73"/>
      <c r="BV102" s="70" t="s">
        <v>9119</v>
      </c>
      <c r="BW102" s="69"/>
      <c r="BX102" s="70" t="s">
        <v>9119</v>
      </c>
      <c r="BY102" s="69"/>
      <c r="BZ102" s="70" t="s">
        <v>9119</v>
      </c>
      <c r="CA102" s="69">
        <v>98974462.629999995</v>
      </c>
      <c r="CB102">
        <v>2025</v>
      </c>
      <c r="CC102" s="69">
        <v>90843037.638656646</v>
      </c>
      <c r="CD102" s="69">
        <v>116010000000</v>
      </c>
      <c r="CE102" s="69">
        <v>2025</v>
      </c>
      <c r="CF102" s="69">
        <v>1288992058.3463476</v>
      </c>
      <c r="CG102" t="s">
        <v>464</v>
      </c>
      <c r="CI102" t="s">
        <v>459</v>
      </c>
      <c r="CL102" t="s">
        <v>351</v>
      </c>
      <c r="CM102" t="s">
        <v>351</v>
      </c>
      <c r="CN102" t="s">
        <v>352</v>
      </c>
      <c r="CO102" t="s">
        <v>352</v>
      </c>
      <c r="CP102" t="s">
        <v>352</v>
      </c>
      <c r="CQ102" t="s">
        <v>351</v>
      </c>
      <c r="CR102" t="s">
        <v>351</v>
      </c>
      <c r="CS102" t="s">
        <v>351</v>
      </c>
      <c r="EC102" s="69"/>
      <c r="ED102" s="69"/>
      <c r="EE102" s="69"/>
      <c r="EF102" s="69"/>
      <c r="EG102" s="69"/>
      <c r="EH102" s="69"/>
      <c r="EW102" s="69">
        <v>56538.061999999998</v>
      </c>
      <c r="FB102" s="69">
        <v>127251.848</v>
      </c>
      <c r="FG102" s="69">
        <v>42444.754999999997</v>
      </c>
      <c r="FV102" s="69">
        <v>84807.092999999993</v>
      </c>
      <c r="GA102" s="69">
        <v>183789.91</v>
      </c>
      <c r="GF102" s="70" t="s">
        <v>9119</v>
      </c>
      <c r="GI102" s="70" t="s">
        <v>9119</v>
      </c>
      <c r="GO102" s="70" t="s">
        <v>9119</v>
      </c>
      <c r="GR102" s="70" t="s">
        <v>9119</v>
      </c>
      <c r="GT102" s="70" t="s">
        <v>9119</v>
      </c>
      <c r="GV102" s="70" t="s">
        <v>9119</v>
      </c>
      <c r="HB102" s="70" t="s">
        <v>9119</v>
      </c>
      <c r="HD102" s="70" t="s">
        <v>9119</v>
      </c>
      <c r="HG102" s="70" t="s">
        <v>9119</v>
      </c>
      <c r="HI102" s="70" t="s">
        <v>9119</v>
      </c>
      <c r="HK102" s="70" t="s">
        <v>9119</v>
      </c>
      <c r="HM102" s="70" t="s">
        <v>9119</v>
      </c>
      <c r="HO102" s="70" t="s">
        <v>9119</v>
      </c>
      <c r="HQ102" s="70" t="s">
        <v>9119</v>
      </c>
      <c r="HS102" s="70" t="s">
        <v>9119</v>
      </c>
      <c r="HU102" s="70" t="s">
        <v>9119</v>
      </c>
      <c r="HZ102" s="70" t="s">
        <v>9119</v>
      </c>
      <c r="IB102" s="70" t="s">
        <v>9119</v>
      </c>
      <c r="IE102" s="70" t="s">
        <v>9119</v>
      </c>
      <c r="IK102" s="70" t="s">
        <v>9119</v>
      </c>
      <c r="IO102" s="70" t="s">
        <v>9119</v>
      </c>
      <c r="IQ102" s="70" t="s">
        <v>9119</v>
      </c>
      <c r="IT102" s="70" t="s">
        <v>9119</v>
      </c>
      <c r="IV102" s="70" t="s">
        <v>9119</v>
      </c>
      <c r="IX102" s="70" t="s">
        <v>9119</v>
      </c>
      <c r="IZ102" s="70" t="s">
        <v>9119</v>
      </c>
      <c r="JE102" s="70" t="s">
        <v>9119</v>
      </c>
      <c r="JG102" s="70" t="s">
        <v>9119</v>
      </c>
      <c r="JL102" s="70" t="s">
        <v>9119</v>
      </c>
      <c r="JP102" s="70" t="s">
        <v>9119</v>
      </c>
      <c r="KD102" s="70" t="s">
        <v>9119</v>
      </c>
      <c r="KF102" s="70" t="s">
        <v>9119</v>
      </c>
      <c r="KI102" s="70" t="s">
        <v>9119</v>
      </c>
      <c r="KK102" s="70" t="s">
        <v>9119</v>
      </c>
      <c r="KO102" s="70" t="s">
        <v>9119</v>
      </c>
      <c r="KQ102" s="70" t="s">
        <v>9119</v>
      </c>
      <c r="KT102" s="70" t="s">
        <v>9119</v>
      </c>
      <c r="KZ102" s="70" t="s">
        <v>9119</v>
      </c>
      <c r="LO102" s="70" t="s">
        <v>9119</v>
      </c>
      <c r="LW102" s="70" t="s">
        <v>9119</v>
      </c>
      <c r="LZ102" s="70" t="s">
        <v>9119</v>
      </c>
      <c r="ME102" s="70" t="s">
        <v>9119</v>
      </c>
      <c r="MG102" s="70" t="s">
        <v>9119</v>
      </c>
      <c r="MJ102" s="70" t="s">
        <v>9119</v>
      </c>
      <c r="MM102" t="s">
        <v>355</v>
      </c>
      <c r="MN102" t="s">
        <v>353</v>
      </c>
      <c r="MO102" t="s">
        <v>415</v>
      </c>
      <c r="MQ102" s="70" t="s">
        <v>9119</v>
      </c>
      <c r="MS102" s="70" t="s">
        <v>9119</v>
      </c>
      <c r="MT102" t="s">
        <v>362</v>
      </c>
      <c r="MV102" t="s">
        <v>355</v>
      </c>
      <c r="MW102" t="s">
        <v>353</v>
      </c>
      <c r="MX102" t="s">
        <v>415</v>
      </c>
      <c r="MZ102" s="70" t="s">
        <v>9119</v>
      </c>
      <c r="NB102" s="70" t="s">
        <v>9119</v>
      </c>
      <c r="NE102" t="s">
        <v>353</v>
      </c>
      <c r="NF102" t="s">
        <v>353</v>
      </c>
      <c r="NG102" t="s">
        <v>415</v>
      </c>
      <c r="NI102" s="70" t="s">
        <v>9119</v>
      </c>
      <c r="NK102" s="70" t="s">
        <v>9119</v>
      </c>
      <c r="NO102" t="s">
        <v>353</v>
      </c>
      <c r="NP102" t="s">
        <v>415</v>
      </c>
      <c r="NR102" s="70" t="s">
        <v>9119</v>
      </c>
      <c r="NT102" s="70" t="s">
        <v>9119</v>
      </c>
      <c r="NU102" t="s">
        <v>362</v>
      </c>
      <c r="NW102" t="s">
        <v>355</v>
      </c>
      <c r="NX102" t="s">
        <v>353</v>
      </c>
      <c r="NY102" t="s">
        <v>415</v>
      </c>
      <c r="OA102" s="70" t="s">
        <v>9119</v>
      </c>
      <c r="OC102" s="70" t="s">
        <v>9119</v>
      </c>
    </row>
    <row r="103" spans="1:393" x14ac:dyDescent="0.2">
      <c r="A103" t="s">
        <v>727</v>
      </c>
      <c r="B103" t="s">
        <v>727</v>
      </c>
      <c r="C103" t="s">
        <v>9829</v>
      </c>
      <c r="D103" t="s">
        <v>728</v>
      </c>
      <c r="E103" t="s">
        <v>9847</v>
      </c>
      <c r="F103" t="s">
        <v>9847</v>
      </c>
      <c r="G103" t="s">
        <v>729</v>
      </c>
      <c r="H103" t="s">
        <v>730</v>
      </c>
      <c r="I103">
        <v>10560000</v>
      </c>
      <c r="J103">
        <v>11634078</v>
      </c>
      <c r="K103">
        <v>2023</v>
      </c>
      <c r="L103" s="69">
        <v>3141650.18</v>
      </c>
      <c r="M103" t="s">
        <v>349</v>
      </c>
      <c r="O103" s="73">
        <v>0.81499999999999995</v>
      </c>
      <c r="P103" s="73">
        <v>0.74</v>
      </c>
      <c r="Q103" s="13">
        <v>0.49869999999999998</v>
      </c>
      <c r="R103" s="13">
        <v>1.4800000000000001E-2</v>
      </c>
      <c r="S103" s="13">
        <v>1.0800000000000001E-2</v>
      </c>
      <c r="T103" s="13">
        <v>0.1724</v>
      </c>
      <c r="U103" s="13">
        <v>0.22950000000000001</v>
      </c>
      <c r="V103" s="13">
        <v>7.0000000000000001E-3</v>
      </c>
      <c r="W103" s="13">
        <v>3.1800000000000002E-2</v>
      </c>
      <c r="X103" s="13"/>
      <c r="Y103" s="13">
        <v>8.9999999999999993E-3</v>
      </c>
      <c r="Z103" s="13"/>
      <c r="AA103" s="13"/>
      <c r="AB103" s="13"/>
      <c r="AC103" s="13">
        <v>2.5999999999999999E-2</v>
      </c>
      <c r="AD103" s="13"/>
      <c r="AE103" s="13"/>
      <c r="AF103" s="13"/>
      <c r="AG103" s="13">
        <v>0.99</v>
      </c>
      <c r="AH103" s="69"/>
      <c r="AI103" s="13"/>
      <c r="AJ103" s="13"/>
      <c r="AK103" s="13"/>
      <c r="AL103" s="13"/>
      <c r="AM103" s="13"/>
      <c r="AN103" s="13"/>
      <c r="AO103" s="13"/>
      <c r="AP103" s="13"/>
      <c r="AQ103" s="13"/>
      <c r="AU103" s="13"/>
      <c r="AV103" s="13"/>
      <c r="AW103" s="13"/>
      <c r="AX103" s="13"/>
      <c r="AY103" s="13"/>
      <c r="BB103" s="13"/>
      <c r="BC103" s="13"/>
      <c r="BD103" s="13"/>
      <c r="BE103" s="13"/>
      <c r="BF103" s="13"/>
      <c r="BG103" s="13"/>
      <c r="BH103" s="13">
        <v>0.23069999999999999</v>
      </c>
      <c r="BI103" s="13"/>
      <c r="BJ103" s="13"/>
      <c r="BK103" s="13"/>
      <c r="BL103" s="76"/>
      <c r="BM103" s="13">
        <v>0.01</v>
      </c>
      <c r="BN103" s="13">
        <v>0.49349999999999999</v>
      </c>
      <c r="BO103">
        <v>1006</v>
      </c>
      <c r="BP103" s="70"/>
      <c r="BQ103" s="69">
        <v>261527137.99000001</v>
      </c>
      <c r="BR103">
        <v>299374075.55958623</v>
      </c>
      <c r="BT103" s="70" t="s">
        <v>9119</v>
      </c>
      <c r="BU103" s="73"/>
      <c r="BV103" s="70" t="s">
        <v>9119</v>
      </c>
      <c r="BW103" s="69"/>
      <c r="BX103" s="70" t="s">
        <v>9119</v>
      </c>
      <c r="BY103" s="69"/>
      <c r="BZ103" s="70" t="s">
        <v>9119</v>
      </c>
      <c r="CA103" s="69"/>
      <c r="CC103" s="69" t="s">
        <v>9119</v>
      </c>
      <c r="CD103" s="69" t="s">
        <v>9119</v>
      </c>
      <c r="CE103" s="69" t="s">
        <v>9119</v>
      </c>
      <c r="CF103" s="69" t="s">
        <v>9119</v>
      </c>
      <c r="CL103" t="s">
        <v>351</v>
      </c>
      <c r="CM103" t="s">
        <v>352</v>
      </c>
      <c r="CN103" t="s">
        <v>351</v>
      </c>
      <c r="CO103" t="s">
        <v>351</v>
      </c>
      <c r="CP103" t="s">
        <v>351</v>
      </c>
      <c r="CQ103" t="s">
        <v>352</v>
      </c>
      <c r="CR103" t="s">
        <v>352</v>
      </c>
      <c r="EA103">
        <v>2190000</v>
      </c>
      <c r="EM103" s="69"/>
      <c r="FB103" s="69"/>
      <c r="FG103" s="69">
        <v>677653.94382599997</v>
      </c>
      <c r="FV103" s="69"/>
      <c r="GF103" s="70" t="s">
        <v>9119</v>
      </c>
      <c r="GI103" s="70" t="s">
        <v>9119</v>
      </c>
      <c r="GO103" s="70" t="s">
        <v>9119</v>
      </c>
      <c r="GR103" s="70" t="s">
        <v>9119</v>
      </c>
      <c r="GT103" s="70" t="s">
        <v>9119</v>
      </c>
      <c r="GV103" s="70" t="s">
        <v>9119</v>
      </c>
      <c r="HB103" s="70" t="s">
        <v>9119</v>
      </c>
      <c r="HD103" s="70" t="s">
        <v>9119</v>
      </c>
      <c r="HG103" s="70" t="s">
        <v>9119</v>
      </c>
      <c r="HI103" s="70" t="s">
        <v>9119</v>
      </c>
      <c r="HK103" s="70" t="s">
        <v>9119</v>
      </c>
      <c r="HM103" s="70" t="s">
        <v>9119</v>
      </c>
      <c r="HO103" s="70" t="s">
        <v>9119</v>
      </c>
      <c r="HQ103" s="70" t="s">
        <v>9119</v>
      </c>
      <c r="HS103" s="70" t="s">
        <v>9119</v>
      </c>
      <c r="HU103" s="70" t="s">
        <v>9119</v>
      </c>
      <c r="HZ103" s="70" t="s">
        <v>9119</v>
      </c>
      <c r="IB103" s="70" t="s">
        <v>9119</v>
      </c>
      <c r="IE103" s="70" t="s">
        <v>9119</v>
      </c>
      <c r="IK103" s="70" t="s">
        <v>9119</v>
      </c>
      <c r="IO103" s="70" t="s">
        <v>9119</v>
      </c>
      <c r="IQ103" s="70" t="s">
        <v>9119</v>
      </c>
      <c r="IT103" s="70" t="s">
        <v>9119</v>
      </c>
      <c r="IV103" s="70" t="s">
        <v>9119</v>
      </c>
      <c r="IX103" s="70" t="s">
        <v>9119</v>
      </c>
      <c r="IZ103" s="70" t="s">
        <v>9119</v>
      </c>
      <c r="JE103" s="70" t="s">
        <v>9119</v>
      </c>
      <c r="JG103" s="70" t="s">
        <v>9119</v>
      </c>
      <c r="JL103" s="70" t="s">
        <v>9119</v>
      </c>
      <c r="JP103" s="70" t="s">
        <v>9119</v>
      </c>
      <c r="KD103" s="70" t="s">
        <v>9119</v>
      </c>
      <c r="KF103" s="70" t="s">
        <v>9119</v>
      </c>
      <c r="KI103" s="70" t="s">
        <v>9119</v>
      </c>
      <c r="KK103" s="70" t="s">
        <v>9119</v>
      </c>
      <c r="KO103" s="70" t="s">
        <v>9119</v>
      </c>
      <c r="KQ103" s="70" t="s">
        <v>9119</v>
      </c>
      <c r="KT103" s="70" t="s">
        <v>9119</v>
      </c>
      <c r="KZ103" s="70" t="s">
        <v>9119</v>
      </c>
      <c r="LO103" s="70" t="s">
        <v>9119</v>
      </c>
      <c r="LW103" s="70" t="s">
        <v>9119</v>
      </c>
      <c r="LZ103" s="70" t="s">
        <v>9119</v>
      </c>
      <c r="ME103" s="70" t="s">
        <v>9119</v>
      </c>
      <c r="MG103" s="70" t="s">
        <v>9119</v>
      </c>
      <c r="MJ103" s="70" t="s">
        <v>9119</v>
      </c>
      <c r="MQ103" s="70" t="s">
        <v>9119</v>
      </c>
      <c r="MS103" s="70" t="s">
        <v>9119</v>
      </c>
      <c r="MZ103" s="70" t="s">
        <v>9119</v>
      </c>
      <c r="NB103" s="70" t="s">
        <v>9119</v>
      </c>
      <c r="NI103" s="70" t="s">
        <v>9119</v>
      </c>
      <c r="NK103" s="70" t="s">
        <v>9119</v>
      </c>
      <c r="NR103" s="70" t="s">
        <v>9119</v>
      </c>
      <c r="NT103" s="70" t="s">
        <v>9119</v>
      </c>
      <c r="NU103" t="s">
        <v>392</v>
      </c>
      <c r="NV103">
        <v>25</v>
      </c>
      <c r="NX103" t="s">
        <v>355</v>
      </c>
      <c r="NY103" t="s">
        <v>415</v>
      </c>
      <c r="OA103" s="70" t="s">
        <v>9119</v>
      </c>
      <c r="OC103" s="70" t="s">
        <v>9119</v>
      </c>
    </row>
    <row r="104" spans="1:393" x14ac:dyDescent="0.2">
      <c r="A104" t="s">
        <v>731</v>
      </c>
      <c r="B104" t="s">
        <v>731</v>
      </c>
      <c r="C104" t="s">
        <v>9835</v>
      </c>
      <c r="D104" t="s">
        <v>732</v>
      </c>
      <c r="E104" t="s">
        <v>9845</v>
      </c>
      <c r="F104" t="s">
        <v>9845</v>
      </c>
      <c r="G104" t="s">
        <v>733</v>
      </c>
      <c r="H104" t="s">
        <v>734</v>
      </c>
      <c r="I104">
        <v>12420000</v>
      </c>
      <c r="J104">
        <v>9134708</v>
      </c>
      <c r="K104">
        <v>2022</v>
      </c>
      <c r="L104" s="69">
        <v>3323294.3</v>
      </c>
      <c r="M104" t="s">
        <v>349</v>
      </c>
      <c r="N104" t="s">
        <v>735</v>
      </c>
      <c r="O104" s="73">
        <v>0.73299999999999998</v>
      </c>
      <c r="P104" s="73">
        <v>0.997</v>
      </c>
      <c r="Q104" s="13">
        <v>0.71199999999999997</v>
      </c>
      <c r="R104" s="13">
        <v>1.6E-2</v>
      </c>
      <c r="S104" s="13">
        <v>2.5000000000000001E-2</v>
      </c>
      <c r="T104" s="13">
        <v>9.6000000000000002E-2</v>
      </c>
      <c r="U104" s="13">
        <v>7.1999999999999995E-2</v>
      </c>
      <c r="V104" s="13">
        <v>6.0000000000000001E-3</v>
      </c>
      <c r="W104" s="13">
        <v>1.7999999999999999E-2</v>
      </c>
      <c r="X104" s="13"/>
      <c r="Y104" s="13">
        <v>3.5999999999999997E-2</v>
      </c>
      <c r="Z104" s="13"/>
      <c r="AA104" s="13">
        <v>3.0000000000000001E-3</v>
      </c>
      <c r="AB104" s="13"/>
      <c r="AC104" s="13">
        <v>1.6E-2</v>
      </c>
      <c r="AD104" s="13"/>
      <c r="AE104" s="13"/>
      <c r="AF104" s="13"/>
      <c r="AG104" s="13"/>
      <c r="AI104" s="13"/>
      <c r="AJ104" s="13"/>
      <c r="AK104" s="13"/>
      <c r="AL104" s="13"/>
      <c r="AM104" s="13"/>
      <c r="AN104" s="13"/>
      <c r="AO104" s="13"/>
      <c r="AP104" s="13"/>
      <c r="AQ104" s="13"/>
      <c r="AU104" s="13"/>
      <c r="AV104" s="13"/>
      <c r="AW104" s="13"/>
      <c r="AX104" s="13"/>
      <c r="AY104" s="13"/>
      <c r="BB104" s="13"/>
      <c r="BC104" s="13">
        <v>0.45</v>
      </c>
      <c r="BD104" s="13"/>
      <c r="BE104" s="13"/>
      <c r="BF104" s="13"/>
      <c r="BG104" s="13">
        <v>0.15</v>
      </c>
      <c r="BH104" s="80">
        <v>0.4</v>
      </c>
      <c r="BI104" s="13"/>
      <c r="BJ104" s="13"/>
      <c r="BK104" s="13"/>
      <c r="BL104" s="13"/>
      <c r="BM104" s="13"/>
      <c r="BN104" s="13"/>
      <c r="BP104" s="70">
        <v>40</v>
      </c>
      <c r="BR104" t="s">
        <v>9119</v>
      </c>
      <c r="BT104" s="70" t="s">
        <v>9119</v>
      </c>
      <c r="BU104" s="73"/>
      <c r="BV104" s="70" t="s">
        <v>9119</v>
      </c>
      <c r="BW104" s="69"/>
      <c r="BX104" s="70" t="s">
        <v>9119</v>
      </c>
      <c r="BY104" s="69"/>
      <c r="BZ104" s="70" t="s">
        <v>9119</v>
      </c>
      <c r="CA104" s="69"/>
      <c r="CC104" s="69" t="s">
        <v>9119</v>
      </c>
      <c r="CD104" s="69" t="s">
        <v>9119</v>
      </c>
      <c r="CE104" s="69" t="s">
        <v>9119</v>
      </c>
      <c r="CF104" s="69" t="s">
        <v>9119</v>
      </c>
      <c r="CL104" t="s">
        <v>351</v>
      </c>
      <c r="CM104" t="s">
        <v>352</v>
      </c>
      <c r="CN104" t="s">
        <v>352</v>
      </c>
      <c r="CO104" t="s">
        <v>352</v>
      </c>
      <c r="CP104" t="s">
        <v>352</v>
      </c>
      <c r="CQ104" t="s">
        <v>352</v>
      </c>
      <c r="CR104" t="s">
        <v>352</v>
      </c>
      <c r="CS104" t="s">
        <v>352</v>
      </c>
      <c r="EC104" s="69"/>
      <c r="ED104" s="69"/>
      <c r="EE104" s="69"/>
      <c r="EF104" s="69"/>
      <c r="EG104" s="69"/>
      <c r="EH104" s="69">
        <v>1495482.4350000001</v>
      </c>
      <c r="ER104" s="69"/>
      <c r="FB104" s="69">
        <v>498494.14500000002</v>
      </c>
      <c r="FG104" s="69">
        <v>1329317.72</v>
      </c>
      <c r="GF104" s="70" t="s">
        <v>9119</v>
      </c>
      <c r="GI104" s="70" t="s">
        <v>9119</v>
      </c>
      <c r="GO104" s="70" t="s">
        <v>9119</v>
      </c>
      <c r="GR104" s="70" t="s">
        <v>9119</v>
      </c>
      <c r="GT104" s="70" t="s">
        <v>9119</v>
      </c>
      <c r="GV104" s="70" t="s">
        <v>9119</v>
      </c>
      <c r="HB104" s="70" t="s">
        <v>9119</v>
      </c>
      <c r="HD104" s="70" t="s">
        <v>9119</v>
      </c>
      <c r="HG104" s="70" t="s">
        <v>9119</v>
      </c>
      <c r="HI104" s="70" t="s">
        <v>9119</v>
      </c>
      <c r="HK104" s="70" t="s">
        <v>9119</v>
      </c>
      <c r="HM104" s="70" t="s">
        <v>9119</v>
      </c>
      <c r="HO104" s="70" t="s">
        <v>9119</v>
      </c>
      <c r="HQ104" s="70" t="s">
        <v>9119</v>
      </c>
      <c r="HS104" s="70" t="s">
        <v>9119</v>
      </c>
      <c r="HU104" s="70" t="s">
        <v>9119</v>
      </c>
      <c r="HZ104" s="70" t="s">
        <v>9119</v>
      </c>
      <c r="IB104" s="70" t="s">
        <v>9119</v>
      </c>
      <c r="IE104" s="70" t="s">
        <v>9119</v>
      </c>
      <c r="IK104" s="70" t="s">
        <v>9119</v>
      </c>
      <c r="IO104" s="70" t="s">
        <v>9119</v>
      </c>
      <c r="IQ104" s="70" t="s">
        <v>9119</v>
      </c>
      <c r="IT104" s="70" t="s">
        <v>9119</v>
      </c>
      <c r="IV104" s="70" t="s">
        <v>9119</v>
      </c>
      <c r="IX104" s="70" t="s">
        <v>9119</v>
      </c>
      <c r="IZ104" s="70" t="s">
        <v>9119</v>
      </c>
      <c r="JE104" s="70" t="s">
        <v>9119</v>
      </c>
      <c r="JG104" s="70" t="s">
        <v>9119</v>
      </c>
      <c r="JL104" s="70" t="s">
        <v>9119</v>
      </c>
      <c r="JP104" s="70" t="s">
        <v>9119</v>
      </c>
      <c r="KD104" s="70" t="s">
        <v>9119</v>
      </c>
      <c r="KF104" s="70" t="s">
        <v>9119</v>
      </c>
      <c r="KI104" s="70" t="s">
        <v>9119</v>
      </c>
      <c r="KK104" s="70" t="s">
        <v>9119</v>
      </c>
      <c r="KO104" s="70" t="s">
        <v>9119</v>
      </c>
      <c r="KQ104" s="70" t="s">
        <v>9119</v>
      </c>
      <c r="KT104" s="70" t="s">
        <v>9119</v>
      </c>
      <c r="KZ104" s="70" t="s">
        <v>9119</v>
      </c>
      <c r="LO104" s="70" t="s">
        <v>9119</v>
      </c>
      <c r="LW104" s="70" t="s">
        <v>9119</v>
      </c>
      <c r="LZ104" s="70" t="s">
        <v>9119</v>
      </c>
      <c r="ME104" s="70" t="s">
        <v>9119</v>
      </c>
      <c r="MG104" s="70" t="s">
        <v>9119</v>
      </c>
      <c r="MJ104" s="70" t="s">
        <v>9119</v>
      </c>
      <c r="MQ104" s="70" t="s">
        <v>9119</v>
      </c>
      <c r="MS104" s="70" t="s">
        <v>9119</v>
      </c>
      <c r="MT104" t="s">
        <v>736</v>
      </c>
      <c r="MV104" t="s">
        <v>353</v>
      </c>
      <c r="MW104" t="s">
        <v>353</v>
      </c>
      <c r="MZ104" s="70" t="s">
        <v>9119</v>
      </c>
      <c r="NB104" s="70" t="s">
        <v>9119</v>
      </c>
      <c r="NI104" s="70" t="s">
        <v>9119</v>
      </c>
      <c r="NK104" s="70" t="s">
        <v>9119</v>
      </c>
      <c r="NR104" s="70" t="s">
        <v>9119</v>
      </c>
      <c r="NT104" s="70" t="s">
        <v>9119</v>
      </c>
      <c r="NU104" t="s">
        <v>736</v>
      </c>
      <c r="NW104" t="s">
        <v>353</v>
      </c>
      <c r="NX104" t="s">
        <v>353</v>
      </c>
      <c r="OA104" s="70" t="s">
        <v>9119</v>
      </c>
      <c r="OC104" s="70" t="s">
        <v>9119</v>
      </c>
    </row>
    <row r="105" spans="1:393" x14ac:dyDescent="0.2">
      <c r="A105" t="s">
        <v>737</v>
      </c>
      <c r="B105" t="s">
        <v>737</v>
      </c>
      <c r="C105" t="s">
        <v>9835</v>
      </c>
      <c r="D105" t="s">
        <v>738</v>
      </c>
      <c r="E105" t="s">
        <v>9847</v>
      </c>
      <c r="F105" t="s">
        <v>9847</v>
      </c>
      <c r="G105" t="s">
        <v>739</v>
      </c>
      <c r="H105" t="s">
        <v>740</v>
      </c>
      <c r="I105">
        <v>6810449</v>
      </c>
      <c r="J105">
        <v>8141119</v>
      </c>
      <c r="K105">
        <v>2023</v>
      </c>
      <c r="L105" s="69">
        <v>3231558.051</v>
      </c>
      <c r="M105" t="s">
        <v>349</v>
      </c>
      <c r="O105" s="73">
        <v>1.3</v>
      </c>
      <c r="P105" s="73">
        <v>1.0880000000000001</v>
      </c>
      <c r="Q105" s="13">
        <v>0.46</v>
      </c>
      <c r="R105" s="13"/>
      <c r="S105" s="13"/>
      <c r="T105" s="13">
        <v>0.14499999999999999</v>
      </c>
      <c r="U105" s="13"/>
      <c r="V105" s="13"/>
      <c r="W105" s="13"/>
      <c r="X105" s="13"/>
      <c r="Y105" s="13"/>
      <c r="Z105" s="13"/>
      <c r="AA105" s="13"/>
      <c r="AB105" s="13"/>
      <c r="AC105" s="13">
        <v>0.39500000000000002</v>
      </c>
      <c r="AD105" s="13"/>
      <c r="AE105" s="13"/>
      <c r="AF105" s="13">
        <v>0.98799999999999999</v>
      </c>
      <c r="AG105" s="13"/>
      <c r="AI105" s="13"/>
      <c r="AJ105" s="13"/>
      <c r="AK105" s="13"/>
      <c r="AL105" s="13"/>
      <c r="AM105" s="13"/>
      <c r="AN105" s="13"/>
      <c r="AO105" s="13"/>
      <c r="AP105" s="13"/>
      <c r="AQ105" s="13"/>
      <c r="AU105" s="13"/>
      <c r="AV105" s="13"/>
      <c r="AW105" s="13"/>
      <c r="AX105" s="13"/>
      <c r="AY105" s="13"/>
      <c r="BB105" s="13"/>
      <c r="BC105" s="13"/>
      <c r="BD105" s="13"/>
      <c r="BE105" s="13"/>
      <c r="BF105" s="13"/>
      <c r="BG105" s="13"/>
      <c r="BH105" s="13"/>
      <c r="BI105" s="13"/>
      <c r="BJ105" s="13"/>
      <c r="BK105" s="13"/>
      <c r="BL105" s="13"/>
      <c r="BM105" s="13"/>
      <c r="BN105" s="13"/>
      <c r="BO105">
        <v>29</v>
      </c>
      <c r="BP105" s="70">
        <v>15.6</v>
      </c>
      <c r="BR105" t="s">
        <v>9119</v>
      </c>
      <c r="BT105" s="70" t="s">
        <v>9119</v>
      </c>
      <c r="BU105" s="73"/>
      <c r="BV105" s="70" t="s">
        <v>9119</v>
      </c>
      <c r="BW105" s="69"/>
      <c r="BX105" s="70" t="s">
        <v>9119</v>
      </c>
      <c r="BY105" s="69"/>
      <c r="BZ105" s="70" t="s">
        <v>9119</v>
      </c>
      <c r="CA105" s="69"/>
      <c r="CC105" s="69" t="s">
        <v>9119</v>
      </c>
      <c r="CD105" s="69" t="s">
        <v>9119</v>
      </c>
      <c r="CE105" s="69" t="s">
        <v>9119</v>
      </c>
      <c r="CF105" s="69" t="s">
        <v>9119</v>
      </c>
      <c r="CL105" t="s">
        <v>351</v>
      </c>
      <c r="CM105" t="s">
        <v>352</v>
      </c>
      <c r="CN105" t="s">
        <v>352</v>
      </c>
      <c r="CO105" t="s">
        <v>352</v>
      </c>
      <c r="CP105" t="s">
        <v>352</v>
      </c>
      <c r="CQ105" t="s">
        <v>352</v>
      </c>
      <c r="CR105" t="s">
        <v>352</v>
      </c>
      <c r="CS105" t="s">
        <v>352</v>
      </c>
      <c r="EC105" s="69"/>
      <c r="ED105" s="69"/>
      <c r="EE105" s="69"/>
      <c r="EF105" s="69"/>
      <c r="EG105" s="69"/>
      <c r="EH105" s="69"/>
      <c r="ER105" s="69"/>
      <c r="FB105" s="69"/>
      <c r="FG105" s="69"/>
      <c r="GF105" s="70" t="s">
        <v>9119</v>
      </c>
      <c r="GI105" s="70" t="s">
        <v>9119</v>
      </c>
      <c r="GO105" s="70" t="s">
        <v>9119</v>
      </c>
      <c r="GR105" s="70" t="s">
        <v>9119</v>
      </c>
      <c r="GT105" s="70" t="s">
        <v>9119</v>
      </c>
      <c r="GV105" s="70" t="s">
        <v>9119</v>
      </c>
      <c r="HB105" s="70" t="s">
        <v>9119</v>
      </c>
      <c r="HD105" s="70" t="s">
        <v>9119</v>
      </c>
      <c r="HG105" s="70" t="s">
        <v>9119</v>
      </c>
      <c r="HI105" s="70" t="s">
        <v>9119</v>
      </c>
      <c r="HK105" s="70" t="s">
        <v>9119</v>
      </c>
      <c r="HM105" s="70" t="s">
        <v>9119</v>
      </c>
      <c r="HO105" s="70" t="s">
        <v>9119</v>
      </c>
      <c r="HQ105" s="70" t="s">
        <v>9119</v>
      </c>
      <c r="HS105" s="70" t="s">
        <v>9119</v>
      </c>
      <c r="HU105" s="70" t="s">
        <v>9119</v>
      </c>
      <c r="HZ105" s="70" t="s">
        <v>9119</v>
      </c>
      <c r="IB105" s="70" t="s">
        <v>9119</v>
      </c>
      <c r="IE105" s="70" t="s">
        <v>9119</v>
      </c>
      <c r="IK105" s="70" t="s">
        <v>9119</v>
      </c>
      <c r="IO105" s="70" t="s">
        <v>9119</v>
      </c>
      <c r="IQ105" s="70" t="s">
        <v>9119</v>
      </c>
      <c r="IT105" s="70" t="s">
        <v>9119</v>
      </c>
      <c r="IV105" s="70" t="s">
        <v>9119</v>
      </c>
      <c r="IX105" s="70" t="s">
        <v>9119</v>
      </c>
      <c r="IZ105" s="70" t="s">
        <v>9119</v>
      </c>
      <c r="JE105" s="70" t="s">
        <v>9119</v>
      </c>
      <c r="JG105" s="70" t="s">
        <v>9119</v>
      </c>
      <c r="JL105" s="70" t="s">
        <v>9119</v>
      </c>
      <c r="JP105" s="70" t="s">
        <v>9119</v>
      </c>
      <c r="KD105" s="70" t="s">
        <v>9119</v>
      </c>
      <c r="KF105" s="70" t="s">
        <v>9119</v>
      </c>
      <c r="KI105" s="70" t="s">
        <v>9119</v>
      </c>
      <c r="KK105" s="70" t="s">
        <v>9119</v>
      </c>
      <c r="KO105" s="70" t="s">
        <v>9119</v>
      </c>
      <c r="KQ105" s="70" t="s">
        <v>9119</v>
      </c>
      <c r="KT105" s="70" t="s">
        <v>9119</v>
      </c>
      <c r="KZ105" s="70" t="s">
        <v>9119</v>
      </c>
      <c r="LO105" s="70" t="s">
        <v>9119</v>
      </c>
      <c r="LW105" s="70" t="s">
        <v>9119</v>
      </c>
      <c r="LZ105" s="70" t="s">
        <v>9119</v>
      </c>
      <c r="ME105" s="70" t="s">
        <v>9119</v>
      </c>
      <c r="MG105" s="70" t="s">
        <v>9119</v>
      </c>
      <c r="MJ105" s="70" t="s">
        <v>9119</v>
      </c>
      <c r="MQ105" s="70" t="s">
        <v>9119</v>
      </c>
      <c r="MS105" s="70" t="s">
        <v>9119</v>
      </c>
      <c r="MT105" t="s">
        <v>362</v>
      </c>
      <c r="MV105" t="s">
        <v>353</v>
      </c>
      <c r="MW105" t="s">
        <v>353</v>
      </c>
      <c r="MZ105" s="70" t="s">
        <v>9119</v>
      </c>
      <c r="NB105" s="70" t="s">
        <v>9119</v>
      </c>
      <c r="NI105" s="70" t="s">
        <v>9119</v>
      </c>
      <c r="NK105" s="70" t="s">
        <v>9119</v>
      </c>
      <c r="NR105" s="70" t="s">
        <v>9119</v>
      </c>
      <c r="NT105" s="70" t="s">
        <v>9119</v>
      </c>
      <c r="OA105" s="70" t="s">
        <v>9119</v>
      </c>
      <c r="OC105" s="70" t="s">
        <v>9119</v>
      </c>
    </row>
    <row r="106" spans="1:393" x14ac:dyDescent="0.2">
      <c r="A106" t="s">
        <v>741</v>
      </c>
      <c r="B106" t="s">
        <v>741</v>
      </c>
      <c r="C106" s="66" t="s">
        <v>9831</v>
      </c>
      <c r="D106" t="s">
        <v>742</v>
      </c>
      <c r="E106" t="s">
        <v>381</v>
      </c>
      <c r="F106" t="s">
        <v>381</v>
      </c>
      <c r="G106" t="s">
        <v>743</v>
      </c>
      <c r="H106" t="s">
        <v>744</v>
      </c>
      <c r="L106" s="69"/>
      <c r="O106" s="73"/>
      <c r="P106" s="73"/>
      <c r="Q106" s="13"/>
      <c r="R106" s="13"/>
      <c r="S106" s="13"/>
      <c r="T106" s="13"/>
      <c r="U106" s="13"/>
      <c r="V106" s="13"/>
      <c r="W106" s="13"/>
      <c r="X106" s="13"/>
      <c r="Y106" s="13"/>
      <c r="Z106" s="13"/>
      <c r="AA106" s="13"/>
      <c r="AB106" s="13"/>
      <c r="AC106" s="13"/>
      <c r="AD106" s="13"/>
      <c r="AE106" s="13"/>
      <c r="AF106" s="13"/>
      <c r="AG106" s="13"/>
      <c r="AH106" s="69"/>
      <c r="AI106" s="13">
        <v>0.02</v>
      </c>
      <c r="AJ106" s="13">
        <v>0.16</v>
      </c>
      <c r="AK106" s="13">
        <v>0.27</v>
      </c>
      <c r="AL106" s="13"/>
      <c r="AM106" s="13">
        <v>0.37</v>
      </c>
      <c r="AN106" s="13">
        <v>0.08</v>
      </c>
      <c r="AO106" s="13"/>
      <c r="AP106" s="13"/>
      <c r="AQ106" s="13">
        <v>0.1</v>
      </c>
      <c r="AU106" s="13"/>
      <c r="AV106" s="13"/>
      <c r="AW106" s="13"/>
      <c r="AX106" s="13"/>
      <c r="AY106" s="13"/>
      <c r="BB106" s="13"/>
      <c r="BC106" s="13"/>
      <c r="BD106" s="13"/>
      <c r="BE106" s="13"/>
      <c r="BF106" s="13"/>
      <c r="BG106" s="13"/>
      <c r="BH106" s="13"/>
      <c r="BI106" s="13"/>
      <c r="BJ106" s="13"/>
      <c r="BK106" s="13"/>
      <c r="BL106" s="13"/>
      <c r="BM106" s="13"/>
      <c r="BN106" s="13"/>
      <c r="BP106" s="70">
        <v>4.5</v>
      </c>
      <c r="BR106" t="s">
        <v>9119</v>
      </c>
      <c r="BT106" s="70" t="s">
        <v>9119</v>
      </c>
      <c r="BU106" s="73">
        <v>311.41000000000003</v>
      </c>
      <c r="BV106" s="70">
        <v>290.52888695697919</v>
      </c>
      <c r="BW106" s="69"/>
      <c r="BX106" s="70" t="s">
        <v>9119</v>
      </c>
      <c r="BY106" s="69"/>
      <c r="BZ106" s="70" t="s">
        <v>9119</v>
      </c>
      <c r="CA106" s="69">
        <v>81607107.390000001</v>
      </c>
      <c r="CB106">
        <v>2022</v>
      </c>
      <c r="CC106" s="69">
        <v>81607107.390000001</v>
      </c>
      <c r="CD106" s="69">
        <v>1189994714.4785047</v>
      </c>
      <c r="CE106" s="69">
        <v>2022</v>
      </c>
      <c r="CF106" s="69">
        <v>1189994714.4785047</v>
      </c>
      <c r="CG106" t="s">
        <v>350</v>
      </c>
      <c r="CH106" t="s">
        <v>377</v>
      </c>
      <c r="CI106" t="s">
        <v>414</v>
      </c>
      <c r="CL106" t="s">
        <v>351</v>
      </c>
      <c r="CM106" t="s">
        <v>351</v>
      </c>
      <c r="CN106" t="s">
        <v>352</v>
      </c>
      <c r="CO106" t="s">
        <v>352</v>
      </c>
      <c r="CP106" t="s">
        <v>352</v>
      </c>
      <c r="CQ106" t="s">
        <v>351</v>
      </c>
      <c r="CR106" t="s">
        <v>351</v>
      </c>
      <c r="CS106" t="s">
        <v>351</v>
      </c>
      <c r="EM106" s="69"/>
      <c r="FB106" s="69"/>
      <c r="FG106" s="69">
        <v>81466</v>
      </c>
      <c r="FT106">
        <v>600000</v>
      </c>
      <c r="FV106" s="69"/>
      <c r="GF106" s="70" t="s">
        <v>9119</v>
      </c>
      <c r="GI106" s="70" t="s">
        <v>9119</v>
      </c>
      <c r="GO106" s="70" t="s">
        <v>9119</v>
      </c>
      <c r="GR106" s="70" t="s">
        <v>9119</v>
      </c>
      <c r="GT106" s="70" t="s">
        <v>9119</v>
      </c>
      <c r="GV106" s="70" t="s">
        <v>9119</v>
      </c>
      <c r="HB106" s="70" t="s">
        <v>9119</v>
      </c>
      <c r="HD106" s="70" t="s">
        <v>9119</v>
      </c>
      <c r="HG106" s="70" t="s">
        <v>9119</v>
      </c>
      <c r="HI106" s="70" t="s">
        <v>9119</v>
      </c>
      <c r="HK106" s="70" t="s">
        <v>9119</v>
      </c>
      <c r="HM106" s="70" t="s">
        <v>9119</v>
      </c>
      <c r="HO106" s="70" t="s">
        <v>9119</v>
      </c>
      <c r="HQ106" s="70" t="s">
        <v>9119</v>
      </c>
      <c r="HS106" s="70" t="s">
        <v>9119</v>
      </c>
      <c r="HU106" s="70" t="s">
        <v>9119</v>
      </c>
      <c r="HZ106" s="70" t="s">
        <v>9119</v>
      </c>
      <c r="IB106" s="70" t="s">
        <v>9119</v>
      </c>
      <c r="IE106" s="70" t="s">
        <v>9119</v>
      </c>
      <c r="IK106" s="70" t="s">
        <v>9119</v>
      </c>
      <c r="IO106" s="70" t="s">
        <v>9119</v>
      </c>
      <c r="IQ106" s="70" t="s">
        <v>9119</v>
      </c>
      <c r="IT106" s="70" t="s">
        <v>9119</v>
      </c>
      <c r="IV106" s="70" t="s">
        <v>9119</v>
      </c>
      <c r="IX106" s="70" t="s">
        <v>9119</v>
      </c>
      <c r="IZ106" s="70" t="s">
        <v>9119</v>
      </c>
      <c r="JE106" s="70" t="s">
        <v>9119</v>
      </c>
      <c r="JG106" s="70" t="s">
        <v>9119</v>
      </c>
      <c r="JL106" s="70" t="s">
        <v>9119</v>
      </c>
      <c r="JP106" s="70" t="s">
        <v>9119</v>
      </c>
      <c r="KD106" s="70" t="s">
        <v>9119</v>
      </c>
      <c r="KF106" s="70" t="s">
        <v>9119</v>
      </c>
      <c r="KI106" s="70" t="s">
        <v>9119</v>
      </c>
      <c r="KK106" s="70" t="s">
        <v>9119</v>
      </c>
      <c r="KO106" s="70" t="s">
        <v>9119</v>
      </c>
      <c r="KQ106" s="70" t="s">
        <v>9119</v>
      </c>
      <c r="KT106" s="70" t="s">
        <v>9119</v>
      </c>
      <c r="KZ106" s="70" t="s">
        <v>9119</v>
      </c>
      <c r="LO106" s="70" t="s">
        <v>9119</v>
      </c>
      <c r="LW106" s="70" t="s">
        <v>9119</v>
      </c>
      <c r="LZ106" s="70" t="s">
        <v>9119</v>
      </c>
      <c r="ME106" s="70" t="s">
        <v>9119</v>
      </c>
      <c r="MG106" s="70" t="s">
        <v>9119</v>
      </c>
      <c r="MJ106" s="70" t="s">
        <v>9119</v>
      </c>
      <c r="MM106" t="s">
        <v>353</v>
      </c>
      <c r="MN106" t="s">
        <v>353</v>
      </c>
      <c r="MO106" t="s">
        <v>415</v>
      </c>
      <c r="MP106">
        <v>53324765</v>
      </c>
      <c r="MQ106" s="70">
        <v>53324765</v>
      </c>
      <c r="MS106" s="70" t="s">
        <v>9119</v>
      </c>
      <c r="MT106" t="s">
        <v>390</v>
      </c>
      <c r="MV106" t="s">
        <v>391</v>
      </c>
      <c r="MW106" t="s">
        <v>353</v>
      </c>
      <c r="MX106" t="s">
        <v>419</v>
      </c>
      <c r="MZ106" s="70" t="s">
        <v>9119</v>
      </c>
      <c r="NB106" s="70" t="s">
        <v>9119</v>
      </c>
      <c r="NC106" t="s">
        <v>390</v>
      </c>
      <c r="NE106" t="s">
        <v>391</v>
      </c>
      <c r="NF106" t="s">
        <v>353</v>
      </c>
      <c r="NG106" t="s">
        <v>419</v>
      </c>
      <c r="NI106" s="70" t="s">
        <v>9119</v>
      </c>
      <c r="NK106" s="70" t="s">
        <v>9119</v>
      </c>
      <c r="NL106" t="s">
        <v>390</v>
      </c>
      <c r="NN106" t="s">
        <v>391</v>
      </c>
      <c r="NO106" t="s">
        <v>353</v>
      </c>
      <c r="NP106" t="s">
        <v>419</v>
      </c>
      <c r="NR106" s="70" t="s">
        <v>9119</v>
      </c>
      <c r="NT106" s="70" t="s">
        <v>9119</v>
      </c>
      <c r="NU106" t="s">
        <v>390</v>
      </c>
      <c r="NW106" t="s">
        <v>355</v>
      </c>
      <c r="NX106" t="s">
        <v>353</v>
      </c>
      <c r="NY106" t="s">
        <v>419</v>
      </c>
      <c r="OA106" s="70" t="s">
        <v>9119</v>
      </c>
      <c r="OC106" s="70" t="s">
        <v>9119</v>
      </c>
    </row>
    <row r="107" spans="1:393" x14ac:dyDescent="0.2">
      <c r="A107" t="s">
        <v>745</v>
      </c>
      <c r="B107" t="s">
        <v>745</v>
      </c>
      <c r="C107" s="66" t="s">
        <v>9831</v>
      </c>
      <c r="D107" t="s">
        <v>746</v>
      </c>
      <c r="E107" t="s">
        <v>381</v>
      </c>
      <c r="F107" t="s">
        <v>381</v>
      </c>
      <c r="G107" t="s">
        <v>747</v>
      </c>
      <c r="H107" t="s">
        <v>748</v>
      </c>
      <c r="L107" s="69"/>
      <c r="O107" s="73"/>
      <c r="P107" s="73"/>
      <c r="Q107" s="13"/>
      <c r="R107" s="13"/>
      <c r="S107" s="13"/>
      <c r="T107" s="13"/>
      <c r="U107" s="13"/>
      <c r="V107" s="13"/>
      <c r="W107" s="13"/>
      <c r="X107" s="13"/>
      <c r="Y107" s="13"/>
      <c r="Z107" s="13"/>
      <c r="AA107" s="13"/>
      <c r="AB107" s="13"/>
      <c r="AC107" s="13"/>
      <c r="AD107" s="13"/>
      <c r="AE107" s="13"/>
      <c r="AF107" s="13"/>
      <c r="AG107" s="13"/>
      <c r="AH107" s="69"/>
      <c r="AI107" s="13"/>
      <c r="AJ107" s="13"/>
      <c r="AK107" s="13"/>
      <c r="AL107" s="13"/>
      <c r="AM107" s="13"/>
      <c r="AN107" s="13"/>
      <c r="AO107" s="13"/>
      <c r="AP107" s="13"/>
      <c r="AQ107" s="13"/>
      <c r="AU107" s="13"/>
      <c r="AV107" s="13"/>
      <c r="AW107" s="13"/>
      <c r="AX107" s="13"/>
      <c r="AY107" s="13"/>
      <c r="BB107" s="13"/>
      <c r="BC107" s="13"/>
      <c r="BD107" s="13"/>
      <c r="BE107" s="13"/>
      <c r="BF107" s="13"/>
      <c r="BG107" s="13"/>
      <c r="BH107" s="13">
        <v>0.06</v>
      </c>
      <c r="BI107" s="13"/>
      <c r="BJ107" s="13"/>
      <c r="BK107" s="13"/>
      <c r="BL107" s="13">
        <v>0.94</v>
      </c>
      <c r="BM107" s="13"/>
      <c r="BN107" s="13"/>
      <c r="BP107" s="70">
        <v>3.9</v>
      </c>
      <c r="BR107" t="s">
        <v>9119</v>
      </c>
      <c r="BT107" s="70" t="s">
        <v>9119</v>
      </c>
      <c r="BU107" s="73"/>
      <c r="BV107" s="70" t="s">
        <v>9119</v>
      </c>
      <c r="BW107" s="69"/>
      <c r="BX107" s="70" t="s">
        <v>9119</v>
      </c>
      <c r="BY107" s="69"/>
      <c r="BZ107" s="70" t="s">
        <v>9119</v>
      </c>
      <c r="CA107" s="69">
        <v>5966150.25</v>
      </c>
      <c r="CB107">
        <v>2024</v>
      </c>
      <c r="CC107" s="69">
        <v>5566099.3274159562</v>
      </c>
      <c r="CD107" s="69">
        <v>45367600.863648184</v>
      </c>
      <c r="CE107" s="69">
        <v>2024</v>
      </c>
      <c r="CF107" s="69">
        <v>42325546.972878821</v>
      </c>
      <c r="CG107" t="s">
        <v>350</v>
      </c>
      <c r="CL107" t="s">
        <v>351</v>
      </c>
      <c r="CM107" t="s">
        <v>351</v>
      </c>
      <c r="CN107" t="s">
        <v>352</v>
      </c>
      <c r="CO107" t="s">
        <v>352</v>
      </c>
      <c r="CP107" t="s">
        <v>352</v>
      </c>
      <c r="CQ107" t="s">
        <v>352</v>
      </c>
      <c r="CR107" t="s">
        <v>352</v>
      </c>
      <c r="EM107" s="69"/>
      <c r="FB107" s="69"/>
      <c r="FG107" s="69"/>
      <c r="FV107" s="69"/>
      <c r="GF107" s="70" t="s">
        <v>9119</v>
      </c>
      <c r="GI107" s="70" t="s">
        <v>9119</v>
      </c>
      <c r="GO107" s="70" t="s">
        <v>9119</v>
      </c>
      <c r="GR107" s="70" t="s">
        <v>9119</v>
      </c>
      <c r="GT107" s="70" t="s">
        <v>9119</v>
      </c>
      <c r="GV107" s="70" t="s">
        <v>9119</v>
      </c>
      <c r="HB107" s="70" t="s">
        <v>9119</v>
      </c>
      <c r="HD107" s="70" t="s">
        <v>9119</v>
      </c>
      <c r="HG107" s="70" t="s">
        <v>9119</v>
      </c>
      <c r="HI107" s="70" t="s">
        <v>9119</v>
      </c>
      <c r="HK107" s="70" t="s">
        <v>9119</v>
      </c>
      <c r="HM107" s="70" t="s">
        <v>9119</v>
      </c>
      <c r="HN107">
        <v>131.57</v>
      </c>
      <c r="HO107" s="70">
        <v>142.09928372385968</v>
      </c>
      <c r="HQ107" s="70" t="s">
        <v>9119</v>
      </c>
      <c r="HS107" s="70" t="s">
        <v>9119</v>
      </c>
      <c r="HU107" s="70" t="s">
        <v>9119</v>
      </c>
      <c r="HZ107" s="70" t="s">
        <v>9119</v>
      </c>
      <c r="IB107" s="70" t="s">
        <v>9119</v>
      </c>
      <c r="IE107" s="70" t="s">
        <v>9119</v>
      </c>
      <c r="IK107" s="70" t="s">
        <v>9119</v>
      </c>
      <c r="IO107" s="70" t="s">
        <v>9119</v>
      </c>
      <c r="IQ107" s="70" t="s">
        <v>9119</v>
      </c>
      <c r="IT107" s="70" t="s">
        <v>9119</v>
      </c>
      <c r="IV107" s="70" t="s">
        <v>9119</v>
      </c>
      <c r="IX107" s="70" t="s">
        <v>9119</v>
      </c>
      <c r="IZ107" s="70" t="s">
        <v>9119</v>
      </c>
      <c r="JE107" s="70" t="s">
        <v>9119</v>
      </c>
      <c r="JG107" s="70" t="s">
        <v>9119</v>
      </c>
      <c r="JL107" s="70" t="s">
        <v>9119</v>
      </c>
      <c r="JP107" s="70" t="s">
        <v>9119</v>
      </c>
      <c r="KC107">
        <v>116.01</v>
      </c>
      <c r="KD107" s="70">
        <v>135.20498997106807</v>
      </c>
      <c r="KF107" s="70" t="s">
        <v>9119</v>
      </c>
      <c r="KI107" s="70" t="s">
        <v>9119</v>
      </c>
      <c r="KK107" s="70" t="s">
        <v>9119</v>
      </c>
      <c r="KO107" s="70" t="s">
        <v>9119</v>
      </c>
      <c r="KQ107" s="70" t="s">
        <v>9119</v>
      </c>
      <c r="KT107" s="70" t="s">
        <v>9119</v>
      </c>
      <c r="KZ107" s="70" t="s">
        <v>9119</v>
      </c>
      <c r="LO107" s="70" t="s">
        <v>9119</v>
      </c>
      <c r="LW107" s="70" t="s">
        <v>9119</v>
      </c>
      <c r="LZ107" s="70" t="s">
        <v>9119</v>
      </c>
      <c r="ME107" s="70" t="s">
        <v>9119</v>
      </c>
      <c r="MG107" s="70" t="s">
        <v>9119</v>
      </c>
      <c r="MJ107" s="70" t="s">
        <v>9119</v>
      </c>
      <c r="MM107" t="s">
        <v>353</v>
      </c>
      <c r="MQ107" s="70" t="s">
        <v>9119</v>
      </c>
      <c r="MS107" s="70" t="s">
        <v>9119</v>
      </c>
      <c r="MV107" t="s">
        <v>353</v>
      </c>
      <c r="MX107" t="s">
        <v>415</v>
      </c>
      <c r="MZ107" s="70" t="s">
        <v>9119</v>
      </c>
      <c r="NB107" s="70" t="s">
        <v>9119</v>
      </c>
      <c r="NE107" t="s">
        <v>353</v>
      </c>
      <c r="NI107" s="70" t="s">
        <v>9119</v>
      </c>
      <c r="NK107" s="70" t="s">
        <v>9119</v>
      </c>
      <c r="NN107" t="s">
        <v>353</v>
      </c>
      <c r="NR107" s="70" t="s">
        <v>9119</v>
      </c>
      <c r="NT107" s="70" t="s">
        <v>9119</v>
      </c>
      <c r="OA107" s="70" t="s">
        <v>9119</v>
      </c>
      <c r="OC107" s="70" t="s">
        <v>9119</v>
      </c>
    </row>
    <row r="108" spans="1:393" x14ac:dyDescent="0.2">
      <c r="A108" t="s">
        <v>749</v>
      </c>
      <c r="B108" t="s">
        <v>749</v>
      </c>
      <c r="C108" t="s">
        <v>9835</v>
      </c>
      <c r="D108" t="s">
        <v>750</v>
      </c>
      <c r="E108" t="s">
        <v>381</v>
      </c>
      <c r="F108" t="s">
        <v>381</v>
      </c>
      <c r="G108" t="s">
        <v>751</v>
      </c>
      <c r="H108" t="s">
        <v>752</v>
      </c>
      <c r="I108">
        <v>956536.61875427805</v>
      </c>
      <c r="J108">
        <v>931756</v>
      </c>
      <c r="K108">
        <v>2021</v>
      </c>
      <c r="L108" s="69">
        <v>559000</v>
      </c>
      <c r="O108" s="73">
        <v>1.601</v>
      </c>
      <c r="P108" s="73">
        <v>1.6439999999999999</v>
      </c>
      <c r="Q108" s="13"/>
      <c r="R108" s="13"/>
      <c r="S108" s="13"/>
      <c r="T108" s="13"/>
      <c r="U108" s="13"/>
      <c r="V108" s="13"/>
      <c r="W108" s="13"/>
      <c r="X108" s="13"/>
      <c r="Y108" s="13"/>
      <c r="Z108" s="13"/>
      <c r="AA108" s="13"/>
      <c r="AB108" s="13"/>
      <c r="AC108" s="13"/>
      <c r="AD108" s="13"/>
      <c r="AE108" s="13"/>
      <c r="AF108" s="13"/>
      <c r="AG108" s="13"/>
      <c r="AH108">
        <v>224000</v>
      </c>
      <c r="AI108" s="13"/>
      <c r="AJ108" s="13"/>
      <c r="AK108" s="13"/>
      <c r="AL108" s="13"/>
      <c r="AM108" s="13"/>
      <c r="AN108" s="13"/>
      <c r="AO108" s="13"/>
      <c r="AP108" s="13"/>
      <c r="AQ108" s="13"/>
      <c r="AU108" s="13"/>
      <c r="AV108" s="13"/>
      <c r="AW108" s="13"/>
      <c r="AX108" s="13"/>
      <c r="AY108" s="13"/>
      <c r="BB108" s="13"/>
      <c r="BC108" s="13"/>
      <c r="BD108" s="13"/>
      <c r="BE108" s="13">
        <v>0.6</v>
      </c>
      <c r="BF108" s="13"/>
      <c r="BG108" s="13"/>
      <c r="BH108" s="13">
        <v>0.4</v>
      </c>
      <c r="BI108" s="13"/>
      <c r="BJ108" s="13"/>
      <c r="BK108" s="13"/>
      <c r="BL108" s="13"/>
      <c r="BM108" s="13"/>
      <c r="BN108" s="13"/>
      <c r="BP108" s="70">
        <v>3.5</v>
      </c>
      <c r="BR108" t="s">
        <v>9119</v>
      </c>
      <c r="BT108" s="70" t="s">
        <v>9119</v>
      </c>
      <c r="BU108" s="73"/>
      <c r="BV108" s="70" t="s">
        <v>9119</v>
      </c>
      <c r="BW108" s="69"/>
      <c r="BX108" s="70" t="s">
        <v>9119</v>
      </c>
      <c r="BY108" s="69"/>
      <c r="BZ108" s="70" t="s">
        <v>9119</v>
      </c>
      <c r="CA108" s="69"/>
      <c r="CC108" s="69" t="s">
        <v>9119</v>
      </c>
      <c r="CD108" s="69" t="s">
        <v>9119</v>
      </c>
      <c r="CE108" s="69" t="s">
        <v>9119</v>
      </c>
      <c r="CF108" s="69" t="s">
        <v>9119</v>
      </c>
      <c r="CG108" t="s">
        <v>366</v>
      </c>
      <c r="CL108" t="s">
        <v>351</v>
      </c>
      <c r="CM108" t="s">
        <v>352</v>
      </c>
      <c r="CN108" t="s">
        <v>352</v>
      </c>
      <c r="CO108" t="s">
        <v>352</v>
      </c>
      <c r="CP108" t="s">
        <v>352</v>
      </c>
      <c r="CQ108" t="s">
        <v>352</v>
      </c>
      <c r="CR108" t="s">
        <v>352</v>
      </c>
      <c r="CS108" t="s">
        <v>351</v>
      </c>
      <c r="EC108" s="69"/>
      <c r="ED108" s="69"/>
      <c r="EE108" s="69"/>
      <c r="EF108" s="69">
        <v>1100</v>
      </c>
      <c r="EG108" s="69"/>
      <c r="EH108" s="69"/>
      <c r="ER108" s="69">
        <v>335400</v>
      </c>
      <c r="FB108" s="69"/>
      <c r="FG108" s="69">
        <v>223600</v>
      </c>
      <c r="GF108" s="70" t="s">
        <v>9119</v>
      </c>
      <c r="GI108" s="70" t="s">
        <v>9119</v>
      </c>
      <c r="GO108" s="70" t="s">
        <v>9119</v>
      </c>
      <c r="GR108" s="70" t="s">
        <v>9119</v>
      </c>
      <c r="GT108" s="70" t="s">
        <v>9119</v>
      </c>
      <c r="GV108" s="70" t="s">
        <v>9119</v>
      </c>
      <c r="HB108" s="70" t="s">
        <v>9119</v>
      </c>
      <c r="HD108" s="70" t="s">
        <v>9119</v>
      </c>
      <c r="HG108" s="70" t="s">
        <v>9119</v>
      </c>
      <c r="HI108" s="70" t="s">
        <v>9119</v>
      </c>
      <c r="HK108" s="70" t="s">
        <v>9119</v>
      </c>
      <c r="HM108" s="70" t="s">
        <v>9119</v>
      </c>
      <c r="HO108" s="70" t="s">
        <v>9119</v>
      </c>
      <c r="HQ108" s="70" t="s">
        <v>9119</v>
      </c>
      <c r="HS108" s="70" t="s">
        <v>9119</v>
      </c>
      <c r="HU108" s="70" t="s">
        <v>9119</v>
      </c>
      <c r="HZ108" s="70" t="s">
        <v>9119</v>
      </c>
      <c r="IB108" s="70" t="s">
        <v>9119</v>
      </c>
      <c r="IE108" s="70" t="s">
        <v>9119</v>
      </c>
      <c r="IK108" s="70" t="s">
        <v>9119</v>
      </c>
      <c r="IO108" s="70" t="s">
        <v>9119</v>
      </c>
      <c r="IQ108" s="70" t="s">
        <v>9119</v>
      </c>
      <c r="IT108" s="70" t="s">
        <v>9119</v>
      </c>
      <c r="IV108" s="70" t="s">
        <v>9119</v>
      </c>
      <c r="IX108" s="70" t="s">
        <v>9119</v>
      </c>
      <c r="IZ108" s="70" t="s">
        <v>9119</v>
      </c>
      <c r="JE108" s="70" t="s">
        <v>9119</v>
      </c>
      <c r="JG108" s="70" t="s">
        <v>9119</v>
      </c>
      <c r="JL108" s="70" t="s">
        <v>9119</v>
      </c>
      <c r="JP108" s="70" t="s">
        <v>9119</v>
      </c>
      <c r="KD108" s="70" t="s">
        <v>9119</v>
      </c>
      <c r="KF108" s="70" t="s">
        <v>9119</v>
      </c>
      <c r="KI108" s="70" t="s">
        <v>9119</v>
      </c>
      <c r="KK108" s="70" t="s">
        <v>9119</v>
      </c>
      <c r="KO108" s="70" t="s">
        <v>9119</v>
      </c>
      <c r="KQ108" s="70" t="s">
        <v>9119</v>
      </c>
      <c r="KT108" s="70" t="s">
        <v>9119</v>
      </c>
      <c r="KZ108" s="70" t="s">
        <v>9119</v>
      </c>
      <c r="LO108" s="70" t="s">
        <v>9119</v>
      </c>
      <c r="LW108" s="70" t="s">
        <v>9119</v>
      </c>
      <c r="LZ108" s="70" t="s">
        <v>9119</v>
      </c>
      <c r="ME108" s="70" t="s">
        <v>9119</v>
      </c>
      <c r="MG108" s="70" t="s">
        <v>9119</v>
      </c>
      <c r="MJ108" s="70" t="s">
        <v>9119</v>
      </c>
      <c r="MQ108" s="70" t="s">
        <v>9119</v>
      </c>
      <c r="MS108" s="70" t="s">
        <v>9119</v>
      </c>
      <c r="MV108" t="s">
        <v>353</v>
      </c>
      <c r="MZ108" s="70" t="s">
        <v>9119</v>
      </c>
      <c r="NB108" s="70" t="s">
        <v>9119</v>
      </c>
      <c r="NI108" s="70" t="s">
        <v>9119</v>
      </c>
      <c r="NK108" s="70" t="s">
        <v>9119</v>
      </c>
      <c r="NR108" s="70" t="s">
        <v>9119</v>
      </c>
      <c r="NT108" s="70" t="s">
        <v>9119</v>
      </c>
      <c r="OA108" s="70" t="s">
        <v>9119</v>
      </c>
      <c r="OC108" s="70" t="s">
        <v>9119</v>
      </c>
    </row>
    <row r="109" spans="1:393" x14ac:dyDescent="0.2">
      <c r="A109" t="s">
        <v>749</v>
      </c>
      <c r="B109" t="s">
        <v>749</v>
      </c>
      <c r="C109" t="s">
        <v>9835</v>
      </c>
      <c r="D109" t="s">
        <v>750</v>
      </c>
      <c r="E109" t="s">
        <v>381</v>
      </c>
      <c r="F109" t="s">
        <v>381</v>
      </c>
      <c r="G109" t="s">
        <v>753</v>
      </c>
      <c r="H109" t="s">
        <v>754</v>
      </c>
      <c r="I109">
        <v>1481400</v>
      </c>
      <c r="K109">
        <v>2021</v>
      </c>
      <c r="L109" s="69">
        <v>1303113.51</v>
      </c>
      <c r="M109" t="s">
        <v>376</v>
      </c>
      <c r="O109" s="73">
        <v>2.41</v>
      </c>
      <c r="P109" s="73"/>
      <c r="Q109" s="13"/>
      <c r="R109" s="13"/>
      <c r="S109" s="13"/>
      <c r="T109" s="13"/>
      <c r="U109" s="13"/>
      <c r="V109" s="13"/>
      <c r="W109" s="13"/>
      <c r="X109" s="13"/>
      <c r="Y109" s="13"/>
      <c r="Z109" s="13"/>
      <c r="AA109" s="13"/>
      <c r="AB109" s="13"/>
      <c r="AC109" s="13"/>
      <c r="AD109" s="13"/>
      <c r="AE109" s="13"/>
      <c r="AF109" s="13"/>
      <c r="AG109" s="13"/>
      <c r="AI109" s="13"/>
      <c r="AJ109" s="13"/>
      <c r="AK109" s="13"/>
      <c r="AL109" s="13"/>
      <c r="AM109" s="13"/>
      <c r="AN109" s="13"/>
      <c r="AO109" s="13"/>
      <c r="AP109" s="13"/>
      <c r="AQ109" s="13"/>
      <c r="AU109" s="13"/>
      <c r="AV109" s="13"/>
      <c r="AW109" s="13"/>
      <c r="AX109" s="13"/>
      <c r="AY109" s="13"/>
      <c r="BB109" s="13"/>
      <c r="BC109" s="13"/>
      <c r="BD109" s="13"/>
      <c r="BE109" s="13"/>
      <c r="BF109" s="13"/>
      <c r="BG109" s="13"/>
      <c r="BH109" s="13"/>
      <c r="BI109" s="13"/>
      <c r="BJ109" s="13"/>
      <c r="BK109" s="13"/>
      <c r="BL109" s="13"/>
      <c r="BM109" s="13"/>
      <c r="BN109" s="13"/>
      <c r="BP109" s="70"/>
      <c r="BR109" t="s">
        <v>9119</v>
      </c>
      <c r="BT109" s="70" t="s">
        <v>9119</v>
      </c>
      <c r="BU109" s="73"/>
      <c r="BV109" s="70" t="s">
        <v>9119</v>
      </c>
      <c r="BW109" s="69"/>
      <c r="BX109" s="70" t="s">
        <v>9119</v>
      </c>
      <c r="BY109" s="69"/>
      <c r="BZ109" s="70" t="s">
        <v>9119</v>
      </c>
      <c r="CA109" s="69"/>
      <c r="CC109" s="69" t="s">
        <v>9119</v>
      </c>
      <c r="CD109" s="69" t="s">
        <v>9119</v>
      </c>
      <c r="CE109" s="69" t="s">
        <v>9119</v>
      </c>
      <c r="CF109" s="69" t="s">
        <v>9119</v>
      </c>
      <c r="CG109" t="s">
        <v>366</v>
      </c>
      <c r="CL109" t="s">
        <v>352</v>
      </c>
      <c r="CM109" t="s">
        <v>352</v>
      </c>
      <c r="CN109" t="s">
        <v>352</v>
      </c>
      <c r="CO109" t="s">
        <v>352</v>
      </c>
      <c r="CP109" t="s">
        <v>352</v>
      </c>
      <c r="CQ109" t="s">
        <v>351</v>
      </c>
      <c r="CR109" t="s">
        <v>352</v>
      </c>
      <c r="CS109" t="s">
        <v>352</v>
      </c>
      <c r="EC109" s="69"/>
      <c r="ED109" s="69"/>
      <c r="EE109" s="69"/>
      <c r="EF109" s="69"/>
      <c r="EG109" s="69"/>
      <c r="EH109" s="69"/>
      <c r="FB109" s="69"/>
      <c r="FG109" s="69"/>
      <c r="FY109">
        <v>584000</v>
      </c>
      <c r="GF109" s="70" t="s">
        <v>9119</v>
      </c>
      <c r="GI109" s="70" t="s">
        <v>9119</v>
      </c>
      <c r="GO109" s="70" t="s">
        <v>9119</v>
      </c>
      <c r="GR109" s="70" t="s">
        <v>9119</v>
      </c>
      <c r="GT109" s="70" t="s">
        <v>9119</v>
      </c>
      <c r="GV109" s="70" t="s">
        <v>9119</v>
      </c>
      <c r="HB109" s="70" t="s">
        <v>9119</v>
      </c>
      <c r="HD109" s="70" t="s">
        <v>9119</v>
      </c>
      <c r="HG109" s="70" t="s">
        <v>9119</v>
      </c>
      <c r="HI109" s="70" t="s">
        <v>9119</v>
      </c>
      <c r="HK109" s="70" t="s">
        <v>9119</v>
      </c>
      <c r="HM109" s="70" t="s">
        <v>9119</v>
      </c>
      <c r="HO109" s="70" t="s">
        <v>9119</v>
      </c>
      <c r="HQ109" s="70" t="s">
        <v>9119</v>
      </c>
      <c r="HS109" s="70" t="s">
        <v>9119</v>
      </c>
      <c r="HU109" s="70" t="s">
        <v>9119</v>
      </c>
      <c r="HZ109" s="70" t="s">
        <v>9119</v>
      </c>
      <c r="IB109" s="70" t="s">
        <v>9119</v>
      </c>
      <c r="IE109" s="70" t="s">
        <v>9119</v>
      </c>
      <c r="IK109" s="70" t="s">
        <v>9119</v>
      </c>
      <c r="IO109" s="70" t="s">
        <v>9119</v>
      </c>
      <c r="IQ109" s="70" t="s">
        <v>9119</v>
      </c>
      <c r="IT109" s="70" t="s">
        <v>9119</v>
      </c>
      <c r="IV109" s="70" t="s">
        <v>9119</v>
      </c>
      <c r="IX109" s="70" t="s">
        <v>9119</v>
      </c>
      <c r="IZ109" s="70" t="s">
        <v>9119</v>
      </c>
      <c r="JE109" s="70" t="s">
        <v>9119</v>
      </c>
      <c r="JG109" s="70" t="s">
        <v>9119</v>
      </c>
      <c r="JL109" s="70" t="s">
        <v>9119</v>
      </c>
      <c r="JP109" s="70" t="s">
        <v>9119</v>
      </c>
      <c r="KD109" s="70" t="s">
        <v>9119</v>
      </c>
      <c r="KF109" s="70" t="s">
        <v>9119</v>
      </c>
      <c r="KI109" s="70" t="s">
        <v>9119</v>
      </c>
      <c r="KK109" s="70" t="s">
        <v>9119</v>
      </c>
      <c r="KO109" s="70" t="s">
        <v>9119</v>
      </c>
      <c r="KQ109" s="70" t="s">
        <v>9119</v>
      </c>
      <c r="KT109" s="70" t="s">
        <v>9119</v>
      </c>
      <c r="KZ109" s="70" t="s">
        <v>9119</v>
      </c>
      <c r="LO109" s="70" t="s">
        <v>9119</v>
      </c>
      <c r="LW109" s="70" t="s">
        <v>9119</v>
      </c>
      <c r="LZ109" s="70" t="s">
        <v>9119</v>
      </c>
      <c r="ME109" s="70" t="s">
        <v>9119</v>
      </c>
      <c r="MG109" s="70" t="s">
        <v>9119</v>
      </c>
      <c r="MJ109" s="70" t="s">
        <v>9119</v>
      </c>
      <c r="MQ109" s="70" t="s">
        <v>9119</v>
      </c>
      <c r="MS109" s="70" t="s">
        <v>9119</v>
      </c>
      <c r="MZ109" s="70" t="s">
        <v>9119</v>
      </c>
      <c r="NB109" s="70" t="s">
        <v>9119</v>
      </c>
      <c r="NI109" s="70" t="s">
        <v>9119</v>
      </c>
      <c r="NK109" s="70" t="s">
        <v>9119</v>
      </c>
      <c r="NR109" s="70" t="s">
        <v>9119</v>
      </c>
      <c r="NT109" s="70" t="s">
        <v>9119</v>
      </c>
      <c r="NW109" t="s">
        <v>391</v>
      </c>
      <c r="OA109" s="70" t="s">
        <v>9119</v>
      </c>
      <c r="OC109" s="70" t="s">
        <v>9119</v>
      </c>
    </row>
    <row r="110" spans="1:393" x14ac:dyDescent="0.2">
      <c r="A110" t="s">
        <v>755</v>
      </c>
      <c r="B110" t="s">
        <v>755</v>
      </c>
      <c r="C110" s="66" t="s">
        <v>9831</v>
      </c>
      <c r="D110" t="s">
        <v>756</v>
      </c>
      <c r="E110" t="s">
        <v>381</v>
      </c>
      <c r="F110" t="s">
        <v>381</v>
      </c>
      <c r="G110" t="s">
        <v>757</v>
      </c>
      <c r="H110" t="s">
        <v>758</v>
      </c>
      <c r="I110">
        <v>3219391</v>
      </c>
      <c r="K110">
        <v>2022</v>
      </c>
      <c r="L110" s="69">
        <v>1465194.1827</v>
      </c>
      <c r="M110" t="s">
        <v>349</v>
      </c>
      <c r="O110" s="73">
        <v>1.2468900000000001</v>
      </c>
      <c r="P110" s="73"/>
      <c r="Q110" s="13"/>
      <c r="R110" s="13"/>
      <c r="S110" s="13"/>
      <c r="T110" s="13"/>
      <c r="U110" s="13"/>
      <c r="V110" s="13"/>
      <c r="W110" s="13"/>
      <c r="X110" s="13"/>
      <c r="Y110" s="13"/>
      <c r="Z110" s="13"/>
      <c r="AA110" s="13"/>
      <c r="AB110" s="13"/>
      <c r="AC110" s="13"/>
      <c r="AD110" s="13"/>
      <c r="AE110" s="13"/>
      <c r="AF110" s="13"/>
      <c r="AG110" s="13"/>
      <c r="AH110" s="69">
        <v>394576</v>
      </c>
      <c r="AI110" s="13">
        <v>6.0000000000000001E-3</v>
      </c>
      <c r="AJ110" s="13">
        <v>0.17499999999999999</v>
      </c>
      <c r="AK110" s="13">
        <v>0.35299999999999998</v>
      </c>
      <c r="AL110" s="13">
        <v>1.6E-2</v>
      </c>
      <c r="AM110" s="13">
        <v>0.20200000000000001</v>
      </c>
      <c r="AN110" s="13">
        <v>0.11799999999999999</v>
      </c>
      <c r="AO110" s="13">
        <v>0.01</v>
      </c>
      <c r="AP110" s="13">
        <v>7.0000000000000001E-3</v>
      </c>
      <c r="AQ110" s="13">
        <v>0.113</v>
      </c>
      <c r="AU110" s="13"/>
      <c r="AV110" s="13"/>
      <c r="AW110" s="13"/>
      <c r="AX110" s="13"/>
      <c r="AY110" s="13"/>
      <c r="BB110" s="13"/>
      <c r="BC110" s="13"/>
      <c r="BD110" s="13"/>
      <c r="BE110" s="13"/>
      <c r="BF110" s="13"/>
      <c r="BG110" s="13">
        <v>0.21915218611881601</v>
      </c>
      <c r="BH110" s="13">
        <v>0.40200714485932398</v>
      </c>
      <c r="BI110" s="13">
        <v>0.37884066902185998</v>
      </c>
      <c r="BJ110" s="13"/>
      <c r="BK110" s="13"/>
      <c r="BL110" s="13"/>
      <c r="BM110" s="13"/>
      <c r="BN110" s="13"/>
      <c r="BP110" s="70">
        <v>12.3</v>
      </c>
      <c r="BQ110">
        <v>330162557.76999998</v>
      </c>
      <c r="BR110">
        <v>308024021.14186257</v>
      </c>
      <c r="BS110">
        <v>176838108.38999999</v>
      </c>
      <c r="BT110" s="70">
        <v>164980504.16532654</v>
      </c>
      <c r="BU110" s="73">
        <v>229.23</v>
      </c>
      <c r="BV110" s="70">
        <v>213.85933899729724</v>
      </c>
      <c r="BW110" s="69">
        <v>153324449.38999999</v>
      </c>
      <c r="BX110" s="70">
        <v>143043516.9858655</v>
      </c>
      <c r="BY110" s="69">
        <v>1132.0899999999999</v>
      </c>
      <c r="BZ110" s="70">
        <v>1056.1794664112472</v>
      </c>
      <c r="CA110" s="69">
        <v>21867861.109999999</v>
      </c>
      <c r="CB110">
        <v>2025</v>
      </c>
      <c r="CC110" s="69">
        <v>20071267.649302781</v>
      </c>
      <c r="CD110" s="69">
        <v>338845542.59140599</v>
      </c>
      <c r="CE110" s="69">
        <v>2025</v>
      </c>
      <c r="CF110" s="69">
        <v>311007077.59732682</v>
      </c>
      <c r="CG110" t="s">
        <v>350</v>
      </c>
      <c r="CH110" t="s">
        <v>418</v>
      </c>
      <c r="CI110" t="s">
        <v>414</v>
      </c>
      <c r="CJ110" t="s">
        <v>418</v>
      </c>
      <c r="CK110" t="s">
        <v>414</v>
      </c>
      <c r="CL110" t="s">
        <v>351</v>
      </c>
      <c r="CM110" t="s">
        <v>352</v>
      </c>
      <c r="CN110" t="s">
        <v>351</v>
      </c>
      <c r="CO110" t="s">
        <v>352</v>
      </c>
      <c r="CP110" t="s">
        <v>352</v>
      </c>
      <c r="CQ110" t="s">
        <v>351</v>
      </c>
      <c r="CR110" t="s">
        <v>351</v>
      </c>
      <c r="CS110" t="s">
        <v>351</v>
      </c>
      <c r="EM110" s="69"/>
      <c r="FB110" s="69">
        <v>139210.97</v>
      </c>
      <c r="FG110" s="69">
        <v>255365.03</v>
      </c>
      <c r="FV110" s="69">
        <v>240649.103</v>
      </c>
      <c r="GF110" s="70" t="s">
        <v>9119</v>
      </c>
      <c r="GI110" s="70" t="s">
        <v>9119</v>
      </c>
      <c r="GO110" s="70" t="s">
        <v>9119</v>
      </c>
      <c r="GR110" s="70" t="s">
        <v>9119</v>
      </c>
      <c r="GT110" s="70" t="s">
        <v>9119</v>
      </c>
      <c r="GV110" s="70" t="s">
        <v>9119</v>
      </c>
      <c r="HB110" s="70" t="s">
        <v>9119</v>
      </c>
      <c r="HD110" s="70" t="s">
        <v>9119</v>
      </c>
      <c r="HG110" s="70" t="s">
        <v>9119</v>
      </c>
      <c r="HI110" s="70" t="s">
        <v>9119</v>
      </c>
      <c r="HK110" s="70" t="s">
        <v>9119</v>
      </c>
      <c r="HM110" s="70" t="s">
        <v>9119</v>
      </c>
      <c r="HO110" s="70" t="s">
        <v>9119</v>
      </c>
      <c r="HQ110" s="70" t="s">
        <v>9119</v>
      </c>
      <c r="HS110" s="70" t="s">
        <v>9119</v>
      </c>
      <c r="HU110" s="70" t="s">
        <v>9119</v>
      </c>
      <c r="HZ110" s="70" t="s">
        <v>9119</v>
      </c>
      <c r="IB110" s="70" t="s">
        <v>9119</v>
      </c>
      <c r="IE110" s="70" t="s">
        <v>9119</v>
      </c>
      <c r="IK110" s="70" t="s">
        <v>9119</v>
      </c>
      <c r="IO110" s="70" t="s">
        <v>9119</v>
      </c>
      <c r="IQ110" s="70" t="s">
        <v>9119</v>
      </c>
      <c r="IT110" s="70" t="s">
        <v>9119</v>
      </c>
      <c r="IV110" s="70" t="s">
        <v>9119</v>
      </c>
      <c r="IX110" s="70" t="s">
        <v>9119</v>
      </c>
      <c r="IZ110" s="70" t="s">
        <v>9119</v>
      </c>
      <c r="JE110" s="70" t="s">
        <v>9119</v>
      </c>
      <c r="JG110" s="70" t="s">
        <v>9119</v>
      </c>
      <c r="JL110" s="70" t="s">
        <v>9119</v>
      </c>
      <c r="JP110" s="70" t="s">
        <v>9119</v>
      </c>
      <c r="KD110" s="70" t="s">
        <v>9119</v>
      </c>
      <c r="KF110" s="70" t="s">
        <v>9119</v>
      </c>
      <c r="KI110" s="70" t="s">
        <v>9119</v>
      </c>
      <c r="KK110" s="70" t="s">
        <v>9119</v>
      </c>
      <c r="KO110" s="70" t="s">
        <v>9119</v>
      </c>
      <c r="KQ110" s="70" t="s">
        <v>9119</v>
      </c>
      <c r="KT110" s="70" t="s">
        <v>9119</v>
      </c>
      <c r="KZ110" s="70" t="s">
        <v>9119</v>
      </c>
      <c r="LO110" s="70" t="s">
        <v>9119</v>
      </c>
      <c r="LW110" s="70" t="s">
        <v>9119</v>
      </c>
      <c r="LZ110" s="70" t="s">
        <v>9119</v>
      </c>
      <c r="ME110" s="70" t="s">
        <v>9119</v>
      </c>
      <c r="MG110" s="70" t="s">
        <v>9119</v>
      </c>
      <c r="MJ110" s="70" t="s">
        <v>9119</v>
      </c>
      <c r="MQ110" s="70" t="s">
        <v>9119</v>
      </c>
      <c r="MS110" s="70" t="s">
        <v>9119</v>
      </c>
      <c r="MT110" t="s">
        <v>392</v>
      </c>
      <c r="MV110" t="s">
        <v>391</v>
      </c>
      <c r="MW110" t="s">
        <v>353</v>
      </c>
      <c r="MX110" t="s">
        <v>415</v>
      </c>
      <c r="MZ110" s="70" t="s">
        <v>9119</v>
      </c>
      <c r="NB110" s="70" t="s">
        <v>9119</v>
      </c>
      <c r="NI110" s="70" t="s">
        <v>9119</v>
      </c>
      <c r="NK110" s="70" t="s">
        <v>9119</v>
      </c>
      <c r="NR110" s="70" t="s">
        <v>9119</v>
      </c>
      <c r="NT110" s="70" t="s">
        <v>9119</v>
      </c>
      <c r="OA110" s="70" t="s">
        <v>9119</v>
      </c>
      <c r="OC110" s="70" t="s">
        <v>9119</v>
      </c>
    </row>
    <row r="111" spans="1:393" x14ac:dyDescent="0.2">
      <c r="A111" t="s">
        <v>755</v>
      </c>
      <c r="B111" t="s">
        <v>755</v>
      </c>
      <c r="C111" s="66" t="s">
        <v>9831</v>
      </c>
      <c r="D111" t="s">
        <v>756</v>
      </c>
      <c r="E111" t="s">
        <v>381</v>
      </c>
      <c r="F111" t="s">
        <v>381</v>
      </c>
      <c r="G111" t="s">
        <v>759</v>
      </c>
      <c r="H111" t="s">
        <v>760</v>
      </c>
      <c r="I111">
        <v>196764</v>
      </c>
      <c r="J111">
        <v>328154</v>
      </c>
      <c r="K111">
        <v>2022</v>
      </c>
      <c r="L111" s="69">
        <v>110619.432</v>
      </c>
      <c r="M111" t="s">
        <v>376</v>
      </c>
      <c r="O111" s="73">
        <v>1.54</v>
      </c>
      <c r="P111" s="73">
        <v>0.92400000000000004</v>
      </c>
      <c r="Q111" s="13"/>
      <c r="R111" s="13"/>
      <c r="S111" s="13"/>
      <c r="T111" s="13"/>
      <c r="U111" s="13"/>
      <c r="V111" s="13"/>
      <c r="W111" s="13"/>
      <c r="X111" s="13"/>
      <c r="Y111" s="13"/>
      <c r="Z111" s="13"/>
      <c r="AA111" s="13"/>
      <c r="AB111" s="13"/>
      <c r="AC111" s="13"/>
      <c r="AD111" s="13"/>
      <c r="AE111" s="13"/>
      <c r="AF111" s="13">
        <v>1</v>
      </c>
      <c r="AG111" s="13"/>
      <c r="AH111" s="69">
        <v>89539.028000000006</v>
      </c>
      <c r="AI111" s="13">
        <v>5.8999999999999999E-3</v>
      </c>
      <c r="AJ111" s="13">
        <v>9.7299999999999998E-2</v>
      </c>
      <c r="AK111" s="13">
        <v>0.17929999999999999</v>
      </c>
      <c r="AL111" s="13">
        <v>0.12989999999999999</v>
      </c>
      <c r="AM111" s="13">
        <v>0.16619999999999999</v>
      </c>
      <c r="AN111" s="13">
        <v>7.1000000000000004E-3</v>
      </c>
      <c r="AO111" s="13">
        <v>8.0999999999999996E-3</v>
      </c>
      <c r="AP111" s="13">
        <v>4.7000000000000002E-3</v>
      </c>
      <c r="AQ111" s="13">
        <v>0.40150000000000002</v>
      </c>
      <c r="AU111" s="13"/>
      <c r="AV111" s="13"/>
      <c r="AW111" s="13"/>
      <c r="AX111" s="13"/>
      <c r="AY111" s="13"/>
      <c r="BB111" s="13"/>
      <c r="BC111" s="13"/>
      <c r="BD111" s="13">
        <v>6.3861312787079601E-3</v>
      </c>
      <c r="BE111" s="13"/>
      <c r="BF111" s="13"/>
      <c r="BG111" s="13">
        <v>0.31972144021336502</v>
      </c>
      <c r="BH111" s="13">
        <v>0.47317750777892997</v>
      </c>
      <c r="BI111" s="13">
        <v>0.14412875981626899</v>
      </c>
      <c r="BJ111" s="13">
        <v>5.65861609127278E-2</v>
      </c>
      <c r="BK111" s="13"/>
      <c r="BL111" s="13"/>
      <c r="BM111" s="13"/>
      <c r="BN111" s="13"/>
      <c r="BP111" s="70">
        <v>8</v>
      </c>
      <c r="BQ111" s="69"/>
      <c r="BS111" s="69"/>
      <c r="BT111" s="70"/>
      <c r="BU111" s="73">
        <v>246.82</v>
      </c>
      <c r="BV111" s="70">
        <v>230.26986891468351</v>
      </c>
      <c r="BW111" s="69"/>
      <c r="BX111" s="70"/>
      <c r="BY111" s="69"/>
      <c r="BZ111" s="70" t="s">
        <v>9119</v>
      </c>
      <c r="CA111" s="69">
        <v>106005984.66</v>
      </c>
      <c r="CB111">
        <v>2021</v>
      </c>
      <c r="CC111" s="69">
        <v>114489431.41011217</v>
      </c>
      <c r="CD111" s="69" t="s">
        <v>9119</v>
      </c>
      <c r="CE111" s="69" t="s">
        <v>9119</v>
      </c>
      <c r="CF111" s="69" t="s">
        <v>9119</v>
      </c>
      <c r="CG111" t="s">
        <v>350</v>
      </c>
      <c r="CH111" t="s">
        <v>418</v>
      </c>
      <c r="CI111" t="s">
        <v>414</v>
      </c>
      <c r="CJ111" t="s">
        <v>418</v>
      </c>
      <c r="CK111" t="s">
        <v>414</v>
      </c>
      <c r="CL111" t="s">
        <v>351</v>
      </c>
      <c r="CM111" t="s">
        <v>352</v>
      </c>
      <c r="CN111" t="s">
        <v>351</v>
      </c>
      <c r="CO111" t="s">
        <v>352</v>
      </c>
      <c r="CP111" t="s">
        <v>352</v>
      </c>
      <c r="CQ111" t="s">
        <v>351</v>
      </c>
      <c r="CR111" t="s">
        <v>351</v>
      </c>
      <c r="CS111" t="s">
        <v>351</v>
      </c>
      <c r="EM111" s="69">
        <v>706.43021472810801</v>
      </c>
      <c r="FB111" s="69">
        <v>35367.404114624398</v>
      </c>
      <c r="FG111" s="69">
        <v>52342.627145680803</v>
      </c>
      <c r="FJ111">
        <v>160000</v>
      </c>
      <c r="FL111" s="69">
        <v>6259.5289792265503</v>
      </c>
      <c r="FT111">
        <v>165000</v>
      </c>
      <c r="FV111" s="69">
        <v>15943.441545740099</v>
      </c>
      <c r="GF111" s="70" t="s">
        <v>9119</v>
      </c>
      <c r="GI111" s="70" t="s">
        <v>9119</v>
      </c>
      <c r="GO111" s="70" t="s">
        <v>9119</v>
      </c>
      <c r="GR111" s="70" t="s">
        <v>9119</v>
      </c>
      <c r="GT111" s="70" t="s">
        <v>9119</v>
      </c>
      <c r="GV111" s="70" t="s">
        <v>9119</v>
      </c>
      <c r="HB111" s="70" t="s">
        <v>9119</v>
      </c>
      <c r="HD111" s="70" t="s">
        <v>9119</v>
      </c>
      <c r="HG111" s="70" t="s">
        <v>9119</v>
      </c>
      <c r="HI111" s="70" t="s">
        <v>9119</v>
      </c>
      <c r="HK111" s="70" t="s">
        <v>9119</v>
      </c>
      <c r="HM111" s="70" t="s">
        <v>9119</v>
      </c>
      <c r="HO111" s="70" t="s">
        <v>9119</v>
      </c>
      <c r="HQ111" s="70" t="s">
        <v>9119</v>
      </c>
      <c r="HS111" s="70" t="s">
        <v>9119</v>
      </c>
      <c r="HU111" s="70" t="s">
        <v>9119</v>
      </c>
      <c r="HZ111" s="70" t="s">
        <v>9119</v>
      </c>
      <c r="IB111" s="70" t="s">
        <v>9119</v>
      </c>
      <c r="IE111" s="70" t="s">
        <v>9119</v>
      </c>
      <c r="IK111" s="70" t="s">
        <v>9119</v>
      </c>
      <c r="IO111" s="70" t="s">
        <v>9119</v>
      </c>
      <c r="IQ111" s="70" t="s">
        <v>9119</v>
      </c>
      <c r="IT111" s="70" t="s">
        <v>9119</v>
      </c>
      <c r="IV111" s="70" t="s">
        <v>9119</v>
      </c>
      <c r="IX111" s="70" t="s">
        <v>9119</v>
      </c>
      <c r="IZ111" s="70" t="s">
        <v>9119</v>
      </c>
      <c r="JE111" s="70" t="s">
        <v>9119</v>
      </c>
      <c r="JG111" s="70" t="s">
        <v>9119</v>
      </c>
      <c r="JL111" s="70" t="s">
        <v>9119</v>
      </c>
      <c r="JP111" s="70" t="s">
        <v>9119</v>
      </c>
      <c r="KD111" s="70" t="s">
        <v>9119</v>
      </c>
      <c r="KF111" s="70" t="s">
        <v>9119</v>
      </c>
      <c r="KI111" s="70" t="s">
        <v>9119</v>
      </c>
      <c r="KK111" s="70" t="s">
        <v>9119</v>
      </c>
      <c r="KO111" s="70" t="s">
        <v>9119</v>
      </c>
      <c r="KQ111" s="70" t="s">
        <v>9119</v>
      </c>
      <c r="KT111" s="70" t="s">
        <v>9119</v>
      </c>
      <c r="KZ111" s="70" t="s">
        <v>9119</v>
      </c>
      <c r="LO111" s="70" t="s">
        <v>9119</v>
      </c>
      <c r="LW111" s="70" t="s">
        <v>9119</v>
      </c>
      <c r="LZ111" s="70" t="s">
        <v>9119</v>
      </c>
      <c r="ME111" s="70" t="s">
        <v>9119</v>
      </c>
      <c r="MG111" s="70" t="s">
        <v>9119</v>
      </c>
      <c r="MJ111" s="70" t="s">
        <v>9119</v>
      </c>
      <c r="MQ111" s="70" t="s">
        <v>9119</v>
      </c>
      <c r="MS111" s="70" t="s">
        <v>9119</v>
      </c>
      <c r="MT111" t="s">
        <v>392</v>
      </c>
      <c r="MV111" t="s">
        <v>391</v>
      </c>
      <c r="MW111" t="s">
        <v>353</v>
      </c>
      <c r="MX111" t="s">
        <v>415</v>
      </c>
      <c r="MZ111" s="70" t="s">
        <v>9119</v>
      </c>
      <c r="NB111" s="70" t="s">
        <v>9119</v>
      </c>
      <c r="NI111" s="70" t="s">
        <v>9119</v>
      </c>
      <c r="NK111" s="70" t="s">
        <v>9119</v>
      </c>
      <c r="NR111" s="70" t="s">
        <v>9119</v>
      </c>
      <c r="NT111" s="70" t="s">
        <v>9119</v>
      </c>
      <c r="NU111" t="s">
        <v>390</v>
      </c>
      <c r="NW111" t="s">
        <v>391</v>
      </c>
      <c r="NX111" t="s">
        <v>353</v>
      </c>
      <c r="NY111" t="s">
        <v>415</v>
      </c>
      <c r="OA111" s="70" t="s">
        <v>9119</v>
      </c>
      <c r="OC111" s="70" t="s">
        <v>9119</v>
      </c>
    </row>
    <row r="112" spans="1:393" x14ac:dyDescent="0.2">
      <c r="A112" t="s">
        <v>755</v>
      </c>
      <c r="B112" t="s">
        <v>755</v>
      </c>
      <c r="C112" s="66" t="s">
        <v>9831</v>
      </c>
      <c r="D112" t="s">
        <v>756</v>
      </c>
      <c r="E112" t="s">
        <v>381</v>
      </c>
      <c r="F112" t="s">
        <v>381</v>
      </c>
      <c r="G112" t="s">
        <v>761</v>
      </c>
      <c r="H112" t="s">
        <v>762</v>
      </c>
      <c r="J112">
        <v>4257056</v>
      </c>
      <c r="K112">
        <v>2022</v>
      </c>
      <c r="L112">
        <v>1592358</v>
      </c>
      <c r="M112" t="s">
        <v>349</v>
      </c>
      <c r="O112" s="73"/>
      <c r="P112" s="73">
        <v>1.02</v>
      </c>
      <c r="Q112" s="13">
        <v>0.34</v>
      </c>
      <c r="R112" s="13">
        <v>0.1</v>
      </c>
      <c r="S112" s="13"/>
      <c r="T112" s="13">
        <v>0.33</v>
      </c>
      <c r="U112" s="13">
        <v>0.09</v>
      </c>
      <c r="V112" s="13"/>
      <c r="W112" s="13"/>
      <c r="X112" s="13"/>
      <c r="Y112" s="13"/>
      <c r="Z112" s="13"/>
      <c r="AA112" s="13"/>
      <c r="AB112" s="13"/>
      <c r="AC112" s="13">
        <v>0.14000000000000001</v>
      </c>
      <c r="AD112" s="13"/>
      <c r="AE112" s="13"/>
      <c r="AF112" s="13"/>
      <c r="AG112" s="13"/>
      <c r="AH112" s="69"/>
      <c r="AI112" s="13"/>
      <c r="AJ112" s="13"/>
      <c r="AK112" s="13"/>
      <c r="AL112" s="13"/>
      <c r="AM112" s="13"/>
      <c r="AN112" s="13"/>
      <c r="AO112" s="13"/>
      <c r="AP112" s="13"/>
      <c r="AQ112" s="13"/>
      <c r="AU112" s="13"/>
      <c r="AV112" s="13"/>
      <c r="AW112" s="13"/>
      <c r="AX112" s="13"/>
      <c r="AY112" s="13"/>
      <c r="BB112" s="13"/>
      <c r="BC112" s="13"/>
      <c r="BD112" s="13"/>
      <c r="BE112" s="13"/>
      <c r="BF112" s="13"/>
      <c r="BG112" s="13"/>
      <c r="BH112" s="13"/>
      <c r="BI112" s="13"/>
      <c r="BJ112" s="13">
        <v>0.61470000000000002</v>
      </c>
      <c r="BK112" s="13"/>
      <c r="BL112" s="13">
        <v>0.38529999999999998</v>
      </c>
      <c r="BM112" s="13"/>
      <c r="BN112" s="13"/>
      <c r="BP112" s="70"/>
      <c r="BQ112" s="69"/>
      <c r="BR112" t="s">
        <v>9119</v>
      </c>
      <c r="BS112" s="69"/>
      <c r="BT112" s="70" t="s">
        <v>9119</v>
      </c>
      <c r="BU112" s="73"/>
      <c r="BV112" s="70" t="s">
        <v>9119</v>
      </c>
      <c r="BW112" s="69"/>
      <c r="BX112" s="70" t="s">
        <v>9119</v>
      </c>
      <c r="BY112" s="69"/>
      <c r="BZ112" s="70" t="s">
        <v>9119</v>
      </c>
      <c r="CA112" s="69"/>
      <c r="CC112" s="69" t="s">
        <v>9119</v>
      </c>
      <c r="CD112" s="69" t="s">
        <v>9119</v>
      </c>
      <c r="CE112" s="69" t="s">
        <v>9119</v>
      </c>
      <c r="CF112" s="69" t="s">
        <v>9119</v>
      </c>
      <c r="CG112" t="s">
        <v>350</v>
      </c>
      <c r="CH112" t="s">
        <v>418</v>
      </c>
      <c r="CI112" t="s">
        <v>414</v>
      </c>
      <c r="CJ112" t="s">
        <v>418</v>
      </c>
      <c r="CK112" t="s">
        <v>414</v>
      </c>
      <c r="CL112" t="s">
        <v>351</v>
      </c>
      <c r="CM112" t="s">
        <v>352</v>
      </c>
      <c r="CN112" t="s">
        <v>352</v>
      </c>
      <c r="CO112" t="s">
        <v>352</v>
      </c>
      <c r="CP112" t="s">
        <v>352</v>
      </c>
      <c r="CQ112" t="s">
        <v>351</v>
      </c>
      <c r="CR112" t="s">
        <v>352</v>
      </c>
      <c r="CS112" t="s">
        <v>351</v>
      </c>
      <c r="ER112">
        <v>500000</v>
      </c>
      <c r="FB112" s="69">
        <v>16000</v>
      </c>
      <c r="FG112" s="69"/>
      <c r="FV112" s="69"/>
      <c r="GF112" s="70" t="s">
        <v>9119</v>
      </c>
      <c r="GI112" s="70" t="s">
        <v>9119</v>
      </c>
      <c r="GO112" s="70" t="s">
        <v>9119</v>
      </c>
      <c r="GR112" s="70" t="s">
        <v>9119</v>
      </c>
      <c r="GT112" s="70" t="s">
        <v>9119</v>
      </c>
      <c r="GV112" s="70" t="s">
        <v>9119</v>
      </c>
      <c r="HB112" s="70" t="s">
        <v>9119</v>
      </c>
      <c r="HD112" s="70" t="s">
        <v>9119</v>
      </c>
      <c r="HG112" s="70" t="s">
        <v>9119</v>
      </c>
      <c r="HI112" s="70" t="s">
        <v>9119</v>
      </c>
      <c r="HK112" s="70" t="s">
        <v>9119</v>
      </c>
      <c r="HM112" s="70" t="s">
        <v>9119</v>
      </c>
      <c r="HO112" s="70" t="s">
        <v>9119</v>
      </c>
      <c r="HQ112" s="70" t="s">
        <v>9119</v>
      </c>
      <c r="HS112" s="70" t="s">
        <v>9119</v>
      </c>
      <c r="HU112" s="70" t="s">
        <v>9119</v>
      </c>
      <c r="HZ112" s="70" t="s">
        <v>9119</v>
      </c>
      <c r="IB112" s="70" t="s">
        <v>9119</v>
      </c>
      <c r="IE112" s="70" t="s">
        <v>9119</v>
      </c>
      <c r="IK112" s="70" t="s">
        <v>9119</v>
      </c>
      <c r="IO112" s="70" t="s">
        <v>9119</v>
      </c>
      <c r="IQ112" s="70" t="s">
        <v>9119</v>
      </c>
      <c r="IT112" s="70" t="s">
        <v>9119</v>
      </c>
      <c r="IV112" s="70" t="s">
        <v>9119</v>
      </c>
      <c r="IX112" s="70" t="s">
        <v>9119</v>
      </c>
      <c r="IZ112" s="70" t="s">
        <v>9119</v>
      </c>
      <c r="JE112" s="70" t="s">
        <v>9119</v>
      </c>
      <c r="JG112" s="70" t="s">
        <v>9119</v>
      </c>
      <c r="JL112" s="70" t="s">
        <v>9119</v>
      </c>
      <c r="JP112" s="70" t="s">
        <v>9119</v>
      </c>
      <c r="KD112" s="70" t="s">
        <v>9119</v>
      </c>
      <c r="KF112" s="70" t="s">
        <v>9119</v>
      </c>
      <c r="KI112" s="70" t="s">
        <v>9119</v>
      </c>
      <c r="KK112" s="70" t="s">
        <v>9119</v>
      </c>
      <c r="KO112" s="70" t="s">
        <v>9119</v>
      </c>
      <c r="KQ112" s="70" t="s">
        <v>9119</v>
      </c>
      <c r="KT112" s="70" t="s">
        <v>9119</v>
      </c>
      <c r="KZ112" s="70" t="s">
        <v>9119</v>
      </c>
      <c r="LO112" s="70" t="s">
        <v>9119</v>
      </c>
      <c r="LW112" s="70" t="s">
        <v>9119</v>
      </c>
      <c r="LZ112" s="70" t="s">
        <v>9119</v>
      </c>
      <c r="ME112" s="70" t="s">
        <v>9119</v>
      </c>
      <c r="MG112" s="70" t="s">
        <v>9119</v>
      </c>
      <c r="MJ112" s="70" t="s">
        <v>9119</v>
      </c>
      <c r="MK112" t="s">
        <v>354</v>
      </c>
      <c r="MM112" t="s">
        <v>378</v>
      </c>
      <c r="MN112" t="s">
        <v>363</v>
      </c>
      <c r="MO112" t="s">
        <v>415</v>
      </c>
      <c r="MQ112" s="70" t="s">
        <v>9119</v>
      </c>
      <c r="MS112" s="70" t="s">
        <v>9119</v>
      </c>
      <c r="MT112" t="s">
        <v>354</v>
      </c>
      <c r="MV112" t="s">
        <v>378</v>
      </c>
      <c r="MW112" t="s">
        <v>363</v>
      </c>
      <c r="MX112" t="s">
        <v>415</v>
      </c>
      <c r="MZ112" s="70" t="s">
        <v>9119</v>
      </c>
      <c r="NB112" s="70" t="s">
        <v>9119</v>
      </c>
      <c r="NC112" t="s">
        <v>362</v>
      </c>
      <c r="NF112" t="s">
        <v>362</v>
      </c>
      <c r="NG112" t="s">
        <v>362</v>
      </c>
      <c r="NI112" s="70" t="s">
        <v>9119</v>
      </c>
      <c r="NK112" s="70" t="s">
        <v>9119</v>
      </c>
      <c r="NL112" t="s">
        <v>362</v>
      </c>
      <c r="NO112" t="s">
        <v>362</v>
      </c>
      <c r="NP112" t="s">
        <v>362</v>
      </c>
      <c r="NR112" s="70" t="s">
        <v>9119</v>
      </c>
      <c r="NS112" s="69"/>
      <c r="NT112" s="70"/>
      <c r="NU112" t="s">
        <v>354</v>
      </c>
      <c r="NW112" t="s">
        <v>378</v>
      </c>
      <c r="NX112" t="s">
        <v>363</v>
      </c>
      <c r="NY112" t="s">
        <v>415</v>
      </c>
      <c r="OA112" s="70" t="s">
        <v>9119</v>
      </c>
      <c r="OC112" s="70" t="s">
        <v>9119</v>
      </c>
    </row>
    <row r="113" spans="1:393" x14ac:dyDescent="0.2">
      <c r="A113" t="s">
        <v>763</v>
      </c>
      <c r="B113" t="s">
        <v>763</v>
      </c>
      <c r="C113" t="s">
        <v>9829</v>
      </c>
      <c r="D113" t="s">
        <v>764</v>
      </c>
      <c r="E113" t="s">
        <v>381</v>
      </c>
      <c r="F113" t="s">
        <v>381</v>
      </c>
      <c r="G113" t="s">
        <v>765</v>
      </c>
      <c r="H113" t="s">
        <v>766</v>
      </c>
      <c r="I113">
        <v>9571491</v>
      </c>
      <c r="J113">
        <v>37393129</v>
      </c>
      <c r="K113">
        <v>2022</v>
      </c>
      <c r="L113" s="69">
        <v>3043932</v>
      </c>
      <c r="O113" s="73">
        <v>0.871</v>
      </c>
      <c r="P113" s="73">
        <v>0.223</v>
      </c>
      <c r="Q113" s="13">
        <v>0.16986699999999999</v>
      </c>
      <c r="R113" s="13">
        <v>3.0880999999999999E-2</v>
      </c>
      <c r="S113" s="13">
        <v>2.0065E-2</v>
      </c>
      <c r="T113" s="13">
        <v>0.44020500000000001</v>
      </c>
      <c r="U113" s="13">
        <v>0.191083</v>
      </c>
      <c r="V113" s="13">
        <v>9.2899999999999996E-3</v>
      </c>
      <c r="W113" s="13">
        <v>5.8935000000000001E-2</v>
      </c>
      <c r="X113" s="13"/>
      <c r="Y113" s="13">
        <v>5.2026999999999997E-2</v>
      </c>
      <c r="Z113" s="13">
        <v>5.9959999999999996E-3</v>
      </c>
      <c r="AA113" s="13"/>
      <c r="AB113" s="13"/>
      <c r="AC113" s="13">
        <v>2.1651E-2</v>
      </c>
      <c r="AD113" s="13">
        <v>1</v>
      </c>
      <c r="AE113" s="13">
        <v>1</v>
      </c>
      <c r="AF113" s="13">
        <v>1</v>
      </c>
      <c r="AG113" s="13">
        <v>1</v>
      </c>
      <c r="AH113" s="69">
        <v>648444</v>
      </c>
      <c r="AI113" s="13">
        <v>7.1193503216931603E-2</v>
      </c>
      <c r="AJ113" s="13">
        <v>0.128399676764686</v>
      </c>
      <c r="AK113" s="13">
        <v>1.06408571904436E-4</v>
      </c>
      <c r="AL113" s="13"/>
      <c r="AM113" s="13">
        <v>0.47916859435818698</v>
      </c>
      <c r="AN113" s="13">
        <v>0.111200041946567</v>
      </c>
      <c r="AO113" s="13">
        <v>8.7332136622437703E-3</v>
      </c>
      <c r="AP113" s="13"/>
      <c r="AQ113" s="13">
        <v>0.20119856147948001</v>
      </c>
      <c r="AU113" s="13"/>
      <c r="AV113" s="13"/>
      <c r="AW113" s="13"/>
      <c r="AX113" s="13"/>
      <c r="AY113" s="13"/>
      <c r="AZ113">
        <v>13864</v>
      </c>
      <c r="BB113" s="13"/>
      <c r="BC113" s="13"/>
      <c r="BD113" s="13">
        <v>8.6305368701611903E-4</v>
      </c>
      <c r="BE113" s="13"/>
      <c r="BF113" s="13"/>
      <c r="BG113" s="13"/>
      <c r="BH113" s="13">
        <v>0.163946355290434</v>
      </c>
      <c r="BI113" s="13">
        <v>0.78811055678678499</v>
      </c>
      <c r="BJ113" s="13">
        <v>4.7080034235764699E-2</v>
      </c>
      <c r="BK113" s="13"/>
      <c r="BL113" s="13"/>
      <c r="BM113" s="13"/>
      <c r="BN113" s="13"/>
      <c r="BP113" s="70">
        <v>22.1</v>
      </c>
      <c r="BQ113" s="69">
        <v>1610584722.76</v>
      </c>
      <c r="BR113">
        <v>1610584722.76</v>
      </c>
      <c r="BT113" s="70" t="s">
        <v>9119</v>
      </c>
      <c r="BU113" s="73"/>
      <c r="BV113" s="70" t="s">
        <v>9119</v>
      </c>
      <c r="BW113" s="69"/>
      <c r="BX113" s="70" t="s">
        <v>9119</v>
      </c>
      <c r="BY113" s="69"/>
      <c r="BZ113" s="70" t="s">
        <v>9119</v>
      </c>
      <c r="CA113" s="69">
        <v>211788896000</v>
      </c>
      <c r="CB113">
        <v>2022</v>
      </c>
      <c r="CC113" s="69">
        <v>211788896000</v>
      </c>
      <c r="CD113" s="69">
        <v>117111922252.51207</v>
      </c>
      <c r="CE113" s="69">
        <v>2022</v>
      </c>
      <c r="CF113" s="69">
        <v>117111922252.51207</v>
      </c>
      <c r="CG113" t="s">
        <v>361</v>
      </c>
      <c r="CH113" t="s">
        <v>422</v>
      </c>
      <c r="CI113" t="s">
        <v>418</v>
      </c>
      <c r="CL113" t="s">
        <v>351</v>
      </c>
      <c r="CM113" t="s">
        <v>351</v>
      </c>
      <c r="CN113" t="s">
        <v>351</v>
      </c>
      <c r="CO113" t="s">
        <v>351</v>
      </c>
      <c r="CP113" t="s">
        <v>351</v>
      </c>
      <c r="CQ113" t="s">
        <v>351</v>
      </c>
      <c r="CR113" t="s">
        <v>351</v>
      </c>
      <c r="CS113" t="s">
        <v>351</v>
      </c>
      <c r="EA113" s="69"/>
      <c r="EB113" s="69"/>
      <c r="EC113" s="69"/>
      <c r="ED113" s="69"/>
      <c r="EE113" s="69"/>
      <c r="EF113" s="69"/>
      <c r="EG113" s="69"/>
      <c r="EH113" s="69"/>
      <c r="EM113" s="69">
        <v>2398954.9433411099</v>
      </c>
      <c r="EZ113">
        <v>170820</v>
      </c>
      <c r="FB113" s="69"/>
      <c r="FE113">
        <v>1397001</v>
      </c>
      <c r="FG113" s="69">
        <v>499041.55715192301</v>
      </c>
      <c r="FO113">
        <v>36441.599999999999</v>
      </c>
      <c r="FT113">
        <v>4051500</v>
      </c>
      <c r="FV113" s="69"/>
      <c r="GF113" s="70" t="s">
        <v>9119</v>
      </c>
      <c r="GI113" s="70" t="s">
        <v>9119</v>
      </c>
      <c r="GO113" s="70" t="s">
        <v>9119</v>
      </c>
      <c r="GR113" s="70" t="s">
        <v>9119</v>
      </c>
      <c r="GT113" s="70" t="s">
        <v>9119</v>
      </c>
      <c r="GV113" s="70" t="s">
        <v>9119</v>
      </c>
      <c r="HB113" s="70" t="s">
        <v>9119</v>
      </c>
      <c r="HD113" s="70" t="s">
        <v>9119</v>
      </c>
      <c r="HG113" s="70" t="s">
        <v>9119</v>
      </c>
      <c r="HH113">
        <v>33.67</v>
      </c>
      <c r="HI113" s="70">
        <v>31.41231053544038</v>
      </c>
      <c r="HK113" s="70" t="s">
        <v>9119</v>
      </c>
      <c r="HM113" s="70" t="s">
        <v>9119</v>
      </c>
      <c r="HO113" s="70" t="s">
        <v>9119</v>
      </c>
      <c r="HQ113" s="70" t="s">
        <v>9119</v>
      </c>
      <c r="HS113" s="70" t="s">
        <v>9119</v>
      </c>
      <c r="HU113" s="70" t="s">
        <v>9119</v>
      </c>
      <c r="HZ113" s="70" t="s">
        <v>9119</v>
      </c>
      <c r="IB113" s="70" t="s">
        <v>9119</v>
      </c>
      <c r="IE113" s="70" t="s">
        <v>9119</v>
      </c>
      <c r="IK113" s="70" t="s">
        <v>9119</v>
      </c>
      <c r="IO113" s="70" t="s">
        <v>9119</v>
      </c>
      <c r="IQ113" s="70" t="s">
        <v>9119</v>
      </c>
      <c r="IT113" s="70" t="s">
        <v>9119</v>
      </c>
      <c r="IU113">
        <v>100.58</v>
      </c>
      <c r="IV113" s="70">
        <v>93.835764587306002</v>
      </c>
      <c r="IX113" s="70" t="s">
        <v>9119</v>
      </c>
      <c r="IZ113" s="70" t="s">
        <v>9119</v>
      </c>
      <c r="JE113" s="70" t="s">
        <v>9119</v>
      </c>
      <c r="JG113" s="70" t="s">
        <v>9119</v>
      </c>
      <c r="JL113" s="70" t="s">
        <v>9119</v>
      </c>
      <c r="JP113" s="70" t="s">
        <v>9119</v>
      </c>
      <c r="KD113" s="70" t="s">
        <v>9119</v>
      </c>
      <c r="KE113">
        <v>24.05</v>
      </c>
      <c r="KF113" s="70">
        <v>24.05</v>
      </c>
      <c r="KI113" s="70" t="s">
        <v>9119</v>
      </c>
      <c r="KK113" s="70" t="s">
        <v>9119</v>
      </c>
      <c r="KO113" s="70" t="s">
        <v>9119</v>
      </c>
      <c r="KP113">
        <v>205.92</v>
      </c>
      <c r="KQ113" s="70">
        <v>205.92</v>
      </c>
      <c r="KT113" s="70" t="s">
        <v>9119</v>
      </c>
      <c r="KZ113" s="70" t="s">
        <v>9119</v>
      </c>
      <c r="LO113" s="70" t="s">
        <v>9119</v>
      </c>
      <c r="LW113" s="70" t="s">
        <v>9119</v>
      </c>
      <c r="LZ113" s="70" t="s">
        <v>9119</v>
      </c>
      <c r="ME113" s="70" t="s">
        <v>9119</v>
      </c>
      <c r="MG113" s="70" t="s">
        <v>9119</v>
      </c>
      <c r="MJ113" s="70" t="s">
        <v>9119</v>
      </c>
      <c r="MK113" t="s">
        <v>362</v>
      </c>
      <c r="MM113" t="s">
        <v>353</v>
      </c>
      <c r="MN113" t="s">
        <v>353</v>
      </c>
      <c r="MO113" t="s">
        <v>362</v>
      </c>
      <c r="MQ113" s="70" t="s">
        <v>9119</v>
      </c>
      <c r="MS113" s="70" t="s">
        <v>9119</v>
      </c>
      <c r="MT113" t="s">
        <v>354</v>
      </c>
      <c r="MV113" t="s">
        <v>353</v>
      </c>
      <c r="MW113" t="s">
        <v>353</v>
      </c>
      <c r="MX113" t="s">
        <v>362</v>
      </c>
      <c r="MZ113" s="70" t="s">
        <v>9119</v>
      </c>
      <c r="NB113" s="70" t="s">
        <v>9119</v>
      </c>
      <c r="NC113" t="s">
        <v>354</v>
      </c>
      <c r="NE113" t="s">
        <v>353</v>
      </c>
      <c r="NF113" t="s">
        <v>353</v>
      </c>
      <c r="NG113" t="s">
        <v>362</v>
      </c>
      <c r="NI113" s="70" t="s">
        <v>9119</v>
      </c>
      <c r="NK113" s="70" t="s">
        <v>9119</v>
      </c>
      <c r="NL113" t="s">
        <v>354</v>
      </c>
      <c r="NN113" t="s">
        <v>355</v>
      </c>
      <c r="NO113" t="s">
        <v>353</v>
      </c>
      <c r="NP113" t="s">
        <v>362</v>
      </c>
      <c r="NR113" s="70" t="s">
        <v>9119</v>
      </c>
      <c r="NT113" s="70" t="s">
        <v>9119</v>
      </c>
      <c r="NU113" t="s">
        <v>362</v>
      </c>
      <c r="NW113" t="s">
        <v>363</v>
      </c>
      <c r="NX113" t="s">
        <v>362</v>
      </c>
      <c r="NY113" t="s">
        <v>362</v>
      </c>
      <c r="OA113" s="70" t="s">
        <v>9119</v>
      </c>
      <c r="OC113" s="70" t="s">
        <v>9119</v>
      </c>
    </row>
    <row r="114" spans="1:393" x14ac:dyDescent="0.2">
      <c r="A114" t="s">
        <v>763</v>
      </c>
      <c r="B114" t="s">
        <v>763</v>
      </c>
      <c r="C114" t="s">
        <v>9829</v>
      </c>
      <c r="D114" t="s">
        <v>764</v>
      </c>
      <c r="E114" t="s">
        <v>381</v>
      </c>
      <c r="F114" t="s">
        <v>381</v>
      </c>
      <c r="G114" t="s">
        <v>767</v>
      </c>
      <c r="H114" t="s">
        <v>768</v>
      </c>
      <c r="I114">
        <v>413938</v>
      </c>
      <c r="J114">
        <v>413444</v>
      </c>
      <c r="K114">
        <v>2022</v>
      </c>
      <c r="L114" s="69">
        <v>152939</v>
      </c>
      <c r="O114" s="73">
        <v>1.012</v>
      </c>
      <c r="P114" s="73">
        <v>1.0129999999999999</v>
      </c>
      <c r="Q114" s="13">
        <v>0.29531146404775799</v>
      </c>
      <c r="R114" s="13">
        <v>1.60569704261176E-2</v>
      </c>
      <c r="S114" s="13">
        <v>2.2218636188284201E-2</v>
      </c>
      <c r="T114" s="13">
        <v>0.32121539306520902</v>
      </c>
      <c r="U114" s="13">
        <v>0.183834463413518</v>
      </c>
      <c r="V114" s="13">
        <v>3.18606110933117E-3</v>
      </c>
      <c r="W114" s="13">
        <v>1.01177985994416E-2</v>
      </c>
      <c r="X114" s="13"/>
      <c r="Y114" s="13">
        <v>3.09895971596519E-2</v>
      </c>
      <c r="Z114" s="13"/>
      <c r="AA114" s="13"/>
      <c r="AB114" s="13"/>
      <c r="AC114" s="13">
        <v>0.116376529204454</v>
      </c>
      <c r="AD114" s="13">
        <v>1</v>
      </c>
      <c r="AE114" s="13">
        <v>1</v>
      </c>
      <c r="AF114" s="13">
        <v>1</v>
      </c>
      <c r="AG114" s="13">
        <v>1</v>
      </c>
      <c r="AH114" s="69">
        <v>33637</v>
      </c>
      <c r="AI114" s="13">
        <v>5.7317834527454897E-2</v>
      </c>
      <c r="AJ114" s="13">
        <v>5.6842167850878499E-2</v>
      </c>
      <c r="AK114" s="13">
        <v>0.13012456521092799</v>
      </c>
      <c r="AL114" s="13"/>
      <c r="AM114" s="13">
        <v>0.32003448583405197</v>
      </c>
      <c r="AN114" s="13">
        <v>8.7611855991913706E-2</v>
      </c>
      <c r="AO114" s="13">
        <v>6.0944792936349903E-3</v>
      </c>
      <c r="AP114" s="13"/>
      <c r="AQ114" s="13">
        <v>0.34563129886731903</v>
      </c>
      <c r="AU114" s="13"/>
      <c r="AV114" s="13"/>
      <c r="AW114" s="13"/>
      <c r="AX114" s="13"/>
      <c r="AY114" s="13"/>
      <c r="AZ114">
        <v>3193</v>
      </c>
      <c r="BB114" s="13"/>
      <c r="BC114" s="13"/>
      <c r="BD114" s="13">
        <v>6.4731690412517398E-3</v>
      </c>
      <c r="BE114" s="13"/>
      <c r="BF114" s="13"/>
      <c r="BG114" s="13">
        <v>2.8370788353526601E-2</v>
      </c>
      <c r="BH114" s="13">
        <v>8.9918202682115103E-2</v>
      </c>
      <c r="BI114" s="13">
        <v>0.77358947031169301</v>
      </c>
      <c r="BJ114" s="13">
        <v>4.8457228045168298E-2</v>
      </c>
      <c r="BK114" s="13">
        <v>5.3191141566245402E-2</v>
      </c>
      <c r="BL114" s="13"/>
      <c r="BM114" s="13"/>
      <c r="BN114" s="13"/>
      <c r="BP114" s="70">
        <v>13.2</v>
      </c>
      <c r="BQ114" s="69">
        <v>37262823.530000001</v>
      </c>
      <c r="BR114">
        <v>37262823.530000001</v>
      </c>
      <c r="BT114" s="70" t="s">
        <v>9119</v>
      </c>
      <c r="BU114" s="73"/>
      <c r="BV114" s="70" t="s">
        <v>9119</v>
      </c>
      <c r="BW114" s="69"/>
      <c r="BX114" s="70" t="s">
        <v>9119</v>
      </c>
      <c r="BY114" s="69"/>
      <c r="BZ114" s="70" t="s">
        <v>9119</v>
      </c>
      <c r="CA114" s="69">
        <v>37262823.530000001</v>
      </c>
      <c r="CB114">
        <v>2022</v>
      </c>
      <c r="CC114" s="69">
        <v>37262823.530000001</v>
      </c>
      <c r="CD114" s="69">
        <v>2636773918.0941625</v>
      </c>
      <c r="CE114" s="69">
        <v>2022</v>
      </c>
      <c r="CF114" s="69">
        <v>2636773918.0941625</v>
      </c>
      <c r="CG114" t="s">
        <v>361</v>
      </c>
      <c r="CI114" t="s">
        <v>418</v>
      </c>
      <c r="CL114" t="s">
        <v>351</v>
      </c>
      <c r="CM114" t="s">
        <v>351</v>
      </c>
      <c r="CN114" t="s">
        <v>351</v>
      </c>
      <c r="CO114" t="s">
        <v>351</v>
      </c>
      <c r="CP114" t="s">
        <v>351</v>
      </c>
      <c r="CQ114" t="s">
        <v>351</v>
      </c>
      <c r="CR114" t="s">
        <v>351</v>
      </c>
      <c r="CS114" t="s">
        <v>351</v>
      </c>
      <c r="EA114" s="69"/>
      <c r="EB114" s="69"/>
      <c r="EC114" s="69"/>
      <c r="ED114" s="69"/>
      <c r="EE114" s="69"/>
      <c r="EF114" s="69"/>
      <c r="EG114" s="69"/>
      <c r="EH114" s="69"/>
      <c r="EM114" s="69">
        <v>2398954.9433411099</v>
      </c>
      <c r="EN114">
        <v>42</v>
      </c>
      <c r="FB114" s="69"/>
      <c r="FE114" s="69">
        <v>193771.2</v>
      </c>
      <c r="FG114" s="69">
        <v>499041.55715192301</v>
      </c>
      <c r="FT114">
        <v>295650</v>
      </c>
      <c r="FV114" s="69"/>
      <c r="GF114" s="70" t="s">
        <v>9119</v>
      </c>
      <c r="GI114" s="70" t="s">
        <v>9119</v>
      </c>
      <c r="GO114" s="70" t="s">
        <v>9119</v>
      </c>
      <c r="GR114" s="70" t="s">
        <v>9119</v>
      </c>
      <c r="GT114" s="70" t="s">
        <v>9119</v>
      </c>
      <c r="GV114" s="70" t="s">
        <v>9119</v>
      </c>
      <c r="HB114" s="70" t="s">
        <v>9119</v>
      </c>
      <c r="HD114" s="70" t="s">
        <v>9119</v>
      </c>
      <c r="HG114" s="70" t="s">
        <v>9119</v>
      </c>
      <c r="HI114" s="70" t="s">
        <v>9119</v>
      </c>
      <c r="HK114" s="70" t="s">
        <v>9119</v>
      </c>
      <c r="HM114" s="70" t="s">
        <v>9119</v>
      </c>
      <c r="HO114" s="70" t="s">
        <v>9119</v>
      </c>
      <c r="HQ114" s="70" t="s">
        <v>9119</v>
      </c>
      <c r="HS114" s="70" t="s">
        <v>9119</v>
      </c>
      <c r="HU114" s="70" t="s">
        <v>9119</v>
      </c>
      <c r="HZ114" s="70" t="s">
        <v>9119</v>
      </c>
      <c r="IB114" s="70" t="s">
        <v>9119</v>
      </c>
      <c r="IE114" s="70" t="s">
        <v>9119</v>
      </c>
      <c r="IK114" s="70" t="s">
        <v>9119</v>
      </c>
      <c r="IO114" s="70" t="s">
        <v>9119</v>
      </c>
      <c r="IQ114" s="70" t="s">
        <v>9119</v>
      </c>
      <c r="IT114" s="70" t="s">
        <v>9119</v>
      </c>
      <c r="IU114">
        <v>333.14</v>
      </c>
      <c r="IV114" s="70">
        <v>333.14</v>
      </c>
      <c r="IX114" s="70" t="s">
        <v>9119</v>
      </c>
      <c r="IZ114" s="70" t="s">
        <v>9119</v>
      </c>
      <c r="JE114" s="70" t="s">
        <v>9119</v>
      </c>
      <c r="JG114" s="70" t="s">
        <v>9119</v>
      </c>
      <c r="JL114" s="70" t="s">
        <v>9119</v>
      </c>
      <c r="JP114" s="70" t="s">
        <v>9119</v>
      </c>
      <c r="KD114" s="70" t="s">
        <v>9119</v>
      </c>
      <c r="KE114">
        <v>239.03</v>
      </c>
      <c r="KF114" s="70">
        <v>239.03</v>
      </c>
      <c r="KI114" s="70" t="s">
        <v>9119</v>
      </c>
      <c r="KK114" s="70" t="s">
        <v>9119</v>
      </c>
      <c r="KO114" s="70" t="s">
        <v>9119</v>
      </c>
      <c r="KP114">
        <v>77.739999999999995</v>
      </c>
      <c r="KQ114" s="70">
        <v>77.739999999999995</v>
      </c>
      <c r="KT114" s="70" t="s">
        <v>9119</v>
      </c>
      <c r="KZ114" s="70" t="s">
        <v>9119</v>
      </c>
      <c r="LO114" s="70" t="s">
        <v>9119</v>
      </c>
      <c r="LW114" s="70" t="s">
        <v>9119</v>
      </c>
      <c r="LZ114" s="70" t="s">
        <v>9119</v>
      </c>
      <c r="ME114" s="70" t="s">
        <v>9119</v>
      </c>
      <c r="MG114" s="70" t="s">
        <v>9119</v>
      </c>
      <c r="MJ114" s="70" t="s">
        <v>9119</v>
      </c>
      <c r="MK114" t="s">
        <v>354</v>
      </c>
      <c r="MM114" t="s">
        <v>353</v>
      </c>
      <c r="MN114" t="s">
        <v>353</v>
      </c>
      <c r="MO114" t="s">
        <v>362</v>
      </c>
      <c r="MQ114" s="70" t="s">
        <v>9119</v>
      </c>
      <c r="MS114" s="70" t="s">
        <v>9119</v>
      </c>
      <c r="MT114" t="s">
        <v>354</v>
      </c>
      <c r="MV114" t="s">
        <v>353</v>
      </c>
      <c r="MW114" t="s">
        <v>353</v>
      </c>
      <c r="MX114" t="s">
        <v>362</v>
      </c>
      <c r="MZ114" s="70" t="s">
        <v>9119</v>
      </c>
      <c r="NB114" s="70" t="s">
        <v>9119</v>
      </c>
      <c r="NC114" t="s">
        <v>354</v>
      </c>
      <c r="NE114" t="s">
        <v>353</v>
      </c>
      <c r="NF114" t="s">
        <v>353</v>
      </c>
      <c r="NG114" t="s">
        <v>362</v>
      </c>
      <c r="NI114" s="70" t="s">
        <v>9119</v>
      </c>
      <c r="NK114" s="70" t="s">
        <v>9119</v>
      </c>
      <c r="NL114" t="s">
        <v>354</v>
      </c>
      <c r="NN114" t="s">
        <v>353</v>
      </c>
      <c r="NO114" t="s">
        <v>353</v>
      </c>
      <c r="NP114" t="s">
        <v>362</v>
      </c>
      <c r="NR114" s="70" t="s">
        <v>9119</v>
      </c>
      <c r="NT114" s="70" t="s">
        <v>9119</v>
      </c>
      <c r="NU114" t="s">
        <v>354</v>
      </c>
      <c r="NW114" t="s">
        <v>353</v>
      </c>
      <c r="NX114" t="s">
        <v>353</v>
      </c>
      <c r="NY114" t="s">
        <v>362</v>
      </c>
      <c r="OA114" s="70" t="s">
        <v>9119</v>
      </c>
      <c r="OC114" s="70" t="s">
        <v>9119</v>
      </c>
    </row>
    <row r="115" spans="1:393" x14ac:dyDescent="0.2">
      <c r="A115" t="s">
        <v>763</v>
      </c>
      <c r="B115" t="s">
        <v>763</v>
      </c>
      <c r="C115" t="s">
        <v>9829</v>
      </c>
      <c r="D115" t="s">
        <v>764</v>
      </c>
      <c r="E115" t="s">
        <v>381</v>
      </c>
      <c r="F115" t="s">
        <v>381</v>
      </c>
      <c r="G115" t="s">
        <v>769</v>
      </c>
      <c r="H115" t="s">
        <v>770</v>
      </c>
      <c r="K115">
        <v>2022</v>
      </c>
      <c r="L115" s="69">
        <v>1093017</v>
      </c>
      <c r="O115" s="73"/>
      <c r="P115" s="73"/>
      <c r="Q115" s="13">
        <v>0.29744611748948102</v>
      </c>
      <c r="R115" s="13">
        <v>1.9862453648936799E-2</v>
      </c>
      <c r="S115" s="13">
        <v>2.2740725441598799E-2</v>
      </c>
      <c r="T115" s="13">
        <v>0.338393777040979</v>
      </c>
      <c r="U115" s="13">
        <v>0.13891380371942999</v>
      </c>
      <c r="V115" s="13"/>
      <c r="W115" s="13">
        <v>5.8909707717263303E-2</v>
      </c>
      <c r="X115" s="13"/>
      <c r="Y115" s="13">
        <v>4.6316748961818498E-2</v>
      </c>
      <c r="Z115" s="13"/>
      <c r="AA115" s="13"/>
      <c r="AB115" s="13"/>
      <c r="AC115" s="13">
        <v>7.7416665980492599E-2</v>
      </c>
      <c r="AD115" s="13">
        <v>1</v>
      </c>
      <c r="AE115" s="13">
        <v>1</v>
      </c>
      <c r="AF115" s="13">
        <v>1</v>
      </c>
      <c r="AG115" s="13">
        <v>1</v>
      </c>
      <c r="AH115" s="69">
        <v>272146</v>
      </c>
      <c r="AI115" s="13">
        <v>7.8461561073835395E-2</v>
      </c>
      <c r="AJ115" s="13">
        <v>6.6901589587941804E-2</v>
      </c>
      <c r="AK115" s="13"/>
      <c r="AL115" s="13"/>
      <c r="AM115" s="13">
        <v>0.47109272228877103</v>
      </c>
      <c r="AN115" s="13">
        <v>0.229479764538152</v>
      </c>
      <c r="AO115" s="13">
        <v>3.1560265445753397E-2</v>
      </c>
      <c r="AP115" s="13"/>
      <c r="AQ115" s="13">
        <v>0.12609040735487601</v>
      </c>
      <c r="AU115" s="13"/>
      <c r="AV115" s="13"/>
      <c r="AW115" s="13"/>
      <c r="AX115" s="13"/>
      <c r="AY115" s="13"/>
      <c r="BB115" s="13"/>
      <c r="BC115" s="13"/>
      <c r="BD115" s="13">
        <v>2.6907175277237202E-3</v>
      </c>
      <c r="BE115" s="13"/>
      <c r="BF115" s="13"/>
      <c r="BG115" s="13"/>
      <c r="BH115" s="13">
        <v>0.24898606334576701</v>
      </c>
      <c r="BI115" s="13">
        <v>0.74832321912650901</v>
      </c>
      <c r="BJ115" s="13"/>
      <c r="BK115" s="13"/>
      <c r="BL115" s="13"/>
      <c r="BM115" s="13">
        <v>0</v>
      </c>
      <c r="BN115" s="13"/>
      <c r="BP115" s="70">
        <v>10.199999999999999</v>
      </c>
      <c r="BQ115" s="69">
        <v>308143003.98000002</v>
      </c>
      <c r="BR115">
        <v>308143003.98000002</v>
      </c>
      <c r="BT115" s="70" t="s">
        <v>9119</v>
      </c>
      <c r="BU115" s="73"/>
      <c r="BV115" s="70" t="s">
        <v>9119</v>
      </c>
      <c r="BW115" s="69"/>
      <c r="BX115" s="70" t="s">
        <v>9119</v>
      </c>
      <c r="BY115" s="69"/>
      <c r="BZ115" s="70" t="s">
        <v>9119</v>
      </c>
      <c r="CA115" s="69">
        <v>308143003.98000002</v>
      </c>
      <c r="CB115">
        <v>2022</v>
      </c>
      <c r="CC115" s="69">
        <v>308143003.98000002</v>
      </c>
      <c r="CD115" s="69">
        <v>15018463328.343252</v>
      </c>
      <c r="CE115" s="69">
        <v>2022</v>
      </c>
      <c r="CF115" s="69">
        <v>15018463328.343252</v>
      </c>
      <c r="CG115" t="s">
        <v>361</v>
      </c>
      <c r="CI115" t="s">
        <v>418</v>
      </c>
      <c r="CL115" t="s">
        <v>351</v>
      </c>
      <c r="CM115" t="s">
        <v>351</v>
      </c>
      <c r="CN115" t="s">
        <v>351</v>
      </c>
      <c r="CO115" t="s">
        <v>351</v>
      </c>
      <c r="CP115" t="s">
        <v>351</v>
      </c>
      <c r="CQ115" t="s">
        <v>351</v>
      </c>
      <c r="CR115" t="s">
        <v>351</v>
      </c>
      <c r="CS115" t="s">
        <v>351</v>
      </c>
      <c r="EA115" s="69"/>
      <c r="EB115" s="69"/>
      <c r="EC115" s="69"/>
      <c r="ED115" s="69"/>
      <c r="EE115" s="69"/>
      <c r="EF115" s="69"/>
      <c r="EG115" s="69"/>
      <c r="EH115" s="69"/>
      <c r="EM115" s="69">
        <v>2398954.9433411099</v>
      </c>
      <c r="EN115">
        <v>50</v>
      </c>
      <c r="FB115" s="69"/>
      <c r="FE115">
        <v>7456950</v>
      </c>
      <c r="FG115" s="69">
        <v>499041.55715192301</v>
      </c>
      <c r="FT115">
        <v>1445400</v>
      </c>
      <c r="FV115" s="69"/>
      <c r="GF115" s="70" t="s">
        <v>9119</v>
      </c>
      <c r="GI115" s="70" t="s">
        <v>9119</v>
      </c>
      <c r="GO115" s="70" t="s">
        <v>9119</v>
      </c>
      <c r="GR115" s="70" t="s">
        <v>9119</v>
      </c>
      <c r="GT115" s="70" t="s">
        <v>9119</v>
      </c>
      <c r="GV115" s="70" t="s">
        <v>9119</v>
      </c>
      <c r="HB115" s="70" t="s">
        <v>9119</v>
      </c>
      <c r="HD115" s="70" t="s">
        <v>9119</v>
      </c>
      <c r="HG115" s="70" t="s">
        <v>9119</v>
      </c>
      <c r="HH115">
        <v>20.98</v>
      </c>
      <c r="HI115" s="70">
        <v>19.573218741714854</v>
      </c>
      <c r="HK115" s="70" t="s">
        <v>9119</v>
      </c>
      <c r="HM115" s="70" t="s">
        <v>9119</v>
      </c>
      <c r="HO115" s="70" t="s">
        <v>9119</v>
      </c>
      <c r="HQ115" s="70" t="s">
        <v>9119</v>
      </c>
      <c r="HS115" s="70" t="s">
        <v>9119</v>
      </c>
      <c r="HU115" s="70" t="s">
        <v>9119</v>
      </c>
      <c r="HZ115" s="70" t="s">
        <v>9119</v>
      </c>
      <c r="IB115" s="70" t="s">
        <v>9119</v>
      </c>
      <c r="IE115" s="70" t="s">
        <v>9119</v>
      </c>
      <c r="IK115" s="70" t="s">
        <v>9119</v>
      </c>
      <c r="IO115" s="70" t="s">
        <v>9119</v>
      </c>
      <c r="IQ115" s="70" t="s">
        <v>9119</v>
      </c>
      <c r="IT115" s="70" t="s">
        <v>9119</v>
      </c>
      <c r="IU115">
        <v>351.62</v>
      </c>
      <c r="IV115" s="70">
        <v>351.62</v>
      </c>
      <c r="IX115" s="70" t="s">
        <v>9119</v>
      </c>
      <c r="IZ115" s="70" t="s">
        <v>9119</v>
      </c>
      <c r="JE115" s="70" t="s">
        <v>9119</v>
      </c>
      <c r="JG115" s="70" t="s">
        <v>9119</v>
      </c>
      <c r="JL115" s="70" t="s">
        <v>9119</v>
      </c>
      <c r="JP115" s="70" t="s">
        <v>9119</v>
      </c>
      <c r="KD115" s="70" t="s">
        <v>9119</v>
      </c>
      <c r="KE115">
        <v>60.55</v>
      </c>
      <c r="KF115" s="70">
        <v>60.55</v>
      </c>
      <c r="KI115" s="70" t="s">
        <v>9119</v>
      </c>
      <c r="KK115" s="70" t="s">
        <v>9119</v>
      </c>
      <c r="KO115" s="70" t="s">
        <v>9119</v>
      </c>
      <c r="KP115">
        <v>115.31</v>
      </c>
      <c r="KQ115" s="70">
        <v>115.31</v>
      </c>
      <c r="KT115" s="70" t="s">
        <v>9119</v>
      </c>
      <c r="KZ115" s="70" t="s">
        <v>9119</v>
      </c>
      <c r="LO115" s="70" t="s">
        <v>9119</v>
      </c>
      <c r="LW115" s="70" t="s">
        <v>9119</v>
      </c>
      <c r="LZ115" s="70" t="s">
        <v>9119</v>
      </c>
      <c r="ME115" s="70" t="s">
        <v>9119</v>
      </c>
      <c r="MG115" s="70" t="s">
        <v>9119</v>
      </c>
      <c r="MJ115" s="70" t="s">
        <v>9119</v>
      </c>
      <c r="MK115" t="s">
        <v>362</v>
      </c>
      <c r="MM115" t="s">
        <v>353</v>
      </c>
      <c r="MN115" t="s">
        <v>353</v>
      </c>
      <c r="MO115" t="s">
        <v>362</v>
      </c>
      <c r="MQ115" s="70" t="s">
        <v>9119</v>
      </c>
      <c r="MS115" s="70" t="s">
        <v>9119</v>
      </c>
      <c r="MT115" t="s">
        <v>354</v>
      </c>
      <c r="MV115" t="s">
        <v>355</v>
      </c>
      <c r="MW115" t="s">
        <v>353</v>
      </c>
      <c r="MX115" t="s">
        <v>362</v>
      </c>
      <c r="MZ115" s="70" t="s">
        <v>9119</v>
      </c>
      <c r="NB115" s="70" t="s">
        <v>9119</v>
      </c>
      <c r="NC115" t="s">
        <v>354</v>
      </c>
      <c r="NE115" t="s">
        <v>355</v>
      </c>
      <c r="NF115" t="s">
        <v>353</v>
      </c>
      <c r="NG115" t="s">
        <v>362</v>
      </c>
      <c r="NI115" s="70" t="s">
        <v>9119</v>
      </c>
      <c r="NK115" s="70" t="s">
        <v>9119</v>
      </c>
      <c r="NL115" t="s">
        <v>354</v>
      </c>
      <c r="NN115" t="s">
        <v>355</v>
      </c>
      <c r="NO115" t="s">
        <v>353</v>
      </c>
      <c r="NP115" t="s">
        <v>362</v>
      </c>
      <c r="NR115" s="70" t="s">
        <v>9119</v>
      </c>
      <c r="NT115" s="70" t="s">
        <v>9119</v>
      </c>
      <c r="NU115" t="s">
        <v>354</v>
      </c>
      <c r="NW115" t="s">
        <v>355</v>
      </c>
      <c r="NX115" t="s">
        <v>353</v>
      </c>
      <c r="NY115" t="s">
        <v>362</v>
      </c>
      <c r="OA115" s="70" t="s">
        <v>9119</v>
      </c>
      <c r="OC115" s="70" t="s">
        <v>9119</v>
      </c>
    </row>
    <row r="116" spans="1:393" x14ac:dyDescent="0.2">
      <c r="A116" t="s">
        <v>771</v>
      </c>
      <c r="B116" t="s">
        <v>771</v>
      </c>
      <c r="C116" t="s">
        <v>9835</v>
      </c>
      <c r="D116" t="s">
        <v>772</v>
      </c>
      <c r="E116" t="s">
        <v>9845</v>
      </c>
      <c r="F116" t="s">
        <v>9845</v>
      </c>
      <c r="G116" t="s">
        <v>773</v>
      </c>
      <c r="H116" t="s">
        <v>774</v>
      </c>
      <c r="L116" s="69"/>
      <c r="O116" s="73"/>
      <c r="P116" s="73"/>
      <c r="Q116" s="13">
        <v>0.497</v>
      </c>
      <c r="R116" s="13">
        <v>2.5999999999999999E-2</v>
      </c>
      <c r="S116" s="13">
        <v>1.4E-2</v>
      </c>
      <c r="T116" s="13">
        <v>0.14699999999999999</v>
      </c>
      <c r="U116" s="13">
        <v>0.157</v>
      </c>
      <c r="V116" s="13"/>
      <c r="W116" s="13"/>
      <c r="X116" s="13"/>
      <c r="Y116" s="13">
        <v>2.3E-2</v>
      </c>
      <c r="Z116" s="13"/>
      <c r="AA116" s="13"/>
      <c r="AB116" s="13">
        <v>5.6000000000000001E-2</v>
      </c>
      <c r="AC116" s="13">
        <v>8.2000000000000003E-2</v>
      </c>
      <c r="AD116" s="13"/>
      <c r="AE116" s="13"/>
      <c r="AF116" s="13"/>
      <c r="AG116" s="13">
        <v>1</v>
      </c>
      <c r="AI116" s="13"/>
      <c r="AJ116" s="13"/>
      <c r="AK116" s="13"/>
      <c r="AL116" s="13"/>
      <c r="AM116" s="13"/>
      <c r="AN116" s="13"/>
      <c r="AO116" s="13"/>
      <c r="AP116" s="13"/>
      <c r="AQ116" s="13"/>
      <c r="AU116" s="13"/>
      <c r="AV116" s="13"/>
      <c r="AW116" s="13"/>
      <c r="AX116" s="13"/>
      <c r="AY116" s="13"/>
      <c r="BB116" s="13"/>
      <c r="BC116" s="13"/>
      <c r="BD116" s="13"/>
      <c r="BE116" s="13"/>
      <c r="BF116" s="13"/>
      <c r="BG116" s="13"/>
      <c r="BH116" s="13"/>
      <c r="BI116" s="13"/>
      <c r="BJ116" s="13"/>
      <c r="BK116" s="13"/>
      <c r="BL116" s="13"/>
      <c r="BM116" s="13"/>
      <c r="BN116" s="13"/>
      <c r="BP116" s="70">
        <v>23</v>
      </c>
      <c r="BR116" t="s">
        <v>9119</v>
      </c>
      <c r="BT116" s="70" t="s">
        <v>9119</v>
      </c>
      <c r="BU116" s="73">
        <v>28.17</v>
      </c>
      <c r="BV116" s="70">
        <v>35.388874570959963</v>
      </c>
      <c r="BW116" s="69"/>
      <c r="BX116" s="70" t="s">
        <v>9119</v>
      </c>
      <c r="BY116" s="69"/>
      <c r="BZ116" s="70" t="s">
        <v>9119</v>
      </c>
      <c r="CA116" s="69"/>
      <c r="CC116" s="69" t="s">
        <v>9119</v>
      </c>
      <c r="CD116" s="69" t="s">
        <v>9119</v>
      </c>
      <c r="CE116" s="69" t="s">
        <v>9119</v>
      </c>
      <c r="CF116" s="69" t="s">
        <v>9119</v>
      </c>
      <c r="CH116" t="s">
        <v>377</v>
      </c>
      <c r="CI116" t="s">
        <v>388</v>
      </c>
      <c r="CJ116" t="s">
        <v>418</v>
      </c>
      <c r="CK116" t="s">
        <v>418</v>
      </c>
      <c r="CL116" t="s">
        <v>351</v>
      </c>
      <c r="CM116" t="s">
        <v>351</v>
      </c>
      <c r="CN116" t="s">
        <v>351</v>
      </c>
      <c r="CO116" t="s">
        <v>351</v>
      </c>
      <c r="CP116" t="s">
        <v>351</v>
      </c>
      <c r="CQ116" t="s">
        <v>351</v>
      </c>
      <c r="CR116" t="s">
        <v>351</v>
      </c>
      <c r="CS116" t="s">
        <v>351</v>
      </c>
      <c r="EC116" s="69"/>
      <c r="ED116" s="69"/>
      <c r="EE116" s="69"/>
      <c r="EF116" s="69"/>
      <c r="EG116" s="69"/>
      <c r="EH116" s="69"/>
      <c r="FB116" s="69"/>
      <c r="FG116" s="69"/>
      <c r="GF116" s="70" t="s">
        <v>9119</v>
      </c>
      <c r="GI116" s="70" t="s">
        <v>9119</v>
      </c>
      <c r="GO116" s="70" t="s">
        <v>9119</v>
      </c>
      <c r="GR116" s="70" t="s">
        <v>9119</v>
      </c>
      <c r="GT116" s="70" t="s">
        <v>9119</v>
      </c>
      <c r="GV116" s="70" t="s">
        <v>9119</v>
      </c>
      <c r="HB116" s="70" t="s">
        <v>9119</v>
      </c>
      <c r="HC116">
        <v>2.5</v>
      </c>
      <c r="HD116" s="70">
        <v>3.1866580016093629</v>
      </c>
      <c r="HG116" s="70" t="s">
        <v>9119</v>
      </c>
      <c r="HI116" s="70" t="s">
        <v>9119</v>
      </c>
      <c r="HK116" s="70" t="s">
        <v>9119</v>
      </c>
      <c r="HM116" s="70" t="s">
        <v>9119</v>
      </c>
      <c r="HO116" s="70" t="s">
        <v>9119</v>
      </c>
      <c r="HQ116" s="70" t="s">
        <v>9119</v>
      </c>
      <c r="HS116" s="70" t="s">
        <v>9119</v>
      </c>
      <c r="HU116" s="70" t="s">
        <v>9119</v>
      </c>
      <c r="HZ116" s="70" t="s">
        <v>9119</v>
      </c>
      <c r="IB116" s="70" t="s">
        <v>9119</v>
      </c>
      <c r="IE116" s="70" t="s">
        <v>9119</v>
      </c>
      <c r="IK116" s="70" t="s">
        <v>9119</v>
      </c>
      <c r="IO116" s="70" t="s">
        <v>9119</v>
      </c>
      <c r="IQ116" s="70" t="s">
        <v>9119</v>
      </c>
      <c r="IT116" s="70" t="s">
        <v>9119</v>
      </c>
      <c r="IV116" s="70" t="s">
        <v>9119</v>
      </c>
      <c r="IX116" s="70" t="s">
        <v>9119</v>
      </c>
      <c r="IZ116" s="70" t="s">
        <v>9119</v>
      </c>
      <c r="JE116" s="70" t="s">
        <v>9119</v>
      </c>
      <c r="JG116" s="70" t="s">
        <v>9119</v>
      </c>
      <c r="JL116" s="70" t="s">
        <v>9119</v>
      </c>
      <c r="JP116" s="70" t="s">
        <v>9119</v>
      </c>
      <c r="KD116" s="70" t="s">
        <v>9119</v>
      </c>
      <c r="KF116" s="70" t="s">
        <v>9119</v>
      </c>
      <c r="KI116" s="70" t="s">
        <v>9119</v>
      </c>
      <c r="KK116" s="70" t="s">
        <v>9119</v>
      </c>
      <c r="KO116" s="70" t="s">
        <v>9119</v>
      </c>
      <c r="KP116">
        <v>21.7</v>
      </c>
      <c r="KQ116" s="70">
        <v>27.660191453969265</v>
      </c>
      <c r="KT116" s="70" t="s">
        <v>9119</v>
      </c>
      <c r="KZ116" s="70" t="s">
        <v>9119</v>
      </c>
      <c r="LO116" s="70" t="s">
        <v>9119</v>
      </c>
      <c r="LW116" s="70" t="s">
        <v>9119</v>
      </c>
      <c r="LZ116" s="70" t="s">
        <v>9119</v>
      </c>
      <c r="ME116" s="70" t="s">
        <v>9119</v>
      </c>
      <c r="MF116">
        <v>3</v>
      </c>
      <c r="MG116" s="70">
        <v>3.8239896019312352</v>
      </c>
      <c r="MJ116" s="70" t="s">
        <v>9119</v>
      </c>
      <c r="MQ116" s="70" t="s">
        <v>9119</v>
      </c>
      <c r="MS116" s="70" t="s">
        <v>9119</v>
      </c>
      <c r="MV116" t="s">
        <v>353</v>
      </c>
      <c r="MW116" t="s">
        <v>353</v>
      </c>
      <c r="MX116" t="s">
        <v>415</v>
      </c>
      <c r="MZ116" s="70" t="s">
        <v>9119</v>
      </c>
      <c r="NB116" s="70" t="s">
        <v>9119</v>
      </c>
      <c r="NI116" s="70" t="s">
        <v>9119</v>
      </c>
      <c r="NK116" s="70" t="s">
        <v>9119</v>
      </c>
      <c r="NL116" t="s">
        <v>362</v>
      </c>
      <c r="NR116" s="70" t="s">
        <v>9119</v>
      </c>
      <c r="NT116" s="70" t="s">
        <v>9119</v>
      </c>
      <c r="NW116" t="s">
        <v>400</v>
      </c>
      <c r="NX116" t="s">
        <v>400</v>
      </c>
      <c r="OA116" s="70" t="s">
        <v>9119</v>
      </c>
      <c r="OC116" s="70" t="s">
        <v>9119</v>
      </c>
    </row>
    <row r="117" spans="1:393" x14ac:dyDescent="0.2">
      <c r="A117" t="s">
        <v>775</v>
      </c>
      <c r="B117" t="s">
        <v>775</v>
      </c>
      <c r="C117" s="66" t="s">
        <v>9831</v>
      </c>
      <c r="D117" t="s">
        <v>776</v>
      </c>
      <c r="E117" t="s">
        <v>9847</v>
      </c>
      <c r="F117" t="s">
        <v>9847</v>
      </c>
      <c r="G117" t="s">
        <v>777</v>
      </c>
      <c r="H117" t="s">
        <v>778</v>
      </c>
      <c r="I117">
        <v>1354556</v>
      </c>
      <c r="J117">
        <v>1352565</v>
      </c>
      <c r="K117">
        <v>2023</v>
      </c>
      <c r="L117" s="69">
        <v>230133</v>
      </c>
      <c r="M117" t="s">
        <v>492</v>
      </c>
      <c r="O117" s="73">
        <v>0.46500000000000002</v>
      </c>
      <c r="P117" s="73">
        <v>0.46600000000000003</v>
      </c>
      <c r="Q117" s="13"/>
      <c r="R117" s="13"/>
      <c r="S117" s="13"/>
      <c r="T117" s="13"/>
      <c r="U117" s="13"/>
      <c r="V117" s="13"/>
      <c r="W117" s="13"/>
      <c r="X117" s="13"/>
      <c r="Y117" s="13"/>
      <c r="Z117" s="13"/>
      <c r="AA117" s="13"/>
      <c r="AB117" s="13"/>
      <c r="AC117" s="13"/>
      <c r="AD117" s="13"/>
      <c r="AE117" s="13"/>
      <c r="AF117" s="13"/>
      <c r="AG117" s="13"/>
      <c r="AH117" s="69"/>
      <c r="AI117" s="13"/>
      <c r="AJ117" s="13"/>
      <c r="AK117" s="13"/>
      <c r="AL117" s="13"/>
      <c r="AM117" s="13"/>
      <c r="AN117" s="13"/>
      <c r="AO117" s="13"/>
      <c r="AP117" s="13"/>
      <c r="AQ117" s="13"/>
      <c r="AU117" s="13"/>
      <c r="AV117" s="13"/>
      <c r="AW117" s="13"/>
      <c r="AX117" s="13"/>
      <c r="AY117" s="13"/>
      <c r="BB117" s="13"/>
      <c r="BC117" s="13"/>
      <c r="BD117" s="13"/>
      <c r="BE117" s="13">
        <v>0.98229255416970995</v>
      </c>
      <c r="BF117" s="13"/>
      <c r="BG117" s="13"/>
      <c r="BH117" s="13">
        <v>1.7707445830290099E-2</v>
      </c>
      <c r="BI117" s="13"/>
      <c r="BJ117" s="13"/>
      <c r="BK117" s="13"/>
      <c r="BL117" s="13"/>
      <c r="BM117" s="13"/>
      <c r="BN117" s="13"/>
      <c r="BP117" s="70">
        <v>10.199999999999999</v>
      </c>
      <c r="BQ117" s="69"/>
      <c r="BR117" t="s">
        <v>9119</v>
      </c>
      <c r="BS117" s="69"/>
      <c r="BT117" s="70" t="s">
        <v>9119</v>
      </c>
      <c r="BU117" s="73"/>
      <c r="BV117" s="70" t="s">
        <v>9119</v>
      </c>
      <c r="BW117" s="69"/>
      <c r="BX117" s="70" t="s">
        <v>9119</v>
      </c>
      <c r="BY117" s="69"/>
      <c r="BZ117" s="70" t="s">
        <v>9119</v>
      </c>
      <c r="CA117" s="69"/>
      <c r="CC117" s="69" t="s">
        <v>9119</v>
      </c>
      <c r="CD117" s="69" t="s">
        <v>9119</v>
      </c>
      <c r="CE117" s="69" t="s">
        <v>9119</v>
      </c>
      <c r="CF117" s="69" t="s">
        <v>9119</v>
      </c>
      <c r="CL117" t="s">
        <v>352</v>
      </c>
      <c r="CM117" t="s">
        <v>352</v>
      </c>
      <c r="CN117" t="s">
        <v>352</v>
      </c>
      <c r="CO117" t="s">
        <v>352</v>
      </c>
      <c r="CP117" t="s">
        <v>352</v>
      </c>
      <c r="CQ117" t="s">
        <v>352</v>
      </c>
      <c r="CR117" t="s">
        <v>352</v>
      </c>
      <c r="CS117" t="s">
        <v>352</v>
      </c>
      <c r="ER117" s="69">
        <v>226057.93236873799</v>
      </c>
      <c r="FB117" s="69"/>
      <c r="FG117" s="69">
        <v>4075.0676312621599</v>
      </c>
      <c r="GF117" s="70" t="s">
        <v>9119</v>
      </c>
      <c r="GI117" s="70" t="s">
        <v>9119</v>
      </c>
      <c r="GO117" s="70" t="s">
        <v>9119</v>
      </c>
      <c r="GR117" s="70" t="s">
        <v>9119</v>
      </c>
      <c r="GT117" s="70" t="s">
        <v>9119</v>
      </c>
      <c r="GV117" s="70" t="s">
        <v>9119</v>
      </c>
      <c r="HB117" s="70" t="s">
        <v>9119</v>
      </c>
      <c r="HD117" s="70" t="s">
        <v>9119</v>
      </c>
      <c r="HG117" s="70" t="s">
        <v>9119</v>
      </c>
      <c r="HI117" s="70" t="s">
        <v>9119</v>
      </c>
      <c r="HK117" s="70" t="s">
        <v>9119</v>
      </c>
      <c r="HM117" s="70" t="s">
        <v>9119</v>
      </c>
      <c r="HO117" s="70" t="s">
        <v>9119</v>
      </c>
      <c r="HQ117" s="70" t="s">
        <v>9119</v>
      </c>
      <c r="HS117" s="70" t="s">
        <v>9119</v>
      </c>
      <c r="HU117" s="70" t="s">
        <v>9119</v>
      </c>
      <c r="HZ117" s="70" t="s">
        <v>9119</v>
      </c>
      <c r="IB117" s="70" t="s">
        <v>9119</v>
      </c>
      <c r="IE117" s="70" t="s">
        <v>9119</v>
      </c>
      <c r="IK117" s="70" t="s">
        <v>9119</v>
      </c>
      <c r="IO117" s="70" t="s">
        <v>9119</v>
      </c>
      <c r="IQ117" s="70" t="s">
        <v>9119</v>
      </c>
      <c r="IT117" s="70" t="s">
        <v>9119</v>
      </c>
      <c r="IV117" s="70" t="s">
        <v>9119</v>
      </c>
      <c r="IX117" s="70" t="s">
        <v>9119</v>
      </c>
      <c r="IZ117" s="70" t="s">
        <v>9119</v>
      </c>
      <c r="JE117" s="70" t="s">
        <v>9119</v>
      </c>
      <c r="JG117" s="70" t="s">
        <v>9119</v>
      </c>
      <c r="JL117" s="70" t="s">
        <v>9119</v>
      </c>
      <c r="JP117" s="70" t="s">
        <v>9119</v>
      </c>
      <c r="KD117" s="70" t="s">
        <v>9119</v>
      </c>
      <c r="KF117" s="70" t="s">
        <v>9119</v>
      </c>
      <c r="KI117" s="70" t="s">
        <v>9119</v>
      </c>
      <c r="KK117" s="70" t="s">
        <v>9119</v>
      </c>
      <c r="KO117" s="70" t="s">
        <v>9119</v>
      </c>
      <c r="KQ117" s="70" t="s">
        <v>9119</v>
      </c>
      <c r="KT117" s="70" t="s">
        <v>9119</v>
      </c>
      <c r="KZ117" s="70" t="s">
        <v>9119</v>
      </c>
      <c r="LO117" s="70" t="s">
        <v>9119</v>
      </c>
      <c r="LW117" s="70" t="s">
        <v>9119</v>
      </c>
      <c r="LZ117" s="70" t="s">
        <v>9119</v>
      </c>
      <c r="ME117" s="70" t="s">
        <v>9119</v>
      </c>
      <c r="MG117" s="70" t="s">
        <v>9119</v>
      </c>
      <c r="MJ117" s="70" t="s">
        <v>9119</v>
      </c>
      <c r="MQ117" s="70" t="s">
        <v>9119</v>
      </c>
      <c r="MS117" s="70" t="s">
        <v>9119</v>
      </c>
      <c r="MT117" t="s">
        <v>392</v>
      </c>
      <c r="MV117" t="s">
        <v>391</v>
      </c>
      <c r="MZ117" s="70" t="s">
        <v>9119</v>
      </c>
      <c r="NB117" s="70" t="s">
        <v>9119</v>
      </c>
      <c r="NI117" s="70" t="s">
        <v>9119</v>
      </c>
      <c r="NK117" s="70" t="s">
        <v>9119</v>
      </c>
      <c r="NR117" s="70" t="s">
        <v>9119</v>
      </c>
      <c r="NT117" s="70" t="s">
        <v>9119</v>
      </c>
      <c r="NU117" t="s">
        <v>362</v>
      </c>
      <c r="NW117" t="s">
        <v>391</v>
      </c>
      <c r="OA117" s="70" t="s">
        <v>9119</v>
      </c>
      <c r="OC117" s="70" t="s">
        <v>9119</v>
      </c>
    </row>
    <row r="118" spans="1:393" x14ac:dyDescent="0.2">
      <c r="A118" t="s">
        <v>775</v>
      </c>
      <c r="B118" t="s">
        <v>775</v>
      </c>
      <c r="C118" s="66" t="s">
        <v>9831</v>
      </c>
      <c r="D118" t="s">
        <v>776</v>
      </c>
      <c r="E118" t="s">
        <v>9847</v>
      </c>
      <c r="F118" t="s">
        <v>9847</v>
      </c>
      <c r="G118" t="s">
        <v>779</v>
      </c>
      <c r="H118" t="s">
        <v>780</v>
      </c>
      <c r="I118">
        <v>693079</v>
      </c>
      <c r="K118">
        <v>2023</v>
      </c>
      <c r="L118" s="69">
        <v>113147</v>
      </c>
      <c r="M118" t="s">
        <v>492</v>
      </c>
      <c r="O118" s="73">
        <v>0.44700000000000001</v>
      </c>
      <c r="P118" s="73"/>
      <c r="Q118" s="13">
        <v>0.33600000000000002</v>
      </c>
      <c r="R118" s="13">
        <v>5.7000000000000002E-2</v>
      </c>
      <c r="S118" s="13">
        <v>3.4000000000000002E-2</v>
      </c>
      <c r="T118" s="13">
        <v>0.25</v>
      </c>
      <c r="U118" s="13">
        <v>0.16800000000000001</v>
      </c>
      <c r="V118" s="13"/>
      <c r="W118" s="13"/>
      <c r="X118" s="13"/>
      <c r="Y118" s="13"/>
      <c r="Z118" s="13"/>
      <c r="AA118" s="13"/>
      <c r="AB118" s="13"/>
      <c r="AC118" s="13">
        <v>0.155</v>
      </c>
      <c r="AD118" s="13"/>
      <c r="AE118" s="13"/>
      <c r="AF118" s="13">
        <v>1</v>
      </c>
      <c r="AG118" s="13"/>
      <c r="AH118" s="69"/>
      <c r="AI118" s="13"/>
      <c r="AJ118" s="13"/>
      <c r="AK118" s="13"/>
      <c r="AL118" s="13"/>
      <c r="AM118" s="13"/>
      <c r="AN118" s="13"/>
      <c r="AO118" s="13"/>
      <c r="AP118" s="13"/>
      <c r="AQ118" s="13"/>
      <c r="AU118" s="13"/>
      <c r="AV118" s="13"/>
      <c r="AW118" s="13"/>
      <c r="AX118" s="13"/>
      <c r="AY118" s="13"/>
      <c r="BB118" s="13">
        <v>0.98509999999999998</v>
      </c>
      <c r="BC118" s="13"/>
      <c r="BD118" s="13"/>
      <c r="BE118" s="13"/>
      <c r="BF118" s="13"/>
      <c r="BG118" s="13"/>
      <c r="BH118" s="13">
        <v>2.5999999999999999E-3</v>
      </c>
      <c r="BI118" s="13"/>
      <c r="BJ118" s="13"/>
      <c r="BK118" s="13"/>
      <c r="BL118" s="13">
        <v>1.23E-2</v>
      </c>
      <c r="BM118" s="13"/>
      <c r="BN118" s="13"/>
      <c r="BP118" s="70">
        <v>5</v>
      </c>
      <c r="BQ118" s="69"/>
      <c r="BR118" t="s">
        <v>9119</v>
      </c>
      <c r="BS118" s="69"/>
      <c r="BT118" s="70" t="s">
        <v>9119</v>
      </c>
      <c r="BU118" s="73"/>
      <c r="BV118" s="70" t="s">
        <v>9119</v>
      </c>
      <c r="BW118" s="69"/>
      <c r="BX118" s="70" t="s">
        <v>9119</v>
      </c>
      <c r="BY118" s="69"/>
      <c r="BZ118" s="70" t="s">
        <v>9119</v>
      </c>
      <c r="CA118" s="69">
        <v>4297.53</v>
      </c>
      <c r="CB118">
        <v>2017</v>
      </c>
      <c r="CC118" s="69">
        <v>5130.9375893976921</v>
      </c>
      <c r="CD118" s="69" t="s">
        <v>9119</v>
      </c>
      <c r="CE118" s="69" t="s">
        <v>9119</v>
      </c>
      <c r="CF118" s="69" t="s">
        <v>9119</v>
      </c>
      <c r="CL118" t="s">
        <v>351</v>
      </c>
      <c r="CM118" t="s">
        <v>352</v>
      </c>
      <c r="CN118" t="s">
        <v>352</v>
      </c>
      <c r="CO118" t="s">
        <v>352</v>
      </c>
      <c r="CP118" t="s">
        <v>352</v>
      </c>
      <c r="CQ118" t="s">
        <v>352</v>
      </c>
      <c r="CR118" t="s">
        <v>352</v>
      </c>
      <c r="CS118" t="s">
        <v>352</v>
      </c>
      <c r="EC118" s="69">
        <v>111461.1097</v>
      </c>
      <c r="ED118" s="69"/>
      <c r="EE118" s="69"/>
      <c r="EF118" s="69"/>
      <c r="EG118" s="69"/>
      <c r="EH118" s="69"/>
      <c r="FB118" s="69"/>
      <c r="FG118" s="69">
        <v>294.18220000000002</v>
      </c>
      <c r="GA118" s="69">
        <v>1391.7081000000001</v>
      </c>
      <c r="GF118" s="70" t="s">
        <v>9119</v>
      </c>
      <c r="GI118" s="70" t="s">
        <v>9119</v>
      </c>
      <c r="GO118" s="70" t="s">
        <v>9119</v>
      </c>
      <c r="GR118" s="70" t="s">
        <v>9119</v>
      </c>
      <c r="GT118" s="70" t="s">
        <v>9119</v>
      </c>
      <c r="GV118" s="70" t="s">
        <v>9119</v>
      </c>
      <c r="HB118" s="70" t="s">
        <v>9119</v>
      </c>
      <c r="HD118" s="70" t="s">
        <v>9119</v>
      </c>
      <c r="HG118" s="70" t="s">
        <v>9119</v>
      </c>
      <c r="HI118" s="70" t="s">
        <v>9119</v>
      </c>
      <c r="HK118" s="70" t="s">
        <v>9119</v>
      </c>
      <c r="HM118" s="70" t="s">
        <v>9119</v>
      </c>
      <c r="HO118" s="70" t="s">
        <v>9119</v>
      </c>
      <c r="HQ118" s="70" t="s">
        <v>9119</v>
      </c>
      <c r="HS118" s="70" t="s">
        <v>9119</v>
      </c>
      <c r="HU118" s="70" t="s">
        <v>9119</v>
      </c>
      <c r="HZ118" s="70" t="s">
        <v>9119</v>
      </c>
      <c r="IB118" s="70" t="s">
        <v>9119</v>
      </c>
      <c r="IE118" s="70" t="s">
        <v>9119</v>
      </c>
      <c r="IK118" s="70" t="s">
        <v>9119</v>
      </c>
      <c r="IO118" s="70" t="s">
        <v>9119</v>
      </c>
      <c r="IQ118" s="70" t="s">
        <v>9119</v>
      </c>
      <c r="IT118" s="70" t="s">
        <v>9119</v>
      </c>
      <c r="IV118" s="70" t="s">
        <v>9119</v>
      </c>
      <c r="IX118" s="70" t="s">
        <v>9119</v>
      </c>
      <c r="IZ118" s="70" t="s">
        <v>9119</v>
      </c>
      <c r="JE118" s="70" t="s">
        <v>9119</v>
      </c>
      <c r="JG118" s="70" t="s">
        <v>9119</v>
      </c>
      <c r="JL118" s="70" t="s">
        <v>9119</v>
      </c>
      <c r="JP118" s="70" t="s">
        <v>9119</v>
      </c>
      <c r="KD118" s="70" t="s">
        <v>9119</v>
      </c>
      <c r="KF118" s="70" t="s">
        <v>9119</v>
      </c>
      <c r="KI118" s="70" t="s">
        <v>9119</v>
      </c>
      <c r="KK118" s="70" t="s">
        <v>9119</v>
      </c>
      <c r="KO118" s="70" t="s">
        <v>9119</v>
      </c>
      <c r="KQ118" s="70" t="s">
        <v>9119</v>
      </c>
      <c r="KT118" s="70" t="s">
        <v>9119</v>
      </c>
      <c r="KZ118" s="70" t="s">
        <v>9119</v>
      </c>
      <c r="LO118" s="70" t="s">
        <v>9119</v>
      </c>
      <c r="LW118" s="70" t="s">
        <v>9119</v>
      </c>
      <c r="LZ118" s="70" t="s">
        <v>9119</v>
      </c>
      <c r="ME118" s="70" t="s">
        <v>9119</v>
      </c>
      <c r="MG118" s="70" t="s">
        <v>9119</v>
      </c>
      <c r="MJ118" s="70" t="s">
        <v>9119</v>
      </c>
      <c r="MQ118" s="70" t="s">
        <v>9119</v>
      </c>
      <c r="MS118" s="70" t="s">
        <v>9119</v>
      </c>
      <c r="MZ118" s="70" t="s">
        <v>9119</v>
      </c>
      <c r="NB118" s="70" t="s">
        <v>9119</v>
      </c>
      <c r="NI118" s="70" t="s">
        <v>9119</v>
      </c>
      <c r="NK118" s="70" t="s">
        <v>9119</v>
      </c>
      <c r="NR118" s="70" t="s">
        <v>9119</v>
      </c>
      <c r="NT118" s="70" t="s">
        <v>9119</v>
      </c>
      <c r="OA118" s="70" t="s">
        <v>9119</v>
      </c>
      <c r="OC118" s="70" t="s">
        <v>9119</v>
      </c>
    </row>
    <row r="119" spans="1:393" x14ac:dyDescent="0.2">
      <c r="A119" t="s">
        <v>781</v>
      </c>
      <c r="B119" t="s">
        <v>781</v>
      </c>
      <c r="C119" t="s">
        <v>9841</v>
      </c>
      <c r="D119" t="s">
        <v>782</v>
      </c>
      <c r="E119" t="s">
        <v>9845</v>
      </c>
      <c r="F119" t="s">
        <v>9845</v>
      </c>
      <c r="G119" t="s">
        <v>783</v>
      </c>
      <c r="H119" t="s">
        <v>784</v>
      </c>
      <c r="J119">
        <v>320704</v>
      </c>
      <c r="K119">
        <v>2015</v>
      </c>
      <c r="L119" s="69">
        <v>219000</v>
      </c>
      <c r="M119" t="s">
        <v>349</v>
      </c>
      <c r="O119" s="73"/>
      <c r="P119" s="73">
        <v>1.871</v>
      </c>
      <c r="Q119" s="13">
        <v>0.253</v>
      </c>
      <c r="R119" s="13">
        <v>5.8000000000000003E-2</v>
      </c>
      <c r="S119" s="13">
        <v>4.8000000000000001E-2</v>
      </c>
      <c r="T119" s="13">
        <v>4.3999999999999997E-2</v>
      </c>
      <c r="U119" s="13">
        <v>9.8000000000000004E-2</v>
      </c>
      <c r="V119" s="13"/>
      <c r="W119" s="13"/>
      <c r="X119" s="13">
        <v>0.24199999999999999</v>
      </c>
      <c r="Y119" s="13"/>
      <c r="Z119" s="13"/>
      <c r="AA119" s="13"/>
      <c r="AB119" s="13"/>
      <c r="AC119" s="13">
        <v>0.25700000000000001</v>
      </c>
      <c r="AD119" s="13"/>
      <c r="AE119" s="13"/>
      <c r="AF119" s="13"/>
      <c r="AG119" s="13">
        <v>0.55000000000000004</v>
      </c>
      <c r="AI119" s="13"/>
      <c r="AJ119" s="13"/>
      <c r="AK119" s="13"/>
      <c r="AL119" s="13"/>
      <c r="AM119" s="13"/>
      <c r="AN119" s="13"/>
      <c r="AO119" s="13"/>
      <c r="AP119" s="13"/>
      <c r="AQ119" s="13"/>
      <c r="AU119" s="13"/>
      <c r="AV119" s="13"/>
      <c r="AW119" s="13"/>
      <c r="AX119" s="13"/>
      <c r="AY119" s="13"/>
      <c r="BB119" s="13">
        <v>0.4</v>
      </c>
      <c r="BC119" s="13"/>
      <c r="BD119" s="13"/>
      <c r="BE119" s="13"/>
      <c r="BF119" s="13"/>
      <c r="BG119" s="13"/>
      <c r="BH119" s="13"/>
      <c r="BI119" s="13"/>
      <c r="BJ119" s="13"/>
      <c r="BK119" s="13"/>
      <c r="BL119" s="13">
        <v>0.15</v>
      </c>
      <c r="BM119" s="13">
        <v>0.45</v>
      </c>
      <c r="BN119" s="13"/>
      <c r="BP119" s="70">
        <v>5.0999999999999996</v>
      </c>
      <c r="BR119" t="s">
        <v>9119</v>
      </c>
      <c r="BT119" s="70" t="s">
        <v>9119</v>
      </c>
      <c r="BU119" s="73"/>
      <c r="BV119" s="70" t="s">
        <v>9119</v>
      </c>
      <c r="BW119" s="69"/>
      <c r="BX119" s="70" t="s">
        <v>9119</v>
      </c>
      <c r="BY119" s="69"/>
      <c r="BZ119" s="70" t="s">
        <v>9119</v>
      </c>
      <c r="CA119" s="69"/>
      <c r="CC119" s="69" t="s">
        <v>9119</v>
      </c>
      <c r="CD119" s="69" t="s">
        <v>9119</v>
      </c>
      <c r="CE119" s="69" t="s">
        <v>9119</v>
      </c>
      <c r="CF119" s="69" t="s">
        <v>9119</v>
      </c>
      <c r="CL119" t="s">
        <v>351</v>
      </c>
      <c r="CM119" t="s">
        <v>352</v>
      </c>
      <c r="CN119" t="s">
        <v>352</v>
      </c>
      <c r="CO119" t="s">
        <v>352</v>
      </c>
      <c r="CP119" t="s">
        <v>352</v>
      </c>
      <c r="CQ119" t="s">
        <v>352</v>
      </c>
      <c r="CR119" t="s">
        <v>352</v>
      </c>
      <c r="CS119" t="s">
        <v>351</v>
      </c>
      <c r="EC119" s="69">
        <v>87600</v>
      </c>
      <c r="ED119" s="69"/>
      <c r="EE119" s="69"/>
      <c r="EF119" s="69"/>
      <c r="EG119" s="69"/>
      <c r="EH119" s="69"/>
      <c r="ER119" s="69"/>
      <c r="FB119" s="69"/>
      <c r="FG119" s="69"/>
      <c r="GA119">
        <v>32850</v>
      </c>
      <c r="GF119" s="70" t="s">
        <v>9119</v>
      </c>
      <c r="GI119" s="70" t="s">
        <v>9119</v>
      </c>
      <c r="GO119" s="70" t="s">
        <v>9119</v>
      </c>
      <c r="GR119" s="70" t="s">
        <v>9119</v>
      </c>
      <c r="GT119" s="70" t="s">
        <v>9119</v>
      </c>
      <c r="GV119" s="70" t="s">
        <v>9119</v>
      </c>
      <c r="HB119" s="70" t="s">
        <v>9119</v>
      </c>
      <c r="HD119" s="70" t="s">
        <v>9119</v>
      </c>
      <c r="HG119" s="70" t="s">
        <v>9119</v>
      </c>
      <c r="HI119" s="70" t="s">
        <v>9119</v>
      </c>
      <c r="HK119" s="70" t="s">
        <v>9119</v>
      </c>
      <c r="HM119" s="70" t="s">
        <v>9119</v>
      </c>
      <c r="HO119" s="70" t="s">
        <v>9119</v>
      </c>
      <c r="HQ119" s="70" t="s">
        <v>9119</v>
      </c>
      <c r="HS119" s="70" t="s">
        <v>9119</v>
      </c>
      <c r="HU119" s="70" t="s">
        <v>9119</v>
      </c>
      <c r="HZ119" s="70" t="s">
        <v>9119</v>
      </c>
      <c r="IB119" s="70" t="s">
        <v>9119</v>
      </c>
      <c r="IE119" s="70" t="s">
        <v>9119</v>
      </c>
      <c r="IK119" s="70" t="s">
        <v>9119</v>
      </c>
      <c r="IO119" s="70" t="s">
        <v>9119</v>
      </c>
      <c r="IQ119" s="70" t="s">
        <v>9119</v>
      </c>
      <c r="IT119" s="70" t="s">
        <v>9119</v>
      </c>
      <c r="IV119" s="70" t="s">
        <v>9119</v>
      </c>
      <c r="IX119" s="70" t="s">
        <v>9119</v>
      </c>
      <c r="IZ119" s="70" t="s">
        <v>9119</v>
      </c>
      <c r="JE119" s="70" t="s">
        <v>9119</v>
      </c>
      <c r="JG119" s="70" t="s">
        <v>9119</v>
      </c>
      <c r="JL119" s="70" t="s">
        <v>9119</v>
      </c>
      <c r="JP119" s="70" t="s">
        <v>9119</v>
      </c>
      <c r="KD119" s="70" t="s">
        <v>9119</v>
      </c>
      <c r="KF119" s="70" t="s">
        <v>9119</v>
      </c>
      <c r="KI119" s="70" t="s">
        <v>9119</v>
      </c>
      <c r="KK119" s="70" t="s">
        <v>9119</v>
      </c>
      <c r="KO119" s="70" t="s">
        <v>9119</v>
      </c>
      <c r="KQ119" s="70" t="s">
        <v>9119</v>
      </c>
      <c r="KT119" s="70" t="s">
        <v>9119</v>
      </c>
      <c r="KZ119" s="70" t="s">
        <v>9119</v>
      </c>
      <c r="LO119" s="70" t="s">
        <v>9119</v>
      </c>
      <c r="LW119" s="70" t="s">
        <v>9119</v>
      </c>
      <c r="LZ119" s="70" t="s">
        <v>9119</v>
      </c>
      <c r="ME119" s="70" t="s">
        <v>9119</v>
      </c>
      <c r="MG119" s="70" t="s">
        <v>9119</v>
      </c>
      <c r="MJ119" s="70" t="s">
        <v>9119</v>
      </c>
      <c r="MM119" t="s">
        <v>353</v>
      </c>
      <c r="MQ119" s="70" t="s">
        <v>9119</v>
      </c>
      <c r="MS119" s="70" t="s">
        <v>9119</v>
      </c>
      <c r="MT119" t="s">
        <v>390</v>
      </c>
      <c r="MV119" t="s">
        <v>353</v>
      </c>
      <c r="MY119" s="69"/>
      <c r="MZ119" s="70" t="s">
        <v>9119</v>
      </c>
      <c r="NB119" s="70" t="s">
        <v>9119</v>
      </c>
      <c r="NC119" t="s">
        <v>390</v>
      </c>
      <c r="NE119" t="s">
        <v>353</v>
      </c>
      <c r="NI119" s="70" t="s">
        <v>9119</v>
      </c>
      <c r="NK119" s="70" t="s">
        <v>9119</v>
      </c>
      <c r="NL119" t="s">
        <v>390</v>
      </c>
      <c r="NN119" t="s">
        <v>353</v>
      </c>
      <c r="NR119" s="70" t="s">
        <v>9119</v>
      </c>
      <c r="NT119" s="70" t="s">
        <v>9119</v>
      </c>
      <c r="NW119" t="s">
        <v>353</v>
      </c>
      <c r="OA119" s="70" t="s">
        <v>9119</v>
      </c>
      <c r="OC119" s="70" t="s">
        <v>9119</v>
      </c>
    </row>
    <row r="120" spans="1:393" x14ac:dyDescent="0.2">
      <c r="A120" t="s">
        <v>781</v>
      </c>
      <c r="B120" t="s">
        <v>781</v>
      </c>
      <c r="C120" t="s">
        <v>9841</v>
      </c>
      <c r="D120" t="s">
        <v>782</v>
      </c>
      <c r="E120" t="s">
        <v>9845</v>
      </c>
      <c r="F120" t="s">
        <v>9845</v>
      </c>
      <c r="G120" t="s">
        <v>785</v>
      </c>
      <c r="H120" t="s">
        <v>786</v>
      </c>
      <c r="I120">
        <v>4397072</v>
      </c>
      <c r="J120">
        <v>4734881</v>
      </c>
      <c r="K120">
        <v>2019</v>
      </c>
      <c r="L120" s="69">
        <v>1126025</v>
      </c>
      <c r="M120" t="s">
        <v>349</v>
      </c>
      <c r="O120" s="73">
        <v>0.70199999999999996</v>
      </c>
      <c r="P120" s="73">
        <v>0.65200000000000002</v>
      </c>
      <c r="Q120" s="13">
        <v>0.51</v>
      </c>
      <c r="R120" s="13">
        <v>0.05</v>
      </c>
      <c r="S120" s="13">
        <v>0.01</v>
      </c>
      <c r="T120" s="13">
        <v>0.1</v>
      </c>
      <c r="U120" s="13">
        <v>0.1</v>
      </c>
      <c r="V120" s="13"/>
      <c r="W120" s="13">
        <v>0.02</v>
      </c>
      <c r="X120" s="13">
        <v>0.03</v>
      </c>
      <c r="Y120" s="13">
        <v>0.04</v>
      </c>
      <c r="Z120" s="13"/>
      <c r="AA120" s="13">
        <v>0.02</v>
      </c>
      <c r="AB120" s="13"/>
      <c r="AC120" s="13">
        <v>0.12</v>
      </c>
      <c r="AD120" s="13"/>
      <c r="AE120" s="13"/>
      <c r="AF120" s="13"/>
      <c r="AG120" s="13">
        <v>0.65</v>
      </c>
      <c r="AI120" s="13"/>
      <c r="AJ120" s="13"/>
      <c r="AK120" s="13"/>
      <c r="AL120" s="13"/>
      <c r="AM120" s="13"/>
      <c r="AN120" s="13"/>
      <c r="AO120" s="13"/>
      <c r="AP120" s="13"/>
      <c r="AQ120" s="13"/>
      <c r="AU120" s="13"/>
      <c r="AV120" s="13"/>
      <c r="AW120" s="13"/>
      <c r="AX120" s="13"/>
      <c r="AY120" s="13"/>
      <c r="BB120" s="13">
        <v>0.5</v>
      </c>
      <c r="BC120" s="13"/>
      <c r="BD120" s="13"/>
      <c r="BE120" s="13"/>
      <c r="BF120" s="13"/>
      <c r="BG120" s="13"/>
      <c r="BH120" s="13">
        <v>0.15</v>
      </c>
      <c r="BI120" s="13"/>
      <c r="BJ120" s="13"/>
      <c r="BK120" s="13"/>
      <c r="BL120" s="13"/>
      <c r="BM120" s="13">
        <v>0.35</v>
      </c>
      <c r="BN120" s="13"/>
      <c r="BP120" s="70">
        <v>8</v>
      </c>
      <c r="BR120" t="s">
        <v>9119</v>
      </c>
      <c r="BT120" s="70" t="s">
        <v>9119</v>
      </c>
      <c r="BU120" s="73"/>
      <c r="BV120" s="70" t="s">
        <v>9119</v>
      </c>
      <c r="BW120" s="69"/>
      <c r="BX120" s="70" t="s">
        <v>9119</v>
      </c>
      <c r="BY120" s="69"/>
      <c r="BZ120" s="70" t="s">
        <v>9119</v>
      </c>
      <c r="CA120" s="69"/>
      <c r="CC120" s="69" t="s">
        <v>9119</v>
      </c>
      <c r="CD120" s="69" t="s">
        <v>9119</v>
      </c>
      <c r="CE120" s="69" t="s">
        <v>9119</v>
      </c>
      <c r="CF120" s="69" t="s">
        <v>9119</v>
      </c>
      <c r="CL120" t="s">
        <v>351</v>
      </c>
      <c r="CM120" t="s">
        <v>352</v>
      </c>
      <c r="CN120" t="s">
        <v>352</v>
      </c>
      <c r="CO120" t="s">
        <v>352</v>
      </c>
      <c r="CP120" t="s">
        <v>352</v>
      </c>
      <c r="CQ120" t="s">
        <v>351</v>
      </c>
      <c r="CR120" t="s">
        <v>352</v>
      </c>
      <c r="CS120" t="s">
        <v>351</v>
      </c>
      <c r="EC120" s="69">
        <v>563012.5</v>
      </c>
      <c r="ED120" s="69"/>
      <c r="EE120" s="69"/>
      <c r="EF120" s="69"/>
      <c r="EG120" s="69"/>
      <c r="EH120" s="69"/>
      <c r="ER120" s="69"/>
      <c r="FB120" s="69"/>
      <c r="FG120" s="69">
        <v>168903.75</v>
      </c>
      <c r="GF120" s="70" t="s">
        <v>9119</v>
      </c>
      <c r="GI120" s="70" t="s">
        <v>9119</v>
      </c>
      <c r="GO120" s="70" t="s">
        <v>9119</v>
      </c>
      <c r="GR120" s="70" t="s">
        <v>9119</v>
      </c>
      <c r="GT120" s="70" t="s">
        <v>9119</v>
      </c>
      <c r="GV120" s="70" t="s">
        <v>9119</v>
      </c>
      <c r="HB120" s="70" t="s">
        <v>9119</v>
      </c>
      <c r="HD120" s="70" t="s">
        <v>9119</v>
      </c>
      <c r="HG120" s="70" t="s">
        <v>9119</v>
      </c>
      <c r="HI120" s="70" t="s">
        <v>9119</v>
      </c>
      <c r="HK120" s="70" t="s">
        <v>9119</v>
      </c>
      <c r="HM120" s="70" t="s">
        <v>9119</v>
      </c>
      <c r="HO120" s="70" t="s">
        <v>9119</v>
      </c>
      <c r="HQ120" s="70" t="s">
        <v>9119</v>
      </c>
      <c r="HS120" s="70" t="s">
        <v>9119</v>
      </c>
      <c r="HU120" s="70" t="s">
        <v>9119</v>
      </c>
      <c r="HZ120" s="70" t="s">
        <v>9119</v>
      </c>
      <c r="IB120" s="70" t="s">
        <v>9119</v>
      </c>
      <c r="IE120" s="70" t="s">
        <v>9119</v>
      </c>
      <c r="IK120" s="70" t="s">
        <v>9119</v>
      </c>
      <c r="IO120" s="70" t="s">
        <v>9119</v>
      </c>
      <c r="IQ120" s="70" t="s">
        <v>9119</v>
      </c>
      <c r="IT120" s="70" t="s">
        <v>9119</v>
      </c>
      <c r="IV120" s="70" t="s">
        <v>9119</v>
      </c>
      <c r="IX120" s="70" t="s">
        <v>9119</v>
      </c>
      <c r="IZ120" s="70" t="s">
        <v>9119</v>
      </c>
      <c r="JE120" s="70" t="s">
        <v>9119</v>
      </c>
      <c r="JG120" s="70" t="s">
        <v>9119</v>
      </c>
      <c r="JL120" s="70" t="s">
        <v>9119</v>
      </c>
      <c r="JP120" s="70" t="s">
        <v>9119</v>
      </c>
      <c r="KD120" s="70" t="s">
        <v>9119</v>
      </c>
      <c r="KF120" s="70" t="s">
        <v>9119</v>
      </c>
      <c r="KI120" s="70" t="s">
        <v>9119</v>
      </c>
      <c r="KK120" s="70" t="s">
        <v>9119</v>
      </c>
      <c r="KO120" s="70" t="s">
        <v>9119</v>
      </c>
      <c r="KQ120" s="70" t="s">
        <v>9119</v>
      </c>
      <c r="KT120" s="70" t="s">
        <v>9119</v>
      </c>
      <c r="KZ120" s="70" t="s">
        <v>9119</v>
      </c>
      <c r="LO120" s="70" t="s">
        <v>9119</v>
      </c>
      <c r="LW120" s="70" t="s">
        <v>9119</v>
      </c>
      <c r="LZ120" s="70" t="s">
        <v>9119</v>
      </c>
      <c r="ME120" s="70" t="s">
        <v>9119</v>
      </c>
      <c r="MG120" s="70" t="s">
        <v>9119</v>
      </c>
      <c r="MJ120" s="70" t="s">
        <v>9119</v>
      </c>
      <c r="MM120" t="s">
        <v>353</v>
      </c>
      <c r="MQ120" s="70" t="s">
        <v>9119</v>
      </c>
      <c r="MS120" s="70" t="s">
        <v>9119</v>
      </c>
      <c r="MV120" t="s">
        <v>353</v>
      </c>
      <c r="MY120" s="69"/>
      <c r="MZ120" s="70" t="s">
        <v>9119</v>
      </c>
      <c r="NB120" s="70" t="s">
        <v>9119</v>
      </c>
      <c r="NE120" t="s">
        <v>353</v>
      </c>
      <c r="NI120" s="70" t="s">
        <v>9119</v>
      </c>
      <c r="NK120" s="70" t="s">
        <v>9119</v>
      </c>
      <c r="NN120" t="s">
        <v>353</v>
      </c>
      <c r="NR120" s="70" t="s">
        <v>9119</v>
      </c>
      <c r="NT120" s="70" t="s">
        <v>9119</v>
      </c>
      <c r="NW120" t="s">
        <v>353</v>
      </c>
      <c r="OA120" s="70" t="s">
        <v>9119</v>
      </c>
      <c r="OC120" s="70" t="s">
        <v>9119</v>
      </c>
    </row>
    <row r="121" spans="1:393" x14ac:dyDescent="0.2">
      <c r="A121" t="s">
        <v>787</v>
      </c>
      <c r="B121" t="s">
        <v>787</v>
      </c>
      <c r="C121" t="s">
        <v>9829</v>
      </c>
      <c r="D121" t="s">
        <v>788</v>
      </c>
      <c r="E121" t="s">
        <v>9845</v>
      </c>
      <c r="F121" t="s">
        <v>9845</v>
      </c>
      <c r="G121" t="s">
        <v>789</v>
      </c>
      <c r="H121" t="s">
        <v>790</v>
      </c>
      <c r="K121">
        <v>2014</v>
      </c>
      <c r="L121" s="69">
        <v>5859.21052631579</v>
      </c>
      <c r="M121" t="s">
        <v>376</v>
      </c>
      <c r="N121" t="s">
        <v>791</v>
      </c>
      <c r="O121" s="73">
        <v>0.36799999999999999</v>
      </c>
      <c r="P121" s="73"/>
      <c r="Q121" s="13">
        <v>0.65349999999999997</v>
      </c>
      <c r="R121" s="13">
        <v>1.17E-2</v>
      </c>
      <c r="S121" s="13">
        <v>6.0100000000000001E-2</v>
      </c>
      <c r="T121" s="13">
        <v>0.11650000000000001</v>
      </c>
      <c r="U121" s="13">
        <v>6.1800000000000001E-2</v>
      </c>
      <c r="V121" s="13"/>
      <c r="W121" s="13">
        <v>3.8999999999999998E-3</v>
      </c>
      <c r="X121" s="13"/>
      <c r="Y121" s="13">
        <v>5.9999999999999995E-4</v>
      </c>
      <c r="Z121" s="13">
        <v>2.0000000000000001E-4</v>
      </c>
      <c r="AA121" s="13">
        <v>2.8999999999999998E-3</v>
      </c>
      <c r="AB121" s="13">
        <v>2.23E-2</v>
      </c>
      <c r="AC121" s="13">
        <v>6.3899999999999998E-2</v>
      </c>
      <c r="AD121" s="13"/>
      <c r="AE121" s="13"/>
      <c r="AF121" s="13"/>
      <c r="AG121" s="13">
        <v>0.38</v>
      </c>
      <c r="AH121" s="69"/>
      <c r="AI121" s="13"/>
      <c r="AJ121" s="13"/>
      <c r="AK121" s="13"/>
      <c r="AL121" s="13"/>
      <c r="AM121" s="13"/>
      <c r="AN121" s="13"/>
      <c r="AO121" s="13"/>
      <c r="AP121" s="13"/>
      <c r="AQ121" s="13"/>
      <c r="AU121" s="13"/>
      <c r="AV121" s="13"/>
      <c r="AW121" s="13"/>
      <c r="AX121" s="13"/>
      <c r="AY121" s="13"/>
      <c r="BB121" s="13"/>
      <c r="BC121" s="13"/>
      <c r="BD121" s="13"/>
      <c r="BE121" s="13">
        <v>0.38</v>
      </c>
      <c r="BF121" s="13"/>
      <c r="BG121" s="13"/>
      <c r="BH121" s="13">
        <v>0.01</v>
      </c>
      <c r="BI121" s="13"/>
      <c r="BJ121" s="13"/>
      <c r="BK121" s="13"/>
      <c r="BL121" s="13"/>
      <c r="BM121" s="13">
        <v>0.61</v>
      </c>
      <c r="BN121" s="13"/>
      <c r="BO121">
        <v>1</v>
      </c>
      <c r="BP121" s="70">
        <v>1</v>
      </c>
      <c r="BR121" t="s">
        <v>9119</v>
      </c>
      <c r="BT121" s="70" t="s">
        <v>9119</v>
      </c>
      <c r="BU121" s="73">
        <v>27</v>
      </c>
      <c r="BV121" s="70">
        <v>33.377590172463435</v>
      </c>
      <c r="BW121" s="69"/>
      <c r="BX121" s="70" t="s">
        <v>9119</v>
      </c>
      <c r="BY121" s="69">
        <v>596</v>
      </c>
      <c r="BZ121" s="70">
        <v>736.77939788104482</v>
      </c>
      <c r="CA121" s="69">
        <v>284580</v>
      </c>
      <c r="CB121">
        <v>2014</v>
      </c>
      <c r="CC121" s="69">
        <v>351799.80041776464</v>
      </c>
      <c r="CD121" s="69" t="s">
        <v>9119</v>
      </c>
      <c r="CE121" s="69" t="s">
        <v>9119</v>
      </c>
      <c r="CF121" s="69" t="s">
        <v>9119</v>
      </c>
      <c r="CH121" t="s">
        <v>377</v>
      </c>
      <c r="CI121" t="s">
        <v>414</v>
      </c>
      <c r="CJ121" t="s">
        <v>418</v>
      </c>
      <c r="CK121" t="s">
        <v>414</v>
      </c>
      <c r="CL121" t="s">
        <v>351</v>
      </c>
      <c r="CM121" t="s">
        <v>351</v>
      </c>
      <c r="CN121" t="s">
        <v>352</v>
      </c>
      <c r="CO121" t="s">
        <v>352</v>
      </c>
      <c r="CP121" t="s">
        <v>352</v>
      </c>
      <c r="CQ121" t="s">
        <v>351</v>
      </c>
      <c r="CR121" t="s">
        <v>352</v>
      </c>
      <c r="CS121" t="s">
        <v>352</v>
      </c>
      <c r="EA121" s="69"/>
      <c r="EB121" s="69"/>
      <c r="EC121" s="69"/>
      <c r="ED121" s="69"/>
      <c r="EE121" s="69"/>
      <c r="EF121" s="69"/>
      <c r="EG121" s="69"/>
      <c r="EH121" s="69"/>
      <c r="EM121" s="69"/>
      <c r="EQ121">
        <v>58800</v>
      </c>
      <c r="ER121">
        <v>2226.5</v>
      </c>
      <c r="FB121" s="69"/>
      <c r="FG121" s="69">
        <v>58.592105263157897</v>
      </c>
      <c r="FV121" s="69"/>
      <c r="GF121" s="70" t="s">
        <v>9119</v>
      </c>
      <c r="GI121" s="70" t="s">
        <v>9119</v>
      </c>
      <c r="GO121" s="70" t="s">
        <v>9119</v>
      </c>
      <c r="GR121" s="70" t="s">
        <v>9119</v>
      </c>
      <c r="GT121" s="70" t="s">
        <v>9119</v>
      </c>
      <c r="GV121" s="70" t="s">
        <v>9119</v>
      </c>
      <c r="HB121" s="70" t="s">
        <v>9119</v>
      </c>
      <c r="HD121" s="70" t="s">
        <v>9119</v>
      </c>
      <c r="HG121" s="70" t="s">
        <v>9119</v>
      </c>
      <c r="HI121" s="70" t="s">
        <v>9119</v>
      </c>
      <c r="HK121" s="70" t="s">
        <v>9119</v>
      </c>
      <c r="HM121" s="70" t="s">
        <v>9119</v>
      </c>
      <c r="HO121" s="70" t="s">
        <v>9119</v>
      </c>
      <c r="HQ121" s="70" t="s">
        <v>9119</v>
      </c>
      <c r="HS121" s="70" t="s">
        <v>9119</v>
      </c>
      <c r="HU121" s="70" t="s">
        <v>9119</v>
      </c>
      <c r="HY121">
        <v>0</v>
      </c>
      <c r="HZ121" s="70">
        <v>0</v>
      </c>
      <c r="IB121" s="70" t="s">
        <v>9119</v>
      </c>
      <c r="IE121" s="70" t="s">
        <v>9119</v>
      </c>
      <c r="IK121" s="70" t="s">
        <v>9119</v>
      </c>
      <c r="IO121" s="70" t="s">
        <v>9119</v>
      </c>
      <c r="IQ121" s="70" t="s">
        <v>9119</v>
      </c>
      <c r="IT121" s="70" t="s">
        <v>9119</v>
      </c>
      <c r="IV121" s="70" t="s">
        <v>9119</v>
      </c>
      <c r="IX121" s="70" t="s">
        <v>9119</v>
      </c>
      <c r="IZ121" s="70" t="s">
        <v>9119</v>
      </c>
      <c r="JE121" s="70" t="s">
        <v>9119</v>
      </c>
      <c r="JG121" s="70" t="s">
        <v>9119</v>
      </c>
      <c r="JL121" s="70" t="s">
        <v>9119</v>
      </c>
      <c r="JP121" s="70" t="s">
        <v>9119</v>
      </c>
      <c r="KD121" s="70" t="s">
        <v>9119</v>
      </c>
      <c r="KF121" s="70" t="s">
        <v>9119</v>
      </c>
      <c r="KI121" s="70" t="s">
        <v>9119</v>
      </c>
      <c r="KK121" s="70" t="s">
        <v>9119</v>
      </c>
      <c r="KO121" s="70" t="s">
        <v>9119</v>
      </c>
      <c r="KQ121" s="70" t="s">
        <v>9119</v>
      </c>
      <c r="KT121" s="70" t="s">
        <v>9119</v>
      </c>
      <c r="KZ121" s="70" t="s">
        <v>9119</v>
      </c>
      <c r="LO121" s="70" t="s">
        <v>9119</v>
      </c>
      <c r="LW121" s="70" t="s">
        <v>9119</v>
      </c>
      <c r="LZ121" s="70" t="s">
        <v>9119</v>
      </c>
      <c r="ME121" s="70" t="s">
        <v>9119</v>
      </c>
      <c r="MG121" s="70" t="s">
        <v>9119</v>
      </c>
      <c r="MJ121" s="70" t="s">
        <v>9119</v>
      </c>
      <c r="MQ121" s="70" t="s">
        <v>9119</v>
      </c>
      <c r="MS121" s="70" t="s">
        <v>9119</v>
      </c>
      <c r="MZ121" s="70" t="s">
        <v>9119</v>
      </c>
      <c r="NB121" s="70" t="s">
        <v>9119</v>
      </c>
      <c r="NI121" s="70" t="s">
        <v>9119</v>
      </c>
      <c r="NK121" s="70" t="s">
        <v>9119</v>
      </c>
      <c r="NR121" s="70" t="s">
        <v>9119</v>
      </c>
      <c r="NT121" s="70" t="s">
        <v>9119</v>
      </c>
      <c r="NW121" t="s">
        <v>353</v>
      </c>
      <c r="NX121" t="s">
        <v>353</v>
      </c>
      <c r="NZ121">
        <v>284580</v>
      </c>
      <c r="OA121" s="70">
        <v>351799.80041776464</v>
      </c>
      <c r="OC121" s="70" t="s">
        <v>9119</v>
      </c>
    </row>
    <row r="122" spans="1:393" x14ac:dyDescent="0.2">
      <c r="A122" t="s">
        <v>792</v>
      </c>
      <c r="B122" t="s">
        <v>792</v>
      </c>
      <c r="C122" t="s">
        <v>9829</v>
      </c>
      <c r="D122" t="s">
        <v>793</v>
      </c>
      <c r="E122" t="s">
        <v>381</v>
      </c>
      <c r="F122" t="s">
        <v>381</v>
      </c>
      <c r="G122" t="s">
        <v>794</v>
      </c>
      <c r="H122" t="s">
        <v>795</v>
      </c>
      <c r="I122">
        <v>9667669</v>
      </c>
      <c r="J122">
        <v>9963452</v>
      </c>
      <c r="K122">
        <v>2022</v>
      </c>
      <c r="L122" s="69">
        <v>3983524.1</v>
      </c>
      <c r="M122" t="s">
        <v>492</v>
      </c>
      <c r="N122" t="s">
        <v>796</v>
      </c>
      <c r="O122" s="73">
        <v>1.129</v>
      </c>
      <c r="P122" s="73">
        <v>1.095</v>
      </c>
      <c r="Q122" s="13">
        <v>0.23987800000000001</v>
      </c>
      <c r="R122" s="13">
        <v>2.3574999999999999E-2</v>
      </c>
      <c r="S122" s="13">
        <v>1.9907999999999999E-2</v>
      </c>
      <c r="T122" s="13">
        <v>0.138823</v>
      </c>
      <c r="U122" s="13">
        <v>0.240427</v>
      </c>
      <c r="V122" s="13">
        <v>2.748E-3</v>
      </c>
      <c r="W122" s="13">
        <v>4.8698999999999999E-2</v>
      </c>
      <c r="X122" s="13"/>
      <c r="Y122" s="13">
        <v>1.4546999999999999E-2</v>
      </c>
      <c r="Z122" s="13">
        <v>5.0509999999999999E-3</v>
      </c>
      <c r="AA122" s="13"/>
      <c r="AB122" s="13"/>
      <c r="AC122" s="13">
        <v>0.26634400000000003</v>
      </c>
      <c r="AD122" s="13">
        <v>1</v>
      </c>
      <c r="AE122" s="13">
        <v>1</v>
      </c>
      <c r="AF122" s="13">
        <v>1</v>
      </c>
      <c r="AG122" s="13">
        <v>0.99756589899882897</v>
      </c>
      <c r="AH122" s="69">
        <v>2495164.6</v>
      </c>
      <c r="AI122" s="13">
        <v>1.75270200611214E-2</v>
      </c>
      <c r="AJ122" s="13">
        <v>2.4407407831932199E-2</v>
      </c>
      <c r="AK122" s="13">
        <v>0.36407121197535403</v>
      </c>
      <c r="AL122" s="13"/>
      <c r="AM122" s="13">
        <v>0.10000238060447</v>
      </c>
      <c r="AN122" s="13">
        <v>0.23974955399736</v>
      </c>
      <c r="AO122" s="13">
        <v>1.5120565593147599E-2</v>
      </c>
      <c r="AP122" s="13">
        <v>8.0632355877443898E-3</v>
      </c>
      <c r="AQ122" s="13">
        <v>0.23126342045731199</v>
      </c>
      <c r="AU122" s="13"/>
      <c r="AV122" s="13"/>
      <c r="AW122" s="13"/>
      <c r="AX122" s="13"/>
      <c r="AY122" s="13"/>
      <c r="AZ122">
        <v>6234</v>
      </c>
      <c r="BB122" s="13"/>
      <c r="BC122" s="13"/>
      <c r="BD122" s="13">
        <v>8.2000000000000003E-2</v>
      </c>
      <c r="BE122" s="13"/>
      <c r="BF122" s="13"/>
      <c r="BG122" s="13">
        <v>0.22900000000000001</v>
      </c>
      <c r="BH122" s="13">
        <v>0.39800000000000002</v>
      </c>
      <c r="BI122" s="13">
        <v>0.20799999999999999</v>
      </c>
      <c r="BJ122" s="13"/>
      <c r="BK122" s="13"/>
      <c r="BL122" s="13">
        <v>8.3000000000000004E-2</v>
      </c>
      <c r="BM122" s="13"/>
      <c r="BN122" s="13"/>
      <c r="BP122" s="70"/>
      <c r="BR122" t="s">
        <v>9119</v>
      </c>
      <c r="BT122" s="70" t="s">
        <v>9119</v>
      </c>
      <c r="BU122" s="73"/>
      <c r="BV122" s="70" t="s">
        <v>9119</v>
      </c>
      <c r="BW122" s="69"/>
      <c r="BX122" s="70" t="s">
        <v>9119</v>
      </c>
      <c r="BY122" s="69"/>
      <c r="BZ122" s="70" t="s">
        <v>9119</v>
      </c>
      <c r="CA122" s="69"/>
      <c r="CC122" s="69" t="s">
        <v>9119</v>
      </c>
      <c r="CD122" s="69" t="s">
        <v>9119</v>
      </c>
      <c r="CE122" s="69" t="s">
        <v>9119</v>
      </c>
      <c r="CF122" s="69" t="s">
        <v>9119</v>
      </c>
      <c r="CH122" t="s">
        <v>418</v>
      </c>
      <c r="CI122" t="s">
        <v>418</v>
      </c>
      <c r="CL122" t="s">
        <v>351</v>
      </c>
      <c r="CM122" t="s">
        <v>351</v>
      </c>
      <c r="CN122" t="s">
        <v>351</v>
      </c>
      <c r="CO122" t="s">
        <v>351</v>
      </c>
      <c r="CP122" t="s">
        <v>352</v>
      </c>
      <c r="CQ122" t="s">
        <v>351</v>
      </c>
      <c r="CR122" t="s">
        <v>352</v>
      </c>
      <c r="CS122" t="s">
        <v>351</v>
      </c>
      <c r="EA122" s="69"/>
      <c r="EB122" s="69"/>
      <c r="EC122" s="69"/>
      <c r="ED122" s="69"/>
      <c r="EE122" s="69"/>
      <c r="EF122" s="69"/>
      <c r="EG122" s="69"/>
      <c r="EH122" s="69"/>
      <c r="EL122">
        <v>228000000</v>
      </c>
      <c r="EM122" s="69">
        <v>328036.90000000002</v>
      </c>
      <c r="EN122">
        <v>13</v>
      </c>
      <c r="FB122" s="69">
        <v>908417.6</v>
      </c>
      <c r="FG122" s="69">
        <v>1586747</v>
      </c>
      <c r="FT122">
        <v>1040250</v>
      </c>
      <c r="FV122" s="69">
        <v>826632.6</v>
      </c>
      <c r="GA122" s="69">
        <v>333690.09999999998</v>
      </c>
      <c r="GF122" s="70" t="s">
        <v>9119</v>
      </c>
      <c r="GI122" s="70" t="s">
        <v>9119</v>
      </c>
      <c r="GO122" s="70" t="s">
        <v>9119</v>
      </c>
      <c r="GR122" s="70" t="s">
        <v>9119</v>
      </c>
      <c r="GT122" s="70" t="s">
        <v>9119</v>
      </c>
      <c r="GV122" s="70" t="s">
        <v>9119</v>
      </c>
      <c r="HB122" s="70" t="s">
        <v>9119</v>
      </c>
      <c r="HD122" s="70" t="s">
        <v>9119</v>
      </c>
      <c r="HG122" s="70" t="s">
        <v>9119</v>
      </c>
      <c r="HI122" s="70" t="s">
        <v>9119</v>
      </c>
      <c r="HJ122">
        <v>278.18</v>
      </c>
      <c r="HK122" s="70">
        <v>278.18</v>
      </c>
      <c r="HM122" s="70" t="s">
        <v>9119</v>
      </c>
      <c r="HO122" s="70" t="s">
        <v>9119</v>
      </c>
      <c r="HP122">
        <v>86.5</v>
      </c>
      <c r="HQ122" s="70">
        <v>86.5</v>
      </c>
      <c r="HS122" s="70" t="s">
        <v>9119</v>
      </c>
      <c r="HU122" s="70" t="s">
        <v>9119</v>
      </c>
      <c r="HZ122" s="70" t="s">
        <v>9119</v>
      </c>
      <c r="IB122" s="70" t="s">
        <v>9119</v>
      </c>
      <c r="IE122" s="70" t="s">
        <v>9119</v>
      </c>
      <c r="IK122" s="70" t="s">
        <v>9119</v>
      </c>
      <c r="IO122" s="70" t="s">
        <v>9119</v>
      </c>
      <c r="IQ122" s="70" t="s">
        <v>9119</v>
      </c>
      <c r="IT122" s="70" t="s">
        <v>9119</v>
      </c>
      <c r="IV122" s="70" t="s">
        <v>9119</v>
      </c>
      <c r="IX122" s="70" t="s">
        <v>9119</v>
      </c>
      <c r="IZ122" s="70" t="s">
        <v>9119</v>
      </c>
      <c r="JE122" s="70" t="s">
        <v>9119</v>
      </c>
      <c r="JG122" s="70" t="s">
        <v>9119</v>
      </c>
      <c r="JL122" s="70" t="s">
        <v>9119</v>
      </c>
      <c r="JP122" s="70" t="s">
        <v>9119</v>
      </c>
      <c r="KD122" s="70" t="s">
        <v>9119</v>
      </c>
      <c r="KF122" s="70" t="s">
        <v>9119</v>
      </c>
      <c r="KI122" s="70" t="s">
        <v>9119</v>
      </c>
      <c r="KK122" s="70" t="s">
        <v>9119</v>
      </c>
      <c r="KO122" s="70" t="s">
        <v>9119</v>
      </c>
      <c r="KQ122" s="70" t="s">
        <v>9119</v>
      </c>
      <c r="KT122" s="70" t="s">
        <v>9119</v>
      </c>
      <c r="KZ122" s="70" t="s">
        <v>9119</v>
      </c>
      <c r="LO122" s="70" t="s">
        <v>9119</v>
      </c>
      <c r="LW122" s="70" t="s">
        <v>9119</v>
      </c>
      <c r="LZ122" s="70" t="s">
        <v>9119</v>
      </c>
      <c r="ME122" s="70" t="s">
        <v>9119</v>
      </c>
      <c r="MG122" s="70" t="s">
        <v>9119</v>
      </c>
      <c r="MJ122" s="70" t="s">
        <v>9119</v>
      </c>
      <c r="MM122" t="s">
        <v>363</v>
      </c>
      <c r="MN122" t="s">
        <v>363</v>
      </c>
      <c r="MQ122" s="70" t="s">
        <v>9119</v>
      </c>
      <c r="MS122" s="70" t="s">
        <v>9119</v>
      </c>
      <c r="MV122" t="s">
        <v>363</v>
      </c>
      <c r="MW122" t="s">
        <v>363</v>
      </c>
      <c r="MX122" t="s">
        <v>415</v>
      </c>
      <c r="MZ122" s="70" t="s">
        <v>9119</v>
      </c>
      <c r="NB122" s="70" t="s">
        <v>9119</v>
      </c>
      <c r="NE122" t="s">
        <v>363</v>
      </c>
      <c r="NF122" t="s">
        <v>363</v>
      </c>
      <c r="NI122" s="70" t="s">
        <v>9119</v>
      </c>
      <c r="NK122" s="70" t="s">
        <v>9119</v>
      </c>
      <c r="NN122" t="s">
        <v>363</v>
      </c>
      <c r="NO122" t="s">
        <v>363</v>
      </c>
      <c r="NR122" s="70" t="s">
        <v>9119</v>
      </c>
      <c r="NT122" s="70" t="s">
        <v>9119</v>
      </c>
      <c r="NU122" t="s">
        <v>354</v>
      </c>
      <c r="NW122" t="s">
        <v>363</v>
      </c>
      <c r="NX122" t="s">
        <v>363</v>
      </c>
      <c r="OA122" s="70" t="s">
        <v>9119</v>
      </c>
      <c r="OC122" s="70" t="s">
        <v>9119</v>
      </c>
    </row>
    <row r="123" spans="1:393" x14ac:dyDescent="0.2">
      <c r="A123" t="s">
        <v>797</v>
      </c>
      <c r="B123" t="s">
        <v>797</v>
      </c>
      <c r="C123" s="66" t="s">
        <v>9831</v>
      </c>
      <c r="D123" t="s">
        <v>798</v>
      </c>
      <c r="E123" t="s">
        <v>9847</v>
      </c>
      <c r="F123" t="s">
        <v>9847</v>
      </c>
      <c r="G123" t="s">
        <v>799</v>
      </c>
      <c r="H123" t="s">
        <v>800</v>
      </c>
      <c r="I123">
        <v>90178</v>
      </c>
      <c r="K123">
        <v>2019</v>
      </c>
      <c r="L123" s="69">
        <v>35155.893300000003</v>
      </c>
      <c r="O123" s="73">
        <v>1.0680000000000001</v>
      </c>
      <c r="P123" s="73"/>
      <c r="Q123" s="13"/>
      <c r="R123" s="13"/>
      <c r="S123" s="13"/>
      <c r="T123" s="13"/>
      <c r="U123" s="13"/>
      <c r="V123" s="13"/>
      <c r="W123" s="13"/>
      <c r="X123" s="13"/>
      <c r="Y123" s="13"/>
      <c r="Z123" s="13"/>
      <c r="AA123" s="13"/>
      <c r="AB123" s="13"/>
      <c r="AC123" s="13"/>
      <c r="AD123" s="13"/>
      <c r="AE123" s="13">
        <v>0.63500000000000001</v>
      </c>
      <c r="AF123" s="13"/>
      <c r="AG123" s="13"/>
      <c r="AH123" s="69"/>
      <c r="AI123" s="13"/>
      <c r="AJ123" s="13"/>
      <c r="AK123" s="13"/>
      <c r="AL123" s="13"/>
      <c r="AM123" s="13"/>
      <c r="AN123" s="13"/>
      <c r="AO123" s="13"/>
      <c r="AP123" s="13"/>
      <c r="AQ123" s="13"/>
      <c r="AU123" s="13"/>
      <c r="AV123" s="13"/>
      <c r="AW123" s="13"/>
      <c r="AX123" s="13"/>
      <c r="AY123" s="13"/>
      <c r="BB123" s="13"/>
      <c r="BC123" s="13"/>
      <c r="BD123" s="13">
        <v>0.9</v>
      </c>
      <c r="BE123" s="13">
        <v>0.1</v>
      </c>
      <c r="BF123" s="13"/>
      <c r="BG123" s="13"/>
      <c r="BH123" s="13"/>
      <c r="BI123" s="13"/>
      <c r="BJ123" s="13"/>
      <c r="BK123" s="13"/>
      <c r="BL123" s="13"/>
      <c r="BM123" s="13"/>
      <c r="BN123" s="13"/>
      <c r="BP123" s="70">
        <v>5</v>
      </c>
      <c r="BQ123" s="69">
        <v>1553628.45</v>
      </c>
      <c r="BR123">
        <v>1778462.0156689337</v>
      </c>
      <c r="BS123" s="69">
        <v>1089278.3</v>
      </c>
      <c r="BT123" s="70">
        <v>1246913.3666047566</v>
      </c>
      <c r="BU123" s="73"/>
      <c r="BV123" s="70" t="s">
        <v>9119</v>
      </c>
      <c r="BW123" s="69">
        <v>333031.81</v>
      </c>
      <c r="BX123" s="70">
        <v>381226.55651322129</v>
      </c>
      <c r="BY123" s="69"/>
      <c r="BZ123" s="70" t="s">
        <v>9119</v>
      </c>
      <c r="CA123" s="69"/>
      <c r="CC123" s="69" t="s">
        <v>9119</v>
      </c>
      <c r="CD123" s="69" t="s">
        <v>9119</v>
      </c>
      <c r="CE123" s="69" t="s">
        <v>9119</v>
      </c>
      <c r="CF123" s="69" t="s">
        <v>9119</v>
      </c>
      <c r="CL123" t="s">
        <v>352</v>
      </c>
      <c r="CM123" t="s">
        <v>352</v>
      </c>
      <c r="CN123" t="s">
        <v>352</v>
      </c>
      <c r="CO123" t="s">
        <v>351</v>
      </c>
      <c r="CP123" t="s">
        <v>351</v>
      </c>
      <c r="CQ123" t="s">
        <v>351</v>
      </c>
      <c r="CR123" t="s">
        <v>351</v>
      </c>
      <c r="CS123" t="s">
        <v>351</v>
      </c>
      <c r="EC123" s="69"/>
      <c r="ED123" s="69"/>
      <c r="EE123" s="69"/>
      <c r="EF123" s="69"/>
      <c r="EG123" s="69"/>
      <c r="EH123" s="69"/>
      <c r="EM123" s="69">
        <v>31640.303970000001</v>
      </c>
      <c r="ER123" s="69">
        <v>3515.5893299999998</v>
      </c>
      <c r="ES123" s="69"/>
      <c r="FB123" s="69"/>
      <c r="FG123" s="69"/>
      <c r="GA123" s="69"/>
      <c r="GF123" s="70" t="s">
        <v>9119</v>
      </c>
      <c r="GI123" s="70" t="s">
        <v>9119</v>
      </c>
      <c r="GO123" s="70" t="s">
        <v>9119</v>
      </c>
      <c r="GR123" s="70" t="s">
        <v>9119</v>
      </c>
      <c r="GT123" s="70" t="s">
        <v>9119</v>
      </c>
      <c r="GV123" s="70" t="s">
        <v>9119</v>
      </c>
      <c r="HB123" s="70" t="s">
        <v>9119</v>
      </c>
      <c r="HD123" s="70" t="s">
        <v>9119</v>
      </c>
      <c r="HG123" s="70" t="s">
        <v>9119</v>
      </c>
      <c r="HI123" s="70" t="s">
        <v>9119</v>
      </c>
      <c r="HK123" s="70" t="s">
        <v>9119</v>
      </c>
      <c r="HM123" s="70" t="s">
        <v>9119</v>
      </c>
      <c r="HO123" s="70" t="s">
        <v>9119</v>
      </c>
      <c r="HQ123" s="70" t="s">
        <v>9119</v>
      </c>
      <c r="HS123" s="70" t="s">
        <v>9119</v>
      </c>
      <c r="HU123" s="70" t="s">
        <v>9119</v>
      </c>
      <c r="HZ123" s="70" t="s">
        <v>9119</v>
      </c>
      <c r="IB123" s="70" t="s">
        <v>9119</v>
      </c>
      <c r="IE123" s="70" t="s">
        <v>9119</v>
      </c>
      <c r="IK123" s="70" t="s">
        <v>9119</v>
      </c>
      <c r="IO123" s="70" t="s">
        <v>9119</v>
      </c>
      <c r="IQ123" s="70" t="s">
        <v>9119</v>
      </c>
      <c r="IT123" s="70" t="s">
        <v>9119</v>
      </c>
      <c r="IV123" s="70" t="s">
        <v>9119</v>
      </c>
      <c r="IX123" s="70" t="s">
        <v>9119</v>
      </c>
      <c r="IZ123" s="70" t="s">
        <v>9119</v>
      </c>
      <c r="JE123" s="70" t="s">
        <v>9119</v>
      </c>
      <c r="JG123" s="70" t="s">
        <v>9119</v>
      </c>
      <c r="JL123" s="70" t="s">
        <v>9119</v>
      </c>
      <c r="JP123" s="70" t="s">
        <v>9119</v>
      </c>
      <c r="KD123" s="70" t="s">
        <v>9119</v>
      </c>
      <c r="KF123" s="70" t="s">
        <v>9119</v>
      </c>
      <c r="KI123" s="70" t="s">
        <v>9119</v>
      </c>
      <c r="KK123" s="70" t="s">
        <v>9119</v>
      </c>
      <c r="KO123" s="70" t="s">
        <v>9119</v>
      </c>
      <c r="KQ123" s="70" t="s">
        <v>9119</v>
      </c>
      <c r="KT123" s="70" t="s">
        <v>9119</v>
      </c>
      <c r="KZ123" s="70" t="s">
        <v>9119</v>
      </c>
      <c r="LO123" s="70" t="s">
        <v>9119</v>
      </c>
      <c r="LW123" s="70" t="s">
        <v>9119</v>
      </c>
      <c r="LZ123" s="70" t="s">
        <v>9119</v>
      </c>
      <c r="ME123" s="70" t="s">
        <v>9119</v>
      </c>
      <c r="MG123" s="70" t="s">
        <v>9119</v>
      </c>
      <c r="MJ123" s="70" t="s">
        <v>9119</v>
      </c>
      <c r="MK123" t="s">
        <v>362</v>
      </c>
      <c r="MM123" t="s">
        <v>355</v>
      </c>
      <c r="MN123" t="s">
        <v>400</v>
      </c>
      <c r="MO123" t="s">
        <v>362</v>
      </c>
      <c r="MQ123" s="70" t="s">
        <v>9119</v>
      </c>
      <c r="MS123" s="70" t="s">
        <v>9119</v>
      </c>
      <c r="MT123" t="s">
        <v>362</v>
      </c>
      <c r="MV123" t="s">
        <v>355</v>
      </c>
      <c r="MW123" t="s">
        <v>400</v>
      </c>
      <c r="MX123" t="s">
        <v>362</v>
      </c>
      <c r="MZ123" s="70" t="s">
        <v>9119</v>
      </c>
      <c r="NB123" s="70" t="s">
        <v>9119</v>
      </c>
      <c r="NC123" t="s">
        <v>362</v>
      </c>
      <c r="NE123" t="s">
        <v>355</v>
      </c>
      <c r="NF123" t="s">
        <v>400</v>
      </c>
      <c r="NG123" t="s">
        <v>362</v>
      </c>
      <c r="NI123" s="70" t="s">
        <v>9119</v>
      </c>
      <c r="NK123" s="70" t="s">
        <v>9119</v>
      </c>
      <c r="NL123" t="s">
        <v>362</v>
      </c>
      <c r="NN123" t="s">
        <v>355</v>
      </c>
      <c r="NO123" t="s">
        <v>400</v>
      </c>
      <c r="NP123" t="s">
        <v>362</v>
      </c>
      <c r="NR123" s="70" t="s">
        <v>9119</v>
      </c>
      <c r="NT123" s="70" t="s">
        <v>9119</v>
      </c>
      <c r="NU123" t="s">
        <v>362</v>
      </c>
      <c r="NV123">
        <v>15</v>
      </c>
      <c r="NW123" t="s">
        <v>355</v>
      </c>
      <c r="NX123" t="s">
        <v>400</v>
      </c>
      <c r="NY123" t="s">
        <v>362</v>
      </c>
      <c r="OA123" s="70" t="s">
        <v>9119</v>
      </c>
      <c r="OC123" s="70" t="s">
        <v>9119</v>
      </c>
    </row>
    <row r="124" spans="1:393" x14ac:dyDescent="0.2">
      <c r="A124" t="s">
        <v>797</v>
      </c>
      <c r="B124" t="s">
        <v>797</v>
      </c>
      <c r="C124" s="66" t="s">
        <v>9831</v>
      </c>
      <c r="D124" t="s">
        <v>798</v>
      </c>
      <c r="E124" t="s">
        <v>9847</v>
      </c>
      <c r="F124" t="s">
        <v>9847</v>
      </c>
      <c r="G124" t="s">
        <v>801</v>
      </c>
      <c r="H124" t="s">
        <v>802</v>
      </c>
      <c r="L124" s="69"/>
      <c r="O124" s="73"/>
      <c r="P124" s="73"/>
      <c r="Q124" s="13"/>
      <c r="R124" s="13"/>
      <c r="S124" s="13"/>
      <c r="T124" s="13"/>
      <c r="U124" s="13"/>
      <c r="V124" s="13"/>
      <c r="W124" s="13"/>
      <c r="X124" s="13"/>
      <c r="Y124" s="13"/>
      <c r="Z124" s="13"/>
      <c r="AA124" s="13"/>
      <c r="AB124" s="13"/>
      <c r="AC124" s="13"/>
      <c r="AD124" s="13">
        <v>0.54</v>
      </c>
      <c r="AE124" s="13"/>
      <c r="AF124" s="13"/>
      <c r="AG124" s="13">
        <v>0.85899999999999999</v>
      </c>
      <c r="AH124" s="69"/>
      <c r="AI124" s="13"/>
      <c r="AJ124" s="13"/>
      <c r="AK124" s="13"/>
      <c r="AL124" s="13"/>
      <c r="AM124" s="13"/>
      <c r="AN124" s="13"/>
      <c r="AO124" s="13"/>
      <c r="AP124" s="13"/>
      <c r="AQ124" s="13"/>
      <c r="AU124" s="13"/>
      <c r="AV124" s="13"/>
      <c r="AW124" s="13"/>
      <c r="AX124" s="13"/>
      <c r="AY124" s="13"/>
      <c r="BB124" s="13"/>
      <c r="BC124" s="13"/>
      <c r="BD124" s="13"/>
      <c r="BE124" s="13"/>
      <c r="BF124" s="13"/>
      <c r="BG124" s="13"/>
      <c r="BH124" s="13"/>
      <c r="BI124" s="13"/>
      <c r="BJ124" s="13"/>
      <c r="BK124" s="13"/>
      <c r="BL124" s="13"/>
      <c r="BM124" s="13"/>
      <c r="BN124" s="13"/>
      <c r="BO124">
        <v>1</v>
      </c>
      <c r="BP124" s="70">
        <v>35</v>
      </c>
      <c r="BQ124" s="69">
        <v>4718414.9000000004</v>
      </c>
      <c r="BR124">
        <v>5401240.9941491038</v>
      </c>
      <c r="BS124" s="69">
        <v>3013397.01</v>
      </c>
      <c r="BT124" s="70">
        <v>3449481.1937920791</v>
      </c>
      <c r="BU124" s="73">
        <v>5.56</v>
      </c>
      <c r="BV124" s="70">
        <v>6.0049556700209763</v>
      </c>
      <c r="BW124" s="69">
        <v>594649.18999999994</v>
      </c>
      <c r="BX124" s="70">
        <v>680703.93346832611</v>
      </c>
      <c r="BY124" s="69"/>
      <c r="BZ124" s="70" t="s">
        <v>9119</v>
      </c>
      <c r="CA124" s="69"/>
      <c r="CC124" s="69" t="s">
        <v>9119</v>
      </c>
      <c r="CD124" s="69" t="s">
        <v>9119</v>
      </c>
      <c r="CE124" s="69" t="s">
        <v>9119</v>
      </c>
      <c r="CF124" s="69" t="s">
        <v>9119</v>
      </c>
      <c r="CH124" t="s">
        <v>377</v>
      </c>
      <c r="CI124" t="s">
        <v>456</v>
      </c>
      <c r="CL124" t="s">
        <v>352</v>
      </c>
      <c r="CM124" t="s">
        <v>352</v>
      </c>
      <c r="CN124" t="s">
        <v>352</v>
      </c>
      <c r="CO124" t="s">
        <v>352</v>
      </c>
      <c r="CP124" t="s">
        <v>352</v>
      </c>
      <c r="CQ124" t="s">
        <v>351</v>
      </c>
      <c r="CR124" t="s">
        <v>352</v>
      </c>
      <c r="CS124" t="s">
        <v>352</v>
      </c>
      <c r="EC124" s="69"/>
      <c r="ED124" s="69"/>
      <c r="EE124" s="69"/>
      <c r="EF124" s="69"/>
      <c r="EG124" s="69">
        <v>3500000</v>
      </c>
      <c r="EH124" s="69"/>
      <c r="EM124" s="69"/>
      <c r="ER124" s="69"/>
      <c r="ES124" s="69"/>
      <c r="FB124" s="69"/>
      <c r="FG124" s="69"/>
      <c r="GA124" s="69"/>
      <c r="GF124" s="70" t="s">
        <v>9119</v>
      </c>
      <c r="GI124" s="70" t="s">
        <v>9119</v>
      </c>
      <c r="GO124" s="70" t="s">
        <v>9119</v>
      </c>
      <c r="GR124" s="70" t="s">
        <v>9119</v>
      </c>
      <c r="GT124" s="70" t="s">
        <v>9119</v>
      </c>
      <c r="GV124" s="70" t="s">
        <v>9119</v>
      </c>
      <c r="HA124">
        <v>6.4</v>
      </c>
      <c r="HB124" s="70">
        <v>6.4</v>
      </c>
      <c r="HD124" s="70" t="s">
        <v>9119</v>
      </c>
      <c r="HG124" s="70" t="s">
        <v>9119</v>
      </c>
      <c r="HI124" s="70" t="s">
        <v>9119</v>
      </c>
      <c r="HK124" s="70" t="s">
        <v>9119</v>
      </c>
      <c r="HM124" s="70" t="s">
        <v>9119</v>
      </c>
      <c r="HO124" s="70" t="s">
        <v>9119</v>
      </c>
      <c r="HQ124" s="70" t="s">
        <v>9119</v>
      </c>
      <c r="HS124" s="70" t="s">
        <v>9119</v>
      </c>
      <c r="HU124" s="70" t="s">
        <v>9119</v>
      </c>
      <c r="HZ124" s="70" t="s">
        <v>9119</v>
      </c>
      <c r="IB124" s="70" t="s">
        <v>9119</v>
      </c>
      <c r="IE124" s="70" t="s">
        <v>9119</v>
      </c>
      <c r="IK124" s="70" t="s">
        <v>9119</v>
      </c>
      <c r="IO124" s="70" t="s">
        <v>9119</v>
      </c>
      <c r="IQ124" s="70" t="s">
        <v>9119</v>
      </c>
      <c r="IT124" s="70" t="s">
        <v>9119</v>
      </c>
      <c r="IV124" s="70" t="s">
        <v>9119</v>
      </c>
      <c r="IX124" s="70" t="s">
        <v>9119</v>
      </c>
      <c r="IZ124" s="70" t="s">
        <v>9119</v>
      </c>
      <c r="JE124" s="70" t="s">
        <v>9119</v>
      </c>
      <c r="JG124" s="70" t="s">
        <v>9119</v>
      </c>
      <c r="JL124" s="70" t="s">
        <v>9119</v>
      </c>
      <c r="JP124" s="70" t="s">
        <v>9119</v>
      </c>
      <c r="KD124" s="70" t="s">
        <v>9119</v>
      </c>
      <c r="KF124" s="70" t="s">
        <v>9119</v>
      </c>
      <c r="KI124" s="70" t="s">
        <v>9119</v>
      </c>
      <c r="KK124" s="70" t="s">
        <v>9119</v>
      </c>
      <c r="KO124" s="70" t="s">
        <v>9119</v>
      </c>
      <c r="KQ124" s="70" t="s">
        <v>9119</v>
      </c>
      <c r="KT124" s="70" t="s">
        <v>9119</v>
      </c>
      <c r="KZ124" s="70" t="s">
        <v>9119</v>
      </c>
      <c r="LO124" s="70" t="s">
        <v>9119</v>
      </c>
      <c r="LW124" s="70" t="s">
        <v>9119</v>
      </c>
      <c r="LZ124" s="70" t="s">
        <v>9119</v>
      </c>
      <c r="ME124" s="70" t="s">
        <v>9119</v>
      </c>
      <c r="MG124" s="70" t="s">
        <v>9119</v>
      </c>
      <c r="MJ124" s="70" t="s">
        <v>9119</v>
      </c>
      <c r="MK124" t="s">
        <v>362</v>
      </c>
      <c r="MQ124" s="70" t="s">
        <v>9119</v>
      </c>
      <c r="MS124" s="70" t="s">
        <v>9119</v>
      </c>
      <c r="MV124" t="s">
        <v>400</v>
      </c>
      <c r="MW124" t="s">
        <v>400</v>
      </c>
      <c r="MZ124" s="70" t="s">
        <v>9119</v>
      </c>
      <c r="NB124" s="70" t="s">
        <v>9119</v>
      </c>
      <c r="NE124" t="s">
        <v>400</v>
      </c>
      <c r="NF124" t="s">
        <v>400</v>
      </c>
      <c r="NI124" s="70" t="s">
        <v>9119</v>
      </c>
      <c r="NK124" s="70" t="s">
        <v>9119</v>
      </c>
      <c r="NN124" t="s">
        <v>400</v>
      </c>
      <c r="NO124" t="s">
        <v>400</v>
      </c>
      <c r="NR124" s="70" t="s">
        <v>9119</v>
      </c>
      <c r="NT124" s="70" t="s">
        <v>9119</v>
      </c>
      <c r="NW124" t="s">
        <v>400</v>
      </c>
      <c r="NX124" t="s">
        <v>400</v>
      </c>
      <c r="OA124" s="70" t="s">
        <v>9119</v>
      </c>
      <c r="OC124" s="70" t="s">
        <v>9119</v>
      </c>
    </row>
    <row r="125" spans="1:393" x14ac:dyDescent="0.2">
      <c r="A125" t="s">
        <v>803</v>
      </c>
      <c r="B125" t="s">
        <v>803</v>
      </c>
      <c r="C125" t="s">
        <v>9835</v>
      </c>
      <c r="D125" t="s">
        <v>804</v>
      </c>
      <c r="E125" t="s">
        <v>381</v>
      </c>
      <c r="F125" t="s">
        <v>381</v>
      </c>
      <c r="G125" t="s">
        <v>805</v>
      </c>
      <c r="H125" t="s">
        <v>806</v>
      </c>
      <c r="L125" s="69"/>
      <c r="O125" s="73"/>
      <c r="P125" s="73"/>
      <c r="Q125" s="13"/>
      <c r="R125" s="13"/>
      <c r="S125" s="13"/>
      <c r="T125" s="13"/>
      <c r="U125" s="13"/>
      <c r="V125" s="13"/>
      <c r="W125" s="13"/>
      <c r="X125" s="13"/>
      <c r="Y125" s="13"/>
      <c r="Z125" s="13"/>
      <c r="AA125" s="13"/>
      <c r="AB125" s="13"/>
      <c r="AC125" s="13"/>
      <c r="AD125" s="13"/>
      <c r="AE125" s="13"/>
      <c r="AF125" s="13"/>
      <c r="AG125" s="13"/>
      <c r="AI125" s="13"/>
      <c r="AJ125" s="13"/>
      <c r="AK125" s="13"/>
      <c r="AL125" s="13"/>
      <c r="AM125" s="13"/>
      <c r="AN125" s="13"/>
      <c r="AO125" s="13"/>
      <c r="AP125" s="13"/>
      <c r="AQ125" s="13"/>
      <c r="AU125" s="13"/>
      <c r="AV125" s="13"/>
      <c r="AW125" s="13"/>
      <c r="AX125" s="13"/>
      <c r="AY125" s="13"/>
      <c r="BB125" s="13"/>
      <c r="BC125" s="13"/>
      <c r="BD125" s="13"/>
      <c r="BE125" s="13"/>
      <c r="BF125" s="13"/>
      <c r="BG125" s="13"/>
      <c r="BH125" s="13"/>
      <c r="BI125" s="13"/>
      <c r="BJ125" s="13"/>
      <c r="BK125" s="13"/>
      <c r="BL125" s="13"/>
      <c r="BM125" s="13"/>
      <c r="BN125" s="13"/>
      <c r="BP125" s="70"/>
      <c r="BR125" t="s">
        <v>9119</v>
      </c>
      <c r="BT125" s="70" t="s">
        <v>9119</v>
      </c>
      <c r="BU125" s="73"/>
      <c r="BV125" s="70" t="s">
        <v>9119</v>
      </c>
      <c r="BW125" s="69"/>
      <c r="BX125" s="70" t="s">
        <v>9119</v>
      </c>
      <c r="BY125" s="69"/>
      <c r="BZ125" s="70" t="s">
        <v>9119</v>
      </c>
      <c r="CA125" s="69"/>
      <c r="CC125" s="69" t="s">
        <v>9119</v>
      </c>
      <c r="CD125" s="69" t="s">
        <v>9119</v>
      </c>
      <c r="CE125" s="69" t="s">
        <v>9119</v>
      </c>
      <c r="CF125" s="69" t="s">
        <v>9119</v>
      </c>
      <c r="CL125" t="s">
        <v>352</v>
      </c>
      <c r="CM125" t="s">
        <v>352</v>
      </c>
      <c r="CN125" t="s">
        <v>352</v>
      </c>
      <c r="CO125" t="s">
        <v>352</v>
      </c>
      <c r="CP125" t="s">
        <v>352</v>
      </c>
      <c r="CQ125" t="s">
        <v>352</v>
      </c>
      <c r="CR125" t="s">
        <v>352</v>
      </c>
      <c r="CS125" t="s">
        <v>352</v>
      </c>
      <c r="EC125" s="69"/>
      <c r="ED125" s="69"/>
      <c r="EE125" s="69"/>
      <c r="EF125" s="69"/>
      <c r="EG125" s="69"/>
      <c r="EH125" s="69"/>
      <c r="FB125" s="69"/>
      <c r="FG125" s="69"/>
      <c r="GF125" s="70" t="s">
        <v>9119</v>
      </c>
      <c r="GI125" s="70" t="s">
        <v>9119</v>
      </c>
      <c r="GO125" s="70" t="s">
        <v>9119</v>
      </c>
      <c r="GR125" s="70" t="s">
        <v>9119</v>
      </c>
      <c r="GT125" s="70" t="s">
        <v>9119</v>
      </c>
      <c r="GV125" s="70" t="s">
        <v>9119</v>
      </c>
      <c r="HB125" s="70" t="s">
        <v>9119</v>
      </c>
      <c r="HD125" s="70" t="s">
        <v>9119</v>
      </c>
      <c r="HG125" s="70" t="s">
        <v>9119</v>
      </c>
      <c r="HI125" s="70" t="s">
        <v>9119</v>
      </c>
      <c r="HK125" s="70" t="s">
        <v>9119</v>
      </c>
      <c r="HM125" s="70" t="s">
        <v>9119</v>
      </c>
      <c r="HO125" s="70" t="s">
        <v>9119</v>
      </c>
      <c r="HQ125" s="70" t="s">
        <v>9119</v>
      </c>
      <c r="HS125" s="70" t="s">
        <v>9119</v>
      </c>
      <c r="HU125" s="70" t="s">
        <v>9119</v>
      </c>
      <c r="HZ125" s="70" t="s">
        <v>9119</v>
      </c>
      <c r="IB125" s="70" t="s">
        <v>9119</v>
      </c>
      <c r="IE125" s="70" t="s">
        <v>9119</v>
      </c>
      <c r="IK125" s="70" t="s">
        <v>9119</v>
      </c>
      <c r="IO125" s="70" t="s">
        <v>9119</v>
      </c>
      <c r="IQ125" s="70" t="s">
        <v>9119</v>
      </c>
      <c r="IT125" s="70" t="s">
        <v>9119</v>
      </c>
      <c r="IV125" s="70" t="s">
        <v>9119</v>
      </c>
      <c r="IX125" s="70" t="s">
        <v>9119</v>
      </c>
      <c r="IZ125" s="70" t="s">
        <v>9119</v>
      </c>
      <c r="JE125" s="70" t="s">
        <v>9119</v>
      </c>
      <c r="JG125" s="70" t="s">
        <v>9119</v>
      </c>
      <c r="JL125" s="70" t="s">
        <v>9119</v>
      </c>
      <c r="JP125" s="70" t="s">
        <v>9119</v>
      </c>
      <c r="KD125" s="70" t="s">
        <v>9119</v>
      </c>
      <c r="KF125" s="70" t="s">
        <v>9119</v>
      </c>
      <c r="KI125" s="70" t="s">
        <v>9119</v>
      </c>
      <c r="KK125" s="70" t="s">
        <v>9119</v>
      </c>
      <c r="KO125" s="70" t="s">
        <v>9119</v>
      </c>
      <c r="KQ125" s="70" t="s">
        <v>9119</v>
      </c>
      <c r="KT125" s="70" t="s">
        <v>9119</v>
      </c>
      <c r="KZ125" s="70" t="s">
        <v>9119</v>
      </c>
      <c r="LO125" s="70" t="s">
        <v>9119</v>
      </c>
      <c r="LW125" s="70" t="s">
        <v>9119</v>
      </c>
      <c r="LZ125" s="70" t="s">
        <v>9119</v>
      </c>
      <c r="ME125" s="70" t="s">
        <v>9119</v>
      </c>
      <c r="MG125" s="70" t="s">
        <v>9119</v>
      </c>
      <c r="MJ125" s="70" t="s">
        <v>9119</v>
      </c>
      <c r="MQ125" s="70" t="s">
        <v>9119</v>
      </c>
      <c r="MS125" s="70" t="s">
        <v>9119</v>
      </c>
      <c r="MZ125" s="70" t="s">
        <v>9119</v>
      </c>
      <c r="NB125" s="70" t="s">
        <v>9119</v>
      </c>
      <c r="NI125" s="70" t="s">
        <v>9119</v>
      </c>
      <c r="NK125" s="70" t="s">
        <v>9119</v>
      </c>
      <c r="NR125" s="70" t="s">
        <v>9119</v>
      </c>
      <c r="NT125" s="70" t="s">
        <v>9119</v>
      </c>
      <c r="OA125" s="70" t="s">
        <v>9119</v>
      </c>
      <c r="OC125" s="70" t="s">
        <v>9119</v>
      </c>
    </row>
    <row r="126" spans="1:393" x14ac:dyDescent="0.2">
      <c r="A126" t="s">
        <v>807</v>
      </c>
      <c r="B126" t="s">
        <v>807</v>
      </c>
      <c r="C126" s="66" t="s">
        <v>9831</v>
      </c>
      <c r="D126" t="s">
        <v>808</v>
      </c>
      <c r="E126" t="s">
        <v>9845</v>
      </c>
      <c r="F126" t="s">
        <v>9845</v>
      </c>
      <c r="G126" t="s">
        <v>809</v>
      </c>
      <c r="H126" t="s">
        <v>810</v>
      </c>
      <c r="K126">
        <v>2022</v>
      </c>
      <c r="L126" s="69">
        <v>415200</v>
      </c>
      <c r="M126" t="s">
        <v>349</v>
      </c>
      <c r="O126" s="73"/>
      <c r="P126" s="73"/>
      <c r="Q126" s="13"/>
      <c r="R126" s="13"/>
      <c r="S126" s="13"/>
      <c r="T126" s="13"/>
      <c r="U126" s="13"/>
      <c r="V126" s="13"/>
      <c r="W126" s="13"/>
      <c r="X126" s="13"/>
      <c r="Y126" s="13"/>
      <c r="Z126" s="13"/>
      <c r="AA126" s="13"/>
      <c r="AB126" s="13"/>
      <c r="AC126" s="13"/>
      <c r="AD126" s="13"/>
      <c r="AE126" s="13"/>
      <c r="AF126" s="13"/>
      <c r="AG126" s="13">
        <v>0.8</v>
      </c>
      <c r="AH126" s="69"/>
      <c r="AI126" s="13"/>
      <c r="AJ126" s="13"/>
      <c r="AK126" s="13"/>
      <c r="AL126" s="13"/>
      <c r="AM126" s="13"/>
      <c r="AN126" s="13"/>
      <c r="AO126" s="13"/>
      <c r="AP126" s="13"/>
      <c r="AQ126" s="13"/>
      <c r="AU126" s="13"/>
      <c r="AV126" s="13"/>
      <c r="AW126" s="13"/>
      <c r="AX126" s="13"/>
      <c r="AY126" s="13"/>
      <c r="BB126" s="13">
        <v>0.8</v>
      </c>
      <c r="BC126" s="13"/>
      <c r="BD126" s="13"/>
      <c r="BE126" s="13"/>
      <c r="BF126" s="13"/>
      <c r="BG126" s="13"/>
      <c r="BH126" s="13"/>
      <c r="BI126" s="13"/>
      <c r="BJ126" s="13"/>
      <c r="BK126" s="13"/>
      <c r="BL126" s="13"/>
      <c r="BM126" s="13">
        <v>0.2</v>
      </c>
      <c r="BN126" s="13"/>
      <c r="BP126" s="70">
        <v>6</v>
      </c>
      <c r="BR126" t="s">
        <v>9119</v>
      </c>
      <c r="BT126" s="70" t="s">
        <v>9119</v>
      </c>
      <c r="BU126" s="73"/>
      <c r="BV126" s="70" t="s">
        <v>9119</v>
      </c>
      <c r="BW126" s="69"/>
      <c r="BX126" s="70" t="s">
        <v>9119</v>
      </c>
      <c r="BY126" s="69"/>
      <c r="BZ126" s="70" t="s">
        <v>9119</v>
      </c>
      <c r="CA126" s="69">
        <v>3566.49</v>
      </c>
      <c r="CB126">
        <v>2022</v>
      </c>
      <c r="CC126" s="69">
        <v>3566.49</v>
      </c>
      <c r="CD126" s="69">
        <v>19027364.176516462</v>
      </c>
      <c r="CE126" s="69">
        <v>2022</v>
      </c>
      <c r="CF126" s="69">
        <v>19027364.176516462</v>
      </c>
      <c r="CG126" t="s">
        <v>361</v>
      </c>
      <c r="CL126" t="s">
        <v>352</v>
      </c>
      <c r="CM126" t="s">
        <v>352</v>
      </c>
      <c r="CN126" t="s">
        <v>352</v>
      </c>
      <c r="CO126" t="s">
        <v>352</v>
      </c>
      <c r="CP126" t="s">
        <v>352</v>
      </c>
      <c r="CQ126" t="s">
        <v>352</v>
      </c>
      <c r="CR126" t="s">
        <v>352</v>
      </c>
      <c r="CS126" t="s">
        <v>352</v>
      </c>
      <c r="EC126" s="69">
        <v>332160</v>
      </c>
      <c r="ED126" s="69"/>
      <c r="EE126" s="69"/>
      <c r="EF126" s="69"/>
      <c r="EG126" s="69"/>
      <c r="EH126" s="69"/>
      <c r="FB126" s="69"/>
      <c r="FG126" s="69"/>
      <c r="GF126" s="70" t="s">
        <v>9119</v>
      </c>
      <c r="GI126" s="70" t="s">
        <v>9119</v>
      </c>
      <c r="GO126" s="70" t="s">
        <v>9119</v>
      </c>
      <c r="GR126" s="70" t="s">
        <v>9119</v>
      </c>
      <c r="GT126" s="70" t="s">
        <v>9119</v>
      </c>
      <c r="GV126" s="70" t="s">
        <v>9119</v>
      </c>
      <c r="HB126" s="70" t="s">
        <v>9119</v>
      </c>
      <c r="HD126" s="70" t="s">
        <v>9119</v>
      </c>
      <c r="HG126" s="70" t="s">
        <v>9119</v>
      </c>
      <c r="HI126" s="70" t="s">
        <v>9119</v>
      </c>
      <c r="HK126" s="70" t="s">
        <v>9119</v>
      </c>
      <c r="HM126" s="70" t="s">
        <v>9119</v>
      </c>
      <c r="HO126" s="70" t="s">
        <v>9119</v>
      </c>
      <c r="HQ126" s="70" t="s">
        <v>9119</v>
      </c>
      <c r="HS126" s="70" t="s">
        <v>9119</v>
      </c>
      <c r="HU126" s="70" t="s">
        <v>9119</v>
      </c>
      <c r="HZ126" s="70" t="s">
        <v>9119</v>
      </c>
      <c r="IB126" s="70" t="s">
        <v>9119</v>
      </c>
      <c r="IE126" s="70" t="s">
        <v>9119</v>
      </c>
      <c r="IK126" s="70" t="s">
        <v>9119</v>
      </c>
      <c r="IO126" s="70" t="s">
        <v>9119</v>
      </c>
      <c r="IQ126" s="70" t="s">
        <v>9119</v>
      </c>
      <c r="IT126" s="70" t="s">
        <v>9119</v>
      </c>
      <c r="IV126" s="70" t="s">
        <v>9119</v>
      </c>
      <c r="IX126" s="70" t="s">
        <v>9119</v>
      </c>
      <c r="IZ126" s="70" t="s">
        <v>9119</v>
      </c>
      <c r="JE126" s="70" t="s">
        <v>9119</v>
      </c>
      <c r="JG126" s="70" t="s">
        <v>9119</v>
      </c>
      <c r="JL126" s="70" t="s">
        <v>9119</v>
      </c>
      <c r="JP126" s="70" t="s">
        <v>9119</v>
      </c>
      <c r="KD126" s="70" t="s">
        <v>9119</v>
      </c>
      <c r="KF126" s="70" t="s">
        <v>9119</v>
      </c>
      <c r="KI126" s="70" t="s">
        <v>9119</v>
      </c>
      <c r="KK126" s="70" t="s">
        <v>9119</v>
      </c>
      <c r="KO126" s="70" t="s">
        <v>9119</v>
      </c>
      <c r="KQ126" s="70" t="s">
        <v>9119</v>
      </c>
      <c r="KT126" s="70" t="s">
        <v>9119</v>
      </c>
      <c r="KZ126" s="70" t="s">
        <v>9119</v>
      </c>
      <c r="LO126" s="70" t="s">
        <v>9119</v>
      </c>
      <c r="LW126" s="70" t="s">
        <v>9119</v>
      </c>
      <c r="LZ126" s="70" t="s">
        <v>9119</v>
      </c>
      <c r="ME126" s="70" t="s">
        <v>9119</v>
      </c>
      <c r="MG126" s="70" t="s">
        <v>9119</v>
      </c>
      <c r="MJ126" s="70" t="s">
        <v>9119</v>
      </c>
      <c r="MK126" t="s">
        <v>354</v>
      </c>
      <c r="MM126" t="s">
        <v>353</v>
      </c>
      <c r="MN126" t="s">
        <v>353</v>
      </c>
      <c r="MQ126" s="70" t="s">
        <v>9119</v>
      </c>
      <c r="MS126" s="70" t="s">
        <v>9119</v>
      </c>
      <c r="MT126" t="s">
        <v>354</v>
      </c>
      <c r="MV126" t="s">
        <v>353</v>
      </c>
      <c r="MX126" t="s">
        <v>415</v>
      </c>
      <c r="MZ126" s="70" t="s">
        <v>9119</v>
      </c>
      <c r="NB126" s="70" t="s">
        <v>9119</v>
      </c>
      <c r="NI126" s="70" t="s">
        <v>9119</v>
      </c>
      <c r="NK126" s="70" t="s">
        <v>9119</v>
      </c>
      <c r="NR126" s="70" t="s">
        <v>9119</v>
      </c>
      <c r="NT126" s="70" t="s">
        <v>9119</v>
      </c>
      <c r="NU126" t="s">
        <v>354</v>
      </c>
      <c r="NW126" t="s">
        <v>353</v>
      </c>
      <c r="NX126" t="s">
        <v>353</v>
      </c>
      <c r="OA126" s="70" t="s">
        <v>9119</v>
      </c>
      <c r="OC126" s="70" t="s">
        <v>9119</v>
      </c>
    </row>
    <row r="127" spans="1:393" x14ac:dyDescent="0.2">
      <c r="A127" t="s">
        <v>811</v>
      </c>
      <c r="B127" t="s">
        <v>811</v>
      </c>
      <c r="C127" t="s">
        <v>9829</v>
      </c>
      <c r="D127" t="s">
        <v>812</v>
      </c>
      <c r="E127" t="s">
        <v>9845</v>
      </c>
      <c r="F127" t="s">
        <v>9845</v>
      </c>
      <c r="G127" t="s">
        <v>813</v>
      </c>
      <c r="H127" t="s">
        <v>814</v>
      </c>
      <c r="J127">
        <v>682542</v>
      </c>
      <c r="K127">
        <v>2020</v>
      </c>
      <c r="L127" s="69">
        <v>205896.5</v>
      </c>
      <c r="M127" t="s">
        <v>349</v>
      </c>
      <c r="O127" s="73"/>
      <c r="P127" s="73">
        <v>0.82599999999999996</v>
      </c>
      <c r="Q127" s="13">
        <v>0.16900000000000001</v>
      </c>
      <c r="R127" s="13">
        <v>1.0999999999999999E-2</v>
      </c>
      <c r="S127" s="13">
        <v>9.2999999999999999E-2</v>
      </c>
      <c r="T127" s="13">
        <v>2.8000000000000001E-2</v>
      </c>
      <c r="U127" s="13">
        <v>6.0999999999999999E-2</v>
      </c>
      <c r="V127" s="13">
        <v>0.12</v>
      </c>
      <c r="W127" s="13">
        <v>0.38200000000000001</v>
      </c>
      <c r="X127" s="13"/>
      <c r="Y127" s="13">
        <v>1.6E-2</v>
      </c>
      <c r="Z127" s="13"/>
      <c r="AA127" s="13"/>
      <c r="AB127" s="13"/>
      <c r="AC127" s="13">
        <v>0.12</v>
      </c>
      <c r="AD127" s="13"/>
      <c r="AE127" s="13">
        <v>0.27</v>
      </c>
      <c r="AF127" s="13"/>
      <c r="AG127" s="13">
        <v>0.5</v>
      </c>
      <c r="AH127" s="69"/>
      <c r="AI127" s="13"/>
      <c r="AJ127" s="13"/>
      <c r="AK127" s="13"/>
      <c r="AL127" s="13"/>
      <c r="AM127" s="13"/>
      <c r="AN127" s="13"/>
      <c r="AO127" s="13"/>
      <c r="AP127" s="13"/>
      <c r="AQ127" s="13"/>
      <c r="AU127" s="13"/>
      <c r="AV127" s="13"/>
      <c r="AW127" s="13"/>
      <c r="AX127" s="13"/>
      <c r="AY127" s="13"/>
      <c r="BB127" s="13"/>
      <c r="BC127" s="13"/>
      <c r="BD127" s="13"/>
      <c r="BE127" s="13">
        <v>0.5</v>
      </c>
      <c r="BF127" s="13"/>
      <c r="BG127" s="13"/>
      <c r="BH127" s="13"/>
      <c r="BI127" s="13"/>
      <c r="BJ127" s="13"/>
      <c r="BK127" s="13"/>
      <c r="BL127" s="13"/>
      <c r="BM127" s="13">
        <v>0.5</v>
      </c>
      <c r="BN127" s="13"/>
      <c r="BO127">
        <v>1</v>
      </c>
      <c r="BP127" s="70"/>
      <c r="BR127" t="s">
        <v>9119</v>
      </c>
      <c r="BT127" s="70" t="s">
        <v>9119</v>
      </c>
      <c r="BU127" s="73">
        <v>60</v>
      </c>
      <c r="BV127" s="70">
        <v>69.927587261995384</v>
      </c>
      <c r="BW127" s="69"/>
      <c r="BX127" s="70" t="s">
        <v>9119</v>
      </c>
      <c r="BY127" s="69"/>
      <c r="BZ127" s="70" t="s">
        <v>9119</v>
      </c>
      <c r="CA127" s="69"/>
      <c r="CC127" s="69" t="s">
        <v>9119</v>
      </c>
      <c r="CD127" s="69" t="s">
        <v>9119</v>
      </c>
      <c r="CE127" s="69" t="s">
        <v>9119</v>
      </c>
      <c r="CF127" s="69" t="s">
        <v>9119</v>
      </c>
      <c r="CH127" t="s">
        <v>377</v>
      </c>
      <c r="CL127" t="s">
        <v>351</v>
      </c>
      <c r="CM127" t="s">
        <v>352</v>
      </c>
      <c r="CN127" t="s">
        <v>352</v>
      </c>
      <c r="CO127" t="s">
        <v>352</v>
      </c>
      <c r="CP127" t="s">
        <v>351</v>
      </c>
      <c r="CQ127" t="s">
        <v>351</v>
      </c>
      <c r="CR127" t="s">
        <v>352</v>
      </c>
      <c r="CS127" t="s">
        <v>351</v>
      </c>
      <c r="EA127" s="69"/>
      <c r="EB127" s="69"/>
      <c r="EC127" s="69"/>
      <c r="ED127" s="69"/>
      <c r="EE127" s="69"/>
      <c r="EF127" s="69"/>
      <c r="EG127" s="69"/>
      <c r="EH127" s="69"/>
      <c r="EM127" s="69"/>
      <c r="ER127">
        <v>102948.25</v>
      </c>
      <c r="FB127" s="69"/>
      <c r="FG127" s="69"/>
      <c r="FV127" s="69"/>
      <c r="GF127" s="70" t="s">
        <v>9119</v>
      </c>
      <c r="GI127" s="70" t="s">
        <v>9119</v>
      </c>
      <c r="GO127" s="70" t="s">
        <v>9119</v>
      </c>
      <c r="GR127" s="70" t="s">
        <v>9119</v>
      </c>
      <c r="GT127" s="70" t="s">
        <v>9119</v>
      </c>
      <c r="GV127" s="70" t="s">
        <v>9119</v>
      </c>
      <c r="HB127" s="70" t="s">
        <v>9119</v>
      </c>
      <c r="HD127" s="70" t="s">
        <v>9119</v>
      </c>
      <c r="HG127" s="70" t="s">
        <v>9119</v>
      </c>
      <c r="HI127" s="70" t="s">
        <v>9119</v>
      </c>
      <c r="HK127" s="70" t="s">
        <v>9119</v>
      </c>
      <c r="HM127" s="70" t="s">
        <v>9119</v>
      </c>
      <c r="HO127" s="70" t="s">
        <v>9119</v>
      </c>
      <c r="HQ127" s="70" t="s">
        <v>9119</v>
      </c>
      <c r="HS127" s="70" t="s">
        <v>9119</v>
      </c>
      <c r="HU127" s="70" t="s">
        <v>9119</v>
      </c>
      <c r="HZ127" s="70" t="s">
        <v>9119</v>
      </c>
      <c r="IB127" s="70" t="s">
        <v>9119</v>
      </c>
      <c r="IE127" s="70" t="s">
        <v>9119</v>
      </c>
      <c r="IK127" s="70" t="s">
        <v>9119</v>
      </c>
      <c r="IO127" s="70" t="s">
        <v>9119</v>
      </c>
      <c r="IQ127" s="70" t="s">
        <v>9119</v>
      </c>
      <c r="IT127" s="70" t="s">
        <v>9119</v>
      </c>
      <c r="IV127" s="70" t="s">
        <v>9119</v>
      </c>
      <c r="IX127" s="70" t="s">
        <v>9119</v>
      </c>
      <c r="IZ127" s="70" t="s">
        <v>9119</v>
      </c>
      <c r="JE127" s="70" t="s">
        <v>9119</v>
      </c>
      <c r="JG127" s="70" t="s">
        <v>9119</v>
      </c>
      <c r="JL127" s="70" t="s">
        <v>9119</v>
      </c>
      <c r="JP127" s="70" t="s">
        <v>9119</v>
      </c>
      <c r="KD127" s="70" t="s">
        <v>9119</v>
      </c>
      <c r="KF127" s="70" t="s">
        <v>9119</v>
      </c>
      <c r="KI127" s="70" t="s">
        <v>9119</v>
      </c>
      <c r="KK127" s="70" t="s">
        <v>9119</v>
      </c>
      <c r="KO127" s="70" t="s">
        <v>9119</v>
      </c>
      <c r="KQ127" s="70" t="s">
        <v>9119</v>
      </c>
      <c r="KT127" s="70" t="s">
        <v>9119</v>
      </c>
      <c r="KZ127" s="70" t="s">
        <v>9119</v>
      </c>
      <c r="LO127" s="70" t="s">
        <v>9119</v>
      </c>
      <c r="LW127" s="70" t="s">
        <v>9119</v>
      </c>
      <c r="LZ127" s="70" t="s">
        <v>9119</v>
      </c>
      <c r="ME127" s="70" t="s">
        <v>9119</v>
      </c>
      <c r="MG127" s="70" t="s">
        <v>9119</v>
      </c>
      <c r="MJ127" s="70" t="s">
        <v>9119</v>
      </c>
      <c r="MQ127" s="70" t="s">
        <v>9119</v>
      </c>
      <c r="MS127" s="70" t="s">
        <v>9119</v>
      </c>
      <c r="MZ127" s="70" t="s">
        <v>9119</v>
      </c>
      <c r="NB127" s="70" t="s">
        <v>9119</v>
      </c>
      <c r="NI127" s="70" t="s">
        <v>9119</v>
      </c>
      <c r="NK127" s="70" t="s">
        <v>9119</v>
      </c>
      <c r="NR127" s="70" t="s">
        <v>9119</v>
      </c>
      <c r="NT127" s="70" t="s">
        <v>9119</v>
      </c>
      <c r="OA127" s="70" t="s">
        <v>9119</v>
      </c>
      <c r="OC127" s="70" t="s">
        <v>9119</v>
      </c>
    </row>
    <row r="128" spans="1:393" x14ac:dyDescent="0.2">
      <c r="A128" t="s">
        <v>815</v>
      </c>
      <c r="B128" t="s">
        <v>815</v>
      </c>
      <c r="C128" s="66" t="s">
        <v>9831</v>
      </c>
      <c r="D128" t="s">
        <v>816</v>
      </c>
      <c r="E128" t="s">
        <v>381</v>
      </c>
      <c r="F128" t="s">
        <v>381</v>
      </c>
      <c r="G128" t="s">
        <v>817</v>
      </c>
      <c r="H128" t="s">
        <v>818</v>
      </c>
      <c r="L128" s="69"/>
      <c r="O128" s="73"/>
      <c r="P128" s="73"/>
      <c r="Q128" s="13"/>
      <c r="R128" s="13"/>
      <c r="S128" s="13"/>
      <c r="T128" s="13"/>
      <c r="U128" s="13"/>
      <c r="V128" s="13"/>
      <c r="W128" s="13"/>
      <c r="X128" s="13"/>
      <c r="Y128" s="13"/>
      <c r="Z128" s="13"/>
      <c r="AA128" s="13"/>
      <c r="AB128" s="13"/>
      <c r="AC128" s="13"/>
      <c r="AD128" s="13"/>
      <c r="AE128" s="13"/>
      <c r="AF128" s="13"/>
      <c r="AG128" s="13"/>
      <c r="AH128" s="69"/>
      <c r="AI128" s="13"/>
      <c r="AJ128" s="13"/>
      <c r="AK128" s="13"/>
      <c r="AL128" s="13"/>
      <c r="AM128" s="13"/>
      <c r="AN128" s="13"/>
      <c r="AO128" s="13"/>
      <c r="AP128" s="13"/>
      <c r="AQ128" s="13"/>
      <c r="AU128" s="13"/>
      <c r="AV128" s="13"/>
      <c r="AW128" s="13"/>
      <c r="AX128" s="13"/>
      <c r="AY128" s="13"/>
      <c r="BB128" s="13"/>
      <c r="BC128" s="13"/>
      <c r="BD128" s="13"/>
      <c r="BE128" s="13"/>
      <c r="BF128" s="13"/>
      <c r="BG128" s="13"/>
      <c r="BH128" s="13"/>
      <c r="BI128" s="13"/>
      <c r="BJ128" s="13"/>
      <c r="BK128" s="13"/>
      <c r="BL128" s="13"/>
      <c r="BM128" s="13"/>
      <c r="BN128" s="13"/>
      <c r="BP128" s="70"/>
      <c r="BR128" t="s">
        <v>9119</v>
      </c>
      <c r="BT128" s="70" t="s">
        <v>9119</v>
      </c>
      <c r="BU128" s="73"/>
      <c r="BV128" s="70" t="s">
        <v>9119</v>
      </c>
      <c r="BW128" s="69"/>
      <c r="BX128" s="70" t="s">
        <v>9119</v>
      </c>
      <c r="BY128" s="69"/>
      <c r="BZ128" s="70" t="s">
        <v>9119</v>
      </c>
      <c r="CA128" s="69"/>
      <c r="CC128" s="69" t="s">
        <v>9119</v>
      </c>
      <c r="CD128" s="69" t="s">
        <v>9119</v>
      </c>
      <c r="CE128" s="69" t="s">
        <v>9119</v>
      </c>
      <c r="CF128" s="69" t="s">
        <v>9119</v>
      </c>
      <c r="CL128" t="s">
        <v>352</v>
      </c>
      <c r="CM128" t="s">
        <v>352</v>
      </c>
      <c r="CN128" t="s">
        <v>352</v>
      </c>
      <c r="CO128" t="s">
        <v>352</v>
      </c>
      <c r="CP128" t="s">
        <v>352</v>
      </c>
      <c r="CQ128" t="s">
        <v>351</v>
      </c>
      <c r="CR128" t="s">
        <v>351</v>
      </c>
      <c r="CS128" t="s">
        <v>351</v>
      </c>
      <c r="EC128" s="69"/>
      <c r="ED128" s="69"/>
      <c r="EE128" s="69"/>
      <c r="EF128" s="69"/>
      <c r="EG128" s="69"/>
      <c r="EH128" s="69"/>
      <c r="FB128" s="69"/>
      <c r="FG128" s="69"/>
      <c r="FV128" s="69"/>
      <c r="GF128" s="70" t="s">
        <v>9119</v>
      </c>
      <c r="GI128" s="70" t="s">
        <v>9119</v>
      </c>
      <c r="GO128" s="70" t="s">
        <v>9119</v>
      </c>
      <c r="GR128" s="70" t="s">
        <v>9119</v>
      </c>
      <c r="GT128" s="70" t="s">
        <v>9119</v>
      </c>
      <c r="GV128" s="70" t="s">
        <v>9119</v>
      </c>
      <c r="HB128" s="70" t="s">
        <v>9119</v>
      </c>
      <c r="HD128" s="70" t="s">
        <v>9119</v>
      </c>
      <c r="HG128" s="70" t="s">
        <v>9119</v>
      </c>
      <c r="HI128" s="70" t="s">
        <v>9119</v>
      </c>
      <c r="HK128" s="70" t="s">
        <v>9119</v>
      </c>
      <c r="HM128" s="70" t="s">
        <v>9119</v>
      </c>
      <c r="HO128" s="70" t="s">
        <v>9119</v>
      </c>
      <c r="HQ128" s="70" t="s">
        <v>9119</v>
      </c>
      <c r="HS128" s="70" t="s">
        <v>9119</v>
      </c>
      <c r="HU128" s="70" t="s">
        <v>9119</v>
      </c>
      <c r="HZ128" s="70" t="s">
        <v>9119</v>
      </c>
      <c r="IB128" s="70" t="s">
        <v>9119</v>
      </c>
      <c r="IE128" s="70" t="s">
        <v>9119</v>
      </c>
      <c r="IK128" s="70" t="s">
        <v>9119</v>
      </c>
      <c r="IO128" s="70" t="s">
        <v>9119</v>
      </c>
      <c r="IQ128" s="70" t="s">
        <v>9119</v>
      </c>
      <c r="IT128" s="70" t="s">
        <v>9119</v>
      </c>
      <c r="IV128" s="70" t="s">
        <v>9119</v>
      </c>
      <c r="IX128" s="70" t="s">
        <v>9119</v>
      </c>
      <c r="IZ128" s="70" t="s">
        <v>9119</v>
      </c>
      <c r="JE128" s="70" t="s">
        <v>9119</v>
      </c>
      <c r="JG128" s="70" t="s">
        <v>9119</v>
      </c>
      <c r="JL128" s="70" t="s">
        <v>9119</v>
      </c>
      <c r="JP128" s="70" t="s">
        <v>9119</v>
      </c>
      <c r="KD128" s="70" t="s">
        <v>9119</v>
      </c>
      <c r="KF128" s="70" t="s">
        <v>9119</v>
      </c>
      <c r="KI128" s="70" t="s">
        <v>9119</v>
      </c>
      <c r="KK128" s="70" t="s">
        <v>9119</v>
      </c>
      <c r="KO128" s="70" t="s">
        <v>9119</v>
      </c>
      <c r="KQ128" s="70" t="s">
        <v>9119</v>
      </c>
      <c r="KT128" s="70" t="s">
        <v>9119</v>
      </c>
      <c r="KZ128" s="70" t="s">
        <v>9119</v>
      </c>
      <c r="LO128" s="70" t="s">
        <v>9119</v>
      </c>
      <c r="LW128" s="70" t="s">
        <v>9119</v>
      </c>
      <c r="LZ128" s="70" t="s">
        <v>9119</v>
      </c>
      <c r="ME128" s="70" t="s">
        <v>9119</v>
      </c>
      <c r="MG128" s="70" t="s">
        <v>9119</v>
      </c>
      <c r="MJ128" s="70" t="s">
        <v>9119</v>
      </c>
      <c r="MQ128" s="70" t="s">
        <v>9119</v>
      </c>
      <c r="MS128" s="70" t="s">
        <v>9119</v>
      </c>
      <c r="MT128" t="s">
        <v>390</v>
      </c>
      <c r="MV128" t="s">
        <v>391</v>
      </c>
      <c r="MW128" t="s">
        <v>353</v>
      </c>
      <c r="MX128" t="s">
        <v>419</v>
      </c>
      <c r="MZ128" s="70" t="s">
        <v>9119</v>
      </c>
      <c r="NB128" s="70" t="s">
        <v>9119</v>
      </c>
      <c r="NI128" s="70" t="s">
        <v>9119</v>
      </c>
      <c r="NK128" s="70" t="s">
        <v>9119</v>
      </c>
      <c r="NR128" s="70" t="s">
        <v>9119</v>
      </c>
      <c r="NT128" s="70" t="s">
        <v>9119</v>
      </c>
      <c r="OA128" s="70" t="s">
        <v>9119</v>
      </c>
      <c r="OC128" s="70" t="s">
        <v>9119</v>
      </c>
    </row>
    <row r="129" spans="1:393" x14ac:dyDescent="0.2">
      <c r="A129" t="s">
        <v>815</v>
      </c>
      <c r="B129" t="s">
        <v>815</v>
      </c>
      <c r="C129" s="66" t="s">
        <v>9831</v>
      </c>
      <c r="D129" t="s">
        <v>816</v>
      </c>
      <c r="E129" t="s">
        <v>9845</v>
      </c>
      <c r="F129" t="s">
        <v>381</v>
      </c>
      <c r="G129" t="s">
        <v>819</v>
      </c>
      <c r="H129" t="s">
        <v>820</v>
      </c>
      <c r="I129">
        <v>850353</v>
      </c>
      <c r="J129">
        <v>761714</v>
      </c>
      <c r="K129">
        <v>2022</v>
      </c>
      <c r="L129" s="69">
        <v>238098.84</v>
      </c>
      <c r="M129" t="s">
        <v>349</v>
      </c>
      <c r="O129" s="73">
        <v>1.2669999999999999</v>
      </c>
      <c r="P129" s="73">
        <v>1.0069999999999999</v>
      </c>
      <c r="Q129" s="13"/>
      <c r="R129" s="13"/>
      <c r="S129" s="13"/>
      <c r="T129" s="13"/>
      <c r="U129" s="13"/>
      <c r="V129" s="13"/>
      <c r="W129" s="13"/>
      <c r="X129" s="13"/>
      <c r="Y129" s="13"/>
      <c r="Z129" s="13"/>
      <c r="AA129" s="13"/>
      <c r="AB129" s="13"/>
      <c r="AC129" s="13"/>
      <c r="AD129" s="13"/>
      <c r="AE129" s="13"/>
      <c r="AF129" s="13"/>
      <c r="AG129" s="13"/>
      <c r="AH129" s="69"/>
      <c r="AI129" s="13"/>
      <c r="AJ129" s="13"/>
      <c r="AK129" s="13"/>
      <c r="AL129" s="13"/>
      <c r="AM129" s="13"/>
      <c r="AN129" s="13"/>
      <c r="AO129" s="13"/>
      <c r="AP129" s="13"/>
      <c r="AQ129" s="13"/>
      <c r="AU129" s="13"/>
      <c r="AV129" s="13"/>
      <c r="AW129" s="13"/>
      <c r="AX129" s="13"/>
      <c r="AY129" s="13"/>
      <c r="BB129" s="13"/>
      <c r="BC129" s="13"/>
      <c r="BD129" s="13"/>
      <c r="BE129" s="13"/>
      <c r="BF129" s="13"/>
      <c r="BG129" s="13"/>
      <c r="BH129" s="13"/>
      <c r="BI129" s="13"/>
      <c r="BJ129" s="13"/>
      <c r="BK129" s="13"/>
      <c r="BL129" s="13"/>
      <c r="BM129" s="13"/>
      <c r="BN129" s="13"/>
      <c r="BP129" s="70">
        <v>15</v>
      </c>
      <c r="BR129" t="s">
        <v>9119</v>
      </c>
      <c r="BT129" s="70" t="s">
        <v>9119</v>
      </c>
      <c r="BU129" s="73"/>
      <c r="BV129" s="70" t="s">
        <v>9119</v>
      </c>
      <c r="BW129" s="69"/>
      <c r="BX129" s="70" t="s">
        <v>9119</v>
      </c>
      <c r="BY129" s="69"/>
      <c r="BZ129" s="70" t="s">
        <v>9119</v>
      </c>
      <c r="CA129" s="69">
        <v>112019.43</v>
      </c>
      <c r="CB129">
        <v>2023</v>
      </c>
      <c r="CC129" s="69">
        <v>107590.63537859583</v>
      </c>
      <c r="CD129" s="69">
        <v>1549909805.296694</v>
      </c>
      <c r="CE129" s="69">
        <v>2023</v>
      </c>
      <c r="CF129" s="69">
        <v>1488632648.205647</v>
      </c>
      <c r="CL129" t="s">
        <v>351</v>
      </c>
      <c r="CM129" t="s">
        <v>351</v>
      </c>
      <c r="CN129" t="s">
        <v>352</v>
      </c>
      <c r="CO129" t="s">
        <v>352</v>
      </c>
      <c r="CP129" t="s">
        <v>352</v>
      </c>
      <c r="CQ129" t="s">
        <v>351</v>
      </c>
      <c r="CR129" t="s">
        <v>351</v>
      </c>
      <c r="CS129" t="s">
        <v>351</v>
      </c>
      <c r="EC129" s="69"/>
      <c r="ED129" s="69"/>
      <c r="EE129" s="69"/>
      <c r="EF129" s="69"/>
      <c r="EG129" s="69"/>
      <c r="EH129" s="69"/>
      <c r="FB129" s="69"/>
      <c r="FG129" s="69"/>
      <c r="FV129" s="69"/>
      <c r="GF129" s="70" t="s">
        <v>9119</v>
      </c>
      <c r="GI129" s="70" t="s">
        <v>9119</v>
      </c>
      <c r="GO129" s="70" t="s">
        <v>9119</v>
      </c>
      <c r="GR129" s="70" t="s">
        <v>9119</v>
      </c>
      <c r="GT129" s="70" t="s">
        <v>9119</v>
      </c>
      <c r="GV129" s="70" t="s">
        <v>9119</v>
      </c>
      <c r="HB129" s="70" t="s">
        <v>9119</v>
      </c>
      <c r="HD129" s="70" t="s">
        <v>9119</v>
      </c>
      <c r="HG129" s="70" t="s">
        <v>9119</v>
      </c>
      <c r="HI129" s="70" t="s">
        <v>9119</v>
      </c>
      <c r="HK129" s="70" t="s">
        <v>9119</v>
      </c>
      <c r="HM129" s="70" t="s">
        <v>9119</v>
      </c>
      <c r="HO129" s="70" t="s">
        <v>9119</v>
      </c>
      <c r="HQ129" s="70" t="s">
        <v>9119</v>
      </c>
      <c r="HS129" s="70" t="s">
        <v>9119</v>
      </c>
      <c r="HU129" s="70" t="s">
        <v>9119</v>
      </c>
      <c r="HZ129" s="70" t="s">
        <v>9119</v>
      </c>
      <c r="IB129" s="70" t="s">
        <v>9119</v>
      </c>
      <c r="IE129" s="70" t="s">
        <v>9119</v>
      </c>
      <c r="IK129" s="70" t="s">
        <v>9119</v>
      </c>
      <c r="IO129" s="70" t="s">
        <v>9119</v>
      </c>
      <c r="IQ129" s="70" t="s">
        <v>9119</v>
      </c>
      <c r="IT129" s="70" t="s">
        <v>9119</v>
      </c>
      <c r="IV129" s="70" t="s">
        <v>9119</v>
      </c>
      <c r="IX129" s="70" t="s">
        <v>9119</v>
      </c>
      <c r="IZ129" s="70" t="s">
        <v>9119</v>
      </c>
      <c r="JE129" s="70" t="s">
        <v>9119</v>
      </c>
      <c r="JG129" s="70" t="s">
        <v>9119</v>
      </c>
      <c r="JL129" s="70" t="s">
        <v>9119</v>
      </c>
      <c r="JP129" s="70" t="s">
        <v>9119</v>
      </c>
      <c r="KD129" s="70" t="s">
        <v>9119</v>
      </c>
      <c r="KF129" s="70" t="s">
        <v>9119</v>
      </c>
      <c r="KI129" s="70" t="s">
        <v>9119</v>
      </c>
      <c r="KK129" s="70" t="s">
        <v>9119</v>
      </c>
      <c r="KO129" s="70" t="s">
        <v>9119</v>
      </c>
      <c r="KQ129" s="70" t="s">
        <v>9119</v>
      </c>
      <c r="KT129" s="70" t="s">
        <v>9119</v>
      </c>
      <c r="KZ129" s="70" t="s">
        <v>9119</v>
      </c>
      <c r="LO129" s="70" t="s">
        <v>9119</v>
      </c>
      <c r="LW129" s="70" t="s">
        <v>9119</v>
      </c>
      <c r="LZ129" s="70" t="s">
        <v>9119</v>
      </c>
      <c r="ME129" s="70" t="s">
        <v>9119</v>
      </c>
      <c r="MG129" s="70" t="s">
        <v>9119</v>
      </c>
      <c r="MJ129" s="70" t="s">
        <v>9119</v>
      </c>
      <c r="MQ129" s="70" t="s">
        <v>9119</v>
      </c>
      <c r="MS129" s="70" t="s">
        <v>9119</v>
      </c>
      <c r="MT129" t="s">
        <v>390</v>
      </c>
      <c r="MV129" t="s">
        <v>391</v>
      </c>
      <c r="MW129" t="s">
        <v>353</v>
      </c>
      <c r="MX129" t="s">
        <v>419</v>
      </c>
      <c r="MZ129" s="70" t="s">
        <v>9119</v>
      </c>
      <c r="NB129" s="70" t="s">
        <v>9119</v>
      </c>
      <c r="NI129" s="70" t="s">
        <v>9119</v>
      </c>
      <c r="NK129" s="70" t="s">
        <v>9119</v>
      </c>
      <c r="NR129" s="70" t="s">
        <v>9119</v>
      </c>
      <c r="NT129" s="70" t="s">
        <v>9119</v>
      </c>
      <c r="OA129" s="70" t="s">
        <v>9119</v>
      </c>
      <c r="OC129" s="70" t="s">
        <v>9119</v>
      </c>
    </row>
    <row r="130" spans="1:393" x14ac:dyDescent="0.2">
      <c r="A130" t="s">
        <v>821</v>
      </c>
      <c r="B130" t="s">
        <v>821</v>
      </c>
      <c r="C130" t="s">
        <v>9835</v>
      </c>
      <c r="D130" t="s">
        <v>822</v>
      </c>
      <c r="E130" t="s">
        <v>9845</v>
      </c>
      <c r="F130" t="s">
        <v>9845</v>
      </c>
      <c r="G130" t="s">
        <v>823</v>
      </c>
      <c r="H130" t="s">
        <v>824</v>
      </c>
      <c r="J130">
        <v>2379326</v>
      </c>
      <c r="L130" s="69"/>
      <c r="O130" s="73"/>
      <c r="P130" s="73"/>
      <c r="Q130" s="13">
        <v>0.52500000000000002</v>
      </c>
      <c r="R130" s="13">
        <v>3.5000000000000003E-2</v>
      </c>
      <c r="S130" s="13">
        <v>5.5E-2</v>
      </c>
      <c r="T130" s="13">
        <v>0.16</v>
      </c>
      <c r="U130" s="13">
        <v>0.115</v>
      </c>
      <c r="V130" s="13"/>
      <c r="W130" s="13"/>
      <c r="X130" s="13"/>
      <c r="Y130" s="13"/>
      <c r="Z130" s="13"/>
      <c r="AA130" s="13"/>
      <c r="AB130" s="13"/>
      <c r="AC130" s="13">
        <v>0.11</v>
      </c>
      <c r="AD130" s="13"/>
      <c r="AE130" s="13"/>
      <c r="AF130" s="13"/>
      <c r="AG130" s="13"/>
      <c r="AI130" s="13"/>
      <c r="AJ130" s="13"/>
      <c r="AK130" s="13"/>
      <c r="AL130" s="13"/>
      <c r="AM130" s="13"/>
      <c r="AN130" s="13"/>
      <c r="AO130" s="13"/>
      <c r="AP130" s="13"/>
      <c r="AQ130" s="13"/>
      <c r="AU130" s="13"/>
      <c r="AV130" s="13"/>
      <c r="AW130" s="13"/>
      <c r="AX130" s="13"/>
      <c r="AY130" s="13"/>
      <c r="BB130" s="13"/>
      <c r="BC130" s="13"/>
      <c r="BD130" s="13"/>
      <c r="BE130" s="13"/>
      <c r="BF130" s="13"/>
      <c r="BG130" s="13"/>
      <c r="BH130" s="13"/>
      <c r="BI130" s="13"/>
      <c r="BJ130" s="13"/>
      <c r="BK130" s="13"/>
      <c r="BL130" s="13"/>
      <c r="BM130" s="13"/>
      <c r="BN130" s="13"/>
      <c r="BP130" s="70">
        <v>8</v>
      </c>
      <c r="BR130" t="s">
        <v>9119</v>
      </c>
      <c r="BT130" s="70" t="s">
        <v>9119</v>
      </c>
      <c r="BU130" s="73"/>
      <c r="BV130" s="70" t="s">
        <v>9119</v>
      </c>
      <c r="BW130" s="69"/>
      <c r="BX130" s="70" t="s">
        <v>9119</v>
      </c>
      <c r="BY130" s="69"/>
      <c r="BZ130" s="70" t="s">
        <v>9119</v>
      </c>
      <c r="CA130" s="69">
        <v>27484600</v>
      </c>
      <c r="CB130">
        <v>2014</v>
      </c>
      <c r="CC130" s="69">
        <v>33976656.105706982</v>
      </c>
      <c r="CD130" s="69" t="s">
        <v>9119</v>
      </c>
      <c r="CE130" s="69" t="s">
        <v>9119</v>
      </c>
      <c r="CF130" s="69" t="s">
        <v>9119</v>
      </c>
      <c r="CL130" t="s">
        <v>352</v>
      </c>
      <c r="CM130" t="s">
        <v>352</v>
      </c>
      <c r="CN130" t="s">
        <v>352</v>
      </c>
      <c r="CO130" t="s">
        <v>352</v>
      </c>
      <c r="CP130" t="s">
        <v>352</v>
      </c>
      <c r="CQ130" t="s">
        <v>352</v>
      </c>
      <c r="CR130" t="s">
        <v>352</v>
      </c>
      <c r="CS130" t="s">
        <v>352</v>
      </c>
      <c r="EC130" s="69"/>
      <c r="ED130" s="69"/>
      <c r="EE130" s="69"/>
      <c r="EF130" s="69"/>
      <c r="EG130" s="69"/>
      <c r="EH130" s="69"/>
      <c r="FB130" s="69"/>
      <c r="FG130" s="69"/>
      <c r="GF130" s="70" t="s">
        <v>9119</v>
      </c>
      <c r="GI130" s="70" t="s">
        <v>9119</v>
      </c>
      <c r="GO130" s="70" t="s">
        <v>9119</v>
      </c>
      <c r="GR130" s="70" t="s">
        <v>9119</v>
      </c>
      <c r="GS130">
        <v>30</v>
      </c>
      <c r="GT130" s="70">
        <v>40.263361850538047</v>
      </c>
      <c r="GV130" s="70" t="s">
        <v>9119</v>
      </c>
      <c r="HB130" s="70" t="s">
        <v>9119</v>
      </c>
      <c r="HC130">
        <v>45</v>
      </c>
      <c r="HD130" s="70">
        <v>60.39504277580707</v>
      </c>
      <c r="HG130" s="70" t="s">
        <v>9119</v>
      </c>
      <c r="HI130" s="70" t="s">
        <v>9119</v>
      </c>
      <c r="HK130" s="70" t="s">
        <v>9119</v>
      </c>
      <c r="HM130" s="70" t="s">
        <v>9119</v>
      </c>
      <c r="HO130" s="70" t="s">
        <v>9119</v>
      </c>
      <c r="HP130">
        <v>100</v>
      </c>
      <c r="HQ130" s="70">
        <v>134.21120616846017</v>
      </c>
      <c r="HS130" s="70" t="s">
        <v>9119</v>
      </c>
      <c r="HU130" s="70" t="s">
        <v>9119</v>
      </c>
      <c r="HZ130" s="70" t="s">
        <v>9119</v>
      </c>
      <c r="IB130" s="70" t="s">
        <v>9119</v>
      </c>
      <c r="IE130" s="70" t="s">
        <v>9119</v>
      </c>
      <c r="IK130" s="70" t="s">
        <v>9119</v>
      </c>
      <c r="IO130" s="70" t="s">
        <v>9119</v>
      </c>
      <c r="IQ130" s="70" t="s">
        <v>9119</v>
      </c>
      <c r="IS130">
        <v>20</v>
      </c>
      <c r="IT130" s="70">
        <v>26.842241233692032</v>
      </c>
      <c r="IU130">
        <v>55</v>
      </c>
      <c r="IV130" s="70">
        <v>73.816163392653095</v>
      </c>
      <c r="IX130" s="70" t="s">
        <v>9119</v>
      </c>
      <c r="IZ130" s="70" t="s">
        <v>9119</v>
      </c>
      <c r="JE130" s="70" t="s">
        <v>9119</v>
      </c>
      <c r="JG130" s="70" t="s">
        <v>9119</v>
      </c>
      <c r="JL130" s="70" t="s">
        <v>9119</v>
      </c>
      <c r="JP130" s="70" t="s">
        <v>9119</v>
      </c>
      <c r="KD130" s="70" t="s">
        <v>9119</v>
      </c>
      <c r="KF130" s="70" t="s">
        <v>9119</v>
      </c>
      <c r="KI130" s="70" t="s">
        <v>9119</v>
      </c>
      <c r="KK130" s="70" t="s">
        <v>9119</v>
      </c>
      <c r="KO130" s="70" t="s">
        <v>9119</v>
      </c>
      <c r="KP130">
        <v>25</v>
      </c>
      <c r="KQ130" s="70">
        <v>33.552801542115041</v>
      </c>
      <c r="KT130" s="70" t="s">
        <v>9119</v>
      </c>
      <c r="KZ130" s="70" t="s">
        <v>9119</v>
      </c>
      <c r="LO130" s="70" t="s">
        <v>9119</v>
      </c>
      <c r="LW130" s="70" t="s">
        <v>9119</v>
      </c>
      <c r="LZ130" s="70" t="s">
        <v>9119</v>
      </c>
      <c r="ME130" s="70" t="s">
        <v>9119</v>
      </c>
      <c r="MG130" s="70" t="s">
        <v>9119</v>
      </c>
      <c r="MJ130" s="70" t="s">
        <v>9119</v>
      </c>
      <c r="MK130" t="s">
        <v>392</v>
      </c>
      <c r="MM130" t="s">
        <v>391</v>
      </c>
      <c r="MN130" t="s">
        <v>353</v>
      </c>
      <c r="MO130" t="s">
        <v>415</v>
      </c>
      <c r="MQ130" s="70" t="s">
        <v>9119</v>
      </c>
      <c r="MS130" s="70" t="s">
        <v>9119</v>
      </c>
      <c r="MT130" t="s">
        <v>390</v>
      </c>
      <c r="MV130" t="s">
        <v>355</v>
      </c>
      <c r="MW130" t="s">
        <v>353</v>
      </c>
      <c r="MX130" t="s">
        <v>415</v>
      </c>
      <c r="MZ130" s="70" t="s">
        <v>9119</v>
      </c>
      <c r="NB130" s="70" t="s">
        <v>9119</v>
      </c>
      <c r="NI130" s="70" t="s">
        <v>9119</v>
      </c>
      <c r="NK130" s="70" t="s">
        <v>9119</v>
      </c>
      <c r="NR130" s="70" t="s">
        <v>9119</v>
      </c>
      <c r="NT130" s="70" t="s">
        <v>9119</v>
      </c>
      <c r="NU130" t="s">
        <v>392</v>
      </c>
      <c r="NX130" t="s">
        <v>362</v>
      </c>
      <c r="NY130" t="s">
        <v>362</v>
      </c>
      <c r="OA130" s="70" t="s">
        <v>9119</v>
      </c>
      <c r="OC130" s="70" t="s">
        <v>9119</v>
      </c>
    </row>
    <row r="131" spans="1:393" x14ac:dyDescent="0.2">
      <c r="A131" t="s">
        <v>821</v>
      </c>
      <c r="B131" t="s">
        <v>821</v>
      </c>
      <c r="C131" t="s">
        <v>9835</v>
      </c>
      <c r="D131" t="s">
        <v>822</v>
      </c>
      <c r="E131" t="s">
        <v>9845</v>
      </c>
      <c r="F131" t="s">
        <v>9845</v>
      </c>
      <c r="G131" t="s">
        <v>825</v>
      </c>
      <c r="H131" t="s">
        <v>826</v>
      </c>
      <c r="L131" s="69"/>
      <c r="O131" s="73"/>
      <c r="P131" s="73"/>
      <c r="Q131" s="13"/>
      <c r="R131" s="13"/>
      <c r="S131" s="13"/>
      <c r="T131" s="13"/>
      <c r="U131" s="13"/>
      <c r="V131" s="13"/>
      <c r="W131" s="13"/>
      <c r="X131" s="13"/>
      <c r="Y131" s="13"/>
      <c r="Z131" s="13"/>
      <c r="AA131" s="13"/>
      <c r="AB131" s="13"/>
      <c r="AC131" s="13"/>
      <c r="AD131" s="13"/>
      <c r="AE131" s="13"/>
      <c r="AF131" s="13"/>
      <c r="AG131" s="13"/>
      <c r="AI131" s="13"/>
      <c r="AJ131" s="13"/>
      <c r="AK131" s="13"/>
      <c r="AL131" s="13"/>
      <c r="AM131" s="13"/>
      <c r="AN131" s="13"/>
      <c r="AO131" s="13"/>
      <c r="AP131" s="13"/>
      <c r="AQ131" s="13"/>
      <c r="AU131" s="13"/>
      <c r="AV131" s="13"/>
      <c r="AW131" s="13"/>
      <c r="AX131" s="13"/>
      <c r="AY131" s="13"/>
      <c r="BB131" s="13"/>
      <c r="BC131" s="13"/>
      <c r="BD131" s="13"/>
      <c r="BE131" s="13"/>
      <c r="BF131" s="13"/>
      <c r="BG131" s="13"/>
      <c r="BH131" s="13"/>
      <c r="BI131" s="13"/>
      <c r="BJ131" s="13"/>
      <c r="BK131" s="13"/>
      <c r="BL131" s="13"/>
      <c r="BM131" s="13"/>
      <c r="BN131" s="13"/>
      <c r="BP131" s="70"/>
      <c r="BR131" t="s">
        <v>9119</v>
      </c>
      <c r="BT131" s="70" t="s">
        <v>9119</v>
      </c>
      <c r="BU131" s="73"/>
      <c r="BV131" s="70" t="s">
        <v>9119</v>
      </c>
      <c r="BW131" s="69"/>
      <c r="BX131" s="70" t="s">
        <v>9119</v>
      </c>
      <c r="BY131" s="69"/>
      <c r="BZ131" s="70" t="s">
        <v>9119</v>
      </c>
      <c r="CA131" s="69"/>
      <c r="CC131" s="69" t="s">
        <v>9119</v>
      </c>
      <c r="CD131" s="69" t="s">
        <v>9119</v>
      </c>
      <c r="CE131" s="69" t="s">
        <v>9119</v>
      </c>
      <c r="CF131" s="69" t="s">
        <v>9119</v>
      </c>
      <c r="CL131" t="s">
        <v>352</v>
      </c>
      <c r="CM131" t="s">
        <v>352</v>
      </c>
      <c r="CN131" t="s">
        <v>352</v>
      </c>
      <c r="CO131" t="s">
        <v>352</v>
      </c>
      <c r="CP131" t="s">
        <v>352</v>
      </c>
      <c r="CQ131" t="s">
        <v>352</v>
      </c>
      <c r="CR131" t="s">
        <v>352</v>
      </c>
      <c r="CS131" t="s">
        <v>352</v>
      </c>
      <c r="EC131" s="69"/>
      <c r="ED131" s="69"/>
      <c r="EE131" s="69"/>
      <c r="EF131" s="69"/>
      <c r="EG131" s="69"/>
      <c r="EH131" s="69"/>
      <c r="FB131" s="69"/>
      <c r="FG131" s="69"/>
      <c r="GF131" s="70" t="s">
        <v>9119</v>
      </c>
      <c r="GI131" s="70" t="s">
        <v>9119</v>
      </c>
      <c r="GO131" s="70" t="s">
        <v>9119</v>
      </c>
      <c r="GR131" s="70" t="s">
        <v>9119</v>
      </c>
      <c r="GT131" s="70" t="s">
        <v>9119</v>
      </c>
      <c r="GV131" s="70" t="s">
        <v>9119</v>
      </c>
      <c r="HB131" s="70" t="s">
        <v>9119</v>
      </c>
      <c r="HD131" s="70" t="s">
        <v>9119</v>
      </c>
      <c r="HG131" s="70" t="s">
        <v>9119</v>
      </c>
      <c r="HI131" s="70" t="s">
        <v>9119</v>
      </c>
      <c r="HK131" s="70" t="s">
        <v>9119</v>
      </c>
      <c r="HM131" s="70" t="s">
        <v>9119</v>
      </c>
      <c r="HO131" s="70" t="s">
        <v>9119</v>
      </c>
      <c r="HQ131" s="70" t="s">
        <v>9119</v>
      </c>
      <c r="HS131" s="70" t="s">
        <v>9119</v>
      </c>
      <c r="HU131" s="70" t="s">
        <v>9119</v>
      </c>
      <c r="HZ131" s="70" t="s">
        <v>9119</v>
      </c>
      <c r="IB131" s="70" t="s">
        <v>9119</v>
      </c>
      <c r="IE131" s="70" t="s">
        <v>9119</v>
      </c>
      <c r="IK131" s="70" t="s">
        <v>9119</v>
      </c>
      <c r="IO131" s="70" t="s">
        <v>9119</v>
      </c>
      <c r="IQ131" s="70" t="s">
        <v>9119</v>
      </c>
      <c r="IT131" s="70" t="s">
        <v>9119</v>
      </c>
      <c r="IV131" s="70" t="s">
        <v>9119</v>
      </c>
      <c r="IX131" s="70" t="s">
        <v>9119</v>
      </c>
      <c r="IZ131" s="70" t="s">
        <v>9119</v>
      </c>
      <c r="JE131" s="70" t="s">
        <v>9119</v>
      </c>
      <c r="JG131" s="70" t="s">
        <v>9119</v>
      </c>
      <c r="JL131" s="70" t="s">
        <v>9119</v>
      </c>
      <c r="JP131" s="70" t="s">
        <v>9119</v>
      </c>
      <c r="KD131" s="70" t="s">
        <v>9119</v>
      </c>
      <c r="KF131" s="70" t="s">
        <v>9119</v>
      </c>
      <c r="KI131" s="70" t="s">
        <v>9119</v>
      </c>
      <c r="KK131" s="70" t="s">
        <v>9119</v>
      </c>
      <c r="KO131" s="70" t="s">
        <v>9119</v>
      </c>
      <c r="KQ131" s="70" t="s">
        <v>9119</v>
      </c>
      <c r="KT131" s="70" t="s">
        <v>9119</v>
      </c>
      <c r="KZ131" s="70" t="s">
        <v>9119</v>
      </c>
      <c r="LO131" s="70" t="s">
        <v>9119</v>
      </c>
      <c r="LW131" s="70" t="s">
        <v>9119</v>
      </c>
      <c r="LZ131" s="70" t="s">
        <v>9119</v>
      </c>
      <c r="ME131" s="70" t="s">
        <v>9119</v>
      </c>
      <c r="MG131" s="70" t="s">
        <v>9119</v>
      </c>
      <c r="MJ131" s="70" t="s">
        <v>9119</v>
      </c>
      <c r="MQ131" s="70" t="s">
        <v>9119</v>
      </c>
      <c r="MS131" s="70" t="s">
        <v>9119</v>
      </c>
      <c r="MT131" t="s">
        <v>354</v>
      </c>
      <c r="MV131" t="s">
        <v>353</v>
      </c>
      <c r="MZ131" s="70" t="s">
        <v>9119</v>
      </c>
      <c r="NB131" s="70" t="s">
        <v>9119</v>
      </c>
      <c r="NI131" s="70" t="s">
        <v>9119</v>
      </c>
      <c r="NK131" s="70" t="s">
        <v>9119</v>
      </c>
      <c r="NR131" s="70" t="s">
        <v>9119</v>
      </c>
      <c r="NT131" s="70" t="s">
        <v>9119</v>
      </c>
      <c r="OA131" s="70" t="s">
        <v>9119</v>
      </c>
      <c r="OC131" s="70" t="s">
        <v>9119</v>
      </c>
    </row>
    <row r="132" spans="1:393" x14ac:dyDescent="0.2">
      <c r="A132" t="s">
        <v>827</v>
      </c>
      <c r="B132" t="s">
        <v>827</v>
      </c>
      <c r="C132" t="s">
        <v>9841</v>
      </c>
      <c r="D132" t="s">
        <v>828</v>
      </c>
      <c r="E132" t="s">
        <v>346</v>
      </c>
      <c r="F132" t="s">
        <v>346</v>
      </c>
      <c r="G132" t="s">
        <v>829</v>
      </c>
      <c r="H132" t="s">
        <v>830</v>
      </c>
      <c r="I132">
        <v>854520</v>
      </c>
      <c r="J132">
        <v>1269832</v>
      </c>
      <c r="K132">
        <v>2016</v>
      </c>
      <c r="L132" s="69">
        <v>155278</v>
      </c>
      <c r="M132" t="s">
        <v>482</v>
      </c>
      <c r="O132" s="73">
        <v>0.33500000000000002</v>
      </c>
      <c r="P132" s="73">
        <v>0.34100000000000003</v>
      </c>
      <c r="Q132" s="13">
        <v>0.45</v>
      </c>
      <c r="R132" s="13">
        <v>0.01</v>
      </c>
      <c r="S132" s="13">
        <v>0.01</v>
      </c>
      <c r="T132" s="13">
        <v>7.0000000000000007E-2</v>
      </c>
      <c r="U132" s="13">
        <v>0.11</v>
      </c>
      <c r="V132" s="13"/>
      <c r="W132" s="13"/>
      <c r="X132" s="13"/>
      <c r="Y132" s="13">
        <v>0.05</v>
      </c>
      <c r="Z132" s="13"/>
      <c r="AA132" s="13">
        <v>0.01</v>
      </c>
      <c r="AB132" s="13"/>
      <c r="AC132" s="13">
        <v>0.28999999999999998</v>
      </c>
      <c r="AD132" s="13"/>
      <c r="AE132" s="13"/>
      <c r="AF132" s="13"/>
      <c r="AG132" s="13">
        <v>0.35316342132197798</v>
      </c>
      <c r="AI132" s="13"/>
      <c r="AJ132" s="13"/>
      <c r="AK132" s="13"/>
      <c r="AL132" s="13"/>
      <c r="AM132" s="13"/>
      <c r="AN132" s="13"/>
      <c r="AO132" s="13"/>
      <c r="AP132" s="13"/>
      <c r="AQ132" s="13"/>
      <c r="AU132" s="13"/>
      <c r="AV132" s="13"/>
      <c r="AW132" s="13"/>
      <c r="AX132" s="13"/>
      <c r="AY132" s="13"/>
      <c r="AZ132">
        <v>209</v>
      </c>
      <c r="BA132">
        <v>56</v>
      </c>
      <c r="BB132" s="13">
        <v>0.35316342132197798</v>
      </c>
      <c r="BC132" s="13"/>
      <c r="BD132" s="13"/>
      <c r="BE132" s="13"/>
      <c r="BF132" s="13"/>
      <c r="BG132" s="13"/>
      <c r="BH132" s="13"/>
      <c r="BI132" s="13"/>
      <c r="BJ132" s="13"/>
      <c r="BK132" s="13"/>
      <c r="BL132" s="13"/>
      <c r="BM132" s="13">
        <v>0.64683657867802202</v>
      </c>
      <c r="BN132" s="13"/>
      <c r="BO132">
        <v>2</v>
      </c>
      <c r="BP132" s="70">
        <v>21.2</v>
      </c>
      <c r="BR132" t="s">
        <v>9119</v>
      </c>
      <c r="BT132" s="70" t="s">
        <v>9119</v>
      </c>
      <c r="BU132" s="73"/>
      <c r="BV132" s="70" t="s">
        <v>9119</v>
      </c>
      <c r="BW132" s="69"/>
      <c r="BX132" s="70" t="s">
        <v>9119</v>
      </c>
      <c r="BY132" s="69"/>
      <c r="BZ132" s="70" t="s">
        <v>9119</v>
      </c>
      <c r="CA132" s="69">
        <v>1420000</v>
      </c>
      <c r="CB132">
        <v>2024</v>
      </c>
      <c r="CC132" s="69">
        <v>1324784.1093057718</v>
      </c>
      <c r="CD132" s="69" t="s">
        <v>9119</v>
      </c>
      <c r="CE132" s="69" t="s">
        <v>9119</v>
      </c>
      <c r="CF132" s="69" t="s">
        <v>9119</v>
      </c>
      <c r="CG132" t="s">
        <v>464</v>
      </c>
      <c r="CH132" t="s">
        <v>422</v>
      </c>
      <c r="CL132" t="s">
        <v>351</v>
      </c>
      <c r="CM132" t="s">
        <v>351</v>
      </c>
      <c r="CN132" t="s">
        <v>352</v>
      </c>
      <c r="CO132" t="s">
        <v>352</v>
      </c>
      <c r="CP132" t="s">
        <v>352</v>
      </c>
      <c r="CQ132" t="s">
        <v>351</v>
      </c>
      <c r="CR132" t="s">
        <v>351</v>
      </c>
      <c r="CS132" t="s">
        <v>351</v>
      </c>
      <c r="EC132" s="69">
        <v>55898</v>
      </c>
      <c r="ED132" s="69"/>
      <c r="EE132" s="69"/>
      <c r="EF132" s="69"/>
      <c r="EG132" s="69"/>
      <c r="EH132" s="69"/>
      <c r="ER132" s="69"/>
      <c r="FB132" s="69"/>
      <c r="FG132" s="69"/>
      <c r="GF132" s="70" t="s">
        <v>9119</v>
      </c>
      <c r="GI132" s="70" t="s">
        <v>9119</v>
      </c>
      <c r="GO132" s="70" t="s">
        <v>9119</v>
      </c>
      <c r="GR132" s="70" t="s">
        <v>9119</v>
      </c>
      <c r="GT132" s="70" t="s">
        <v>9119</v>
      </c>
      <c r="GV132" s="70" t="s">
        <v>9119</v>
      </c>
      <c r="HB132" s="70" t="s">
        <v>9119</v>
      </c>
      <c r="HD132" s="70" t="s">
        <v>9119</v>
      </c>
      <c r="HG132" s="70" t="s">
        <v>9119</v>
      </c>
      <c r="HI132" s="70" t="s">
        <v>9119</v>
      </c>
      <c r="HK132" s="70" t="s">
        <v>9119</v>
      </c>
      <c r="HM132" s="70" t="s">
        <v>9119</v>
      </c>
      <c r="HO132" s="70" t="s">
        <v>9119</v>
      </c>
      <c r="HQ132" s="70" t="s">
        <v>9119</v>
      </c>
      <c r="HS132" s="70" t="s">
        <v>9119</v>
      </c>
      <c r="HU132" s="70" t="s">
        <v>9119</v>
      </c>
      <c r="HZ132" s="70" t="s">
        <v>9119</v>
      </c>
      <c r="IB132" s="70" t="s">
        <v>9119</v>
      </c>
      <c r="IE132" s="70" t="s">
        <v>9119</v>
      </c>
      <c r="IK132" s="70" t="s">
        <v>9119</v>
      </c>
      <c r="IO132" s="70" t="s">
        <v>9119</v>
      </c>
      <c r="IQ132" s="70" t="s">
        <v>9119</v>
      </c>
      <c r="IT132" s="70" t="s">
        <v>9119</v>
      </c>
      <c r="IV132" s="70" t="s">
        <v>9119</v>
      </c>
      <c r="IX132" s="70" t="s">
        <v>9119</v>
      </c>
      <c r="IZ132" s="70" t="s">
        <v>9119</v>
      </c>
      <c r="JE132" s="70" t="s">
        <v>9119</v>
      </c>
      <c r="JG132" s="70" t="s">
        <v>9119</v>
      </c>
      <c r="JL132" s="70" t="s">
        <v>9119</v>
      </c>
      <c r="JP132" s="70" t="s">
        <v>9119</v>
      </c>
      <c r="KD132" s="70" t="s">
        <v>9119</v>
      </c>
      <c r="KF132" s="70" t="s">
        <v>9119</v>
      </c>
      <c r="KI132" s="70" t="s">
        <v>9119</v>
      </c>
      <c r="KK132" s="70" t="s">
        <v>9119</v>
      </c>
      <c r="KO132" s="70" t="s">
        <v>9119</v>
      </c>
      <c r="KQ132" s="70" t="s">
        <v>9119</v>
      </c>
      <c r="KT132" s="70" t="s">
        <v>9119</v>
      </c>
      <c r="KZ132" s="70" t="s">
        <v>9119</v>
      </c>
      <c r="LO132" s="70" t="s">
        <v>9119</v>
      </c>
      <c r="LW132" s="70" t="s">
        <v>9119</v>
      </c>
      <c r="LZ132" s="70" t="s">
        <v>9119</v>
      </c>
      <c r="ME132" s="70" t="s">
        <v>9119</v>
      </c>
      <c r="MG132" s="70" t="s">
        <v>9119</v>
      </c>
      <c r="MJ132" s="70" t="s">
        <v>9119</v>
      </c>
      <c r="MQ132" s="70" t="s">
        <v>9119</v>
      </c>
      <c r="MS132" s="70" t="s">
        <v>9119</v>
      </c>
      <c r="MT132" t="s">
        <v>471</v>
      </c>
      <c r="MV132" t="s">
        <v>391</v>
      </c>
      <c r="MW132" t="s">
        <v>353</v>
      </c>
      <c r="MX132" t="s">
        <v>356</v>
      </c>
      <c r="MY132" s="69">
        <v>3100000</v>
      </c>
      <c r="MZ132" s="70">
        <v>3612925.3418697617</v>
      </c>
      <c r="NB132" s="70" t="s">
        <v>9119</v>
      </c>
      <c r="NI132" s="70" t="s">
        <v>9119</v>
      </c>
      <c r="NK132" s="70" t="s">
        <v>9119</v>
      </c>
      <c r="NR132" s="70" t="s">
        <v>9119</v>
      </c>
      <c r="NT132" s="70" t="s">
        <v>9119</v>
      </c>
      <c r="NU132" t="s">
        <v>354</v>
      </c>
      <c r="NW132" t="s">
        <v>400</v>
      </c>
      <c r="NX132" t="s">
        <v>400</v>
      </c>
      <c r="OA132" s="70" t="s">
        <v>9119</v>
      </c>
      <c r="OC132" s="70" t="s">
        <v>9119</v>
      </c>
    </row>
    <row r="133" spans="1:393" x14ac:dyDescent="0.2">
      <c r="A133" t="s">
        <v>831</v>
      </c>
      <c r="B133" t="s">
        <v>831</v>
      </c>
      <c r="C133" t="s">
        <v>9835</v>
      </c>
      <c r="D133" t="s">
        <v>832</v>
      </c>
      <c r="E133" t="s">
        <v>9847</v>
      </c>
      <c r="F133" t="s">
        <v>9847</v>
      </c>
      <c r="G133" t="s">
        <v>833</v>
      </c>
      <c r="H133" t="s">
        <v>834</v>
      </c>
      <c r="I133">
        <v>2200000</v>
      </c>
      <c r="J133">
        <v>1095149</v>
      </c>
      <c r="K133">
        <v>2012</v>
      </c>
      <c r="L133" s="69">
        <v>529980</v>
      </c>
      <c r="M133" t="s">
        <v>482</v>
      </c>
      <c r="N133" t="s">
        <v>835</v>
      </c>
      <c r="O133" s="73">
        <v>0.66</v>
      </c>
      <c r="P133" s="73">
        <v>1.3260000000000001</v>
      </c>
      <c r="Q133" s="13">
        <v>0.36299999999999999</v>
      </c>
      <c r="R133" s="13">
        <v>3.5000000000000003E-2</v>
      </c>
      <c r="S133" s="13">
        <v>6.7000000000000004E-2</v>
      </c>
      <c r="T133" s="13">
        <v>0.153</v>
      </c>
      <c r="U133" s="13">
        <v>0.186</v>
      </c>
      <c r="V133" s="13"/>
      <c r="W133" s="13"/>
      <c r="X133" s="13"/>
      <c r="Y133" s="13">
        <v>0.115</v>
      </c>
      <c r="Z133" s="13"/>
      <c r="AA133" s="13"/>
      <c r="AB133" s="13"/>
      <c r="AC133" s="13">
        <v>0.08</v>
      </c>
      <c r="AD133" s="13"/>
      <c r="AE133" s="13"/>
      <c r="AF133" s="13"/>
      <c r="AG133" s="13">
        <v>0.7</v>
      </c>
      <c r="AI133" s="13"/>
      <c r="AJ133" s="13"/>
      <c r="AK133" s="13"/>
      <c r="AL133" s="13"/>
      <c r="AM133" s="13"/>
      <c r="AN133" s="13"/>
      <c r="AO133" s="13"/>
      <c r="AP133" s="13"/>
      <c r="AQ133" s="13"/>
      <c r="AU133" s="13"/>
      <c r="AV133" s="13"/>
      <c r="AW133" s="13"/>
      <c r="AX133" s="13"/>
      <c r="AY133" s="13"/>
      <c r="AZ133">
        <v>4000</v>
      </c>
      <c r="BB133" s="13">
        <v>0.623</v>
      </c>
      <c r="BC133" s="13"/>
      <c r="BD133" s="13"/>
      <c r="BE133" s="13"/>
      <c r="BF133" s="13"/>
      <c r="BG133" s="13">
        <v>5.6000000000000001E-2</v>
      </c>
      <c r="BH133" s="13">
        <v>2.1000000000000001E-2</v>
      </c>
      <c r="BI133" s="13"/>
      <c r="BJ133" s="13"/>
      <c r="BK133" s="13"/>
      <c r="BL133" s="13"/>
      <c r="BM133" s="13">
        <v>0.3</v>
      </c>
      <c r="BN133" s="13"/>
      <c r="BO133">
        <v>3</v>
      </c>
      <c r="BP133" s="70">
        <v>60</v>
      </c>
      <c r="BR133" t="s">
        <v>9119</v>
      </c>
      <c r="BT133" s="70" t="s">
        <v>9119</v>
      </c>
      <c r="BU133" s="73"/>
      <c r="BV133" s="70" t="s">
        <v>9119</v>
      </c>
      <c r="BW133" s="69"/>
      <c r="BX133" s="70" t="s">
        <v>9119</v>
      </c>
      <c r="BY133" s="69"/>
      <c r="BZ133" s="70" t="s">
        <v>9119</v>
      </c>
      <c r="CA133" s="69"/>
      <c r="CC133" s="69" t="s">
        <v>9119</v>
      </c>
      <c r="CD133" s="69" t="s">
        <v>9119</v>
      </c>
      <c r="CE133" s="69" t="s">
        <v>9119</v>
      </c>
      <c r="CF133" s="69" t="s">
        <v>9119</v>
      </c>
      <c r="CL133" t="s">
        <v>351</v>
      </c>
      <c r="CM133" t="s">
        <v>351</v>
      </c>
      <c r="CN133" t="s">
        <v>352</v>
      </c>
      <c r="CO133" t="s">
        <v>352</v>
      </c>
      <c r="CP133" t="s">
        <v>352</v>
      </c>
      <c r="CQ133" t="s">
        <v>352</v>
      </c>
      <c r="CR133" t="s">
        <v>352</v>
      </c>
      <c r="CS133" t="s">
        <v>351</v>
      </c>
      <c r="EC133" s="69">
        <v>330177.53999999998</v>
      </c>
      <c r="ED133" s="69"/>
      <c r="EE133" s="69"/>
      <c r="EF133" s="69"/>
      <c r="EG133" s="69"/>
      <c r="EH133" s="69"/>
      <c r="FB133" s="69">
        <v>29678.880000000001</v>
      </c>
      <c r="FG133" s="69">
        <v>11129.58</v>
      </c>
      <c r="GF133" s="70" t="s">
        <v>9119</v>
      </c>
      <c r="GI133" s="70" t="s">
        <v>9119</v>
      </c>
      <c r="GO133" s="70" t="s">
        <v>9119</v>
      </c>
      <c r="GR133" s="70" t="s">
        <v>9119</v>
      </c>
      <c r="GT133" s="70" t="s">
        <v>9119</v>
      </c>
      <c r="GU133">
        <v>21.31</v>
      </c>
      <c r="GV133" s="70">
        <v>28.600408034498859</v>
      </c>
      <c r="HB133" s="70" t="s">
        <v>9119</v>
      </c>
      <c r="HD133" s="70" t="s">
        <v>9119</v>
      </c>
      <c r="HG133" s="70" t="s">
        <v>9119</v>
      </c>
      <c r="HI133" s="70" t="s">
        <v>9119</v>
      </c>
      <c r="HK133" s="70" t="s">
        <v>9119</v>
      </c>
      <c r="HM133" s="70" t="s">
        <v>9119</v>
      </c>
      <c r="HO133" s="70" t="s">
        <v>9119</v>
      </c>
      <c r="HQ133" s="70" t="s">
        <v>9119</v>
      </c>
      <c r="HS133" s="70" t="s">
        <v>9119</v>
      </c>
      <c r="HU133" s="70" t="s">
        <v>9119</v>
      </c>
      <c r="HZ133" s="70" t="s">
        <v>9119</v>
      </c>
      <c r="IB133" s="70" t="s">
        <v>9119</v>
      </c>
      <c r="IE133" s="70" t="s">
        <v>9119</v>
      </c>
      <c r="IK133" s="70" t="s">
        <v>9119</v>
      </c>
      <c r="IO133" s="70" t="s">
        <v>9119</v>
      </c>
      <c r="IQ133" s="70" t="s">
        <v>9119</v>
      </c>
      <c r="IT133" s="70" t="s">
        <v>9119</v>
      </c>
      <c r="IV133" s="70" t="s">
        <v>9119</v>
      </c>
      <c r="IX133" s="70" t="s">
        <v>9119</v>
      </c>
      <c r="IZ133" s="70" t="s">
        <v>9119</v>
      </c>
      <c r="JD133">
        <v>7.89</v>
      </c>
      <c r="JE133" s="70">
        <v>10.589264166691507</v>
      </c>
      <c r="JG133" s="70" t="s">
        <v>9119</v>
      </c>
      <c r="JL133" s="70" t="s">
        <v>9119</v>
      </c>
      <c r="JP133" s="70" t="s">
        <v>9119</v>
      </c>
      <c r="KD133" s="70" t="s">
        <v>9119</v>
      </c>
      <c r="KF133" s="70" t="s">
        <v>9119</v>
      </c>
      <c r="KI133" s="70" t="s">
        <v>9119</v>
      </c>
      <c r="KK133" s="70" t="s">
        <v>9119</v>
      </c>
      <c r="KO133" s="70" t="s">
        <v>9119</v>
      </c>
      <c r="KQ133" s="70" t="s">
        <v>9119</v>
      </c>
      <c r="KT133" s="70" t="s">
        <v>9119</v>
      </c>
      <c r="KZ133" s="70" t="s">
        <v>9119</v>
      </c>
      <c r="LO133" s="70" t="s">
        <v>9119</v>
      </c>
      <c r="LW133" s="70" t="s">
        <v>9119</v>
      </c>
      <c r="LZ133" s="70" t="s">
        <v>9119</v>
      </c>
      <c r="ME133" s="70" t="s">
        <v>9119</v>
      </c>
      <c r="MG133" s="70" t="s">
        <v>9119</v>
      </c>
      <c r="MJ133" s="70" t="s">
        <v>9119</v>
      </c>
      <c r="MK133" t="s">
        <v>392</v>
      </c>
      <c r="ML133">
        <v>1</v>
      </c>
      <c r="MQ133" s="70" t="s">
        <v>9119</v>
      </c>
      <c r="MS133" s="70" t="s">
        <v>9119</v>
      </c>
      <c r="MT133" t="s">
        <v>392</v>
      </c>
      <c r="MU133">
        <v>1</v>
      </c>
      <c r="MV133" t="s">
        <v>355</v>
      </c>
      <c r="MW133" t="s">
        <v>353</v>
      </c>
      <c r="MX133" t="s">
        <v>356</v>
      </c>
      <c r="MY133" s="69">
        <v>7660788.96</v>
      </c>
      <c r="MZ133" s="70">
        <v>11121330.51807558</v>
      </c>
      <c r="NB133" s="70" t="s">
        <v>9119</v>
      </c>
      <c r="NC133" t="s">
        <v>392</v>
      </c>
      <c r="ND133">
        <v>1</v>
      </c>
      <c r="NE133" t="s">
        <v>355</v>
      </c>
      <c r="NF133" t="s">
        <v>353</v>
      </c>
      <c r="NG133" t="s">
        <v>356</v>
      </c>
      <c r="NI133" s="70" t="s">
        <v>9119</v>
      </c>
      <c r="NK133" s="70" t="s">
        <v>9119</v>
      </c>
      <c r="NL133" t="s">
        <v>392</v>
      </c>
      <c r="NM133">
        <v>1</v>
      </c>
      <c r="NN133" t="s">
        <v>353</v>
      </c>
      <c r="NO133" t="s">
        <v>353</v>
      </c>
      <c r="NP133" t="s">
        <v>353</v>
      </c>
      <c r="NR133" s="70" t="s">
        <v>9119</v>
      </c>
      <c r="NT133" s="70" t="s">
        <v>9119</v>
      </c>
      <c r="NU133" t="s">
        <v>392</v>
      </c>
      <c r="NV133">
        <v>1</v>
      </c>
      <c r="NW133" t="s">
        <v>353</v>
      </c>
      <c r="NX133" t="s">
        <v>353</v>
      </c>
      <c r="NY133" t="s">
        <v>356</v>
      </c>
      <c r="NZ133" s="69">
        <v>3655643.83</v>
      </c>
      <c r="OA133" s="70">
        <v>5306976.0180149507</v>
      </c>
      <c r="OC133" s="70" t="s">
        <v>9119</v>
      </c>
    </row>
    <row r="134" spans="1:393" x14ac:dyDescent="0.2">
      <c r="A134" t="s">
        <v>836</v>
      </c>
      <c r="B134" t="s">
        <v>836</v>
      </c>
      <c r="C134" s="66" t="s">
        <v>9831</v>
      </c>
      <c r="D134" t="s">
        <v>837</v>
      </c>
      <c r="E134" t="s">
        <v>381</v>
      </c>
      <c r="F134" t="s">
        <v>381</v>
      </c>
      <c r="G134" t="s">
        <v>838</v>
      </c>
      <c r="H134" t="s">
        <v>839</v>
      </c>
      <c r="K134">
        <v>2018</v>
      </c>
      <c r="L134" s="69">
        <v>233878</v>
      </c>
      <c r="M134" t="s">
        <v>349</v>
      </c>
      <c r="O134" s="73"/>
      <c r="P134" s="73"/>
      <c r="Q134" s="13">
        <v>0.31130000000000002</v>
      </c>
      <c r="R134" s="13">
        <v>4.2200000000000001E-2</v>
      </c>
      <c r="S134" s="13">
        <v>1.35E-2</v>
      </c>
      <c r="T134" s="13">
        <v>7.0999999999999994E-2</v>
      </c>
      <c r="U134" s="13">
        <v>0.2135</v>
      </c>
      <c r="V134" s="13"/>
      <c r="W134" s="13">
        <v>1.49E-2</v>
      </c>
      <c r="X134" s="13">
        <v>6.2899999999999998E-2</v>
      </c>
      <c r="Y134" s="13">
        <v>3.1E-2</v>
      </c>
      <c r="Z134" s="13"/>
      <c r="AA134" s="13"/>
      <c r="AB134" s="13"/>
      <c r="AC134" s="13">
        <v>0.2397</v>
      </c>
      <c r="AD134" s="13"/>
      <c r="AE134" s="13"/>
      <c r="AF134" s="13"/>
      <c r="AG134" s="13"/>
      <c r="AH134" s="69"/>
      <c r="AI134" s="13"/>
      <c r="AJ134" s="13"/>
      <c r="AK134" s="13"/>
      <c r="AL134" s="13"/>
      <c r="AM134" s="13"/>
      <c r="AN134" s="13"/>
      <c r="AO134" s="13"/>
      <c r="AP134" s="13"/>
      <c r="AQ134" s="13"/>
      <c r="AU134" s="13"/>
      <c r="AV134" s="13"/>
      <c r="AW134" s="13"/>
      <c r="AX134" s="13"/>
      <c r="AY134" s="13"/>
      <c r="BB134" s="13"/>
      <c r="BC134" s="13">
        <v>5.9700000000000003E-2</v>
      </c>
      <c r="BD134" s="13"/>
      <c r="BE134" s="13"/>
      <c r="BF134" s="13"/>
      <c r="BG134" s="13"/>
      <c r="BH134" s="13"/>
      <c r="BI134" s="13">
        <v>0.27929999999999999</v>
      </c>
      <c r="BJ134" s="13">
        <v>0.61919999999999997</v>
      </c>
      <c r="BK134" s="13"/>
      <c r="BL134" s="13"/>
      <c r="BM134" s="13"/>
      <c r="BN134" s="13">
        <v>4.1799999999999997E-2</v>
      </c>
      <c r="BP134" s="70">
        <v>13</v>
      </c>
      <c r="BR134" t="s">
        <v>9119</v>
      </c>
      <c r="BT134" s="70" t="s">
        <v>9119</v>
      </c>
      <c r="BU134" s="73"/>
      <c r="BV134" s="70" t="s">
        <v>9119</v>
      </c>
      <c r="BW134" s="69"/>
      <c r="BX134" s="70" t="s">
        <v>9119</v>
      </c>
      <c r="BY134" s="69"/>
      <c r="BZ134" s="70" t="s">
        <v>9119</v>
      </c>
      <c r="CA134" s="69"/>
      <c r="CC134" s="69" t="s">
        <v>9119</v>
      </c>
      <c r="CD134" s="69" t="s">
        <v>9119</v>
      </c>
      <c r="CE134" s="69" t="s">
        <v>9119</v>
      </c>
      <c r="CF134" s="69" t="s">
        <v>9119</v>
      </c>
      <c r="CL134" t="s">
        <v>352</v>
      </c>
      <c r="CM134" t="s">
        <v>352</v>
      </c>
      <c r="CN134" t="s">
        <v>352</v>
      </c>
      <c r="CO134" t="s">
        <v>352</v>
      </c>
      <c r="CP134" t="s">
        <v>352</v>
      </c>
      <c r="CQ134" t="s">
        <v>352</v>
      </c>
      <c r="CR134" t="s">
        <v>352</v>
      </c>
      <c r="CS134" t="s">
        <v>351</v>
      </c>
      <c r="EC134" s="69"/>
      <c r="ED134" s="69"/>
      <c r="EE134" s="69"/>
      <c r="EF134" s="69"/>
      <c r="EG134" s="69"/>
      <c r="EH134" s="69">
        <v>13962.516600000001</v>
      </c>
      <c r="FB134" s="69"/>
      <c r="FG134" s="69"/>
      <c r="FV134" s="69">
        <v>65322.125399999997</v>
      </c>
      <c r="GF134" s="70" t="s">
        <v>9119</v>
      </c>
      <c r="GI134" s="70" t="s">
        <v>9119</v>
      </c>
      <c r="GO134" s="70" t="s">
        <v>9119</v>
      </c>
      <c r="GR134" s="70" t="s">
        <v>9119</v>
      </c>
      <c r="GT134" s="70" t="s">
        <v>9119</v>
      </c>
      <c r="GV134" s="70" t="s">
        <v>9119</v>
      </c>
      <c r="HB134" s="70" t="s">
        <v>9119</v>
      </c>
      <c r="HD134" s="70" t="s">
        <v>9119</v>
      </c>
      <c r="HG134" s="70" t="s">
        <v>9119</v>
      </c>
      <c r="HI134" s="70" t="s">
        <v>9119</v>
      </c>
      <c r="HK134" s="70" t="s">
        <v>9119</v>
      </c>
      <c r="HM134" s="70" t="s">
        <v>9119</v>
      </c>
      <c r="HO134" s="70" t="s">
        <v>9119</v>
      </c>
      <c r="HQ134" s="70" t="s">
        <v>9119</v>
      </c>
      <c r="HS134" s="70" t="s">
        <v>9119</v>
      </c>
      <c r="HU134" s="70" t="s">
        <v>9119</v>
      </c>
      <c r="HZ134" s="70" t="s">
        <v>9119</v>
      </c>
      <c r="IB134" s="70" t="s">
        <v>9119</v>
      </c>
      <c r="IE134" s="70" t="s">
        <v>9119</v>
      </c>
      <c r="IK134" s="70" t="s">
        <v>9119</v>
      </c>
      <c r="IO134" s="70" t="s">
        <v>9119</v>
      </c>
      <c r="IQ134" s="70" t="s">
        <v>9119</v>
      </c>
      <c r="IT134" s="70" t="s">
        <v>9119</v>
      </c>
      <c r="IV134" s="70" t="s">
        <v>9119</v>
      </c>
      <c r="IX134" s="70" t="s">
        <v>9119</v>
      </c>
      <c r="IZ134" s="70" t="s">
        <v>9119</v>
      </c>
      <c r="JE134" s="70" t="s">
        <v>9119</v>
      </c>
      <c r="JG134" s="70" t="s">
        <v>9119</v>
      </c>
      <c r="JL134" s="70" t="s">
        <v>9119</v>
      </c>
      <c r="JP134" s="70" t="s">
        <v>9119</v>
      </c>
      <c r="KD134" s="70" t="s">
        <v>9119</v>
      </c>
      <c r="KF134" s="70" t="s">
        <v>9119</v>
      </c>
      <c r="KI134" s="70" t="s">
        <v>9119</v>
      </c>
      <c r="KK134" s="70" t="s">
        <v>9119</v>
      </c>
      <c r="KO134" s="70" t="s">
        <v>9119</v>
      </c>
      <c r="KQ134" s="70" t="s">
        <v>9119</v>
      </c>
      <c r="KT134" s="70" t="s">
        <v>9119</v>
      </c>
      <c r="KZ134" s="70" t="s">
        <v>9119</v>
      </c>
      <c r="LO134" s="70" t="s">
        <v>9119</v>
      </c>
      <c r="LW134" s="70" t="s">
        <v>9119</v>
      </c>
      <c r="LZ134" s="70" t="s">
        <v>9119</v>
      </c>
      <c r="ME134" s="70" t="s">
        <v>9119</v>
      </c>
      <c r="MG134" s="70" t="s">
        <v>9119</v>
      </c>
      <c r="MJ134" s="70" t="s">
        <v>9119</v>
      </c>
      <c r="MQ134" s="70" t="s">
        <v>9119</v>
      </c>
      <c r="MS134" s="70" t="s">
        <v>9119</v>
      </c>
      <c r="MT134" t="s">
        <v>354</v>
      </c>
      <c r="MV134" t="s">
        <v>378</v>
      </c>
      <c r="MW134" t="s">
        <v>400</v>
      </c>
      <c r="MX134" t="s">
        <v>362</v>
      </c>
      <c r="MZ134" s="70" t="s">
        <v>9119</v>
      </c>
      <c r="NB134" s="70" t="s">
        <v>9119</v>
      </c>
      <c r="NC134" t="s">
        <v>354</v>
      </c>
      <c r="NE134" t="s">
        <v>378</v>
      </c>
      <c r="NF134" t="s">
        <v>400</v>
      </c>
      <c r="NG134" t="s">
        <v>362</v>
      </c>
      <c r="NI134" s="70" t="s">
        <v>9119</v>
      </c>
      <c r="NK134" s="70" t="s">
        <v>9119</v>
      </c>
      <c r="NL134" t="s">
        <v>354</v>
      </c>
      <c r="NN134" t="s">
        <v>378</v>
      </c>
      <c r="NO134" t="s">
        <v>400</v>
      </c>
      <c r="NP134" t="s">
        <v>362</v>
      </c>
      <c r="NR134" s="70" t="s">
        <v>9119</v>
      </c>
      <c r="NT134" s="70" t="s">
        <v>9119</v>
      </c>
      <c r="NU134" t="s">
        <v>354</v>
      </c>
      <c r="NW134" t="s">
        <v>378</v>
      </c>
      <c r="NX134" t="s">
        <v>400</v>
      </c>
      <c r="NY134" t="s">
        <v>362</v>
      </c>
      <c r="OA134" s="70" t="s">
        <v>9119</v>
      </c>
      <c r="OB134" s="69">
        <v>19217185</v>
      </c>
      <c r="OC134" s="70">
        <v>17928606.558865663</v>
      </c>
    </row>
    <row r="135" spans="1:393" x14ac:dyDescent="0.2">
      <c r="A135" t="s">
        <v>836</v>
      </c>
      <c r="B135" t="s">
        <v>836</v>
      </c>
      <c r="C135" s="66" t="s">
        <v>9831</v>
      </c>
      <c r="D135" t="s">
        <v>837</v>
      </c>
      <c r="E135" t="s">
        <v>381</v>
      </c>
      <c r="F135" t="s">
        <v>381</v>
      </c>
      <c r="G135" t="s">
        <v>840</v>
      </c>
      <c r="H135" t="s">
        <v>841</v>
      </c>
      <c r="J135">
        <v>538894</v>
      </c>
      <c r="K135">
        <v>2018</v>
      </c>
      <c r="L135" s="69">
        <v>314732</v>
      </c>
      <c r="M135" t="s">
        <v>349</v>
      </c>
      <c r="O135" s="73"/>
      <c r="P135" s="73">
        <v>1.6</v>
      </c>
      <c r="Q135" s="13">
        <v>0.33589999999999998</v>
      </c>
      <c r="R135" s="13">
        <v>6.25E-2</v>
      </c>
      <c r="S135" s="13">
        <v>1.7399999999999999E-2</v>
      </c>
      <c r="T135" s="13">
        <v>7.3700000000000002E-2</v>
      </c>
      <c r="U135" s="13">
        <v>0.1183</v>
      </c>
      <c r="V135" s="13">
        <v>0</v>
      </c>
      <c r="W135" s="13">
        <v>1.24E-2</v>
      </c>
      <c r="X135" s="13">
        <v>3.0599999999999999E-2</v>
      </c>
      <c r="Y135" s="13">
        <v>8.0500000000000002E-2</v>
      </c>
      <c r="Z135" s="13"/>
      <c r="AA135" s="13"/>
      <c r="AB135" s="13"/>
      <c r="AC135" s="13">
        <v>0.26900000000000002</v>
      </c>
      <c r="AD135" s="13"/>
      <c r="AE135" s="13"/>
      <c r="AF135" s="13"/>
      <c r="AG135" s="13"/>
      <c r="AH135" s="69"/>
      <c r="AI135" s="13"/>
      <c r="AJ135" s="13"/>
      <c r="AK135" s="13"/>
      <c r="AL135" s="13"/>
      <c r="AM135" s="13"/>
      <c r="AN135" s="13"/>
      <c r="AO135" s="13"/>
      <c r="AP135" s="13"/>
      <c r="AQ135" s="13"/>
      <c r="AU135" s="13"/>
      <c r="AV135" s="13"/>
      <c r="AW135" s="13"/>
      <c r="AX135" s="13"/>
      <c r="AY135" s="13"/>
      <c r="BB135" s="13"/>
      <c r="BC135" s="13"/>
      <c r="BD135" s="13"/>
      <c r="BE135" s="13"/>
      <c r="BF135" s="13"/>
      <c r="BG135" s="13"/>
      <c r="BH135" s="13"/>
      <c r="BI135" s="13"/>
      <c r="BJ135" s="13"/>
      <c r="BK135" s="13"/>
      <c r="BL135" s="13"/>
      <c r="BM135" s="13"/>
      <c r="BN135" s="13"/>
      <c r="BP135" s="70"/>
      <c r="BR135" t="s">
        <v>9119</v>
      </c>
      <c r="BT135" s="70" t="s">
        <v>9119</v>
      </c>
      <c r="BU135" s="73"/>
      <c r="BV135" s="70" t="s">
        <v>9119</v>
      </c>
      <c r="BW135" s="69"/>
      <c r="BX135" s="70" t="s">
        <v>9119</v>
      </c>
      <c r="BY135" s="69"/>
      <c r="BZ135" s="70" t="s">
        <v>9119</v>
      </c>
      <c r="CA135" s="69"/>
      <c r="CC135" s="69" t="s">
        <v>9119</v>
      </c>
      <c r="CD135" s="69" t="s">
        <v>9119</v>
      </c>
      <c r="CE135" s="69" t="s">
        <v>9119</v>
      </c>
      <c r="CF135" s="69" t="s">
        <v>9119</v>
      </c>
      <c r="CL135" t="s">
        <v>351</v>
      </c>
      <c r="CM135" t="s">
        <v>352</v>
      </c>
      <c r="CN135" t="s">
        <v>352</v>
      </c>
      <c r="CO135" t="s">
        <v>352</v>
      </c>
      <c r="CP135" t="s">
        <v>352</v>
      </c>
      <c r="CQ135" t="s">
        <v>351</v>
      </c>
      <c r="CR135" t="s">
        <v>351</v>
      </c>
      <c r="CS135" t="s">
        <v>351</v>
      </c>
      <c r="EC135" s="69"/>
      <c r="ED135" s="69"/>
      <c r="EE135" s="69"/>
      <c r="EF135" s="69"/>
      <c r="EG135" s="69"/>
      <c r="EH135" s="69"/>
      <c r="FB135" s="69"/>
      <c r="FG135" s="69"/>
      <c r="FV135" s="69"/>
      <c r="FX135">
        <v>571000000</v>
      </c>
      <c r="GF135" s="70" t="s">
        <v>9119</v>
      </c>
      <c r="GI135" s="70" t="s">
        <v>9119</v>
      </c>
      <c r="GO135" s="70" t="s">
        <v>9119</v>
      </c>
      <c r="GR135" s="70" t="s">
        <v>9119</v>
      </c>
      <c r="GT135" s="70" t="s">
        <v>9119</v>
      </c>
      <c r="GV135" s="70" t="s">
        <v>9119</v>
      </c>
      <c r="HB135" s="70" t="s">
        <v>9119</v>
      </c>
      <c r="HD135" s="70" t="s">
        <v>9119</v>
      </c>
      <c r="HG135" s="70" t="s">
        <v>9119</v>
      </c>
      <c r="HI135" s="70" t="s">
        <v>9119</v>
      </c>
      <c r="HK135" s="70" t="s">
        <v>9119</v>
      </c>
      <c r="HM135" s="70" t="s">
        <v>9119</v>
      </c>
      <c r="HO135" s="70" t="s">
        <v>9119</v>
      </c>
      <c r="HQ135" s="70" t="s">
        <v>9119</v>
      </c>
      <c r="HS135" s="70" t="s">
        <v>9119</v>
      </c>
      <c r="HU135" s="70" t="s">
        <v>9119</v>
      </c>
      <c r="HZ135" s="70" t="s">
        <v>9119</v>
      </c>
      <c r="IB135" s="70" t="s">
        <v>9119</v>
      </c>
      <c r="IE135" s="70" t="s">
        <v>9119</v>
      </c>
      <c r="IK135" s="70" t="s">
        <v>9119</v>
      </c>
      <c r="IO135" s="70" t="s">
        <v>9119</v>
      </c>
      <c r="IQ135" s="70" t="s">
        <v>9119</v>
      </c>
      <c r="IT135" s="70" t="s">
        <v>9119</v>
      </c>
      <c r="IV135" s="70" t="s">
        <v>9119</v>
      </c>
      <c r="IX135" s="70" t="s">
        <v>9119</v>
      </c>
      <c r="IZ135" s="70" t="s">
        <v>9119</v>
      </c>
      <c r="JE135" s="70" t="s">
        <v>9119</v>
      </c>
      <c r="JG135" s="70" t="s">
        <v>9119</v>
      </c>
      <c r="JL135" s="70" t="s">
        <v>9119</v>
      </c>
      <c r="JP135" s="70" t="s">
        <v>9119</v>
      </c>
      <c r="KD135" s="70" t="s">
        <v>9119</v>
      </c>
      <c r="KF135" s="70" t="s">
        <v>9119</v>
      </c>
      <c r="KI135" s="70" t="s">
        <v>9119</v>
      </c>
      <c r="KK135" s="70" t="s">
        <v>9119</v>
      </c>
      <c r="KO135" s="70" t="s">
        <v>9119</v>
      </c>
      <c r="KQ135" s="70" t="s">
        <v>9119</v>
      </c>
      <c r="KT135" s="70" t="s">
        <v>9119</v>
      </c>
      <c r="KZ135" s="70" t="s">
        <v>9119</v>
      </c>
      <c r="LO135" s="70" t="s">
        <v>9119</v>
      </c>
      <c r="LW135" s="70" t="s">
        <v>9119</v>
      </c>
      <c r="LZ135" s="70" t="s">
        <v>9119</v>
      </c>
      <c r="ME135" s="70" t="s">
        <v>9119</v>
      </c>
      <c r="MG135" s="70" t="s">
        <v>9119</v>
      </c>
      <c r="MJ135" s="70" t="s">
        <v>9119</v>
      </c>
      <c r="MQ135" s="70" t="s">
        <v>9119</v>
      </c>
      <c r="MS135" s="70" t="s">
        <v>9119</v>
      </c>
      <c r="MZ135" s="70" t="s">
        <v>9119</v>
      </c>
      <c r="NB135" s="70" t="s">
        <v>9119</v>
      </c>
      <c r="NI135" s="70" t="s">
        <v>9119</v>
      </c>
      <c r="NK135" s="70" t="s">
        <v>9119</v>
      </c>
      <c r="NR135" s="70" t="s">
        <v>9119</v>
      </c>
      <c r="NT135" s="70" t="s">
        <v>9119</v>
      </c>
      <c r="OA135" s="70" t="s">
        <v>9119</v>
      </c>
      <c r="OC135" s="70" t="s">
        <v>9119</v>
      </c>
    </row>
    <row r="136" spans="1:393" x14ac:dyDescent="0.2">
      <c r="A136" t="s">
        <v>842</v>
      </c>
      <c r="B136" t="s">
        <v>842</v>
      </c>
      <c r="C136" t="s">
        <v>9841</v>
      </c>
      <c r="D136" t="s">
        <v>843</v>
      </c>
      <c r="E136" t="s">
        <v>346</v>
      </c>
      <c r="F136" t="s">
        <v>346</v>
      </c>
      <c r="G136" t="s">
        <v>844</v>
      </c>
      <c r="H136" t="s">
        <v>845</v>
      </c>
      <c r="I136">
        <v>3650331</v>
      </c>
      <c r="J136">
        <v>4228984</v>
      </c>
      <c r="K136">
        <v>2023</v>
      </c>
      <c r="L136" s="69">
        <v>438000</v>
      </c>
      <c r="M136" t="s">
        <v>349</v>
      </c>
      <c r="O136" s="73">
        <v>0.32900000000000001</v>
      </c>
      <c r="P136" s="73">
        <v>0.28399999999999997</v>
      </c>
      <c r="Q136" s="13">
        <v>0.56000000000000005</v>
      </c>
      <c r="R136" s="13">
        <v>0.01</v>
      </c>
      <c r="S136" s="13">
        <v>0.02</v>
      </c>
      <c r="T136" s="13">
        <v>0.05</v>
      </c>
      <c r="U136" s="13"/>
      <c r="V136" s="13"/>
      <c r="W136" s="13"/>
      <c r="X136" s="13">
        <v>0.03</v>
      </c>
      <c r="Y136" s="13">
        <v>0.08</v>
      </c>
      <c r="Z136" s="13"/>
      <c r="AA136" s="13"/>
      <c r="AB136" s="13"/>
      <c r="AC136" s="13">
        <v>0.25</v>
      </c>
      <c r="AD136" s="13"/>
      <c r="AE136" s="13">
        <v>0.25</v>
      </c>
      <c r="AF136" s="13"/>
      <c r="AG136" s="13">
        <v>0.42</v>
      </c>
      <c r="AI136" s="13"/>
      <c r="AJ136" s="13"/>
      <c r="AK136" s="13"/>
      <c r="AL136" s="13"/>
      <c r="AM136" s="13"/>
      <c r="AN136" s="13"/>
      <c r="AO136" s="13"/>
      <c r="AP136" s="13"/>
      <c r="AQ136" s="13"/>
      <c r="AR136">
        <v>2940</v>
      </c>
      <c r="AU136" s="13"/>
      <c r="AV136" s="13"/>
      <c r="AW136" s="13"/>
      <c r="AX136" s="13"/>
      <c r="AY136" s="13"/>
      <c r="BB136" s="13">
        <v>0.42</v>
      </c>
      <c r="BC136" s="13"/>
      <c r="BD136" s="13"/>
      <c r="BE136" s="13"/>
      <c r="BF136" s="13"/>
      <c r="BG136" s="13"/>
      <c r="BH136" s="13"/>
      <c r="BI136" s="13"/>
      <c r="BJ136" s="13"/>
      <c r="BK136" s="13"/>
      <c r="BL136" s="13"/>
      <c r="BM136" s="13">
        <v>0.57999999999999996</v>
      </c>
      <c r="BN136" s="13"/>
      <c r="BP136" s="70">
        <v>9</v>
      </c>
      <c r="BQ136" s="69">
        <v>2291048.4900000002</v>
      </c>
      <c r="BR136">
        <v>2474396.5144457733</v>
      </c>
      <c r="BS136" s="69">
        <v>1896371.41</v>
      </c>
      <c r="BT136" s="70">
        <v>2048134.2177958947</v>
      </c>
      <c r="BU136" s="73"/>
      <c r="BV136" s="70" t="s">
        <v>9119</v>
      </c>
      <c r="BW136" s="69"/>
      <c r="BX136" s="70" t="s">
        <v>9119</v>
      </c>
      <c r="BY136" s="69"/>
      <c r="BZ136" s="70" t="s">
        <v>9119</v>
      </c>
      <c r="CA136" s="69">
        <v>1198663</v>
      </c>
      <c r="CB136">
        <v>2024</v>
      </c>
      <c r="CC136" s="69">
        <v>1118288.5174737917</v>
      </c>
      <c r="CD136" s="69">
        <v>16410865.114936022</v>
      </c>
      <c r="CE136" s="69">
        <v>2024</v>
      </c>
      <c r="CF136" s="69">
        <v>15310460.087484283</v>
      </c>
      <c r="CI136" t="s">
        <v>414</v>
      </c>
      <c r="CL136" t="s">
        <v>351</v>
      </c>
      <c r="CM136" t="s">
        <v>352</v>
      </c>
      <c r="CN136" t="s">
        <v>352</v>
      </c>
      <c r="CO136" t="s">
        <v>351</v>
      </c>
      <c r="CP136" t="s">
        <v>351</v>
      </c>
      <c r="CQ136" t="s">
        <v>352</v>
      </c>
      <c r="CR136" t="s">
        <v>352</v>
      </c>
      <c r="CS136" t="s">
        <v>351</v>
      </c>
      <c r="EC136" s="69">
        <v>183960</v>
      </c>
      <c r="ED136" s="69"/>
      <c r="EE136" s="69"/>
      <c r="EF136" s="69"/>
      <c r="EG136" s="69"/>
      <c r="EH136" s="69"/>
      <c r="ER136" s="69"/>
      <c r="FB136" s="69"/>
      <c r="FG136" s="69"/>
      <c r="GF136" s="70" t="s">
        <v>9119</v>
      </c>
      <c r="GI136" s="70" t="s">
        <v>9119</v>
      </c>
      <c r="GO136" s="70" t="s">
        <v>9119</v>
      </c>
      <c r="GR136" s="70" t="s">
        <v>9119</v>
      </c>
      <c r="GT136" s="70" t="s">
        <v>9119</v>
      </c>
      <c r="GV136" s="70" t="s">
        <v>9119</v>
      </c>
      <c r="HB136" s="70" t="s">
        <v>9119</v>
      </c>
      <c r="HD136" s="70" t="s">
        <v>9119</v>
      </c>
      <c r="HG136" s="70" t="s">
        <v>9119</v>
      </c>
      <c r="HI136" s="70" t="s">
        <v>9119</v>
      </c>
      <c r="HK136" s="70" t="s">
        <v>9119</v>
      </c>
      <c r="HM136" s="70" t="s">
        <v>9119</v>
      </c>
      <c r="HO136" s="70" t="s">
        <v>9119</v>
      </c>
      <c r="HQ136" s="70" t="s">
        <v>9119</v>
      </c>
      <c r="HS136" s="70" t="s">
        <v>9119</v>
      </c>
      <c r="HU136" s="70" t="s">
        <v>9119</v>
      </c>
      <c r="HZ136" s="70" t="s">
        <v>9119</v>
      </c>
      <c r="IB136" s="70" t="s">
        <v>9119</v>
      </c>
      <c r="IE136" s="70" t="s">
        <v>9119</v>
      </c>
      <c r="IK136" s="70" t="s">
        <v>9119</v>
      </c>
      <c r="IO136" s="70" t="s">
        <v>9119</v>
      </c>
      <c r="IQ136" s="70" t="s">
        <v>9119</v>
      </c>
      <c r="IT136" s="70" t="s">
        <v>9119</v>
      </c>
      <c r="IV136" s="70" t="s">
        <v>9119</v>
      </c>
      <c r="IX136" s="70" t="s">
        <v>9119</v>
      </c>
      <c r="IZ136" s="70" t="s">
        <v>9119</v>
      </c>
      <c r="JD136">
        <v>2</v>
      </c>
      <c r="JE136" s="70">
        <v>1.9209280993234092</v>
      </c>
      <c r="JF136">
        <v>3.13</v>
      </c>
      <c r="JG136" s="70">
        <v>3.0062524754411353</v>
      </c>
      <c r="JL136" s="70" t="s">
        <v>9119</v>
      </c>
      <c r="JP136" s="70" t="s">
        <v>9119</v>
      </c>
      <c r="KD136" s="70" t="s">
        <v>9119</v>
      </c>
      <c r="KF136" s="70" t="s">
        <v>9119</v>
      </c>
      <c r="KI136" s="70" t="s">
        <v>9119</v>
      </c>
      <c r="KK136" s="70" t="s">
        <v>9119</v>
      </c>
      <c r="KO136" s="70" t="s">
        <v>9119</v>
      </c>
      <c r="KQ136" s="70" t="s">
        <v>9119</v>
      </c>
      <c r="KT136" s="70" t="s">
        <v>9119</v>
      </c>
      <c r="KZ136" s="70" t="s">
        <v>9119</v>
      </c>
      <c r="LO136" s="70" t="s">
        <v>9119</v>
      </c>
      <c r="LV136">
        <v>10.83</v>
      </c>
      <c r="LW136" s="70">
        <v>11.696703220562442</v>
      </c>
      <c r="LZ136" s="70" t="s">
        <v>9119</v>
      </c>
      <c r="ME136" s="70" t="s">
        <v>9119</v>
      </c>
      <c r="MG136" s="70" t="s">
        <v>9119</v>
      </c>
      <c r="MJ136" s="70" t="s">
        <v>9119</v>
      </c>
      <c r="MM136" t="s">
        <v>353</v>
      </c>
      <c r="MN136" t="s">
        <v>353</v>
      </c>
      <c r="MQ136" s="70" t="s">
        <v>9119</v>
      </c>
      <c r="MS136" s="70" t="s">
        <v>9119</v>
      </c>
      <c r="MV136" t="s">
        <v>355</v>
      </c>
      <c r="MW136" t="s">
        <v>353</v>
      </c>
      <c r="MY136" s="69"/>
      <c r="MZ136" s="70" t="s">
        <v>9119</v>
      </c>
      <c r="NB136" s="70" t="s">
        <v>9119</v>
      </c>
      <c r="NE136" t="s">
        <v>355</v>
      </c>
      <c r="NF136" t="s">
        <v>353</v>
      </c>
      <c r="NI136" s="70" t="s">
        <v>9119</v>
      </c>
      <c r="NK136" s="70" t="s">
        <v>9119</v>
      </c>
      <c r="NN136" t="s">
        <v>355</v>
      </c>
      <c r="NO136" t="s">
        <v>353</v>
      </c>
      <c r="NR136" s="70" t="s">
        <v>9119</v>
      </c>
      <c r="NT136" s="70" t="s">
        <v>9119</v>
      </c>
      <c r="NW136" t="s">
        <v>355</v>
      </c>
      <c r="NX136" t="s">
        <v>353</v>
      </c>
      <c r="OA136" s="70" t="s">
        <v>9119</v>
      </c>
      <c r="OC136" s="70" t="s">
        <v>9119</v>
      </c>
    </row>
    <row r="137" spans="1:393" x14ac:dyDescent="0.2">
      <c r="A137" t="s">
        <v>846</v>
      </c>
      <c r="B137" t="s">
        <v>846</v>
      </c>
      <c r="C137" t="s">
        <v>9841</v>
      </c>
      <c r="D137" t="s">
        <v>847</v>
      </c>
      <c r="E137" t="s">
        <v>346</v>
      </c>
      <c r="F137" t="s">
        <v>346</v>
      </c>
      <c r="G137" t="s">
        <v>848</v>
      </c>
      <c r="H137" t="s">
        <v>849</v>
      </c>
      <c r="K137">
        <v>2022</v>
      </c>
      <c r="L137" s="69">
        <v>158775</v>
      </c>
      <c r="M137" t="s">
        <v>349</v>
      </c>
      <c r="O137" s="73"/>
      <c r="P137" s="73"/>
      <c r="Q137" s="13">
        <v>0.7</v>
      </c>
      <c r="R137" s="13">
        <v>0.02</v>
      </c>
      <c r="S137" s="13">
        <v>0.01</v>
      </c>
      <c r="T137" s="13">
        <v>0.09</v>
      </c>
      <c r="U137" s="13">
        <v>0.06</v>
      </c>
      <c r="V137" s="13"/>
      <c r="W137" s="13"/>
      <c r="X137" s="13"/>
      <c r="Y137" s="13"/>
      <c r="Z137" s="13"/>
      <c r="AA137" s="13">
        <v>1.4999999999999999E-2</v>
      </c>
      <c r="AB137" s="13">
        <v>0.03</v>
      </c>
      <c r="AC137" s="13">
        <v>7.4999999999999997E-2</v>
      </c>
      <c r="AD137" s="13"/>
      <c r="AE137" s="13">
        <v>0.3</v>
      </c>
      <c r="AF137" s="13"/>
      <c r="AG137" s="13">
        <v>0.23940677966101701</v>
      </c>
      <c r="AI137" s="13"/>
      <c r="AJ137" s="13"/>
      <c r="AK137" s="13"/>
      <c r="AL137" s="13"/>
      <c r="AM137" s="13"/>
      <c r="AN137" s="13"/>
      <c r="AO137" s="13"/>
      <c r="AP137" s="13"/>
      <c r="AQ137" s="13"/>
      <c r="AR137">
        <v>100</v>
      </c>
      <c r="AU137" s="13"/>
      <c r="AV137" s="13"/>
      <c r="AW137" s="13"/>
      <c r="AX137" s="13"/>
      <c r="AY137" s="13"/>
      <c r="AZ137">
        <v>440</v>
      </c>
      <c r="BB137" s="13">
        <v>0.23940677966101701</v>
      </c>
      <c r="BC137" s="13"/>
      <c r="BD137" s="13"/>
      <c r="BE137" s="13"/>
      <c r="BF137" s="13"/>
      <c r="BG137" s="13">
        <v>1.0593220338983101E-3</v>
      </c>
      <c r="BH137" s="13">
        <v>2.89830508474576E-2</v>
      </c>
      <c r="BI137" s="13"/>
      <c r="BJ137" s="13"/>
      <c r="BK137" s="13"/>
      <c r="BL137" s="13"/>
      <c r="BM137" s="13">
        <v>0.730550847457627</v>
      </c>
      <c r="BN137" s="13"/>
      <c r="BO137">
        <v>0</v>
      </c>
      <c r="BP137" s="70">
        <v>12</v>
      </c>
      <c r="BQ137" s="69">
        <v>50820.85</v>
      </c>
      <c r="BR137">
        <v>59229.657051729635</v>
      </c>
      <c r="BT137" s="70" t="s">
        <v>9119</v>
      </c>
      <c r="BU137" s="73">
        <v>0</v>
      </c>
      <c r="BV137" s="70">
        <v>0</v>
      </c>
      <c r="BW137" s="69"/>
      <c r="BX137" s="70" t="s">
        <v>9119</v>
      </c>
      <c r="BY137" s="69"/>
      <c r="BZ137" s="70" t="s">
        <v>9119</v>
      </c>
      <c r="CA137" s="69"/>
      <c r="CC137" s="69" t="s">
        <v>9119</v>
      </c>
      <c r="CD137" s="69" t="s">
        <v>9119</v>
      </c>
      <c r="CE137" s="69" t="s">
        <v>9119</v>
      </c>
      <c r="CF137" s="69" t="s">
        <v>9119</v>
      </c>
      <c r="CI137" t="s">
        <v>418</v>
      </c>
      <c r="CL137" t="s">
        <v>351</v>
      </c>
      <c r="CM137" t="s">
        <v>352</v>
      </c>
      <c r="CN137" t="s">
        <v>352</v>
      </c>
      <c r="CO137" t="s">
        <v>352</v>
      </c>
      <c r="CP137" t="s">
        <v>352</v>
      </c>
      <c r="CQ137" t="s">
        <v>352</v>
      </c>
      <c r="CR137" t="s">
        <v>352</v>
      </c>
      <c r="CS137" t="s">
        <v>351</v>
      </c>
      <c r="EC137" s="69">
        <v>38011.811440678001</v>
      </c>
      <c r="ED137" s="69"/>
      <c r="EE137" s="69"/>
      <c r="EF137" s="69"/>
      <c r="EG137" s="69"/>
      <c r="EH137" s="69"/>
      <c r="ER137" s="69"/>
      <c r="FB137" s="69">
        <v>168.19385593220301</v>
      </c>
      <c r="FE137">
        <v>21608</v>
      </c>
      <c r="FG137" s="69">
        <v>4601.7838983050897</v>
      </c>
      <c r="GF137" s="70" t="s">
        <v>9119</v>
      </c>
      <c r="GI137" s="70" t="s">
        <v>9119</v>
      </c>
      <c r="GO137" s="70" t="s">
        <v>9119</v>
      </c>
      <c r="GR137" s="70" t="s">
        <v>9119</v>
      </c>
      <c r="GT137" s="70" t="s">
        <v>9119</v>
      </c>
      <c r="GV137" s="70" t="s">
        <v>9119</v>
      </c>
      <c r="HB137" s="70" t="s">
        <v>9119</v>
      </c>
      <c r="HD137" s="70" t="s">
        <v>9119</v>
      </c>
      <c r="HG137" s="70" t="s">
        <v>9119</v>
      </c>
      <c r="HI137" s="70" t="s">
        <v>9119</v>
      </c>
      <c r="HK137" s="70" t="s">
        <v>9119</v>
      </c>
      <c r="HM137" s="70" t="s">
        <v>9119</v>
      </c>
      <c r="HO137" s="70" t="s">
        <v>9119</v>
      </c>
      <c r="HQ137" s="70" t="s">
        <v>9119</v>
      </c>
      <c r="HS137" s="70" t="s">
        <v>9119</v>
      </c>
      <c r="HU137" s="70" t="s">
        <v>9119</v>
      </c>
      <c r="HZ137" s="70" t="s">
        <v>9119</v>
      </c>
      <c r="IB137" s="70" t="s">
        <v>9119</v>
      </c>
      <c r="IE137" s="70" t="s">
        <v>9119</v>
      </c>
      <c r="IK137" s="70" t="s">
        <v>9119</v>
      </c>
      <c r="IO137" s="70" t="s">
        <v>9119</v>
      </c>
      <c r="IQ137" s="70" t="s">
        <v>9119</v>
      </c>
      <c r="IT137" s="70" t="s">
        <v>9119</v>
      </c>
      <c r="IV137" s="70" t="s">
        <v>9119</v>
      </c>
      <c r="IX137" s="70" t="s">
        <v>9119</v>
      </c>
      <c r="IZ137" s="70" t="s">
        <v>9119</v>
      </c>
      <c r="JD137">
        <v>7.8</v>
      </c>
      <c r="JE137" s="70">
        <v>9.0905863440593997</v>
      </c>
      <c r="JF137">
        <v>0.43</v>
      </c>
      <c r="JG137" s="70">
        <v>0.50114770871096692</v>
      </c>
      <c r="JL137" s="70" t="s">
        <v>9119</v>
      </c>
      <c r="JP137" s="70" t="s">
        <v>9119</v>
      </c>
      <c r="KD137" s="70" t="s">
        <v>9119</v>
      </c>
      <c r="KF137" s="70" t="s">
        <v>9119</v>
      </c>
      <c r="KI137" s="70" t="s">
        <v>9119</v>
      </c>
      <c r="KK137" s="70" t="s">
        <v>9119</v>
      </c>
      <c r="KO137" s="70" t="s">
        <v>9119</v>
      </c>
      <c r="KP137">
        <v>5.22</v>
      </c>
      <c r="KQ137" s="70">
        <v>6.0837000917935979</v>
      </c>
      <c r="KT137" s="70" t="s">
        <v>9119</v>
      </c>
      <c r="KZ137" s="70" t="s">
        <v>9119</v>
      </c>
      <c r="LO137" s="70" t="s">
        <v>9119</v>
      </c>
      <c r="LW137" s="70" t="s">
        <v>9119</v>
      </c>
      <c r="LZ137" s="70" t="s">
        <v>9119</v>
      </c>
      <c r="ME137" s="70" t="s">
        <v>9119</v>
      </c>
      <c r="MG137" s="70" t="s">
        <v>9119</v>
      </c>
      <c r="MJ137" s="70" t="s">
        <v>9119</v>
      </c>
      <c r="MM137" t="s">
        <v>353</v>
      </c>
      <c r="MN137" t="s">
        <v>353</v>
      </c>
      <c r="MO137" t="s">
        <v>415</v>
      </c>
      <c r="MP137" s="69">
        <v>17545.419999999998</v>
      </c>
      <c r="MQ137" s="70">
        <v>20448.481468305981</v>
      </c>
      <c r="MS137" s="70" t="s">
        <v>9119</v>
      </c>
      <c r="MV137" t="s">
        <v>391</v>
      </c>
      <c r="MW137" t="s">
        <v>353</v>
      </c>
      <c r="MX137" t="s">
        <v>362</v>
      </c>
      <c r="MY137" s="69">
        <v>248820.17</v>
      </c>
      <c r="MZ137" s="70">
        <v>289989.90250365878</v>
      </c>
      <c r="NB137" s="70" t="s">
        <v>9119</v>
      </c>
      <c r="NI137" s="70" t="s">
        <v>9119</v>
      </c>
      <c r="NK137" s="70" t="s">
        <v>9119</v>
      </c>
      <c r="NR137" s="70" t="s">
        <v>9119</v>
      </c>
      <c r="NT137" s="70" t="s">
        <v>9119</v>
      </c>
      <c r="NW137" t="s">
        <v>355</v>
      </c>
      <c r="NX137" t="s">
        <v>353</v>
      </c>
      <c r="NY137" t="s">
        <v>415</v>
      </c>
      <c r="NZ137">
        <v>20602.8</v>
      </c>
      <c r="OA137" s="70">
        <v>24011.734914023975</v>
      </c>
      <c r="OC137" s="70" t="s">
        <v>9119</v>
      </c>
    </row>
    <row r="138" spans="1:393" x14ac:dyDescent="0.2">
      <c r="A138" t="s">
        <v>846</v>
      </c>
      <c r="B138" t="s">
        <v>846</v>
      </c>
      <c r="C138" t="s">
        <v>9841</v>
      </c>
      <c r="D138" t="s">
        <v>847</v>
      </c>
      <c r="E138" t="s">
        <v>346</v>
      </c>
      <c r="F138" t="s">
        <v>346</v>
      </c>
      <c r="G138" t="s">
        <v>850</v>
      </c>
      <c r="H138" t="s">
        <v>851</v>
      </c>
      <c r="I138">
        <v>1100000</v>
      </c>
      <c r="J138">
        <v>1121720</v>
      </c>
      <c r="K138">
        <v>2021</v>
      </c>
      <c r="L138" s="69">
        <v>240900</v>
      </c>
      <c r="M138" t="s">
        <v>349</v>
      </c>
      <c r="O138" s="73">
        <v>0.6</v>
      </c>
      <c r="P138" s="73">
        <v>0.58799999999999997</v>
      </c>
      <c r="Q138" s="13"/>
      <c r="R138" s="13"/>
      <c r="S138" s="13"/>
      <c r="T138" s="13"/>
      <c r="U138" s="13"/>
      <c r="V138" s="13"/>
      <c r="W138" s="13"/>
      <c r="X138" s="13"/>
      <c r="Y138" s="13"/>
      <c r="Z138" s="13"/>
      <c r="AA138" s="13"/>
      <c r="AB138" s="13"/>
      <c r="AC138" s="13"/>
      <c r="AD138" s="13"/>
      <c r="AE138" s="13">
        <v>0.25</v>
      </c>
      <c r="AF138" s="13"/>
      <c r="AG138" s="13">
        <v>0.221</v>
      </c>
      <c r="AI138" s="13"/>
      <c r="AJ138" s="13"/>
      <c r="AK138" s="13"/>
      <c r="AL138" s="13"/>
      <c r="AM138" s="13"/>
      <c r="AN138" s="13"/>
      <c r="AO138" s="13"/>
      <c r="AP138" s="13"/>
      <c r="AQ138" s="13"/>
      <c r="AU138" s="13"/>
      <c r="AV138" s="13"/>
      <c r="AW138" s="13"/>
      <c r="AX138" s="13"/>
      <c r="AY138" s="13"/>
      <c r="AZ138">
        <v>563</v>
      </c>
      <c r="BB138" s="13">
        <v>0.221</v>
      </c>
      <c r="BC138" s="13"/>
      <c r="BD138" s="13"/>
      <c r="BE138" s="13"/>
      <c r="BF138" s="13"/>
      <c r="BG138" s="13"/>
      <c r="BH138" s="13"/>
      <c r="BI138" s="13"/>
      <c r="BJ138" s="13"/>
      <c r="BK138" s="13"/>
      <c r="BL138" s="13"/>
      <c r="BM138" s="13">
        <v>0.77900000000000003</v>
      </c>
      <c r="BN138" s="13"/>
      <c r="BP138" s="70">
        <v>14.9</v>
      </c>
      <c r="BR138" t="s">
        <v>9119</v>
      </c>
      <c r="BT138" s="70" t="s">
        <v>9119</v>
      </c>
      <c r="BU138" s="73"/>
      <c r="BV138" s="70" t="s">
        <v>9119</v>
      </c>
      <c r="BW138" s="69"/>
      <c r="BX138" s="70" t="s">
        <v>9119</v>
      </c>
      <c r="BY138" s="69"/>
      <c r="BZ138" s="70" t="s">
        <v>9119</v>
      </c>
      <c r="CA138" s="69">
        <v>853159.15</v>
      </c>
      <c r="CB138">
        <v>2024</v>
      </c>
      <c r="CC138" s="69">
        <v>795951.8905836757</v>
      </c>
      <c r="CD138" s="69">
        <v>20379454.864578705</v>
      </c>
      <c r="CE138" s="69">
        <v>2024</v>
      </c>
      <c r="CF138" s="69">
        <v>19012942.225991607</v>
      </c>
      <c r="CI138" t="s">
        <v>456</v>
      </c>
      <c r="CL138" t="s">
        <v>351</v>
      </c>
      <c r="CM138" t="s">
        <v>352</v>
      </c>
      <c r="CN138" t="s">
        <v>352</v>
      </c>
      <c r="CO138" t="s">
        <v>352</v>
      </c>
      <c r="CP138" t="s">
        <v>352</v>
      </c>
      <c r="CQ138" t="s">
        <v>351</v>
      </c>
      <c r="CR138" t="s">
        <v>351</v>
      </c>
      <c r="CS138" t="s">
        <v>351</v>
      </c>
      <c r="EC138" s="69">
        <v>53238.9</v>
      </c>
      <c r="ED138" s="69"/>
      <c r="EE138" s="69"/>
      <c r="EF138" s="69"/>
      <c r="EG138" s="69"/>
      <c r="EH138" s="69"/>
      <c r="ER138" s="69"/>
      <c r="FB138" s="69"/>
      <c r="FG138" s="69"/>
      <c r="GF138" s="70" t="s">
        <v>9119</v>
      </c>
      <c r="GI138" s="70" t="s">
        <v>9119</v>
      </c>
      <c r="GO138" s="70" t="s">
        <v>9119</v>
      </c>
      <c r="GR138" s="70" t="s">
        <v>9119</v>
      </c>
      <c r="GT138" s="70" t="s">
        <v>9119</v>
      </c>
      <c r="GV138" s="70" t="s">
        <v>9119</v>
      </c>
      <c r="HB138" s="70" t="s">
        <v>9119</v>
      </c>
      <c r="HD138" s="70" t="s">
        <v>9119</v>
      </c>
      <c r="HG138" s="70" t="s">
        <v>9119</v>
      </c>
      <c r="HI138" s="70" t="s">
        <v>9119</v>
      </c>
      <c r="HK138" s="70" t="s">
        <v>9119</v>
      </c>
      <c r="HM138" s="70" t="s">
        <v>9119</v>
      </c>
      <c r="HO138" s="70" t="s">
        <v>9119</v>
      </c>
      <c r="HQ138" s="70" t="s">
        <v>9119</v>
      </c>
      <c r="HS138" s="70" t="s">
        <v>9119</v>
      </c>
      <c r="HU138" s="70" t="s">
        <v>9119</v>
      </c>
      <c r="HZ138" s="70" t="s">
        <v>9119</v>
      </c>
      <c r="IB138" s="70" t="s">
        <v>9119</v>
      </c>
      <c r="IE138" s="70" t="s">
        <v>9119</v>
      </c>
      <c r="IK138" s="70" t="s">
        <v>9119</v>
      </c>
      <c r="IO138" s="70" t="s">
        <v>9119</v>
      </c>
      <c r="IQ138" s="70" t="s">
        <v>9119</v>
      </c>
      <c r="IT138" s="70" t="s">
        <v>9119</v>
      </c>
      <c r="IV138" s="70" t="s">
        <v>9119</v>
      </c>
      <c r="IX138" s="70" t="s">
        <v>9119</v>
      </c>
      <c r="IZ138" s="70" t="s">
        <v>9119</v>
      </c>
      <c r="JE138" s="70" t="s">
        <v>9119</v>
      </c>
      <c r="JG138" s="70" t="s">
        <v>9119</v>
      </c>
      <c r="JL138" s="70" t="s">
        <v>9119</v>
      </c>
      <c r="JP138" s="70" t="s">
        <v>9119</v>
      </c>
      <c r="KD138" s="70" t="s">
        <v>9119</v>
      </c>
      <c r="KF138" s="70" t="s">
        <v>9119</v>
      </c>
      <c r="KI138" s="70" t="s">
        <v>9119</v>
      </c>
      <c r="KK138" s="70" t="s">
        <v>9119</v>
      </c>
      <c r="KO138" s="70" t="s">
        <v>9119</v>
      </c>
      <c r="KP138">
        <v>5.57</v>
      </c>
      <c r="KQ138" s="70">
        <v>6.3760633549649288</v>
      </c>
      <c r="KT138" s="70" t="s">
        <v>9119</v>
      </c>
      <c r="KZ138" s="70" t="s">
        <v>9119</v>
      </c>
      <c r="LO138" s="70" t="s">
        <v>9119</v>
      </c>
      <c r="LW138" s="70" t="s">
        <v>9119</v>
      </c>
      <c r="LZ138" s="70" t="s">
        <v>9119</v>
      </c>
      <c r="ME138" s="70" t="s">
        <v>9119</v>
      </c>
      <c r="MG138" s="70" t="s">
        <v>9119</v>
      </c>
      <c r="MJ138" s="70" t="s">
        <v>9119</v>
      </c>
      <c r="MQ138" s="70" t="s">
        <v>9119</v>
      </c>
      <c r="MS138" s="70" t="s">
        <v>9119</v>
      </c>
      <c r="MV138" t="s">
        <v>353</v>
      </c>
      <c r="MW138" t="s">
        <v>353</v>
      </c>
      <c r="MX138" t="s">
        <v>415</v>
      </c>
      <c r="MY138" s="69"/>
      <c r="MZ138" s="70" t="s">
        <v>9119</v>
      </c>
      <c r="NB138" s="70" t="s">
        <v>9119</v>
      </c>
      <c r="NI138" s="70" t="s">
        <v>9119</v>
      </c>
      <c r="NK138" s="70" t="s">
        <v>9119</v>
      </c>
      <c r="NR138" s="70" t="s">
        <v>9119</v>
      </c>
      <c r="NT138" s="70" t="s">
        <v>9119</v>
      </c>
      <c r="NW138" t="s">
        <v>353</v>
      </c>
      <c r="NX138" t="s">
        <v>353</v>
      </c>
      <c r="NY138" t="s">
        <v>362</v>
      </c>
      <c r="OA138" s="70" t="s">
        <v>9119</v>
      </c>
      <c r="OC138" s="70" t="s">
        <v>9119</v>
      </c>
    </row>
    <row r="139" spans="1:393" x14ac:dyDescent="0.2">
      <c r="A139" t="s">
        <v>852</v>
      </c>
      <c r="B139" t="s">
        <v>852</v>
      </c>
      <c r="C139" t="s">
        <v>9829</v>
      </c>
      <c r="D139" t="s">
        <v>853</v>
      </c>
      <c r="E139" t="s">
        <v>9847</v>
      </c>
      <c r="F139" t="s">
        <v>9847</v>
      </c>
      <c r="G139" t="s">
        <v>854</v>
      </c>
      <c r="H139" t="s">
        <v>855</v>
      </c>
      <c r="I139">
        <v>1770000</v>
      </c>
      <c r="K139">
        <v>2020</v>
      </c>
      <c r="L139" s="69">
        <v>1000000</v>
      </c>
      <c r="M139" t="s">
        <v>349</v>
      </c>
      <c r="O139" s="73">
        <v>1.52</v>
      </c>
      <c r="P139" s="73"/>
      <c r="Q139" s="13">
        <v>0.41</v>
      </c>
      <c r="R139" s="13">
        <v>0.04</v>
      </c>
      <c r="S139" s="13">
        <v>0.01</v>
      </c>
      <c r="T139" s="13">
        <v>0.19</v>
      </c>
      <c r="U139" s="13">
        <v>0.22</v>
      </c>
      <c r="V139" s="13">
        <v>0.02</v>
      </c>
      <c r="W139" s="13">
        <v>0.01</v>
      </c>
      <c r="X139" s="13">
        <v>0.01</v>
      </c>
      <c r="Y139" s="13">
        <v>0.03</v>
      </c>
      <c r="Z139" s="13"/>
      <c r="AA139" s="13"/>
      <c r="AB139" s="13"/>
      <c r="AC139" s="13">
        <v>0.06</v>
      </c>
      <c r="AD139" s="13"/>
      <c r="AE139" s="13"/>
      <c r="AF139" s="13"/>
      <c r="AG139" s="13"/>
      <c r="AH139" s="69"/>
      <c r="AI139" s="13"/>
      <c r="AJ139" s="13"/>
      <c r="AK139" s="13"/>
      <c r="AL139" s="13"/>
      <c r="AM139" s="13"/>
      <c r="AN139" s="13"/>
      <c r="AO139" s="13"/>
      <c r="AP139" s="13"/>
      <c r="AQ139" s="13"/>
      <c r="AU139" s="13"/>
      <c r="AV139" s="13"/>
      <c r="AW139" s="13"/>
      <c r="AX139" s="13"/>
      <c r="AY139" s="13"/>
      <c r="BB139" s="13"/>
      <c r="BC139" s="13"/>
      <c r="BD139" s="13"/>
      <c r="BE139" s="13"/>
      <c r="BF139" s="13"/>
      <c r="BG139" s="13"/>
      <c r="BH139" s="13"/>
      <c r="BI139" s="13"/>
      <c r="BJ139" s="13"/>
      <c r="BK139" s="13"/>
      <c r="BL139" s="13"/>
      <c r="BM139" s="13"/>
      <c r="BN139" s="13"/>
      <c r="BP139" s="70"/>
      <c r="BQ139" s="69"/>
      <c r="BR139" t="s">
        <v>9119</v>
      </c>
      <c r="BS139" s="69"/>
      <c r="BT139" s="70" t="s">
        <v>9119</v>
      </c>
      <c r="BU139" s="73"/>
      <c r="BV139" s="70" t="s">
        <v>9119</v>
      </c>
      <c r="BW139" s="69"/>
      <c r="BX139" s="70" t="s">
        <v>9119</v>
      </c>
      <c r="BY139" s="69"/>
      <c r="BZ139" s="70" t="s">
        <v>9119</v>
      </c>
      <c r="CA139" s="69"/>
      <c r="CC139" s="69" t="s">
        <v>9119</v>
      </c>
      <c r="CD139" s="69" t="s">
        <v>9119</v>
      </c>
      <c r="CE139" s="69" t="s">
        <v>9119</v>
      </c>
      <c r="CF139" s="69" t="s">
        <v>9119</v>
      </c>
      <c r="CL139" t="s">
        <v>351</v>
      </c>
      <c r="CM139" t="s">
        <v>352</v>
      </c>
      <c r="CN139" t="s">
        <v>352</v>
      </c>
      <c r="CO139" t="s">
        <v>352</v>
      </c>
      <c r="CP139" t="s">
        <v>352</v>
      </c>
      <c r="CQ139" t="s">
        <v>351</v>
      </c>
      <c r="CR139" t="s">
        <v>352</v>
      </c>
      <c r="CS139" t="s">
        <v>351</v>
      </c>
      <c r="EA139" s="69"/>
      <c r="EB139" s="69"/>
      <c r="EC139" s="69"/>
      <c r="ED139" s="69"/>
      <c r="EE139" s="69"/>
      <c r="EF139" s="69"/>
      <c r="EG139" s="69"/>
      <c r="EH139" s="69"/>
      <c r="EM139" s="69"/>
      <c r="FB139" s="69"/>
      <c r="FG139" s="69"/>
      <c r="FV139" s="69"/>
      <c r="GF139" s="70" t="s">
        <v>9119</v>
      </c>
      <c r="GI139" s="70" t="s">
        <v>9119</v>
      </c>
      <c r="GO139" s="70" t="s">
        <v>9119</v>
      </c>
      <c r="GR139" s="70" t="s">
        <v>9119</v>
      </c>
      <c r="GT139" s="70" t="s">
        <v>9119</v>
      </c>
      <c r="GV139" s="70" t="s">
        <v>9119</v>
      </c>
      <c r="HB139" s="70" t="s">
        <v>9119</v>
      </c>
      <c r="HD139" s="70" t="s">
        <v>9119</v>
      </c>
      <c r="HG139" s="70" t="s">
        <v>9119</v>
      </c>
      <c r="HI139" s="70" t="s">
        <v>9119</v>
      </c>
      <c r="HK139" s="70" t="s">
        <v>9119</v>
      </c>
      <c r="HM139" s="70" t="s">
        <v>9119</v>
      </c>
      <c r="HO139" s="70" t="s">
        <v>9119</v>
      </c>
      <c r="HQ139" s="70" t="s">
        <v>9119</v>
      </c>
      <c r="HS139" s="70" t="s">
        <v>9119</v>
      </c>
      <c r="HU139" s="70" t="s">
        <v>9119</v>
      </c>
      <c r="HZ139" s="70" t="s">
        <v>9119</v>
      </c>
      <c r="IB139" s="70" t="s">
        <v>9119</v>
      </c>
      <c r="IE139" s="70" t="s">
        <v>9119</v>
      </c>
      <c r="IK139" s="70" t="s">
        <v>9119</v>
      </c>
      <c r="IO139" s="70" t="s">
        <v>9119</v>
      </c>
      <c r="IQ139" s="70" t="s">
        <v>9119</v>
      </c>
      <c r="IT139" s="70" t="s">
        <v>9119</v>
      </c>
      <c r="IV139" s="70" t="s">
        <v>9119</v>
      </c>
      <c r="IX139" s="70" t="s">
        <v>9119</v>
      </c>
      <c r="IZ139" s="70" t="s">
        <v>9119</v>
      </c>
      <c r="JE139" s="70" t="s">
        <v>9119</v>
      </c>
      <c r="JG139" s="70" t="s">
        <v>9119</v>
      </c>
      <c r="JL139" s="70" t="s">
        <v>9119</v>
      </c>
      <c r="JP139" s="70" t="s">
        <v>9119</v>
      </c>
      <c r="KD139" s="70" t="s">
        <v>9119</v>
      </c>
      <c r="KF139" s="70" t="s">
        <v>9119</v>
      </c>
      <c r="KI139" s="70" t="s">
        <v>9119</v>
      </c>
      <c r="KK139" s="70" t="s">
        <v>9119</v>
      </c>
      <c r="KO139" s="70" t="s">
        <v>9119</v>
      </c>
      <c r="KQ139" s="70" t="s">
        <v>9119</v>
      </c>
      <c r="KT139" s="70" t="s">
        <v>9119</v>
      </c>
      <c r="KZ139" s="70" t="s">
        <v>9119</v>
      </c>
      <c r="LO139" s="70" t="s">
        <v>9119</v>
      </c>
      <c r="LW139" s="70" t="s">
        <v>9119</v>
      </c>
      <c r="LZ139" s="70" t="s">
        <v>9119</v>
      </c>
      <c r="ME139" s="70" t="s">
        <v>9119</v>
      </c>
      <c r="MG139" s="70" t="s">
        <v>9119</v>
      </c>
      <c r="MJ139" s="70" t="s">
        <v>9119</v>
      </c>
      <c r="MQ139" s="70" t="s">
        <v>9119</v>
      </c>
      <c r="MS139" s="70" t="s">
        <v>9119</v>
      </c>
      <c r="MZ139" s="70" t="s">
        <v>9119</v>
      </c>
      <c r="NB139" s="70" t="s">
        <v>9119</v>
      </c>
      <c r="NI139" s="70" t="s">
        <v>9119</v>
      </c>
      <c r="NK139" s="70" t="s">
        <v>9119</v>
      </c>
      <c r="NR139" s="70" t="s">
        <v>9119</v>
      </c>
      <c r="NT139" s="70" t="s">
        <v>9119</v>
      </c>
      <c r="OA139" s="70" t="s">
        <v>9119</v>
      </c>
      <c r="OC139" s="70" t="s">
        <v>9119</v>
      </c>
    </row>
    <row r="140" spans="1:393" x14ac:dyDescent="0.2">
      <c r="A140" t="s">
        <v>856</v>
      </c>
      <c r="B140" t="s">
        <v>856</v>
      </c>
      <c r="C140" s="66" t="s">
        <v>9839</v>
      </c>
      <c r="D140" t="s">
        <v>857</v>
      </c>
      <c r="E140" t="s">
        <v>9847</v>
      </c>
      <c r="F140" t="s">
        <v>9847</v>
      </c>
      <c r="G140" t="s">
        <v>858</v>
      </c>
      <c r="H140" t="s">
        <v>859</v>
      </c>
      <c r="I140">
        <v>285179</v>
      </c>
      <c r="K140">
        <v>2023</v>
      </c>
      <c r="L140" s="69">
        <v>228633</v>
      </c>
      <c r="M140" t="s">
        <v>482</v>
      </c>
      <c r="O140" s="73">
        <v>2.1960000000000002</v>
      </c>
      <c r="P140" s="73"/>
      <c r="Q140" s="13">
        <v>0.24429999999999999</v>
      </c>
      <c r="R140" s="13">
        <v>2.0000000000000001E-4</v>
      </c>
      <c r="S140" s="13">
        <v>1.8E-3</v>
      </c>
      <c r="T140" s="13">
        <v>3.1399999999999997E-2</v>
      </c>
      <c r="U140" s="13">
        <v>3.0000000000000001E-3</v>
      </c>
      <c r="V140" s="13"/>
      <c r="W140" s="13">
        <v>4.7E-2</v>
      </c>
      <c r="X140" s="13"/>
      <c r="Y140" s="13"/>
      <c r="Z140" s="13"/>
      <c r="AA140" s="13">
        <v>4.3E-3</v>
      </c>
      <c r="AB140" s="13"/>
      <c r="AC140" s="13">
        <v>0.66800000000000004</v>
      </c>
      <c r="AD140" s="13"/>
      <c r="AE140" s="13">
        <v>0.80430000000000001</v>
      </c>
      <c r="AF140" s="13"/>
      <c r="AG140" s="13"/>
      <c r="AI140" s="13"/>
      <c r="AJ140" s="13"/>
      <c r="AK140" s="13"/>
      <c r="AL140" s="13"/>
      <c r="AM140" s="13"/>
      <c r="AN140" s="13"/>
      <c r="AO140" s="13"/>
      <c r="AP140" s="13"/>
      <c r="AQ140" s="13"/>
      <c r="AU140" s="13"/>
      <c r="AV140" s="13"/>
      <c r="AW140" s="13"/>
      <c r="AX140" s="13"/>
      <c r="AY140" s="13"/>
      <c r="AZ140">
        <v>300</v>
      </c>
      <c r="BB140" s="13"/>
      <c r="BC140" s="13"/>
      <c r="BD140" s="13"/>
      <c r="BE140" s="13"/>
      <c r="BF140" s="13"/>
      <c r="BG140" s="13"/>
      <c r="BH140" s="13"/>
      <c r="BI140" s="13"/>
      <c r="BJ140" s="13"/>
      <c r="BK140" s="13"/>
      <c r="BL140" s="13"/>
      <c r="BM140" s="13">
        <v>0.19570000000000001</v>
      </c>
      <c r="BN140" s="13"/>
      <c r="BO140">
        <v>2</v>
      </c>
      <c r="BP140" s="70">
        <v>6</v>
      </c>
      <c r="BR140" t="s">
        <v>9119</v>
      </c>
      <c r="BT140" s="70" t="s">
        <v>9119</v>
      </c>
      <c r="BU140" s="73">
        <v>116.98</v>
      </c>
      <c r="BV140" s="70">
        <v>112.35508452942621</v>
      </c>
      <c r="BW140" s="69"/>
      <c r="BX140" s="70" t="s">
        <v>9119</v>
      </c>
      <c r="BY140" s="69"/>
      <c r="BZ140" s="70" t="s">
        <v>9119</v>
      </c>
      <c r="CA140" s="69"/>
      <c r="CC140" s="69" t="s">
        <v>9119</v>
      </c>
      <c r="CD140" s="69" t="s">
        <v>9119</v>
      </c>
      <c r="CE140" s="69" t="s">
        <v>9119</v>
      </c>
      <c r="CF140" s="69" t="s">
        <v>9119</v>
      </c>
      <c r="CG140" t="s">
        <v>464</v>
      </c>
      <c r="CH140" t="s">
        <v>377</v>
      </c>
      <c r="CI140" t="s">
        <v>388</v>
      </c>
      <c r="CJ140" t="s">
        <v>422</v>
      </c>
      <c r="CK140" t="s">
        <v>414</v>
      </c>
      <c r="CL140" t="s">
        <v>351</v>
      </c>
      <c r="CM140" t="s">
        <v>352</v>
      </c>
      <c r="CN140" t="s">
        <v>352</v>
      </c>
      <c r="CO140" t="s">
        <v>352</v>
      </c>
      <c r="CP140" t="s">
        <v>352</v>
      </c>
      <c r="CQ140" t="s">
        <v>352</v>
      </c>
      <c r="CR140" t="s">
        <v>352</v>
      </c>
      <c r="CS140" t="s">
        <v>352</v>
      </c>
      <c r="EC140" s="69"/>
      <c r="ED140" s="69">
        <v>25</v>
      </c>
      <c r="EE140" s="69"/>
      <c r="EF140" s="69"/>
      <c r="EG140" s="69"/>
      <c r="EH140" s="69"/>
      <c r="FB140" s="69"/>
      <c r="FG140" s="69"/>
      <c r="GF140" s="70" t="s">
        <v>9119</v>
      </c>
      <c r="GI140" s="70" t="s">
        <v>9119</v>
      </c>
      <c r="GO140" s="70" t="s">
        <v>9119</v>
      </c>
      <c r="GR140" s="70" t="s">
        <v>9119</v>
      </c>
      <c r="GT140" s="70" t="s">
        <v>9119</v>
      </c>
      <c r="GV140" s="70" t="s">
        <v>9119</v>
      </c>
      <c r="HB140" s="70" t="s">
        <v>9119</v>
      </c>
      <c r="HD140" s="70" t="s">
        <v>9119</v>
      </c>
      <c r="HG140" s="70" t="s">
        <v>9119</v>
      </c>
      <c r="HI140" s="70" t="s">
        <v>9119</v>
      </c>
      <c r="HK140" s="70" t="s">
        <v>9119</v>
      </c>
      <c r="HM140" s="70" t="s">
        <v>9119</v>
      </c>
      <c r="HO140" s="70" t="s">
        <v>9119</v>
      </c>
      <c r="HQ140" s="70" t="s">
        <v>9119</v>
      </c>
      <c r="HS140" s="70" t="s">
        <v>9119</v>
      </c>
      <c r="HU140" s="70" t="s">
        <v>9119</v>
      </c>
      <c r="HZ140" s="70" t="s">
        <v>9119</v>
      </c>
      <c r="IB140" s="70" t="s">
        <v>9119</v>
      </c>
      <c r="IE140" s="70" t="s">
        <v>9119</v>
      </c>
      <c r="IK140" s="70" t="s">
        <v>9119</v>
      </c>
      <c r="IO140" s="70" t="s">
        <v>9119</v>
      </c>
      <c r="IQ140" s="70" t="s">
        <v>9119</v>
      </c>
      <c r="IT140" s="70" t="s">
        <v>9119</v>
      </c>
      <c r="IV140" s="70" t="s">
        <v>9119</v>
      </c>
      <c r="IX140" s="70" t="s">
        <v>9119</v>
      </c>
      <c r="IZ140" s="70" t="s">
        <v>9119</v>
      </c>
      <c r="JD140">
        <v>27.56</v>
      </c>
      <c r="JE140" s="70">
        <v>27.56</v>
      </c>
      <c r="JG140" s="70" t="s">
        <v>9119</v>
      </c>
      <c r="JL140" s="70" t="s">
        <v>9119</v>
      </c>
      <c r="JP140" s="70" t="s">
        <v>9119</v>
      </c>
      <c r="KD140" s="70" t="s">
        <v>9119</v>
      </c>
      <c r="KF140" s="70" t="s">
        <v>9119</v>
      </c>
      <c r="KI140" s="70" t="s">
        <v>9119</v>
      </c>
      <c r="KK140" s="70" t="s">
        <v>9119</v>
      </c>
      <c r="KN140">
        <v>9.75</v>
      </c>
      <c r="KO140" s="70">
        <v>9.75</v>
      </c>
      <c r="KQ140" s="70" t="s">
        <v>9119</v>
      </c>
      <c r="KT140" s="70" t="s">
        <v>9119</v>
      </c>
      <c r="KZ140" s="70" t="s">
        <v>9119</v>
      </c>
      <c r="LO140" s="70" t="s">
        <v>9119</v>
      </c>
      <c r="LW140" s="70" t="s">
        <v>9119</v>
      </c>
      <c r="LZ140" s="70" t="s">
        <v>9119</v>
      </c>
      <c r="MD140">
        <v>32.5</v>
      </c>
      <c r="ME140" s="70">
        <v>32.5</v>
      </c>
      <c r="MG140" s="70" t="s">
        <v>9119</v>
      </c>
      <c r="MJ140" s="70" t="s">
        <v>9119</v>
      </c>
      <c r="MQ140" s="70" t="s">
        <v>9119</v>
      </c>
      <c r="MS140" s="70" t="s">
        <v>9119</v>
      </c>
      <c r="MT140" t="s">
        <v>354</v>
      </c>
      <c r="MV140" t="s">
        <v>378</v>
      </c>
      <c r="MW140" t="s">
        <v>353</v>
      </c>
      <c r="MZ140" s="70" t="s">
        <v>9119</v>
      </c>
      <c r="NB140" s="70" t="s">
        <v>9119</v>
      </c>
      <c r="NC140" t="s">
        <v>354</v>
      </c>
      <c r="NE140" t="s">
        <v>378</v>
      </c>
      <c r="NF140" t="s">
        <v>353</v>
      </c>
      <c r="NI140" s="70" t="s">
        <v>9119</v>
      </c>
      <c r="NK140" s="70" t="s">
        <v>9119</v>
      </c>
      <c r="NL140" t="s">
        <v>354</v>
      </c>
      <c r="NN140" t="s">
        <v>378</v>
      </c>
      <c r="NO140" t="s">
        <v>353</v>
      </c>
      <c r="NR140" s="70" t="s">
        <v>9119</v>
      </c>
      <c r="NT140" s="70" t="s">
        <v>9119</v>
      </c>
      <c r="NU140" t="s">
        <v>354</v>
      </c>
      <c r="NW140" t="s">
        <v>378</v>
      </c>
      <c r="NX140" t="s">
        <v>353</v>
      </c>
      <c r="OA140" s="70" t="s">
        <v>9119</v>
      </c>
      <c r="OC140" s="70" t="s">
        <v>9119</v>
      </c>
    </row>
    <row r="141" spans="1:393" x14ac:dyDescent="0.2">
      <c r="A141" t="s">
        <v>860</v>
      </c>
      <c r="B141" t="s">
        <v>860</v>
      </c>
      <c r="C141" t="s">
        <v>9841</v>
      </c>
      <c r="D141" t="s">
        <v>861</v>
      </c>
      <c r="E141" t="s">
        <v>346</v>
      </c>
      <c r="F141" t="s">
        <v>346</v>
      </c>
      <c r="G141" t="s">
        <v>862</v>
      </c>
      <c r="H141" t="s">
        <v>863</v>
      </c>
      <c r="I141">
        <v>2903096</v>
      </c>
      <c r="J141">
        <v>2219000</v>
      </c>
      <c r="K141">
        <v>2017</v>
      </c>
      <c r="L141" s="69">
        <v>296696.41119999997</v>
      </c>
      <c r="M141" t="s">
        <v>376</v>
      </c>
      <c r="N141" t="s">
        <v>864</v>
      </c>
      <c r="O141" s="73">
        <v>0.28000000000000003</v>
      </c>
      <c r="P141" s="73">
        <v>0.36599999999999999</v>
      </c>
      <c r="Q141" s="13">
        <v>0.36</v>
      </c>
      <c r="R141" s="13"/>
      <c r="S141" s="13"/>
      <c r="T141" s="13">
        <v>0.04</v>
      </c>
      <c r="U141" s="13">
        <v>0.1</v>
      </c>
      <c r="V141" s="13"/>
      <c r="W141" s="13"/>
      <c r="X141" s="13"/>
      <c r="Y141" s="13">
        <v>0.06</v>
      </c>
      <c r="Z141" s="13"/>
      <c r="AA141" s="13">
        <v>0.01</v>
      </c>
      <c r="AB141" s="13"/>
      <c r="AC141" s="13">
        <v>0.43</v>
      </c>
      <c r="AD141" s="13"/>
      <c r="AE141" s="13"/>
      <c r="AF141" s="13"/>
      <c r="AG141" s="13">
        <v>0.54</v>
      </c>
      <c r="AI141" s="13"/>
      <c r="AJ141" s="13"/>
      <c r="AK141" s="13"/>
      <c r="AL141" s="13"/>
      <c r="AM141" s="13"/>
      <c r="AN141" s="13"/>
      <c r="AO141" s="13"/>
      <c r="AP141" s="13"/>
      <c r="AQ141" s="13"/>
      <c r="AU141" s="13"/>
      <c r="AV141" s="13"/>
      <c r="AW141" s="13"/>
      <c r="AX141" s="13"/>
      <c r="AY141" s="13"/>
      <c r="BB141" s="13">
        <v>0.32400000000000001</v>
      </c>
      <c r="BC141" s="13"/>
      <c r="BD141" s="13"/>
      <c r="BE141" s="13"/>
      <c r="BF141" s="13"/>
      <c r="BG141" s="13"/>
      <c r="BH141" s="13"/>
      <c r="BI141" s="13"/>
      <c r="BJ141" s="13"/>
      <c r="BK141" s="13"/>
      <c r="BL141" s="13"/>
      <c r="BM141" s="13">
        <v>0.46</v>
      </c>
      <c r="BN141" s="13">
        <v>0.216</v>
      </c>
      <c r="BP141" s="70"/>
      <c r="BR141" t="s">
        <v>9119</v>
      </c>
      <c r="BT141" s="70" t="s">
        <v>9119</v>
      </c>
      <c r="BU141" s="73"/>
      <c r="BV141" s="70" t="s">
        <v>9119</v>
      </c>
      <c r="BW141" s="69"/>
      <c r="BX141" s="70" t="s">
        <v>9119</v>
      </c>
      <c r="BY141" s="69"/>
      <c r="BZ141" s="70" t="s">
        <v>9119</v>
      </c>
      <c r="CA141" s="69"/>
      <c r="CC141" s="69" t="s">
        <v>9119</v>
      </c>
      <c r="CD141" s="69" t="s">
        <v>9119</v>
      </c>
      <c r="CE141" s="69" t="s">
        <v>9119</v>
      </c>
      <c r="CF141" s="69" t="s">
        <v>9119</v>
      </c>
      <c r="CG141" t="s">
        <v>464</v>
      </c>
      <c r="CL141" t="s">
        <v>351</v>
      </c>
      <c r="CM141" t="s">
        <v>352</v>
      </c>
      <c r="CN141" t="s">
        <v>352</v>
      </c>
      <c r="CO141" t="s">
        <v>352</v>
      </c>
      <c r="CP141" t="s">
        <v>352</v>
      </c>
      <c r="CQ141" t="s">
        <v>352</v>
      </c>
      <c r="CR141" t="s">
        <v>352</v>
      </c>
      <c r="CS141" t="s">
        <v>352</v>
      </c>
      <c r="EC141" s="69">
        <v>96129.637228799998</v>
      </c>
      <c r="ED141" s="69"/>
      <c r="EE141" s="69"/>
      <c r="EF141" s="69"/>
      <c r="EG141" s="69"/>
      <c r="EH141" s="69"/>
      <c r="ER141" s="69"/>
      <c r="FB141" s="69"/>
      <c r="FG141" s="69"/>
      <c r="GF141" s="70" t="s">
        <v>9119</v>
      </c>
      <c r="GI141" s="70" t="s">
        <v>9119</v>
      </c>
      <c r="GO141" s="70" t="s">
        <v>9119</v>
      </c>
      <c r="GR141" s="70" t="s">
        <v>9119</v>
      </c>
      <c r="GT141" s="70" t="s">
        <v>9119</v>
      </c>
      <c r="GV141" s="70" t="s">
        <v>9119</v>
      </c>
      <c r="HB141" s="70" t="s">
        <v>9119</v>
      </c>
      <c r="HD141" s="70" t="s">
        <v>9119</v>
      </c>
      <c r="HG141" s="70" t="s">
        <v>9119</v>
      </c>
      <c r="HI141" s="70" t="s">
        <v>9119</v>
      </c>
      <c r="HK141" s="70" t="s">
        <v>9119</v>
      </c>
      <c r="HM141" s="70" t="s">
        <v>9119</v>
      </c>
      <c r="HO141" s="70" t="s">
        <v>9119</v>
      </c>
      <c r="HQ141" s="70" t="s">
        <v>9119</v>
      </c>
      <c r="HS141" s="70" t="s">
        <v>9119</v>
      </c>
      <c r="HU141" s="70" t="s">
        <v>9119</v>
      </c>
      <c r="HZ141" s="70" t="s">
        <v>9119</v>
      </c>
      <c r="IB141" s="70" t="s">
        <v>9119</v>
      </c>
      <c r="IE141" s="70" t="s">
        <v>9119</v>
      </c>
      <c r="IK141" s="70" t="s">
        <v>9119</v>
      </c>
      <c r="IO141" s="70" t="s">
        <v>9119</v>
      </c>
      <c r="IQ141" s="70" t="s">
        <v>9119</v>
      </c>
      <c r="IT141" s="70" t="s">
        <v>9119</v>
      </c>
      <c r="IV141" s="70" t="s">
        <v>9119</v>
      </c>
      <c r="IX141" s="70" t="s">
        <v>9119</v>
      </c>
      <c r="IZ141" s="70" t="s">
        <v>9119</v>
      </c>
      <c r="JE141" s="70" t="s">
        <v>9119</v>
      </c>
      <c r="JG141" s="70" t="s">
        <v>9119</v>
      </c>
      <c r="JL141" s="70" t="s">
        <v>9119</v>
      </c>
      <c r="JP141" s="70" t="s">
        <v>9119</v>
      </c>
      <c r="KD141" s="70" t="s">
        <v>9119</v>
      </c>
      <c r="KF141" s="70" t="s">
        <v>9119</v>
      </c>
      <c r="KI141" s="70" t="s">
        <v>9119</v>
      </c>
      <c r="KK141" s="70" t="s">
        <v>9119</v>
      </c>
      <c r="KO141" s="70" t="s">
        <v>9119</v>
      </c>
      <c r="KQ141" s="70" t="s">
        <v>9119</v>
      </c>
      <c r="KT141" s="70" t="s">
        <v>9119</v>
      </c>
      <c r="KZ141" s="70" t="s">
        <v>9119</v>
      </c>
      <c r="LO141" s="70" t="s">
        <v>9119</v>
      </c>
      <c r="LW141" s="70" t="s">
        <v>9119</v>
      </c>
      <c r="LZ141" s="70" t="s">
        <v>9119</v>
      </c>
      <c r="ME141" s="70" t="s">
        <v>9119</v>
      </c>
      <c r="MG141" s="70" t="s">
        <v>9119</v>
      </c>
      <c r="MJ141" s="70" t="s">
        <v>9119</v>
      </c>
      <c r="MQ141" s="70" t="s">
        <v>9119</v>
      </c>
      <c r="MS141" s="70" t="s">
        <v>9119</v>
      </c>
      <c r="MT141" t="s">
        <v>390</v>
      </c>
      <c r="MU141">
        <v>5</v>
      </c>
      <c r="MV141" t="s">
        <v>628</v>
      </c>
      <c r="MW141" t="s">
        <v>353</v>
      </c>
      <c r="MX141" t="s">
        <v>362</v>
      </c>
      <c r="MY141" s="69"/>
      <c r="MZ141" s="70" t="s">
        <v>9119</v>
      </c>
      <c r="NB141" s="70" t="s">
        <v>9119</v>
      </c>
      <c r="NC141" t="s">
        <v>354</v>
      </c>
      <c r="NE141" t="s">
        <v>353</v>
      </c>
      <c r="NF141" t="s">
        <v>353</v>
      </c>
      <c r="NI141" s="70" t="s">
        <v>9119</v>
      </c>
      <c r="NK141" s="70" t="s">
        <v>9119</v>
      </c>
      <c r="NR141" s="70" t="s">
        <v>9119</v>
      </c>
      <c r="NT141" s="70" t="s">
        <v>9119</v>
      </c>
      <c r="OA141" s="70" t="s">
        <v>9119</v>
      </c>
      <c r="OC141" s="70" t="s">
        <v>9119</v>
      </c>
    </row>
    <row r="142" spans="1:393" x14ac:dyDescent="0.2">
      <c r="A142" t="s">
        <v>865</v>
      </c>
      <c r="B142" t="s">
        <v>865</v>
      </c>
      <c r="C142" t="s">
        <v>9829</v>
      </c>
      <c r="D142" t="s">
        <v>866</v>
      </c>
      <c r="E142" t="s">
        <v>9847</v>
      </c>
      <c r="F142" t="s">
        <v>9847</v>
      </c>
      <c r="G142" t="s">
        <v>867</v>
      </c>
      <c r="H142" t="s">
        <v>868</v>
      </c>
      <c r="I142">
        <v>27797</v>
      </c>
      <c r="K142">
        <v>2019</v>
      </c>
      <c r="L142" s="69">
        <f>4013*0.7*365/1000</f>
        <v>1025.3215</v>
      </c>
      <c r="M142" t="s">
        <v>376</v>
      </c>
      <c r="O142" s="73">
        <v>1.413</v>
      </c>
      <c r="P142" s="73"/>
      <c r="Q142" s="13">
        <v>0.33989999999999998</v>
      </c>
      <c r="R142" s="13">
        <v>3.2099999999999997E-2</v>
      </c>
      <c r="S142" s="13">
        <v>9.5799999999999996E-2</v>
      </c>
      <c r="T142" s="13">
        <v>0.2054</v>
      </c>
      <c r="U142" s="13">
        <v>0.15820000000000001</v>
      </c>
      <c r="V142" s="13">
        <v>5.3E-3</v>
      </c>
      <c r="W142" s="13"/>
      <c r="X142" s="13"/>
      <c r="Y142" s="13">
        <v>4.5600000000000002E-2</v>
      </c>
      <c r="Z142" s="13"/>
      <c r="AA142" s="13"/>
      <c r="AB142" s="13">
        <v>9.5100000000000004E-2</v>
      </c>
      <c r="AC142" s="13">
        <v>2.2599999999999999E-2</v>
      </c>
      <c r="AD142" s="13"/>
      <c r="AE142" s="13">
        <v>0.82699999999999996</v>
      </c>
      <c r="AF142" s="13"/>
      <c r="AG142" s="13"/>
      <c r="AH142" s="69"/>
      <c r="AI142" s="13"/>
      <c r="AJ142" s="13"/>
      <c r="AK142" s="13"/>
      <c r="AL142" s="13"/>
      <c r="AM142" s="13"/>
      <c r="AN142" s="13"/>
      <c r="AO142" s="13"/>
      <c r="AP142" s="13"/>
      <c r="AQ142" s="13"/>
      <c r="AU142" s="13"/>
      <c r="AV142" s="13"/>
      <c r="AW142" s="13"/>
      <c r="AX142" s="13"/>
      <c r="AY142" s="13"/>
      <c r="BB142" s="13">
        <v>0.80400000000000005</v>
      </c>
      <c r="BC142" s="13"/>
      <c r="BD142" s="13"/>
      <c r="BE142" s="13"/>
      <c r="BF142" s="13"/>
      <c r="BG142" s="13"/>
      <c r="BH142" s="13">
        <v>8.7999999999999995E-2</v>
      </c>
      <c r="BI142" s="13"/>
      <c r="BJ142" s="13"/>
      <c r="BK142" s="13"/>
      <c r="BL142" s="13"/>
      <c r="BM142" s="13"/>
      <c r="BN142" s="13">
        <v>0.108</v>
      </c>
      <c r="BO142">
        <v>0</v>
      </c>
      <c r="BP142" s="70">
        <v>5.5</v>
      </c>
      <c r="BR142" t="s">
        <v>9119</v>
      </c>
      <c r="BS142">
        <v>0</v>
      </c>
      <c r="BT142" s="70">
        <v>0</v>
      </c>
      <c r="BU142" s="73">
        <v>0</v>
      </c>
      <c r="BV142" s="70">
        <v>0</v>
      </c>
      <c r="BW142" s="69"/>
      <c r="BX142" s="70" t="s">
        <v>9119</v>
      </c>
      <c r="BY142" s="69">
        <v>288</v>
      </c>
      <c r="BZ142" s="70">
        <v>329.67796162116684</v>
      </c>
      <c r="CA142" s="69"/>
      <c r="CC142" s="69" t="s">
        <v>9119</v>
      </c>
      <c r="CD142" s="69" t="s">
        <v>9119</v>
      </c>
      <c r="CE142" s="69" t="s">
        <v>9119</v>
      </c>
      <c r="CF142" s="69" t="s">
        <v>9119</v>
      </c>
      <c r="CG142" t="s">
        <v>361</v>
      </c>
      <c r="CH142" t="s">
        <v>418</v>
      </c>
      <c r="CI142" t="s">
        <v>418</v>
      </c>
      <c r="CJ142" t="s">
        <v>418</v>
      </c>
      <c r="CL142" t="s">
        <v>351</v>
      </c>
      <c r="CM142" t="s">
        <v>351</v>
      </c>
      <c r="CN142" t="s">
        <v>352</v>
      </c>
      <c r="CO142" t="s">
        <v>352</v>
      </c>
      <c r="CP142" t="s">
        <v>351</v>
      </c>
      <c r="CQ142" t="s">
        <v>351</v>
      </c>
      <c r="CR142" t="s">
        <v>352</v>
      </c>
      <c r="CS142" t="s">
        <v>351</v>
      </c>
      <c r="EA142" s="69"/>
      <c r="EB142" s="69"/>
      <c r="EC142" s="69">
        <v>11526.275667059999</v>
      </c>
      <c r="ED142" s="69"/>
      <c r="EE142" s="69"/>
      <c r="EF142" s="69"/>
      <c r="EG142" s="69"/>
      <c r="EH142" s="69"/>
      <c r="EM142" s="69"/>
      <c r="FB142" s="69"/>
      <c r="FG142" s="69">
        <v>1261.5824113199999</v>
      </c>
      <c r="FV142" s="69"/>
      <c r="GF142" s="70" t="s">
        <v>9119</v>
      </c>
      <c r="GI142" s="70" t="s">
        <v>9119</v>
      </c>
      <c r="GO142" s="70" t="s">
        <v>9119</v>
      </c>
      <c r="GR142" s="70" t="s">
        <v>9119</v>
      </c>
      <c r="GT142" s="70" t="s">
        <v>9119</v>
      </c>
      <c r="GV142" s="70" t="s">
        <v>9119</v>
      </c>
      <c r="HB142" s="70" t="s">
        <v>9119</v>
      </c>
      <c r="HD142" s="70" t="s">
        <v>9119</v>
      </c>
      <c r="HG142" s="70" t="s">
        <v>9119</v>
      </c>
      <c r="HI142" s="70" t="s">
        <v>9119</v>
      </c>
      <c r="HK142" s="70" t="s">
        <v>9119</v>
      </c>
      <c r="HM142" s="70" t="s">
        <v>9119</v>
      </c>
      <c r="HO142" s="70" t="s">
        <v>9119</v>
      </c>
      <c r="HQ142" s="70" t="s">
        <v>9119</v>
      </c>
      <c r="HS142" s="70" t="s">
        <v>9119</v>
      </c>
      <c r="HU142" s="70" t="s">
        <v>9119</v>
      </c>
      <c r="HY142">
        <v>6.83</v>
      </c>
      <c r="HZ142" s="70">
        <v>7.8184044370575334</v>
      </c>
      <c r="IB142" s="70" t="s">
        <v>9119</v>
      </c>
      <c r="IE142" s="70" t="s">
        <v>9119</v>
      </c>
      <c r="IK142" s="70" t="s">
        <v>9119</v>
      </c>
      <c r="IO142" s="70" t="s">
        <v>9119</v>
      </c>
      <c r="IQ142" s="70" t="s">
        <v>9119</v>
      </c>
      <c r="IT142" s="70" t="s">
        <v>9119</v>
      </c>
      <c r="IV142" s="70" t="s">
        <v>9119</v>
      </c>
      <c r="IX142" s="70" t="s">
        <v>9119</v>
      </c>
      <c r="IZ142" s="70" t="s">
        <v>9119</v>
      </c>
      <c r="JE142" s="70" t="s">
        <v>9119</v>
      </c>
      <c r="JG142" s="70" t="s">
        <v>9119</v>
      </c>
      <c r="JL142" s="70" t="s">
        <v>9119</v>
      </c>
      <c r="JP142" s="70" t="s">
        <v>9119</v>
      </c>
      <c r="KD142" s="70" t="s">
        <v>9119</v>
      </c>
      <c r="KF142" s="70" t="s">
        <v>9119</v>
      </c>
      <c r="KI142" s="70" t="s">
        <v>9119</v>
      </c>
      <c r="KK142" s="70" t="s">
        <v>9119</v>
      </c>
      <c r="KO142" s="70" t="s">
        <v>9119</v>
      </c>
      <c r="KQ142" s="70" t="s">
        <v>9119</v>
      </c>
      <c r="KT142" s="70" t="s">
        <v>9119</v>
      </c>
      <c r="KZ142" s="70" t="s">
        <v>9119</v>
      </c>
      <c r="LO142" s="70" t="s">
        <v>9119</v>
      </c>
      <c r="LW142" s="70" t="s">
        <v>9119</v>
      </c>
      <c r="LZ142" s="70" t="s">
        <v>9119</v>
      </c>
      <c r="ME142" s="70" t="s">
        <v>9119</v>
      </c>
      <c r="MG142" s="70" t="s">
        <v>9119</v>
      </c>
      <c r="MJ142" s="70" t="s">
        <v>9119</v>
      </c>
      <c r="MQ142" s="70" t="s">
        <v>9119</v>
      </c>
      <c r="MS142" s="70" t="s">
        <v>9119</v>
      </c>
      <c r="MT142" t="s">
        <v>362</v>
      </c>
      <c r="MV142" t="s">
        <v>378</v>
      </c>
      <c r="MW142" t="s">
        <v>353</v>
      </c>
      <c r="MX142" t="s">
        <v>415</v>
      </c>
      <c r="MZ142" s="70" t="s">
        <v>9119</v>
      </c>
      <c r="NB142" s="70" t="s">
        <v>9119</v>
      </c>
      <c r="NI142" s="70" t="s">
        <v>9119</v>
      </c>
      <c r="NK142" s="70" t="s">
        <v>9119</v>
      </c>
      <c r="NR142" s="70" t="s">
        <v>9119</v>
      </c>
      <c r="NT142" s="70" t="s">
        <v>9119</v>
      </c>
      <c r="NU142" t="s">
        <v>362</v>
      </c>
      <c r="NW142" t="s">
        <v>378</v>
      </c>
      <c r="NX142" t="s">
        <v>353</v>
      </c>
      <c r="NY142" t="s">
        <v>356</v>
      </c>
      <c r="OA142" s="70" t="s">
        <v>9119</v>
      </c>
      <c r="OC142" s="70" t="s">
        <v>9119</v>
      </c>
    </row>
    <row r="143" spans="1:393" x14ac:dyDescent="0.2">
      <c r="A143" t="s">
        <v>869</v>
      </c>
      <c r="B143" t="s">
        <v>869</v>
      </c>
      <c r="C143" t="s">
        <v>9841</v>
      </c>
      <c r="D143" t="s">
        <v>870</v>
      </c>
      <c r="E143" t="s">
        <v>9845</v>
      </c>
      <c r="F143" t="s">
        <v>9845</v>
      </c>
      <c r="G143" t="s">
        <v>871</v>
      </c>
      <c r="H143" t="s">
        <v>872</v>
      </c>
      <c r="J143">
        <v>850682</v>
      </c>
      <c r="K143">
        <v>2012</v>
      </c>
      <c r="L143" s="69">
        <v>211758.46400000001</v>
      </c>
      <c r="M143" t="s">
        <v>349</v>
      </c>
      <c r="O143" s="73"/>
      <c r="P143" s="73">
        <v>0.68200000000000005</v>
      </c>
      <c r="Q143" s="13"/>
      <c r="R143" s="13"/>
      <c r="S143" s="13"/>
      <c r="T143" s="13"/>
      <c r="U143" s="13"/>
      <c r="V143" s="13"/>
      <c r="W143" s="13"/>
      <c r="X143" s="13"/>
      <c r="Y143" s="13"/>
      <c r="Z143" s="13"/>
      <c r="AA143" s="13"/>
      <c r="AB143" s="13"/>
      <c r="AC143" s="13"/>
      <c r="AD143" s="13"/>
      <c r="AE143" s="13">
        <v>0.24299999999999999</v>
      </c>
      <c r="AF143" s="13"/>
      <c r="AG143" s="13"/>
      <c r="AI143" s="13"/>
      <c r="AJ143" s="13"/>
      <c r="AK143" s="13"/>
      <c r="AL143" s="13"/>
      <c r="AM143" s="13"/>
      <c r="AN143" s="13"/>
      <c r="AO143" s="13"/>
      <c r="AP143" s="13"/>
      <c r="AQ143" s="13"/>
      <c r="AU143" s="13"/>
      <c r="AV143" s="13"/>
      <c r="AW143" s="13"/>
      <c r="AX143" s="13"/>
      <c r="AY143" s="13"/>
      <c r="BB143" s="13"/>
      <c r="BC143" s="13"/>
      <c r="BD143" s="13"/>
      <c r="BE143" s="13"/>
      <c r="BF143" s="13"/>
      <c r="BG143" s="13"/>
      <c r="BH143" s="13"/>
      <c r="BI143" s="13"/>
      <c r="BJ143" s="13"/>
      <c r="BK143" s="13"/>
      <c r="BL143" s="13"/>
      <c r="BM143" s="13"/>
      <c r="BN143" s="13"/>
      <c r="BP143" s="70">
        <v>25</v>
      </c>
      <c r="BR143" t="s">
        <v>9119</v>
      </c>
      <c r="BT143" s="70" t="s">
        <v>9119</v>
      </c>
      <c r="BU143" s="73"/>
      <c r="BV143" s="70" t="s">
        <v>9119</v>
      </c>
      <c r="BW143" s="69"/>
      <c r="BX143" s="70" t="s">
        <v>9119</v>
      </c>
      <c r="BY143" s="69"/>
      <c r="BZ143" s="70" t="s">
        <v>9119</v>
      </c>
      <c r="CA143" s="69">
        <v>14433435.140000001</v>
      </c>
      <c r="CB143">
        <v>2012</v>
      </c>
      <c r="CC143" s="69">
        <v>18397768.631836303</v>
      </c>
      <c r="CD143" s="69" t="s">
        <v>9119</v>
      </c>
      <c r="CE143" s="69" t="s">
        <v>9119</v>
      </c>
      <c r="CF143" s="69" t="s">
        <v>9119</v>
      </c>
      <c r="CG143" t="s">
        <v>361</v>
      </c>
      <c r="CI143" t="s">
        <v>414</v>
      </c>
      <c r="CL143" t="s">
        <v>351</v>
      </c>
      <c r="CM143" t="s">
        <v>352</v>
      </c>
      <c r="CN143" t="s">
        <v>352</v>
      </c>
      <c r="CO143" t="s">
        <v>352</v>
      </c>
      <c r="CP143" t="s">
        <v>352</v>
      </c>
      <c r="CQ143" t="s">
        <v>352</v>
      </c>
      <c r="CR143" t="s">
        <v>352</v>
      </c>
      <c r="CS143" t="s">
        <v>351</v>
      </c>
      <c r="EC143" s="69"/>
      <c r="ED143" s="69"/>
      <c r="EE143" s="69"/>
      <c r="EF143" s="69"/>
      <c r="EG143" s="69"/>
      <c r="EH143" s="69"/>
      <c r="ER143" s="69"/>
      <c r="FB143" s="69"/>
      <c r="FG143" s="69"/>
      <c r="GF143" s="70" t="s">
        <v>9119</v>
      </c>
      <c r="GI143" s="70" t="s">
        <v>9119</v>
      </c>
      <c r="GO143" s="70" t="s">
        <v>9119</v>
      </c>
      <c r="GR143" s="70" t="s">
        <v>9119</v>
      </c>
      <c r="GT143" s="70" t="s">
        <v>9119</v>
      </c>
      <c r="GV143" s="70" t="s">
        <v>9119</v>
      </c>
      <c r="HB143" s="70" t="s">
        <v>9119</v>
      </c>
      <c r="HD143" s="70" t="s">
        <v>9119</v>
      </c>
      <c r="HG143" s="70" t="s">
        <v>9119</v>
      </c>
      <c r="HI143" s="70" t="s">
        <v>9119</v>
      </c>
      <c r="HK143" s="70" t="s">
        <v>9119</v>
      </c>
      <c r="HM143" s="70" t="s">
        <v>9119</v>
      </c>
      <c r="HO143" s="70" t="s">
        <v>9119</v>
      </c>
      <c r="HQ143" s="70" t="s">
        <v>9119</v>
      </c>
      <c r="HS143" s="70" t="s">
        <v>9119</v>
      </c>
      <c r="HU143" s="70" t="s">
        <v>9119</v>
      </c>
      <c r="HZ143" s="70" t="s">
        <v>9119</v>
      </c>
      <c r="IA143">
        <v>15.28</v>
      </c>
      <c r="IB143" s="70">
        <v>19.476853705836422</v>
      </c>
      <c r="IE143" s="70" t="s">
        <v>9119</v>
      </c>
      <c r="IK143" s="70" t="s">
        <v>9119</v>
      </c>
      <c r="IO143" s="70" t="s">
        <v>9119</v>
      </c>
      <c r="IQ143" s="70" t="s">
        <v>9119</v>
      </c>
      <c r="IT143" s="70" t="s">
        <v>9119</v>
      </c>
      <c r="IV143" s="70" t="s">
        <v>9119</v>
      </c>
      <c r="IX143" s="70" t="s">
        <v>9119</v>
      </c>
      <c r="IZ143" s="70" t="s">
        <v>9119</v>
      </c>
      <c r="JE143" s="70" t="s">
        <v>9119</v>
      </c>
      <c r="JG143" s="70" t="s">
        <v>9119</v>
      </c>
      <c r="JL143" s="70" t="s">
        <v>9119</v>
      </c>
      <c r="JP143" s="70" t="s">
        <v>9119</v>
      </c>
      <c r="KD143" s="70" t="s">
        <v>9119</v>
      </c>
      <c r="KF143" s="70" t="s">
        <v>9119</v>
      </c>
      <c r="KI143" s="70" t="s">
        <v>9119</v>
      </c>
      <c r="KK143" s="70" t="s">
        <v>9119</v>
      </c>
      <c r="KO143" s="70" t="s">
        <v>9119</v>
      </c>
      <c r="KP143">
        <v>52.88</v>
      </c>
      <c r="KQ143" s="70">
        <v>67.404190050041237</v>
      </c>
      <c r="KT143" s="70" t="s">
        <v>9119</v>
      </c>
      <c r="KZ143" s="70" t="s">
        <v>9119</v>
      </c>
      <c r="LO143" s="70" t="s">
        <v>9119</v>
      </c>
      <c r="LW143" s="70" t="s">
        <v>9119</v>
      </c>
      <c r="LZ143" s="70" t="s">
        <v>9119</v>
      </c>
      <c r="ME143" s="70" t="s">
        <v>9119</v>
      </c>
      <c r="MG143" s="70" t="s">
        <v>9119</v>
      </c>
      <c r="MJ143" s="70" t="s">
        <v>9119</v>
      </c>
      <c r="MQ143" s="70" t="s">
        <v>9119</v>
      </c>
      <c r="MS143" s="70" t="s">
        <v>9119</v>
      </c>
      <c r="MT143" t="s">
        <v>392</v>
      </c>
      <c r="MV143" t="s">
        <v>391</v>
      </c>
      <c r="MW143" t="s">
        <v>363</v>
      </c>
      <c r="MY143" s="69"/>
      <c r="MZ143" s="70" t="s">
        <v>9119</v>
      </c>
      <c r="NB143" s="70" t="s">
        <v>9119</v>
      </c>
      <c r="NC143" t="s">
        <v>392</v>
      </c>
      <c r="NE143" t="s">
        <v>391</v>
      </c>
      <c r="NF143" t="s">
        <v>363</v>
      </c>
      <c r="NI143" s="70" t="s">
        <v>9119</v>
      </c>
      <c r="NK143" s="70" t="s">
        <v>9119</v>
      </c>
      <c r="NL143" t="s">
        <v>392</v>
      </c>
      <c r="NN143" t="s">
        <v>391</v>
      </c>
      <c r="NO143" t="s">
        <v>363</v>
      </c>
      <c r="NR143" s="70" t="s">
        <v>9119</v>
      </c>
      <c r="NT143" s="70" t="s">
        <v>9119</v>
      </c>
      <c r="NU143" t="s">
        <v>392</v>
      </c>
      <c r="NW143" t="s">
        <v>391</v>
      </c>
      <c r="NX143" t="s">
        <v>363</v>
      </c>
      <c r="NY143" t="s">
        <v>362</v>
      </c>
      <c r="OA143" s="70" t="s">
        <v>9119</v>
      </c>
      <c r="OC143" s="70" t="s">
        <v>9119</v>
      </c>
    </row>
    <row r="144" spans="1:393" x14ac:dyDescent="0.2">
      <c r="A144" t="s">
        <v>873</v>
      </c>
      <c r="B144" t="s">
        <v>873</v>
      </c>
      <c r="C144" s="66" t="s">
        <v>9833</v>
      </c>
      <c r="D144" t="s">
        <v>874</v>
      </c>
      <c r="E144" t="s">
        <v>9847</v>
      </c>
      <c r="F144" t="s">
        <v>9847</v>
      </c>
      <c r="G144" t="s">
        <v>875</v>
      </c>
      <c r="H144" t="s">
        <v>876</v>
      </c>
      <c r="I144">
        <v>1385629</v>
      </c>
      <c r="J144">
        <v>5179479</v>
      </c>
      <c r="K144">
        <v>2022</v>
      </c>
      <c r="L144" s="69">
        <v>580495</v>
      </c>
      <c r="O144" s="73">
        <v>1.1499999999999999</v>
      </c>
      <c r="P144" s="73">
        <v>0.35699999999999998</v>
      </c>
      <c r="Q144" s="13">
        <v>0.47569999999999996</v>
      </c>
      <c r="R144" s="13">
        <v>5.8999999999999997E-2</v>
      </c>
      <c r="S144" s="13">
        <v>1.95E-2</v>
      </c>
      <c r="T144" s="13">
        <v>4.4499999999999998E-2</v>
      </c>
      <c r="U144" s="13">
        <v>7.9600000000000004E-2</v>
      </c>
      <c r="V144" s="13"/>
      <c r="W144" s="13"/>
      <c r="X144" s="13">
        <v>0.1177</v>
      </c>
      <c r="Y144" s="13">
        <v>2.3899999999999998E-2</v>
      </c>
      <c r="Z144" s="13">
        <v>8.3999999999999995E-3</v>
      </c>
      <c r="AA144" s="13">
        <v>1.3000000000000002E-3</v>
      </c>
      <c r="AB144" s="13"/>
      <c r="AC144" s="13">
        <v>0.17020000000000002</v>
      </c>
      <c r="AD144" s="13"/>
      <c r="AE144" s="13">
        <v>0.996</v>
      </c>
      <c r="AF144" s="13">
        <v>1</v>
      </c>
      <c r="AG144" s="13"/>
      <c r="AI144" s="13"/>
      <c r="AJ144" s="13"/>
      <c r="AK144" s="13"/>
      <c r="AL144" s="13"/>
      <c r="AM144" s="13"/>
      <c r="AN144" s="13"/>
      <c r="AO144" s="13"/>
      <c r="AP144" s="13"/>
      <c r="AQ144" s="13"/>
      <c r="AU144" s="13"/>
      <c r="AV144" s="13"/>
      <c r="AW144" s="13"/>
      <c r="AX144" s="13"/>
      <c r="AY144" s="13"/>
      <c r="AZ144">
        <v>442</v>
      </c>
      <c r="BB144" s="13"/>
      <c r="BC144" s="13"/>
      <c r="BD144" s="13">
        <v>1</v>
      </c>
      <c r="BE144" s="13"/>
      <c r="BF144" s="13"/>
      <c r="BG144" s="13"/>
      <c r="BH144" s="13"/>
      <c r="BI144" s="13"/>
      <c r="BJ144" s="13"/>
      <c r="BK144" s="13"/>
      <c r="BL144" s="13"/>
      <c r="BM144" s="13"/>
      <c r="BN144" s="13"/>
      <c r="BO144">
        <v>2</v>
      </c>
      <c r="BP144" s="70">
        <v>26.6</v>
      </c>
      <c r="BQ144">
        <v>477229</v>
      </c>
      <c r="BR144">
        <v>445229.1519013269</v>
      </c>
      <c r="BT144" s="70" t="s">
        <v>9119</v>
      </c>
      <c r="BU144" s="73"/>
      <c r="BV144" s="70" t="s">
        <v>9119</v>
      </c>
      <c r="BW144" s="69"/>
      <c r="BX144" s="70" t="s">
        <v>9119</v>
      </c>
      <c r="BY144" s="69">
        <v>48.31</v>
      </c>
      <c r="BZ144" s="70">
        <v>45.070648113071719</v>
      </c>
      <c r="CA144" s="69">
        <v>39679923.149999999</v>
      </c>
      <c r="CB144">
        <v>2024</v>
      </c>
      <c r="CC144" s="69">
        <v>37019247.639150865</v>
      </c>
      <c r="CD144" s="69">
        <v>669911933.2581265</v>
      </c>
      <c r="CE144" s="69">
        <v>2024</v>
      </c>
      <c r="CF144" s="69">
        <v>624992030.85540473</v>
      </c>
      <c r="CG144" t="s">
        <v>877</v>
      </c>
      <c r="CJ144" t="s">
        <v>422</v>
      </c>
      <c r="CL144" t="s">
        <v>351</v>
      </c>
      <c r="CM144" t="s">
        <v>351</v>
      </c>
      <c r="CN144" t="s">
        <v>352</v>
      </c>
      <c r="CO144" t="s">
        <v>352</v>
      </c>
      <c r="CP144" t="s">
        <v>352</v>
      </c>
      <c r="CQ144" t="s">
        <v>351</v>
      </c>
      <c r="CR144" t="s">
        <v>352</v>
      </c>
      <c r="CS144" t="s">
        <v>351</v>
      </c>
      <c r="EC144" s="69"/>
      <c r="ED144" s="69"/>
      <c r="EE144" s="69"/>
      <c r="EF144" s="69"/>
      <c r="EG144" s="69"/>
      <c r="EH144" s="69"/>
      <c r="EM144" s="69">
        <v>2797819.9235455701</v>
      </c>
      <c r="ER144" s="69"/>
      <c r="ES144" s="69"/>
      <c r="FB144" s="69">
        <v>612242.82881376205</v>
      </c>
      <c r="FE144">
        <v>100000</v>
      </c>
      <c r="FG144" s="69">
        <v>957305.48321586405</v>
      </c>
      <c r="GA144" s="69">
        <v>160091.7644248</v>
      </c>
      <c r="GF144" s="70" t="s">
        <v>9119</v>
      </c>
      <c r="GI144" s="70" t="s">
        <v>9119</v>
      </c>
      <c r="GO144" s="70" t="s">
        <v>9119</v>
      </c>
      <c r="GR144" s="70" t="s">
        <v>9119</v>
      </c>
      <c r="GT144" s="70" t="s">
        <v>9119</v>
      </c>
      <c r="GV144" s="70" t="s">
        <v>9119</v>
      </c>
      <c r="HB144" s="70" t="s">
        <v>9119</v>
      </c>
      <c r="HD144" s="70" t="s">
        <v>9119</v>
      </c>
      <c r="HG144" s="70" t="s">
        <v>9119</v>
      </c>
      <c r="HI144" s="70" t="s">
        <v>9119</v>
      </c>
      <c r="HK144" s="70" t="s">
        <v>9119</v>
      </c>
      <c r="HM144" s="70" t="s">
        <v>9119</v>
      </c>
      <c r="HO144" s="70" t="s">
        <v>9119</v>
      </c>
      <c r="HQ144" s="70" t="s">
        <v>9119</v>
      </c>
      <c r="HS144" s="70" t="s">
        <v>9119</v>
      </c>
      <c r="HU144" s="70" t="s">
        <v>9119</v>
      </c>
      <c r="HZ144" s="70" t="s">
        <v>9119</v>
      </c>
      <c r="IB144" s="70" t="s">
        <v>9119</v>
      </c>
      <c r="IE144" s="70" t="s">
        <v>9119</v>
      </c>
      <c r="IK144" s="70" t="s">
        <v>9119</v>
      </c>
      <c r="IO144" s="70" t="s">
        <v>9119</v>
      </c>
      <c r="IQ144" s="70" t="s">
        <v>9119</v>
      </c>
      <c r="IT144" s="70" t="s">
        <v>9119</v>
      </c>
      <c r="IV144" s="70" t="s">
        <v>9119</v>
      </c>
      <c r="IX144" s="70" t="s">
        <v>9119</v>
      </c>
      <c r="IZ144" s="70" t="s">
        <v>9119</v>
      </c>
      <c r="JE144" s="70" t="s">
        <v>9119</v>
      </c>
      <c r="JG144" s="70" t="s">
        <v>9119</v>
      </c>
      <c r="JL144" s="70" t="s">
        <v>9119</v>
      </c>
      <c r="JP144" s="70" t="s">
        <v>9119</v>
      </c>
      <c r="KD144" s="70" t="s">
        <v>9119</v>
      </c>
      <c r="KF144" s="70" t="s">
        <v>9119</v>
      </c>
      <c r="KI144" s="70" t="s">
        <v>9119</v>
      </c>
      <c r="KK144" s="70" t="s">
        <v>9119</v>
      </c>
      <c r="KO144" s="70" t="s">
        <v>9119</v>
      </c>
      <c r="KQ144" s="70" t="s">
        <v>9119</v>
      </c>
      <c r="KT144" s="70" t="s">
        <v>9119</v>
      </c>
      <c r="KZ144" s="70" t="s">
        <v>9119</v>
      </c>
      <c r="LO144" s="70" t="s">
        <v>9119</v>
      </c>
      <c r="LW144" s="70" t="s">
        <v>9119</v>
      </c>
      <c r="LZ144" s="70" t="s">
        <v>9119</v>
      </c>
      <c r="ME144" s="70" t="s">
        <v>9119</v>
      </c>
      <c r="MG144" s="70" t="s">
        <v>9119</v>
      </c>
      <c r="MJ144" s="70" t="s">
        <v>9119</v>
      </c>
      <c r="MK144" t="s">
        <v>392</v>
      </c>
      <c r="MM144" t="s">
        <v>391</v>
      </c>
      <c r="MN144" t="s">
        <v>353</v>
      </c>
      <c r="MQ144" s="70" t="s">
        <v>9119</v>
      </c>
      <c r="MS144" s="70" t="s">
        <v>9119</v>
      </c>
      <c r="MT144" t="s">
        <v>392</v>
      </c>
      <c r="MV144" t="s">
        <v>391</v>
      </c>
      <c r="MZ144" s="70" t="s">
        <v>9119</v>
      </c>
      <c r="NB144" s="70" t="s">
        <v>9119</v>
      </c>
      <c r="NC144" t="s">
        <v>392</v>
      </c>
      <c r="NE144" t="s">
        <v>391</v>
      </c>
      <c r="NI144" s="70" t="s">
        <v>9119</v>
      </c>
      <c r="NK144" s="70" t="s">
        <v>9119</v>
      </c>
      <c r="NL144" t="s">
        <v>392</v>
      </c>
      <c r="NN144" t="s">
        <v>391</v>
      </c>
      <c r="NR144" s="70" t="s">
        <v>9119</v>
      </c>
      <c r="NT144" s="70" t="s">
        <v>9119</v>
      </c>
      <c r="NU144" t="s">
        <v>392</v>
      </c>
      <c r="NW144" t="s">
        <v>391</v>
      </c>
      <c r="OA144" s="70" t="s">
        <v>9119</v>
      </c>
      <c r="OC144" s="70" t="s">
        <v>9119</v>
      </c>
    </row>
    <row r="145" spans="1:393" x14ac:dyDescent="0.2">
      <c r="A145" t="s">
        <v>873</v>
      </c>
      <c r="B145" t="s">
        <v>873</v>
      </c>
      <c r="C145" s="66" t="s">
        <v>9833</v>
      </c>
      <c r="D145" t="s">
        <v>874</v>
      </c>
      <c r="E145" t="s">
        <v>9847</v>
      </c>
      <c r="F145" t="s">
        <v>9847</v>
      </c>
      <c r="G145" t="s">
        <v>878</v>
      </c>
      <c r="H145" t="s">
        <v>879</v>
      </c>
      <c r="I145">
        <v>11582047</v>
      </c>
      <c r="J145">
        <v>21782378</v>
      </c>
      <c r="K145">
        <v>2022</v>
      </c>
      <c r="L145" s="69">
        <v>4527460</v>
      </c>
      <c r="O145" s="73">
        <v>1.071</v>
      </c>
      <c r="P145" s="73">
        <v>0.56899999999999995</v>
      </c>
      <c r="Q145" s="13">
        <v>0.46800000000000003</v>
      </c>
      <c r="R145" s="13">
        <v>2.5000000000000001E-2</v>
      </c>
      <c r="S145" s="13">
        <v>2.3E-2</v>
      </c>
      <c r="T145" s="13">
        <v>0.107</v>
      </c>
      <c r="U145" s="13">
        <v>0.13200000000000001</v>
      </c>
      <c r="V145" s="13"/>
      <c r="W145" s="13"/>
      <c r="X145" s="13"/>
      <c r="Y145" s="13">
        <v>0.03</v>
      </c>
      <c r="Z145" s="13"/>
      <c r="AA145" s="13"/>
      <c r="AB145" s="13">
        <v>9.6000000000000002E-2</v>
      </c>
      <c r="AC145" s="13">
        <v>0.12</v>
      </c>
      <c r="AD145" s="13"/>
      <c r="AE145" s="13"/>
      <c r="AF145" s="13">
        <v>0.98809999999999998</v>
      </c>
      <c r="AG145" s="13"/>
      <c r="AI145" s="13"/>
      <c r="AJ145" s="13"/>
      <c r="AK145" s="13"/>
      <c r="AL145" s="13"/>
      <c r="AM145" s="13"/>
      <c r="AN145" s="13"/>
      <c r="AO145" s="13"/>
      <c r="AP145" s="13"/>
      <c r="AQ145" s="13"/>
      <c r="AR145">
        <v>3834</v>
      </c>
      <c r="AU145" s="13"/>
      <c r="AV145" s="13"/>
      <c r="AW145" s="13"/>
      <c r="AX145" s="13"/>
      <c r="AY145" s="13"/>
      <c r="AZ145">
        <v>14135</v>
      </c>
      <c r="BA145">
        <v>2067</v>
      </c>
      <c r="BB145" s="13"/>
      <c r="BC145" s="13"/>
      <c r="BD145" s="13">
        <v>0.61796679010870903</v>
      </c>
      <c r="BE145" s="13"/>
      <c r="BF145" s="13"/>
      <c r="BG145" s="13">
        <v>0.13522876597778</v>
      </c>
      <c r="BH145" s="13">
        <v>0.211444271891052</v>
      </c>
      <c r="BI145" s="13"/>
      <c r="BJ145" s="13"/>
      <c r="BK145" s="13"/>
      <c r="BL145" s="13">
        <v>3.5360172022458503E-2</v>
      </c>
      <c r="BM145" s="13"/>
      <c r="BN145" s="13"/>
      <c r="BO145">
        <v>12</v>
      </c>
      <c r="BP145" s="70">
        <v>46.5</v>
      </c>
      <c r="BR145" t="s">
        <v>9119</v>
      </c>
      <c r="BT145" s="70" t="s">
        <v>9119</v>
      </c>
      <c r="BU145" s="73">
        <v>0</v>
      </c>
      <c r="BV145" s="70">
        <v>0</v>
      </c>
      <c r="BW145" s="69"/>
      <c r="BX145" s="70" t="s">
        <v>9119</v>
      </c>
      <c r="BY145" s="69"/>
      <c r="BZ145" s="70" t="s">
        <v>9119</v>
      </c>
      <c r="CA145" s="69">
        <v>21188411.969999999</v>
      </c>
      <c r="CB145">
        <v>2022</v>
      </c>
      <c r="CC145" s="69">
        <v>21188411.969999999</v>
      </c>
      <c r="CD145" s="69">
        <v>81768887.300613344</v>
      </c>
      <c r="CE145" s="69">
        <v>2022</v>
      </c>
      <c r="CF145" s="69">
        <v>81768887.300613344</v>
      </c>
      <c r="CG145" t="s">
        <v>877</v>
      </c>
      <c r="CJ145" t="s">
        <v>422</v>
      </c>
      <c r="CL145" t="s">
        <v>351</v>
      </c>
      <c r="CM145" t="s">
        <v>351</v>
      </c>
      <c r="CN145" t="s">
        <v>352</v>
      </c>
      <c r="CO145" t="s">
        <v>352</v>
      </c>
      <c r="CP145" t="s">
        <v>352</v>
      </c>
      <c r="CQ145" t="s">
        <v>351</v>
      </c>
      <c r="CR145" t="s">
        <v>352</v>
      </c>
      <c r="CS145" t="s">
        <v>351</v>
      </c>
      <c r="EC145" s="69"/>
      <c r="ED145" s="69"/>
      <c r="EE145" s="69"/>
      <c r="EF145" s="69"/>
      <c r="EG145" s="69"/>
      <c r="EH145" s="69"/>
      <c r="EM145" s="69">
        <v>2797819.9235455701</v>
      </c>
      <c r="ER145" s="69"/>
      <c r="ES145" s="69"/>
      <c r="FB145" s="69">
        <v>612242.82881376205</v>
      </c>
      <c r="FG145" s="69">
        <v>957305.48321586405</v>
      </c>
      <c r="GA145" s="69">
        <v>160091.7644248</v>
      </c>
      <c r="GF145" s="70" t="s">
        <v>9119</v>
      </c>
      <c r="GI145" s="70" t="s">
        <v>9119</v>
      </c>
      <c r="GO145" s="70" t="s">
        <v>9119</v>
      </c>
      <c r="GR145" s="70" t="s">
        <v>9119</v>
      </c>
      <c r="GS145">
        <v>1.1499999999999999</v>
      </c>
      <c r="GT145" s="70">
        <v>1.3402787558549114</v>
      </c>
      <c r="GV145" s="70" t="s">
        <v>9119</v>
      </c>
      <c r="HB145" s="70" t="s">
        <v>9119</v>
      </c>
      <c r="HD145" s="70" t="s">
        <v>9119</v>
      </c>
      <c r="HG145" s="70" t="s">
        <v>9119</v>
      </c>
      <c r="HI145" s="70" t="s">
        <v>9119</v>
      </c>
      <c r="HK145" s="70" t="s">
        <v>9119</v>
      </c>
      <c r="HM145" s="70" t="s">
        <v>9119</v>
      </c>
      <c r="HO145" s="70" t="s">
        <v>9119</v>
      </c>
      <c r="HQ145" s="70" t="s">
        <v>9119</v>
      </c>
      <c r="HS145" s="70" t="s">
        <v>9119</v>
      </c>
      <c r="HU145" s="70" t="s">
        <v>9119</v>
      </c>
      <c r="HY145">
        <v>11</v>
      </c>
      <c r="HZ145" s="70">
        <v>12.591866589697345</v>
      </c>
      <c r="IA145">
        <v>76.98</v>
      </c>
      <c r="IB145" s="70">
        <v>88.120171824991061</v>
      </c>
      <c r="IE145" s="70" t="s">
        <v>9119</v>
      </c>
      <c r="IK145" s="70" t="s">
        <v>9119</v>
      </c>
      <c r="IO145" s="70" t="s">
        <v>9119</v>
      </c>
      <c r="IQ145" s="70" t="s">
        <v>9119</v>
      </c>
      <c r="IT145" s="70" t="s">
        <v>9119</v>
      </c>
      <c r="IV145" s="70" t="s">
        <v>9119</v>
      </c>
      <c r="IX145" s="70" t="s">
        <v>9119</v>
      </c>
      <c r="IZ145" s="70" t="s">
        <v>9119</v>
      </c>
      <c r="JE145" s="70" t="s">
        <v>9119</v>
      </c>
      <c r="JG145" s="70" t="s">
        <v>9119</v>
      </c>
      <c r="JL145" s="70" t="s">
        <v>9119</v>
      </c>
      <c r="JP145" s="70" t="s">
        <v>9119</v>
      </c>
      <c r="KD145" s="70" t="s">
        <v>9119</v>
      </c>
      <c r="KF145" s="70" t="s">
        <v>9119</v>
      </c>
      <c r="KI145" s="70" t="s">
        <v>9119</v>
      </c>
      <c r="KK145" s="70" t="s">
        <v>9119</v>
      </c>
      <c r="KO145" s="70" t="s">
        <v>9119</v>
      </c>
      <c r="KQ145" s="70" t="s">
        <v>9119</v>
      </c>
      <c r="KT145" s="70" t="s">
        <v>9119</v>
      </c>
      <c r="KZ145" s="70" t="s">
        <v>9119</v>
      </c>
      <c r="LO145" s="70" t="s">
        <v>9119</v>
      </c>
      <c r="LW145" s="70" t="s">
        <v>9119</v>
      </c>
      <c r="LZ145" s="70" t="s">
        <v>9119</v>
      </c>
      <c r="ME145" s="70" t="s">
        <v>9119</v>
      </c>
      <c r="MG145" s="70" t="s">
        <v>9119</v>
      </c>
      <c r="MJ145" s="70" t="s">
        <v>9119</v>
      </c>
      <c r="MK145" t="s">
        <v>362</v>
      </c>
      <c r="MM145" t="s">
        <v>355</v>
      </c>
      <c r="MQ145" s="70" t="s">
        <v>9119</v>
      </c>
      <c r="MS145" s="70" t="s">
        <v>9119</v>
      </c>
      <c r="MV145" t="s">
        <v>355</v>
      </c>
      <c r="MZ145" s="70" t="s">
        <v>9119</v>
      </c>
      <c r="NB145" s="70" t="s">
        <v>9119</v>
      </c>
      <c r="NE145" t="s">
        <v>355</v>
      </c>
      <c r="NI145" s="70" t="s">
        <v>9119</v>
      </c>
      <c r="NK145" s="70" t="s">
        <v>9119</v>
      </c>
      <c r="NN145" t="s">
        <v>353</v>
      </c>
      <c r="NR145" s="70" t="s">
        <v>9119</v>
      </c>
      <c r="NT145" s="70" t="s">
        <v>9119</v>
      </c>
      <c r="NU145" t="s">
        <v>392</v>
      </c>
      <c r="NV145">
        <v>0.7</v>
      </c>
      <c r="NW145" t="s">
        <v>391</v>
      </c>
      <c r="NX145" t="s">
        <v>353</v>
      </c>
      <c r="OA145" s="70" t="s">
        <v>9119</v>
      </c>
      <c r="OC145" s="70" t="s">
        <v>9119</v>
      </c>
    </row>
    <row r="146" spans="1:393" x14ac:dyDescent="0.2">
      <c r="A146" t="s">
        <v>873</v>
      </c>
      <c r="B146" t="s">
        <v>873</v>
      </c>
      <c r="C146" s="66" t="s">
        <v>9833</v>
      </c>
      <c r="D146" t="s">
        <v>874</v>
      </c>
      <c r="E146" t="s">
        <v>9847</v>
      </c>
      <c r="F146" t="s">
        <v>9847</v>
      </c>
      <c r="G146" t="s">
        <v>880</v>
      </c>
      <c r="H146" t="s">
        <v>881</v>
      </c>
      <c r="I146">
        <v>1149605</v>
      </c>
      <c r="J146">
        <v>4874095</v>
      </c>
      <c r="K146">
        <v>2022</v>
      </c>
      <c r="L146" s="69">
        <v>354235</v>
      </c>
      <c r="O146" s="73">
        <v>0.84</v>
      </c>
      <c r="P146" s="73">
        <v>0.27400000000000002</v>
      </c>
      <c r="Q146" s="13"/>
      <c r="R146" s="13"/>
      <c r="S146" s="13"/>
      <c r="T146" s="13"/>
      <c r="U146" s="13"/>
      <c r="V146" s="13"/>
      <c r="W146" s="13"/>
      <c r="X146" s="13"/>
      <c r="Y146" s="13"/>
      <c r="Z146" s="13"/>
      <c r="AA146" s="13"/>
      <c r="AB146" s="13"/>
      <c r="AC146" s="13"/>
      <c r="AD146" s="13"/>
      <c r="AE146" s="13"/>
      <c r="AF146" s="13"/>
      <c r="AG146" s="13">
        <v>0.93</v>
      </c>
      <c r="AI146" s="13"/>
      <c r="AJ146" s="13"/>
      <c r="AK146" s="13"/>
      <c r="AL146" s="13"/>
      <c r="AM146" s="13"/>
      <c r="AN146" s="13"/>
      <c r="AO146" s="13"/>
      <c r="AP146" s="13"/>
      <c r="AQ146" s="13"/>
      <c r="AR146">
        <v>5000</v>
      </c>
      <c r="AU146" s="13"/>
      <c r="AV146" s="13"/>
      <c r="AW146" s="13"/>
      <c r="AX146" s="13"/>
      <c r="AY146" s="13">
        <v>0.01</v>
      </c>
      <c r="AZ146">
        <v>482</v>
      </c>
      <c r="BA146">
        <v>4</v>
      </c>
      <c r="BB146" s="13"/>
      <c r="BC146" s="13"/>
      <c r="BD146" s="13">
        <v>1</v>
      </c>
      <c r="BE146" s="13"/>
      <c r="BF146" s="13"/>
      <c r="BG146" s="13"/>
      <c r="BH146" s="13"/>
      <c r="BI146" s="13"/>
      <c r="BJ146" s="13"/>
      <c r="BK146" s="13"/>
      <c r="BL146" s="13"/>
      <c r="BM146" s="13"/>
      <c r="BN146" s="13"/>
      <c r="BO146">
        <v>3</v>
      </c>
      <c r="BP146" s="70">
        <v>21.2</v>
      </c>
      <c r="BR146" t="s">
        <v>9119</v>
      </c>
      <c r="BS146">
        <v>0</v>
      </c>
      <c r="BT146" s="70">
        <v>0</v>
      </c>
      <c r="BU146" s="73"/>
      <c r="BV146" s="70" t="s">
        <v>9119</v>
      </c>
      <c r="BW146" s="69"/>
      <c r="BX146" s="70" t="s">
        <v>9119</v>
      </c>
      <c r="BY146" s="69"/>
      <c r="BZ146" s="70" t="s">
        <v>9119</v>
      </c>
      <c r="CA146" s="69">
        <v>21407017.02</v>
      </c>
      <c r="CB146">
        <v>2023</v>
      </c>
      <c r="CC146" s="69">
        <v>20560670.258206237</v>
      </c>
      <c r="CD146" s="69">
        <v>404932655.89668095</v>
      </c>
      <c r="CE146" s="69">
        <v>2023</v>
      </c>
      <c r="CF146" s="69">
        <v>388923258.52279574</v>
      </c>
      <c r="CG146" t="s">
        <v>350</v>
      </c>
      <c r="CJ146" t="s">
        <v>422</v>
      </c>
      <c r="CL146" t="s">
        <v>351</v>
      </c>
      <c r="CM146" t="s">
        <v>351</v>
      </c>
      <c r="CN146" t="s">
        <v>352</v>
      </c>
      <c r="CO146" t="s">
        <v>352</v>
      </c>
      <c r="CP146" t="s">
        <v>352</v>
      </c>
      <c r="CQ146" t="s">
        <v>351</v>
      </c>
      <c r="CR146" t="s">
        <v>352</v>
      </c>
      <c r="CS146" t="s">
        <v>351</v>
      </c>
      <c r="EC146" s="69"/>
      <c r="ED146" s="69"/>
      <c r="EE146" s="69"/>
      <c r="EF146" s="69"/>
      <c r="EG146" s="69"/>
      <c r="EH146" s="69"/>
      <c r="EM146" s="69">
        <v>2797819.9235455701</v>
      </c>
      <c r="ER146" s="69"/>
      <c r="ES146" s="69"/>
      <c r="FB146" s="69">
        <v>612242.82881376205</v>
      </c>
      <c r="FG146" s="69">
        <v>957305.48321586405</v>
      </c>
      <c r="GA146" s="69">
        <v>160091.7644248</v>
      </c>
      <c r="GF146" s="70" t="s">
        <v>9119</v>
      </c>
      <c r="GI146" s="70" t="s">
        <v>9119</v>
      </c>
      <c r="GO146" s="70" t="s">
        <v>9119</v>
      </c>
      <c r="GR146" s="70" t="s">
        <v>9119</v>
      </c>
      <c r="GT146" s="70" t="s">
        <v>9119</v>
      </c>
      <c r="GV146" s="70" t="s">
        <v>9119</v>
      </c>
      <c r="HB146" s="70" t="s">
        <v>9119</v>
      </c>
      <c r="HD146" s="70" t="s">
        <v>9119</v>
      </c>
      <c r="HG146" s="70" t="s">
        <v>9119</v>
      </c>
      <c r="HI146" s="70" t="s">
        <v>9119</v>
      </c>
      <c r="HK146" s="70" t="s">
        <v>9119</v>
      </c>
      <c r="HM146" s="70" t="s">
        <v>9119</v>
      </c>
      <c r="HO146" s="70" t="s">
        <v>9119</v>
      </c>
      <c r="HQ146" s="70" t="s">
        <v>9119</v>
      </c>
      <c r="HS146" s="70" t="s">
        <v>9119</v>
      </c>
      <c r="HU146" s="70" t="s">
        <v>9119</v>
      </c>
      <c r="HZ146" s="70" t="s">
        <v>9119</v>
      </c>
      <c r="IB146" s="70" t="s">
        <v>9119</v>
      </c>
      <c r="IE146" s="70" t="s">
        <v>9119</v>
      </c>
      <c r="IK146" s="70" t="s">
        <v>9119</v>
      </c>
      <c r="IO146" s="70" t="s">
        <v>9119</v>
      </c>
      <c r="IQ146" s="70" t="s">
        <v>9119</v>
      </c>
      <c r="IT146" s="70" t="s">
        <v>9119</v>
      </c>
      <c r="IV146" s="70" t="s">
        <v>9119</v>
      </c>
      <c r="IX146" s="70" t="s">
        <v>9119</v>
      </c>
      <c r="IZ146" s="70" t="s">
        <v>9119</v>
      </c>
      <c r="JE146" s="70" t="s">
        <v>9119</v>
      </c>
      <c r="JG146" s="70" t="s">
        <v>9119</v>
      </c>
      <c r="JL146" s="70" t="s">
        <v>9119</v>
      </c>
      <c r="JP146" s="70" t="s">
        <v>9119</v>
      </c>
      <c r="KD146" s="70" t="s">
        <v>9119</v>
      </c>
      <c r="KF146" s="70" t="s">
        <v>9119</v>
      </c>
      <c r="KI146" s="70" t="s">
        <v>9119</v>
      </c>
      <c r="KK146" s="70" t="s">
        <v>9119</v>
      </c>
      <c r="KO146" s="70" t="s">
        <v>9119</v>
      </c>
      <c r="KQ146" s="70" t="s">
        <v>9119</v>
      </c>
      <c r="KT146" s="70" t="s">
        <v>9119</v>
      </c>
      <c r="KZ146" s="70" t="s">
        <v>9119</v>
      </c>
      <c r="LO146" s="70" t="s">
        <v>9119</v>
      </c>
      <c r="LW146" s="70" t="s">
        <v>9119</v>
      </c>
      <c r="LZ146" s="70" t="s">
        <v>9119</v>
      </c>
      <c r="ME146" s="70" t="s">
        <v>9119</v>
      </c>
      <c r="MG146" s="70" t="s">
        <v>9119</v>
      </c>
      <c r="MJ146" s="70" t="s">
        <v>9119</v>
      </c>
      <c r="MK146" t="s">
        <v>362</v>
      </c>
      <c r="ML146">
        <v>3</v>
      </c>
      <c r="MM146" t="s">
        <v>378</v>
      </c>
      <c r="MN146" t="s">
        <v>353</v>
      </c>
      <c r="MQ146" s="70" t="s">
        <v>9119</v>
      </c>
      <c r="MS146" s="70" t="s">
        <v>9119</v>
      </c>
      <c r="MT146" t="s">
        <v>392</v>
      </c>
      <c r="MU146">
        <v>15</v>
      </c>
      <c r="MV146" t="s">
        <v>391</v>
      </c>
      <c r="MW146" t="s">
        <v>353</v>
      </c>
      <c r="MZ146" s="70" t="s">
        <v>9119</v>
      </c>
      <c r="NB146" s="70" t="s">
        <v>9119</v>
      </c>
      <c r="NC146" t="s">
        <v>392</v>
      </c>
      <c r="ND146">
        <v>15</v>
      </c>
      <c r="NE146" t="s">
        <v>391</v>
      </c>
      <c r="NF146" t="s">
        <v>353</v>
      </c>
      <c r="NI146" s="70" t="s">
        <v>9119</v>
      </c>
      <c r="NK146" s="70" t="s">
        <v>9119</v>
      </c>
      <c r="NL146" t="s">
        <v>362</v>
      </c>
      <c r="NM146">
        <v>3</v>
      </c>
      <c r="NN146" t="s">
        <v>378</v>
      </c>
      <c r="NO146" t="s">
        <v>363</v>
      </c>
      <c r="NR146" s="70" t="s">
        <v>9119</v>
      </c>
      <c r="NT146" s="70" t="s">
        <v>9119</v>
      </c>
      <c r="NU146" t="s">
        <v>362</v>
      </c>
      <c r="NV146">
        <v>3</v>
      </c>
      <c r="NW146" t="s">
        <v>378</v>
      </c>
      <c r="NX146" t="s">
        <v>363</v>
      </c>
      <c r="NY146" t="s">
        <v>362</v>
      </c>
      <c r="OA146" s="70" t="s">
        <v>9119</v>
      </c>
      <c r="OC146" s="70" t="s">
        <v>9119</v>
      </c>
    </row>
    <row r="147" spans="1:393" x14ac:dyDescent="0.2">
      <c r="A147" t="s">
        <v>882</v>
      </c>
      <c r="B147" t="s">
        <v>882</v>
      </c>
      <c r="C147" t="s">
        <v>9829</v>
      </c>
      <c r="D147" t="s">
        <v>883</v>
      </c>
      <c r="E147" t="s">
        <v>9845</v>
      </c>
      <c r="F147" t="s">
        <v>9845</v>
      </c>
      <c r="G147" t="s">
        <v>884</v>
      </c>
      <c r="H147" t="s">
        <v>885</v>
      </c>
      <c r="I147">
        <v>36196</v>
      </c>
      <c r="K147">
        <v>2022</v>
      </c>
      <c r="L147" s="69">
        <v>16790</v>
      </c>
      <c r="O147" s="73">
        <v>1.2709999999999999</v>
      </c>
      <c r="P147" s="73"/>
      <c r="Q147" s="13">
        <v>0.29399999999999998</v>
      </c>
      <c r="R147" s="13">
        <v>1.9E-2</v>
      </c>
      <c r="S147" s="13">
        <v>8.1000000000000003E-2</v>
      </c>
      <c r="T147" s="13">
        <v>0.10199999999999999</v>
      </c>
      <c r="U147" s="13">
        <v>0.158</v>
      </c>
      <c r="V147" s="13">
        <v>2.1000000000000001E-2</v>
      </c>
      <c r="W147" s="13"/>
      <c r="X147" s="13">
        <v>5.5E-2</v>
      </c>
      <c r="Y147" s="13">
        <v>3.5999999999999997E-2</v>
      </c>
      <c r="Z147" s="13"/>
      <c r="AA147" s="13"/>
      <c r="AB147" s="13">
        <v>0.10100000000000001</v>
      </c>
      <c r="AC147" s="13">
        <v>0.13300000000000001</v>
      </c>
      <c r="AD147" s="13"/>
      <c r="AE147" s="13">
        <v>0.18920000000000001</v>
      </c>
      <c r="AF147" s="13"/>
      <c r="AG147" s="13">
        <v>0.66800000000000004</v>
      </c>
      <c r="AH147" s="69"/>
      <c r="AI147" s="13"/>
      <c r="AJ147" s="13"/>
      <c r="AK147" s="13"/>
      <c r="AL147" s="13"/>
      <c r="AM147" s="13"/>
      <c r="AN147" s="13"/>
      <c r="AO147" s="13"/>
      <c r="AP147" s="13"/>
      <c r="AQ147" s="13"/>
      <c r="AU147" s="13"/>
      <c r="AV147" s="13"/>
      <c r="AW147" s="13"/>
      <c r="AX147" s="13"/>
      <c r="AY147" s="13"/>
      <c r="BB147" s="13"/>
      <c r="BC147" s="13"/>
      <c r="BD147" s="13"/>
      <c r="BE147" s="13">
        <v>0.498</v>
      </c>
      <c r="BF147" s="13"/>
      <c r="BG147" s="13"/>
      <c r="BH147" s="13">
        <v>7.0000000000000001E-3</v>
      </c>
      <c r="BI147" s="13"/>
      <c r="BJ147" s="13"/>
      <c r="BK147" s="13"/>
      <c r="BL147" s="13"/>
      <c r="BM147" s="13">
        <v>0.33200000000000002</v>
      </c>
      <c r="BN147" s="13">
        <v>0.16300000000000001</v>
      </c>
      <c r="BP147" s="70">
        <v>11.1</v>
      </c>
      <c r="BQ147" s="69">
        <v>17500</v>
      </c>
      <c r="BR147">
        <v>20395.546284748652</v>
      </c>
      <c r="BT147" s="70" t="s">
        <v>9119</v>
      </c>
      <c r="BU147" s="73">
        <v>60</v>
      </c>
      <c r="BV147" s="70">
        <v>69.927587261995384</v>
      </c>
      <c r="BW147" s="69"/>
      <c r="BX147" s="70" t="s">
        <v>9119</v>
      </c>
      <c r="BY147" s="69">
        <v>240</v>
      </c>
      <c r="BZ147" s="70">
        <v>279.71034904798154</v>
      </c>
      <c r="CA147" s="69"/>
      <c r="CC147" s="69" t="s">
        <v>9119</v>
      </c>
      <c r="CD147" s="69" t="s">
        <v>9119</v>
      </c>
      <c r="CE147" s="69" t="s">
        <v>9119</v>
      </c>
      <c r="CF147" s="69" t="s">
        <v>9119</v>
      </c>
      <c r="CG147" t="s">
        <v>366</v>
      </c>
      <c r="CH147" t="s">
        <v>418</v>
      </c>
      <c r="CJ147" t="s">
        <v>418</v>
      </c>
      <c r="CL147" t="s">
        <v>351</v>
      </c>
      <c r="CM147" t="s">
        <v>352</v>
      </c>
      <c r="CN147" t="s">
        <v>352</v>
      </c>
      <c r="CO147" t="s">
        <v>352</v>
      </c>
      <c r="CP147" t="s">
        <v>352</v>
      </c>
      <c r="CQ147" t="s">
        <v>351</v>
      </c>
      <c r="CR147" t="s">
        <v>352</v>
      </c>
      <c r="CS147" t="s">
        <v>351</v>
      </c>
      <c r="EM147" s="69"/>
      <c r="ER147">
        <v>8361.42</v>
      </c>
      <c r="FB147" s="69"/>
      <c r="FG147" s="69">
        <v>117.53</v>
      </c>
      <c r="FV147" s="69"/>
      <c r="GF147" s="70" t="s">
        <v>9119</v>
      </c>
      <c r="GI147" s="70" t="s">
        <v>9119</v>
      </c>
      <c r="GO147" s="70" t="s">
        <v>9119</v>
      </c>
      <c r="GR147" s="70" t="s">
        <v>9119</v>
      </c>
      <c r="GT147" s="70" t="s">
        <v>9119</v>
      </c>
      <c r="GV147" s="70" t="s">
        <v>9119</v>
      </c>
      <c r="HB147" s="70" t="s">
        <v>9119</v>
      </c>
      <c r="HD147" s="70" t="s">
        <v>9119</v>
      </c>
      <c r="HG147" s="70" t="s">
        <v>9119</v>
      </c>
      <c r="HI147" s="70" t="s">
        <v>9119</v>
      </c>
      <c r="HK147" s="70" t="s">
        <v>9119</v>
      </c>
      <c r="HM147" s="70" t="s">
        <v>9119</v>
      </c>
      <c r="HO147" s="70" t="s">
        <v>9119</v>
      </c>
      <c r="HQ147" s="70" t="s">
        <v>9119</v>
      </c>
      <c r="HS147" s="70" t="s">
        <v>9119</v>
      </c>
      <c r="HU147" s="70" t="s">
        <v>9119</v>
      </c>
      <c r="HZ147" s="70" t="s">
        <v>9119</v>
      </c>
      <c r="IB147" s="70" t="s">
        <v>9119</v>
      </c>
      <c r="IE147" s="70" t="s">
        <v>9119</v>
      </c>
      <c r="IK147" s="70" t="s">
        <v>9119</v>
      </c>
      <c r="IO147" s="70" t="s">
        <v>9119</v>
      </c>
      <c r="IQ147" s="70" t="s">
        <v>9119</v>
      </c>
      <c r="IT147" s="70" t="s">
        <v>9119</v>
      </c>
      <c r="IV147" s="70" t="s">
        <v>9119</v>
      </c>
      <c r="IX147" s="70" t="s">
        <v>9119</v>
      </c>
      <c r="IZ147" s="70" t="s">
        <v>9119</v>
      </c>
      <c r="JE147" s="70" t="s">
        <v>9119</v>
      </c>
      <c r="JG147" s="70" t="s">
        <v>9119</v>
      </c>
      <c r="JL147" s="70" t="s">
        <v>9119</v>
      </c>
      <c r="JP147" s="70" t="s">
        <v>9119</v>
      </c>
      <c r="KC147">
        <v>15.93</v>
      </c>
      <c r="KD147" s="70">
        <v>15.300192311110955</v>
      </c>
      <c r="KF147" s="70" t="s">
        <v>9119</v>
      </c>
      <c r="KI147" s="70" t="s">
        <v>9119</v>
      </c>
      <c r="KK147" s="70" t="s">
        <v>9119</v>
      </c>
      <c r="KO147" s="70" t="s">
        <v>9119</v>
      </c>
      <c r="KQ147" s="70" t="s">
        <v>9119</v>
      </c>
      <c r="KT147" s="70" t="s">
        <v>9119</v>
      </c>
      <c r="KZ147" s="70" t="s">
        <v>9119</v>
      </c>
      <c r="LO147" s="70" t="s">
        <v>9119</v>
      </c>
      <c r="LW147" s="70" t="s">
        <v>9119</v>
      </c>
      <c r="LZ147" s="70" t="s">
        <v>9119</v>
      </c>
      <c r="ME147" s="70" t="s">
        <v>9119</v>
      </c>
      <c r="MG147" s="70" t="s">
        <v>9119</v>
      </c>
      <c r="MJ147" s="70" t="s">
        <v>9119</v>
      </c>
      <c r="MQ147" s="70" t="s">
        <v>9119</v>
      </c>
      <c r="MS147" s="70" t="s">
        <v>9119</v>
      </c>
      <c r="MT147" t="s">
        <v>390</v>
      </c>
      <c r="MV147" t="s">
        <v>353</v>
      </c>
      <c r="MZ147" s="70" t="s">
        <v>9119</v>
      </c>
      <c r="NB147" s="70" t="s">
        <v>9119</v>
      </c>
      <c r="NC147" t="s">
        <v>390</v>
      </c>
      <c r="NE147" t="s">
        <v>353</v>
      </c>
      <c r="NI147" s="70" t="s">
        <v>9119</v>
      </c>
      <c r="NK147" s="70" t="s">
        <v>9119</v>
      </c>
      <c r="NL147" t="s">
        <v>390</v>
      </c>
      <c r="NN147" t="s">
        <v>353</v>
      </c>
      <c r="NR147" s="70" t="s">
        <v>9119</v>
      </c>
      <c r="NT147" s="70" t="s">
        <v>9119</v>
      </c>
      <c r="NU147" t="s">
        <v>392</v>
      </c>
      <c r="NW147" t="s">
        <v>372</v>
      </c>
      <c r="NY147" t="s">
        <v>415</v>
      </c>
      <c r="OA147" s="70" t="s">
        <v>9119</v>
      </c>
      <c r="OC147" s="70" t="s">
        <v>9119</v>
      </c>
    </row>
    <row r="148" spans="1:393" x14ac:dyDescent="0.2">
      <c r="A148" t="s">
        <v>886</v>
      </c>
      <c r="B148" t="s">
        <v>886</v>
      </c>
      <c r="C148" s="66" t="s">
        <v>9831</v>
      </c>
      <c r="D148" t="s">
        <v>887</v>
      </c>
      <c r="E148" t="s">
        <v>9845</v>
      </c>
      <c r="F148" t="s">
        <v>9847</v>
      </c>
      <c r="G148" t="s">
        <v>888</v>
      </c>
      <c r="H148" t="s">
        <v>889</v>
      </c>
      <c r="I148">
        <v>771600</v>
      </c>
      <c r="K148">
        <v>2013</v>
      </c>
      <c r="L148" s="69">
        <v>366124.2</v>
      </c>
      <c r="M148" t="s">
        <v>376</v>
      </c>
      <c r="O148" s="73">
        <v>1.3</v>
      </c>
      <c r="P148" s="73"/>
      <c r="Q148" s="13">
        <v>0.52470000000000006</v>
      </c>
      <c r="R148" s="13">
        <v>5.6000000000000001E-2</v>
      </c>
      <c r="S148" s="13">
        <v>2.23E-2</v>
      </c>
      <c r="T148" s="13">
        <v>0.1013</v>
      </c>
      <c r="U148" s="13">
        <v>0.1142</v>
      </c>
      <c r="V148" s="13"/>
      <c r="W148" s="13">
        <v>3.3999999999999998E-3</v>
      </c>
      <c r="X148" s="13"/>
      <c r="Y148" s="13">
        <v>3.8600000000000002E-2</v>
      </c>
      <c r="Z148" s="13"/>
      <c r="AA148" s="13">
        <v>5.9999999999999995E-4</v>
      </c>
      <c r="AB148" s="13"/>
      <c r="AC148" s="13">
        <v>0.1389</v>
      </c>
      <c r="AD148" s="13"/>
      <c r="AE148" s="13"/>
      <c r="AF148" s="13"/>
      <c r="AG148" s="13"/>
      <c r="AH148" s="69"/>
      <c r="AI148" s="13"/>
      <c r="AJ148" s="13"/>
      <c r="AK148" s="13"/>
      <c r="AL148" s="13"/>
      <c r="AM148" s="13"/>
      <c r="AN148" s="13"/>
      <c r="AO148" s="13"/>
      <c r="AP148" s="13"/>
      <c r="AQ148" s="13"/>
      <c r="AR148">
        <v>50</v>
      </c>
      <c r="AS148">
        <v>2</v>
      </c>
      <c r="AT148">
        <v>0</v>
      </c>
      <c r="AU148" s="13"/>
      <c r="AV148" s="13"/>
      <c r="AW148" s="13"/>
      <c r="AX148" s="13"/>
      <c r="AY148" s="13"/>
      <c r="BB148" s="13"/>
      <c r="BC148" s="13"/>
      <c r="BD148" s="13"/>
      <c r="BE148" s="13">
        <v>0.97699999999999998</v>
      </c>
      <c r="BF148" s="13"/>
      <c r="BG148" s="13"/>
      <c r="BH148" s="13">
        <v>2.3E-2</v>
      </c>
      <c r="BI148" s="13"/>
      <c r="BJ148" s="13"/>
      <c r="BK148" s="13"/>
      <c r="BL148" s="13"/>
      <c r="BM148" s="13"/>
      <c r="BN148" s="13"/>
      <c r="BP148" s="70">
        <v>7.6</v>
      </c>
      <c r="BR148" t="s">
        <v>9119</v>
      </c>
      <c r="BT148" s="70" t="s">
        <v>9119</v>
      </c>
      <c r="BU148" s="73"/>
      <c r="BV148" s="70" t="s">
        <v>9119</v>
      </c>
      <c r="BW148" s="69"/>
      <c r="BX148" s="70" t="s">
        <v>9119</v>
      </c>
      <c r="BY148" s="69"/>
      <c r="BZ148" s="70" t="s">
        <v>9119</v>
      </c>
      <c r="CA148" s="69"/>
      <c r="CC148" s="69" t="s">
        <v>9119</v>
      </c>
      <c r="CD148" s="69" t="s">
        <v>9119</v>
      </c>
      <c r="CE148" s="69" t="s">
        <v>9119</v>
      </c>
      <c r="CF148" s="69" t="s">
        <v>9119</v>
      </c>
      <c r="CL148" t="s">
        <v>352</v>
      </c>
      <c r="CM148" t="s">
        <v>352</v>
      </c>
      <c r="CN148" t="s">
        <v>352</v>
      </c>
      <c r="CO148" t="s">
        <v>352</v>
      </c>
      <c r="CP148" t="s">
        <v>352</v>
      </c>
      <c r="CQ148" t="s">
        <v>352</v>
      </c>
      <c r="CR148" t="s">
        <v>352</v>
      </c>
      <c r="CS148" t="s">
        <v>352</v>
      </c>
      <c r="EC148" s="69"/>
      <c r="ED148" s="69"/>
      <c r="EE148" s="69"/>
      <c r="EF148" s="69"/>
      <c r="EG148" s="69"/>
      <c r="EH148" s="69"/>
      <c r="ER148">
        <v>357703.34340000001</v>
      </c>
      <c r="FB148" s="69"/>
      <c r="FG148" s="69">
        <v>8420.8565999999992</v>
      </c>
      <c r="FV148" s="69"/>
      <c r="GF148" s="70" t="s">
        <v>9119</v>
      </c>
      <c r="GI148" s="70" t="s">
        <v>9119</v>
      </c>
      <c r="GO148" s="70" t="s">
        <v>9119</v>
      </c>
      <c r="GR148" s="70" t="s">
        <v>9119</v>
      </c>
      <c r="GT148" s="70" t="s">
        <v>9119</v>
      </c>
      <c r="GV148" s="70" t="s">
        <v>9119</v>
      </c>
      <c r="HB148" s="70" t="s">
        <v>9119</v>
      </c>
      <c r="HD148" s="70" t="s">
        <v>9119</v>
      </c>
      <c r="HG148" s="70" t="s">
        <v>9119</v>
      </c>
      <c r="HI148" s="70" t="s">
        <v>9119</v>
      </c>
      <c r="HK148" s="70" t="s">
        <v>9119</v>
      </c>
      <c r="HM148" s="70" t="s">
        <v>9119</v>
      </c>
      <c r="HO148" s="70" t="s">
        <v>9119</v>
      </c>
      <c r="HQ148" s="70" t="s">
        <v>9119</v>
      </c>
      <c r="HS148" s="70" t="s">
        <v>9119</v>
      </c>
      <c r="HU148" s="70" t="s">
        <v>9119</v>
      </c>
      <c r="HZ148" s="70" t="s">
        <v>9119</v>
      </c>
      <c r="IB148" s="70" t="s">
        <v>9119</v>
      </c>
      <c r="IE148" s="70" t="s">
        <v>9119</v>
      </c>
      <c r="IK148" s="70" t="s">
        <v>9119</v>
      </c>
      <c r="IO148" s="70" t="s">
        <v>9119</v>
      </c>
      <c r="IQ148" s="70" t="s">
        <v>9119</v>
      </c>
      <c r="IT148" s="70" t="s">
        <v>9119</v>
      </c>
      <c r="IV148" s="70" t="s">
        <v>9119</v>
      </c>
      <c r="IX148" s="70" t="s">
        <v>9119</v>
      </c>
      <c r="IZ148" s="70" t="s">
        <v>9119</v>
      </c>
      <c r="JE148" s="70" t="s">
        <v>9119</v>
      </c>
      <c r="JG148" s="70" t="s">
        <v>9119</v>
      </c>
      <c r="JL148" s="70" t="s">
        <v>9119</v>
      </c>
      <c r="JP148" s="70" t="s">
        <v>9119</v>
      </c>
      <c r="KD148" s="70" t="s">
        <v>9119</v>
      </c>
      <c r="KF148" s="70" t="s">
        <v>9119</v>
      </c>
      <c r="KI148" s="70" t="s">
        <v>9119</v>
      </c>
      <c r="KK148" s="70" t="s">
        <v>9119</v>
      </c>
      <c r="KO148" s="70" t="s">
        <v>9119</v>
      </c>
      <c r="KQ148" s="70" t="s">
        <v>9119</v>
      </c>
      <c r="KT148" s="70" t="s">
        <v>9119</v>
      </c>
      <c r="KZ148" s="70" t="s">
        <v>9119</v>
      </c>
      <c r="LO148" s="70" t="s">
        <v>9119</v>
      </c>
      <c r="LW148" s="70" t="s">
        <v>9119</v>
      </c>
      <c r="LZ148" s="70" t="s">
        <v>9119</v>
      </c>
      <c r="ME148" s="70" t="s">
        <v>9119</v>
      </c>
      <c r="MG148" s="70" t="s">
        <v>9119</v>
      </c>
      <c r="MJ148" s="70" t="s">
        <v>9119</v>
      </c>
      <c r="MQ148" s="70" t="s">
        <v>9119</v>
      </c>
      <c r="MS148" s="70" t="s">
        <v>9119</v>
      </c>
      <c r="MZ148" s="70" t="s">
        <v>9119</v>
      </c>
      <c r="NB148" s="70" t="s">
        <v>9119</v>
      </c>
      <c r="NI148" s="70" t="s">
        <v>9119</v>
      </c>
      <c r="NK148" s="70" t="s">
        <v>9119</v>
      </c>
      <c r="NR148" s="70" t="s">
        <v>9119</v>
      </c>
      <c r="NT148" s="70" t="s">
        <v>9119</v>
      </c>
      <c r="OA148" s="70" t="s">
        <v>9119</v>
      </c>
      <c r="OC148" s="70" t="s">
        <v>9119</v>
      </c>
    </row>
    <row r="149" spans="1:393" x14ac:dyDescent="0.2">
      <c r="A149" t="s">
        <v>886</v>
      </c>
      <c r="B149" t="s">
        <v>886</v>
      </c>
      <c r="C149" s="66" t="s">
        <v>9831</v>
      </c>
      <c r="D149" t="s">
        <v>887</v>
      </c>
      <c r="E149" t="s">
        <v>9845</v>
      </c>
      <c r="F149" t="s">
        <v>9847</v>
      </c>
      <c r="G149" t="s">
        <v>890</v>
      </c>
      <c r="H149" t="s">
        <v>891</v>
      </c>
      <c r="I149">
        <v>7416</v>
      </c>
      <c r="K149">
        <v>2013</v>
      </c>
      <c r="L149" s="69">
        <v>1542.86</v>
      </c>
      <c r="O149" s="73">
        <v>0.56999999999999995</v>
      </c>
      <c r="P149" s="73"/>
      <c r="Q149" s="13"/>
      <c r="R149" s="13">
        <v>3.5999999999999997E-2</v>
      </c>
      <c r="S149" s="13">
        <v>7.0000000000000001E-3</v>
      </c>
      <c r="T149" s="13">
        <v>5.1999999999999998E-2</v>
      </c>
      <c r="U149" s="13">
        <v>0.13100000000000001</v>
      </c>
      <c r="V149" s="13"/>
      <c r="W149" s="13"/>
      <c r="X149" s="13">
        <v>0.21</v>
      </c>
      <c r="Y149" s="13"/>
      <c r="Z149" s="13"/>
      <c r="AA149" s="13"/>
      <c r="AB149" s="13">
        <v>8.4000000000000005E-2</v>
      </c>
      <c r="AC149" s="13">
        <v>0.48</v>
      </c>
      <c r="AD149" s="13"/>
      <c r="AE149" s="13"/>
      <c r="AF149" s="13"/>
      <c r="AG149" s="13">
        <v>0.7</v>
      </c>
      <c r="AH149" s="69"/>
      <c r="AI149" s="13"/>
      <c r="AJ149" s="13"/>
      <c r="AK149" s="13"/>
      <c r="AL149" s="13"/>
      <c r="AM149" s="13"/>
      <c r="AN149" s="13"/>
      <c r="AO149" s="13"/>
      <c r="AP149" s="13"/>
      <c r="AQ149" s="13"/>
      <c r="AU149" s="13"/>
      <c r="AV149" s="13"/>
      <c r="AW149" s="13"/>
      <c r="AX149" s="13"/>
      <c r="AY149" s="13"/>
      <c r="BB149" s="13">
        <v>0.7</v>
      </c>
      <c r="BC149" s="13"/>
      <c r="BD149" s="13"/>
      <c r="BE149" s="13"/>
      <c r="BF149" s="13"/>
      <c r="BG149" s="13"/>
      <c r="BH149" s="13"/>
      <c r="BI149" s="13"/>
      <c r="BJ149" s="13"/>
      <c r="BK149" s="13"/>
      <c r="BL149" s="13"/>
      <c r="BM149" s="13">
        <v>0.3</v>
      </c>
      <c r="BN149" s="13"/>
      <c r="BP149" s="70">
        <v>4.5</v>
      </c>
      <c r="BR149" t="s">
        <v>9119</v>
      </c>
      <c r="BT149" s="70" t="s">
        <v>9119</v>
      </c>
      <c r="BU149" s="73">
        <v>9.25</v>
      </c>
      <c r="BV149" s="70">
        <v>10.588615086790949</v>
      </c>
      <c r="BW149" s="69"/>
      <c r="BX149" s="70" t="s">
        <v>9119</v>
      </c>
      <c r="BY149" s="69"/>
      <c r="BZ149" s="70" t="s">
        <v>9119</v>
      </c>
      <c r="CA149" s="69"/>
      <c r="CC149" s="69" t="s">
        <v>9119</v>
      </c>
      <c r="CD149" s="69" t="s">
        <v>9119</v>
      </c>
      <c r="CE149" s="69" t="s">
        <v>9119</v>
      </c>
      <c r="CF149" s="69" t="s">
        <v>9119</v>
      </c>
      <c r="CG149" t="s">
        <v>361</v>
      </c>
      <c r="CL149" t="s">
        <v>352</v>
      </c>
      <c r="CM149" t="s">
        <v>352</v>
      </c>
      <c r="CN149" t="s">
        <v>352</v>
      </c>
      <c r="CO149" t="s">
        <v>352</v>
      </c>
      <c r="CP149" t="s">
        <v>352</v>
      </c>
      <c r="CQ149" t="s">
        <v>352</v>
      </c>
      <c r="CR149" t="s">
        <v>352</v>
      </c>
      <c r="CS149" t="s">
        <v>352</v>
      </c>
      <c r="EC149" s="69">
        <v>1080.002</v>
      </c>
      <c r="ED149" s="69"/>
      <c r="EE149" s="69"/>
      <c r="EF149" s="69"/>
      <c r="EG149" s="69"/>
      <c r="EH149" s="69"/>
      <c r="FB149" s="69"/>
      <c r="FG149" s="69"/>
      <c r="FV149" s="69"/>
      <c r="GF149" s="70" t="s">
        <v>9119</v>
      </c>
      <c r="GI149" s="70" t="s">
        <v>9119</v>
      </c>
      <c r="GO149" s="70" t="s">
        <v>9119</v>
      </c>
      <c r="GR149" s="70" t="s">
        <v>9119</v>
      </c>
      <c r="GT149" s="70" t="s">
        <v>9119</v>
      </c>
      <c r="GV149" s="70" t="s">
        <v>9119</v>
      </c>
      <c r="HB149" s="70" t="s">
        <v>9119</v>
      </c>
      <c r="HD149" s="70" t="s">
        <v>9119</v>
      </c>
      <c r="HG149" s="70" t="s">
        <v>9119</v>
      </c>
      <c r="HI149" s="70" t="s">
        <v>9119</v>
      </c>
      <c r="HK149" s="70" t="s">
        <v>9119</v>
      </c>
      <c r="HM149" s="70" t="s">
        <v>9119</v>
      </c>
      <c r="HO149" s="70" t="s">
        <v>9119</v>
      </c>
      <c r="HQ149" s="70" t="s">
        <v>9119</v>
      </c>
      <c r="HS149" s="70" t="s">
        <v>9119</v>
      </c>
      <c r="HU149" s="70" t="s">
        <v>9119</v>
      </c>
      <c r="HZ149" s="70" t="s">
        <v>9119</v>
      </c>
      <c r="IB149" s="70" t="s">
        <v>9119</v>
      </c>
      <c r="IE149" s="70" t="s">
        <v>9119</v>
      </c>
      <c r="IK149" s="70" t="s">
        <v>9119</v>
      </c>
      <c r="IO149" s="70" t="s">
        <v>9119</v>
      </c>
      <c r="IQ149" s="70" t="s">
        <v>9119</v>
      </c>
      <c r="IT149" s="70" t="s">
        <v>9119</v>
      </c>
      <c r="IV149" s="70" t="s">
        <v>9119</v>
      </c>
      <c r="IX149" s="70" t="s">
        <v>9119</v>
      </c>
      <c r="IZ149" s="70" t="s">
        <v>9119</v>
      </c>
      <c r="JE149" s="70" t="s">
        <v>9119</v>
      </c>
      <c r="JG149" s="70" t="s">
        <v>9119</v>
      </c>
      <c r="JL149" s="70" t="s">
        <v>9119</v>
      </c>
      <c r="JP149" s="70" t="s">
        <v>9119</v>
      </c>
      <c r="KD149" s="70" t="s">
        <v>9119</v>
      </c>
      <c r="KF149" s="70" t="s">
        <v>9119</v>
      </c>
      <c r="KI149" s="70" t="s">
        <v>9119</v>
      </c>
      <c r="KK149" s="70" t="s">
        <v>9119</v>
      </c>
      <c r="KO149" s="70" t="s">
        <v>9119</v>
      </c>
      <c r="KQ149" s="70" t="s">
        <v>9119</v>
      </c>
      <c r="KT149" s="70" t="s">
        <v>9119</v>
      </c>
      <c r="KZ149" s="70" t="s">
        <v>9119</v>
      </c>
      <c r="LO149" s="70" t="s">
        <v>9119</v>
      </c>
      <c r="LW149" s="70" t="s">
        <v>9119</v>
      </c>
      <c r="LZ149" s="70" t="s">
        <v>9119</v>
      </c>
      <c r="ME149" s="70" t="s">
        <v>9119</v>
      </c>
      <c r="MG149" s="70" t="s">
        <v>9119</v>
      </c>
      <c r="MJ149" s="70" t="s">
        <v>9119</v>
      </c>
      <c r="MQ149" s="70" t="s">
        <v>9119</v>
      </c>
      <c r="MS149" s="70" t="s">
        <v>9119</v>
      </c>
      <c r="MZ149" s="70" t="s">
        <v>9119</v>
      </c>
      <c r="NB149" s="70" t="s">
        <v>9119</v>
      </c>
      <c r="NI149" s="70" t="s">
        <v>9119</v>
      </c>
      <c r="NK149" s="70" t="s">
        <v>9119</v>
      </c>
      <c r="NR149" s="70" t="s">
        <v>9119</v>
      </c>
      <c r="NT149" s="70" t="s">
        <v>9119</v>
      </c>
      <c r="OA149" s="70" t="s">
        <v>9119</v>
      </c>
      <c r="OC149" s="70" t="s">
        <v>9119</v>
      </c>
    </row>
    <row r="150" spans="1:393" x14ac:dyDescent="0.2">
      <c r="A150" t="s">
        <v>892</v>
      </c>
      <c r="B150" t="s">
        <v>892</v>
      </c>
      <c r="C150" t="s">
        <v>9829</v>
      </c>
      <c r="D150" t="s">
        <v>893</v>
      </c>
      <c r="E150" t="s">
        <v>9845</v>
      </c>
      <c r="F150" t="s">
        <v>9845</v>
      </c>
      <c r="G150" t="s">
        <v>894</v>
      </c>
      <c r="H150" t="s">
        <v>895</v>
      </c>
      <c r="I150">
        <v>1300000</v>
      </c>
      <c r="J150">
        <v>1364512</v>
      </c>
      <c r="K150">
        <v>2016</v>
      </c>
      <c r="L150" s="69">
        <v>1100000</v>
      </c>
      <c r="M150" t="s">
        <v>349</v>
      </c>
      <c r="O150" s="73">
        <v>2.3180000000000001</v>
      </c>
      <c r="P150" s="73">
        <v>2.2090000000000001</v>
      </c>
      <c r="Q150" s="13">
        <v>0.27</v>
      </c>
      <c r="R150" s="13"/>
      <c r="S150" s="13"/>
      <c r="T150" s="13">
        <v>0.18</v>
      </c>
      <c r="U150" s="13">
        <v>0.19</v>
      </c>
      <c r="V150" s="13"/>
      <c r="W150" s="13"/>
      <c r="X150" s="13"/>
      <c r="Y150" s="13"/>
      <c r="Z150" s="13"/>
      <c r="AA150" s="13">
        <v>0.03</v>
      </c>
      <c r="AB150" s="13"/>
      <c r="AC150" s="13">
        <v>0.33</v>
      </c>
      <c r="AD150" s="13"/>
      <c r="AE150" s="13"/>
      <c r="AF150" s="13"/>
      <c r="AG150" s="13">
        <v>0.9</v>
      </c>
      <c r="AH150" s="69"/>
      <c r="AI150" s="13"/>
      <c r="AJ150" s="13"/>
      <c r="AK150" s="13"/>
      <c r="AL150" s="13"/>
      <c r="AM150" s="13"/>
      <c r="AN150" s="13"/>
      <c r="AO150" s="13"/>
      <c r="AP150" s="13"/>
      <c r="AQ150" s="13"/>
      <c r="AR150">
        <v>200</v>
      </c>
      <c r="AU150" s="13"/>
      <c r="AV150" s="13"/>
      <c r="AW150" s="13"/>
      <c r="AX150" s="13"/>
      <c r="AY150" s="13"/>
      <c r="BB150" s="13"/>
      <c r="BC150" s="13"/>
      <c r="BD150" s="13"/>
      <c r="BE150" s="13"/>
      <c r="BF150" s="13"/>
      <c r="BG150" s="13"/>
      <c r="BH150" s="13"/>
      <c r="BI150" s="13"/>
      <c r="BJ150" s="13"/>
      <c r="BK150" s="13"/>
      <c r="BL150" s="13"/>
      <c r="BM150" s="13"/>
      <c r="BN150" s="13"/>
      <c r="BP150" s="70"/>
      <c r="BQ150" s="69">
        <v>6344182.0199999996</v>
      </c>
      <c r="BR150">
        <v>7833429.924356753</v>
      </c>
      <c r="BS150" s="69"/>
      <c r="BT150" s="70" t="s">
        <v>9119</v>
      </c>
      <c r="BU150" s="73">
        <v>0.82</v>
      </c>
      <c r="BV150" s="70">
        <v>0.99987444124932412</v>
      </c>
      <c r="BW150" s="69"/>
      <c r="BX150" s="70" t="s">
        <v>9119</v>
      </c>
      <c r="BY150" s="69">
        <v>7.01</v>
      </c>
      <c r="BZ150" s="70">
        <v>8.5477071136070268</v>
      </c>
      <c r="CA150" s="69"/>
      <c r="CC150" s="69" t="s">
        <v>9119</v>
      </c>
      <c r="CD150" s="69" t="s">
        <v>9119</v>
      </c>
      <c r="CE150" s="69" t="s">
        <v>9119</v>
      </c>
      <c r="CF150" s="69" t="s">
        <v>9119</v>
      </c>
      <c r="CG150" t="s">
        <v>361</v>
      </c>
      <c r="CI150" t="s">
        <v>388</v>
      </c>
      <c r="CL150" t="s">
        <v>352</v>
      </c>
      <c r="CM150" t="s">
        <v>352</v>
      </c>
      <c r="CN150" t="s">
        <v>352</v>
      </c>
      <c r="CO150" t="s">
        <v>352</v>
      </c>
      <c r="CP150" t="s">
        <v>352</v>
      </c>
      <c r="CQ150" t="s">
        <v>351</v>
      </c>
      <c r="CR150" t="s">
        <v>351</v>
      </c>
      <c r="CS150" t="s">
        <v>351</v>
      </c>
      <c r="EA150" s="69"/>
      <c r="EB150" s="69"/>
      <c r="EC150" s="69"/>
      <c r="ED150" s="69"/>
      <c r="EE150" s="69"/>
      <c r="EF150" s="69"/>
      <c r="EG150" s="69"/>
      <c r="EH150" s="69"/>
      <c r="EM150" s="69"/>
      <c r="FB150" s="69"/>
      <c r="FG150" s="69"/>
      <c r="FV150" s="69"/>
      <c r="GF150" s="70" t="s">
        <v>9119</v>
      </c>
      <c r="GI150" s="70" t="s">
        <v>9119</v>
      </c>
      <c r="GO150" s="70" t="s">
        <v>9119</v>
      </c>
      <c r="GR150" s="70" t="s">
        <v>9119</v>
      </c>
      <c r="GT150" s="70" t="s">
        <v>9119</v>
      </c>
      <c r="GV150" s="70" t="s">
        <v>9119</v>
      </c>
      <c r="HB150" s="70" t="s">
        <v>9119</v>
      </c>
      <c r="HD150" s="70" t="s">
        <v>9119</v>
      </c>
      <c r="HG150" s="70" t="s">
        <v>9119</v>
      </c>
      <c r="HI150" s="70" t="s">
        <v>9119</v>
      </c>
      <c r="HK150" s="70" t="s">
        <v>9119</v>
      </c>
      <c r="HM150" s="70" t="s">
        <v>9119</v>
      </c>
      <c r="HO150" s="70" t="s">
        <v>9119</v>
      </c>
      <c r="HQ150" s="70" t="s">
        <v>9119</v>
      </c>
      <c r="HS150" s="70" t="s">
        <v>9119</v>
      </c>
      <c r="HU150" s="70" t="s">
        <v>9119</v>
      </c>
      <c r="HZ150" s="70" t="s">
        <v>9119</v>
      </c>
      <c r="IB150" s="70" t="s">
        <v>9119</v>
      </c>
      <c r="IE150" s="70" t="s">
        <v>9119</v>
      </c>
      <c r="IK150" s="70" t="s">
        <v>9119</v>
      </c>
      <c r="IO150" s="70" t="s">
        <v>9119</v>
      </c>
      <c r="IQ150" s="70" t="s">
        <v>9119</v>
      </c>
      <c r="IT150" s="70" t="s">
        <v>9119</v>
      </c>
      <c r="IV150" s="70" t="s">
        <v>9119</v>
      </c>
      <c r="IX150" s="70" t="s">
        <v>9119</v>
      </c>
      <c r="IZ150" s="70" t="s">
        <v>9119</v>
      </c>
      <c r="JE150" s="70" t="s">
        <v>9119</v>
      </c>
      <c r="JG150" s="70" t="s">
        <v>9119</v>
      </c>
      <c r="JL150" s="70" t="s">
        <v>9119</v>
      </c>
      <c r="JP150" s="70" t="s">
        <v>9119</v>
      </c>
      <c r="KD150" s="70" t="s">
        <v>9119</v>
      </c>
      <c r="KF150" s="70" t="s">
        <v>9119</v>
      </c>
      <c r="KI150" s="70" t="s">
        <v>9119</v>
      </c>
      <c r="KK150" s="70" t="s">
        <v>9119</v>
      </c>
      <c r="KO150" s="70" t="s">
        <v>9119</v>
      </c>
      <c r="KQ150" s="70" t="s">
        <v>9119</v>
      </c>
      <c r="KT150" s="70" t="s">
        <v>9119</v>
      </c>
      <c r="KZ150" s="70" t="s">
        <v>9119</v>
      </c>
      <c r="LO150" s="70" t="s">
        <v>9119</v>
      </c>
      <c r="LW150" s="70" t="s">
        <v>9119</v>
      </c>
      <c r="LZ150" s="70" t="s">
        <v>9119</v>
      </c>
      <c r="ME150" s="70" t="s">
        <v>9119</v>
      </c>
      <c r="MG150" s="70" t="s">
        <v>9119</v>
      </c>
      <c r="MJ150" s="70" t="s">
        <v>9119</v>
      </c>
      <c r="MK150" t="s">
        <v>392</v>
      </c>
      <c r="MM150" t="s">
        <v>353</v>
      </c>
      <c r="MN150" t="s">
        <v>353</v>
      </c>
      <c r="MO150" t="s">
        <v>415</v>
      </c>
      <c r="MQ150" s="70" t="s">
        <v>9119</v>
      </c>
      <c r="MS150" s="70" t="s">
        <v>9119</v>
      </c>
      <c r="MT150" t="s">
        <v>390</v>
      </c>
      <c r="MV150" t="s">
        <v>353</v>
      </c>
      <c r="MW150" t="s">
        <v>353</v>
      </c>
      <c r="MX150" t="s">
        <v>415</v>
      </c>
      <c r="MZ150" s="70" t="s">
        <v>9119</v>
      </c>
      <c r="NB150" s="70" t="s">
        <v>9119</v>
      </c>
      <c r="NC150" t="s">
        <v>390</v>
      </c>
      <c r="NE150" t="s">
        <v>353</v>
      </c>
      <c r="NF150" t="s">
        <v>353</v>
      </c>
      <c r="NG150" t="s">
        <v>415</v>
      </c>
      <c r="NI150" s="70" t="s">
        <v>9119</v>
      </c>
      <c r="NK150" s="70" t="s">
        <v>9119</v>
      </c>
      <c r="NL150" t="s">
        <v>390</v>
      </c>
      <c r="NN150" t="s">
        <v>353</v>
      </c>
      <c r="NO150" t="s">
        <v>353</v>
      </c>
      <c r="NP150" t="s">
        <v>415</v>
      </c>
      <c r="NR150" s="70" t="s">
        <v>9119</v>
      </c>
      <c r="NT150" s="70" t="s">
        <v>9119</v>
      </c>
      <c r="NU150" t="s">
        <v>392</v>
      </c>
      <c r="NW150" t="s">
        <v>353</v>
      </c>
      <c r="NX150" t="s">
        <v>353</v>
      </c>
      <c r="NY150" t="s">
        <v>415</v>
      </c>
      <c r="OA150" s="70" t="s">
        <v>9119</v>
      </c>
      <c r="OC150" s="70" t="s">
        <v>9119</v>
      </c>
    </row>
    <row r="151" spans="1:393" x14ac:dyDescent="0.2">
      <c r="A151" t="s">
        <v>896</v>
      </c>
      <c r="B151" t="s">
        <v>896</v>
      </c>
      <c r="C151" s="66" t="s">
        <v>9831</v>
      </c>
      <c r="D151" t="s">
        <v>897</v>
      </c>
      <c r="E151" t="s">
        <v>9847</v>
      </c>
      <c r="F151" t="s">
        <v>9847</v>
      </c>
      <c r="G151" t="s">
        <v>898</v>
      </c>
      <c r="H151" t="s">
        <v>899</v>
      </c>
      <c r="K151">
        <v>2021</v>
      </c>
      <c r="L151" s="69">
        <v>14216</v>
      </c>
      <c r="M151" t="s">
        <v>482</v>
      </c>
      <c r="O151" s="73"/>
      <c r="P151" s="73"/>
      <c r="Q151" s="13">
        <v>0.349410858914109</v>
      </c>
      <c r="R151" s="13">
        <v>5.1962850381628498E-2</v>
      </c>
      <c r="S151" s="13">
        <v>2.49985301469853E-2</v>
      </c>
      <c r="T151" s="13">
        <v>0.18355620437956199</v>
      </c>
      <c r="U151" s="13">
        <v>0.11632542745725399</v>
      </c>
      <c r="V151" s="13">
        <v>0</v>
      </c>
      <c r="W151" s="13">
        <v>7.9330966903309701E-3</v>
      </c>
      <c r="X151" s="13">
        <v>9.7292680731926803E-2</v>
      </c>
      <c r="Y151" s="13">
        <v>2.33983868279839E-2</v>
      </c>
      <c r="Z151" s="13">
        <v>1.5665100156651E-3</v>
      </c>
      <c r="AA151" s="13"/>
      <c r="AB151" s="13">
        <v>5.5395910408959102E-2</v>
      </c>
      <c r="AC151" s="13">
        <v>8.8159544045595506E-2</v>
      </c>
      <c r="AD151" s="13"/>
      <c r="AE151" s="13"/>
      <c r="AF151" s="13">
        <v>1</v>
      </c>
      <c r="AG151" s="13"/>
      <c r="AH151" s="69"/>
      <c r="AI151" s="13"/>
      <c r="AJ151" s="13"/>
      <c r="AK151" s="13"/>
      <c r="AL151" s="13"/>
      <c r="AM151" s="13"/>
      <c r="AN151" s="13"/>
      <c r="AO151" s="13"/>
      <c r="AP151" s="13"/>
      <c r="AQ151" s="13"/>
      <c r="AU151" s="13"/>
      <c r="AV151" s="13"/>
      <c r="AW151" s="13"/>
      <c r="AX151" s="13"/>
      <c r="AY151" s="13"/>
      <c r="BB151" s="13"/>
      <c r="BC151" s="13"/>
      <c r="BD151" s="13"/>
      <c r="BE151" s="13"/>
      <c r="BF151" s="13"/>
      <c r="BG151" s="13"/>
      <c r="BH151" s="13"/>
      <c r="BI151" s="13"/>
      <c r="BJ151" s="13"/>
      <c r="BK151" s="13"/>
      <c r="BL151" s="13"/>
      <c r="BM151" s="13"/>
      <c r="BN151" s="13"/>
      <c r="BP151" s="70"/>
      <c r="BR151" t="s">
        <v>9119</v>
      </c>
      <c r="BT151" s="70" t="s">
        <v>9119</v>
      </c>
      <c r="BU151" s="73"/>
      <c r="BV151" s="70" t="s">
        <v>9119</v>
      </c>
      <c r="BW151" s="69"/>
      <c r="BX151" s="70" t="s">
        <v>9119</v>
      </c>
      <c r="BY151" s="69"/>
      <c r="BZ151" s="70" t="s">
        <v>9119</v>
      </c>
      <c r="CA151" s="69"/>
      <c r="CC151" s="69" t="s">
        <v>9119</v>
      </c>
      <c r="CD151" s="69" t="s">
        <v>9119</v>
      </c>
      <c r="CE151" s="69" t="s">
        <v>9119</v>
      </c>
      <c r="CF151" s="69" t="s">
        <v>9119</v>
      </c>
      <c r="CL151" t="s">
        <v>352</v>
      </c>
      <c r="CM151" t="s">
        <v>352</v>
      </c>
      <c r="CN151" t="s">
        <v>352</v>
      </c>
      <c r="CO151" t="s">
        <v>352</v>
      </c>
      <c r="CP151" t="s">
        <v>352</v>
      </c>
      <c r="CQ151" t="s">
        <v>352</v>
      </c>
      <c r="CR151" t="s">
        <v>352</v>
      </c>
      <c r="CS151" t="s">
        <v>352</v>
      </c>
      <c r="FB151" s="69"/>
      <c r="FG151" s="69"/>
      <c r="FV151" s="69"/>
      <c r="GF151" s="70" t="s">
        <v>9119</v>
      </c>
      <c r="GI151" s="70" t="s">
        <v>9119</v>
      </c>
      <c r="GO151" s="70" t="s">
        <v>9119</v>
      </c>
      <c r="GR151" s="70" t="s">
        <v>9119</v>
      </c>
      <c r="GT151" s="70" t="s">
        <v>9119</v>
      </c>
      <c r="GV151" s="70" t="s">
        <v>9119</v>
      </c>
      <c r="HB151" s="70" t="s">
        <v>9119</v>
      </c>
      <c r="HD151" s="70" t="s">
        <v>9119</v>
      </c>
      <c r="HG151" s="70" t="s">
        <v>9119</v>
      </c>
      <c r="HI151" s="70" t="s">
        <v>9119</v>
      </c>
      <c r="HK151" s="70" t="s">
        <v>9119</v>
      </c>
      <c r="HM151" s="70" t="s">
        <v>9119</v>
      </c>
      <c r="HO151" s="70" t="s">
        <v>9119</v>
      </c>
      <c r="HQ151" s="70" t="s">
        <v>9119</v>
      </c>
      <c r="HS151" s="70" t="s">
        <v>9119</v>
      </c>
      <c r="HU151" s="70" t="s">
        <v>9119</v>
      </c>
      <c r="HZ151" s="70" t="s">
        <v>9119</v>
      </c>
      <c r="IB151" s="70" t="s">
        <v>9119</v>
      </c>
      <c r="IE151" s="70" t="s">
        <v>9119</v>
      </c>
      <c r="IK151" s="70" t="s">
        <v>9119</v>
      </c>
      <c r="IO151" s="70" t="s">
        <v>9119</v>
      </c>
      <c r="IQ151" s="70" t="s">
        <v>9119</v>
      </c>
      <c r="IT151" s="70" t="s">
        <v>9119</v>
      </c>
      <c r="IV151" s="70" t="s">
        <v>9119</v>
      </c>
      <c r="IX151" s="70" t="s">
        <v>9119</v>
      </c>
      <c r="IZ151" s="70" t="s">
        <v>9119</v>
      </c>
      <c r="JE151" s="70" t="s">
        <v>9119</v>
      </c>
      <c r="JG151" s="70" t="s">
        <v>9119</v>
      </c>
      <c r="JL151" s="70" t="s">
        <v>9119</v>
      </c>
      <c r="JP151" s="70" t="s">
        <v>9119</v>
      </c>
      <c r="KD151" s="70" t="s">
        <v>9119</v>
      </c>
      <c r="KF151" s="70" t="s">
        <v>9119</v>
      </c>
      <c r="KI151" s="70" t="s">
        <v>9119</v>
      </c>
      <c r="KK151" s="70" t="s">
        <v>9119</v>
      </c>
      <c r="KO151" s="70" t="s">
        <v>9119</v>
      </c>
      <c r="KQ151" s="70" t="s">
        <v>9119</v>
      </c>
      <c r="KT151" s="70" t="s">
        <v>9119</v>
      </c>
      <c r="KZ151" s="70" t="s">
        <v>9119</v>
      </c>
      <c r="LO151" s="70" t="s">
        <v>9119</v>
      </c>
      <c r="LW151" s="70" t="s">
        <v>9119</v>
      </c>
      <c r="LZ151" s="70" t="s">
        <v>9119</v>
      </c>
      <c r="ME151" s="70" t="s">
        <v>9119</v>
      </c>
      <c r="MG151" s="70" t="s">
        <v>9119</v>
      </c>
      <c r="MJ151" s="70" t="s">
        <v>9119</v>
      </c>
      <c r="MQ151" s="70" t="s">
        <v>9119</v>
      </c>
      <c r="MS151" s="70" t="s">
        <v>9119</v>
      </c>
      <c r="MT151" t="s">
        <v>362</v>
      </c>
      <c r="MV151" t="s">
        <v>378</v>
      </c>
      <c r="MW151" t="s">
        <v>353</v>
      </c>
      <c r="MZ151" s="70" t="s">
        <v>9119</v>
      </c>
      <c r="NB151" s="70" t="s">
        <v>9119</v>
      </c>
      <c r="NI151" s="70" t="s">
        <v>9119</v>
      </c>
      <c r="NK151" s="70" t="s">
        <v>9119</v>
      </c>
      <c r="NR151" s="70" t="s">
        <v>9119</v>
      </c>
      <c r="NT151" s="70" t="s">
        <v>9119</v>
      </c>
      <c r="OA151" s="70" t="s">
        <v>9119</v>
      </c>
      <c r="OC151" s="70" t="s">
        <v>9119</v>
      </c>
    </row>
    <row r="152" spans="1:393" x14ac:dyDescent="0.2">
      <c r="A152" t="s">
        <v>896</v>
      </c>
      <c r="B152" t="s">
        <v>896</v>
      </c>
      <c r="C152" s="66" t="s">
        <v>9831</v>
      </c>
      <c r="D152" t="s">
        <v>897</v>
      </c>
      <c r="E152" t="s">
        <v>9847</v>
      </c>
      <c r="F152" t="s">
        <v>9847</v>
      </c>
      <c r="G152" t="s">
        <v>900</v>
      </c>
      <c r="H152" t="s">
        <v>901</v>
      </c>
      <c r="I152">
        <v>191637</v>
      </c>
      <c r="K152">
        <v>2021</v>
      </c>
      <c r="L152" s="69">
        <v>85100</v>
      </c>
      <c r="M152" t="s">
        <v>482</v>
      </c>
      <c r="O152" s="73">
        <v>1.2170000000000001</v>
      </c>
      <c r="P152" s="73"/>
      <c r="Q152" s="13">
        <v>0.36839264593125998</v>
      </c>
      <c r="R152" s="13">
        <v>5.5204707137380397E-2</v>
      </c>
      <c r="S152" s="13">
        <v>6.600600060006E-3</v>
      </c>
      <c r="T152" s="13">
        <v>0.19924850485048501</v>
      </c>
      <c r="U152" s="13">
        <v>0.14700766076607699</v>
      </c>
      <c r="V152" s="13">
        <v>1.26679334600127E-3</v>
      </c>
      <c r="W152" s="13">
        <v>2.89026269293596E-2</v>
      </c>
      <c r="X152" s="13">
        <v>5.29693502683602E-2</v>
      </c>
      <c r="Y152" s="13">
        <v>1.5934486782011498E-2</v>
      </c>
      <c r="Z152" s="13">
        <v>3.6670333700036703E-4</v>
      </c>
      <c r="AA152" s="13"/>
      <c r="AB152" s="13">
        <v>5.6604220422042197E-2</v>
      </c>
      <c r="AC152" s="13">
        <v>6.7501700170016998E-2</v>
      </c>
      <c r="AD152" s="13"/>
      <c r="AE152" s="13">
        <v>1</v>
      </c>
      <c r="AF152" s="13">
        <v>0.86260000000000003</v>
      </c>
      <c r="AG152" s="13"/>
      <c r="AH152" s="69"/>
      <c r="AI152" s="13"/>
      <c r="AJ152" s="13"/>
      <c r="AK152" s="13"/>
      <c r="AL152" s="13"/>
      <c r="AM152" s="13"/>
      <c r="AN152" s="13"/>
      <c r="AO152" s="13"/>
      <c r="AP152" s="13"/>
      <c r="AQ152" s="13"/>
      <c r="AU152" s="13"/>
      <c r="AV152" s="13"/>
      <c r="AW152" s="13"/>
      <c r="AX152" s="13"/>
      <c r="AY152" s="13"/>
      <c r="BB152" s="13"/>
      <c r="BC152" s="13"/>
      <c r="BD152" s="13"/>
      <c r="BE152" s="13"/>
      <c r="BF152" s="13"/>
      <c r="BG152" s="13"/>
      <c r="BH152" s="13"/>
      <c r="BI152" s="13"/>
      <c r="BJ152" s="13"/>
      <c r="BK152" s="13"/>
      <c r="BL152" s="13"/>
      <c r="BM152" s="13"/>
      <c r="BN152" s="13"/>
      <c r="BP152" s="70">
        <v>6.3</v>
      </c>
      <c r="BR152" t="s">
        <v>9119</v>
      </c>
      <c r="BT152" s="70" t="s">
        <v>9119</v>
      </c>
      <c r="BU152" s="73"/>
      <c r="BV152" s="70" t="s">
        <v>9119</v>
      </c>
      <c r="BW152" s="69"/>
      <c r="BX152" s="70" t="s">
        <v>9119</v>
      </c>
      <c r="BY152" s="69"/>
      <c r="BZ152" s="70" t="s">
        <v>9119</v>
      </c>
      <c r="CA152" s="69"/>
      <c r="CC152" s="69" t="s">
        <v>9119</v>
      </c>
      <c r="CD152" s="69" t="s">
        <v>9119</v>
      </c>
      <c r="CE152" s="69" t="s">
        <v>9119</v>
      </c>
      <c r="CF152" s="69" t="s">
        <v>9119</v>
      </c>
      <c r="CL152" t="s">
        <v>352</v>
      </c>
      <c r="CM152" t="s">
        <v>351</v>
      </c>
      <c r="CN152" t="s">
        <v>351</v>
      </c>
      <c r="CO152" t="s">
        <v>352</v>
      </c>
      <c r="CP152" t="s">
        <v>352</v>
      </c>
      <c r="CQ152" t="s">
        <v>352</v>
      </c>
      <c r="CR152" t="s">
        <v>352</v>
      </c>
      <c r="CS152" t="s">
        <v>351</v>
      </c>
      <c r="FB152" s="69"/>
      <c r="FE152">
        <v>90000</v>
      </c>
      <c r="FG152" s="69"/>
      <c r="FV152" s="69"/>
      <c r="GF152" s="70" t="s">
        <v>9119</v>
      </c>
      <c r="GI152" s="70" t="s">
        <v>9119</v>
      </c>
      <c r="GO152" s="70" t="s">
        <v>9119</v>
      </c>
      <c r="GR152" s="70" t="s">
        <v>9119</v>
      </c>
      <c r="GT152" s="70" t="s">
        <v>9119</v>
      </c>
      <c r="GV152" s="70" t="s">
        <v>9119</v>
      </c>
      <c r="HB152" s="70" t="s">
        <v>9119</v>
      </c>
      <c r="HD152" s="70" t="s">
        <v>9119</v>
      </c>
      <c r="HG152" s="70" t="s">
        <v>9119</v>
      </c>
      <c r="HI152" s="70" t="s">
        <v>9119</v>
      </c>
      <c r="HK152" s="70" t="s">
        <v>9119</v>
      </c>
      <c r="HM152" s="70" t="s">
        <v>9119</v>
      </c>
      <c r="HO152" s="70" t="s">
        <v>9119</v>
      </c>
      <c r="HQ152" s="70" t="s">
        <v>9119</v>
      </c>
      <c r="HS152" s="70" t="s">
        <v>9119</v>
      </c>
      <c r="HU152" s="70" t="s">
        <v>9119</v>
      </c>
      <c r="HZ152" s="70" t="s">
        <v>9119</v>
      </c>
      <c r="IB152" s="70" t="s">
        <v>9119</v>
      </c>
      <c r="IE152" s="70" t="s">
        <v>9119</v>
      </c>
      <c r="IK152" s="70" t="s">
        <v>9119</v>
      </c>
      <c r="IO152" s="70" t="s">
        <v>9119</v>
      </c>
      <c r="IP152">
        <v>57.92</v>
      </c>
      <c r="IQ152" s="70">
        <v>57.92</v>
      </c>
      <c r="IT152" s="70" t="s">
        <v>9119</v>
      </c>
      <c r="IV152" s="70" t="s">
        <v>9119</v>
      </c>
      <c r="IX152" s="70" t="s">
        <v>9119</v>
      </c>
      <c r="IZ152" s="70" t="s">
        <v>9119</v>
      </c>
      <c r="JE152" s="70" t="s">
        <v>9119</v>
      </c>
      <c r="JG152" s="70" t="s">
        <v>9119</v>
      </c>
      <c r="JL152" s="70" t="s">
        <v>9119</v>
      </c>
      <c r="JP152" s="70" t="s">
        <v>9119</v>
      </c>
      <c r="KD152" s="70" t="s">
        <v>9119</v>
      </c>
      <c r="KF152" s="70" t="s">
        <v>9119</v>
      </c>
      <c r="KI152" s="70" t="s">
        <v>9119</v>
      </c>
      <c r="KK152" s="70" t="s">
        <v>9119</v>
      </c>
      <c r="KO152" s="70" t="s">
        <v>9119</v>
      </c>
      <c r="KQ152" s="70" t="s">
        <v>9119</v>
      </c>
      <c r="KT152" s="70" t="s">
        <v>9119</v>
      </c>
      <c r="KZ152" s="70" t="s">
        <v>9119</v>
      </c>
      <c r="LO152" s="70" t="s">
        <v>9119</v>
      </c>
      <c r="LW152" s="70" t="s">
        <v>9119</v>
      </c>
      <c r="LZ152" s="70" t="s">
        <v>9119</v>
      </c>
      <c r="ME152" s="70" t="s">
        <v>9119</v>
      </c>
      <c r="MG152" s="70" t="s">
        <v>9119</v>
      </c>
      <c r="MJ152" s="70" t="s">
        <v>9119</v>
      </c>
      <c r="MQ152" s="70" t="s">
        <v>9119</v>
      </c>
      <c r="MS152" s="70" t="s">
        <v>9119</v>
      </c>
      <c r="MT152" t="s">
        <v>362</v>
      </c>
      <c r="MV152" t="s">
        <v>378</v>
      </c>
      <c r="MW152" t="s">
        <v>353</v>
      </c>
      <c r="MZ152" s="70" t="s">
        <v>9119</v>
      </c>
      <c r="NB152" s="70" t="s">
        <v>9119</v>
      </c>
      <c r="NI152" s="70" t="s">
        <v>9119</v>
      </c>
      <c r="NK152" s="70" t="s">
        <v>9119</v>
      </c>
      <c r="NR152" s="70" t="s">
        <v>9119</v>
      </c>
      <c r="NT152" s="70" t="s">
        <v>9119</v>
      </c>
      <c r="NU152" t="s">
        <v>362</v>
      </c>
      <c r="NW152" t="s">
        <v>378</v>
      </c>
      <c r="NX152" t="s">
        <v>353</v>
      </c>
      <c r="OA152" s="70" t="s">
        <v>9119</v>
      </c>
      <c r="OC152" s="70" t="s">
        <v>9119</v>
      </c>
    </row>
    <row r="153" spans="1:393" x14ac:dyDescent="0.2">
      <c r="A153" t="s">
        <v>902</v>
      </c>
      <c r="B153" t="s">
        <v>902</v>
      </c>
      <c r="C153" t="s">
        <v>9841</v>
      </c>
      <c r="D153" t="s">
        <v>903</v>
      </c>
      <c r="E153" t="s">
        <v>346</v>
      </c>
      <c r="F153" t="s">
        <v>346</v>
      </c>
      <c r="G153" t="s">
        <v>904</v>
      </c>
      <c r="H153" t="s">
        <v>905</v>
      </c>
      <c r="J153">
        <v>1110477</v>
      </c>
      <c r="K153">
        <v>2018</v>
      </c>
      <c r="L153" s="69">
        <v>401500</v>
      </c>
      <c r="M153" t="s">
        <v>349</v>
      </c>
      <c r="O153" s="73"/>
      <c r="P153" s="73">
        <v>0.99099999999999999</v>
      </c>
      <c r="Q153" s="13">
        <v>0.68</v>
      </c>
      <c r="R153" s="13"/>
      <c r="S153" s="13"/>
      <c r="T153" s="13">
        <v>0.12</v>
      </c>
      <c r="U153" s="13">
        <v>0.1</v>
      </c>
      <c r="V153" s="13"/>
      <c r="W153" s="13"/>
      <c r="X153" s="13"/>
      <c r="Y153" s="13"/>
      <c r="Z153" s="13"/>
      <c r="AA153" s="13"/>
      <c r="AB153" s="13"/>
      <c r="AC153" s="13">
        <v>0.1</v>
      </c>
      <c r="AD153" s="13"/>
      <c r="AE153" s="13"/>
      <c r="AF153" s="13"/>
      <c r="AG153" s="13"/>
      <c r="AI153" s="13"/>
      <c r="AJ153" s="13"/>
      <c r="AK153" s="13"/>
      <c r="AL153" s="13"/>
      <c r="AM153" s="13"/>
      <c r="AN153" s="13"/>
      <c r="AO153" s="13"/>
      <c r="AP153" s="13"/>
      <c r="AQ153" s="13"/>
      <c r="AR153">
        <v>100</v>
      </c>
      <c r="AU153" s="13"/>
      <c r="AV153" s="13"/>
      <c r="AW153" s="13"/>
      <c r="AX153" s="13"/>
      <c r="AY153" s="13"/>
      <c r="AZ153">
        <v>590</v>
      </c>
      <c r="BB153" s="13">
        <v>0.7</v>
      </c>
      <c r="BC153" s="13"/>
      <c r="BD153" s="13"/>
      <c r="BE153" s="13"/>
      <c r="BF153" s="13"/>
      <c r="BG153" s="13"/>
      <c r="BH153" s="13"/>
      <c r="BI153" s="13"/>
      <c r="BJ153" s="13"/>
      <c r="BK153" s="13"/>
      <c r="BL153" s="13"/>
      <c r="BM153" s="13"/>
      <c r="BN153" s="13">
        <v>0.3</v>
      </c>
      <c r="BP153" s="70">
        <v>9.9</v>
      </c>
      <c r="BR153" t="s">
        <v>9119</v>
      </c>
      <c r="BT153" s="70" t="s">
        <v>9119</v>
      </c>
      <c r="BU153" s="73"/>
      <c r="BV153" s="70" t="s">
        <v>9119</v>
      </c>
      <c r="BW153" s="69"/>
      <c r="BX153" s="70" t="s">
        <v>9119</v>
      </c>
      <c r="BY153" s="69"/>
      <c r="BZ153" s="70" t="s">
        <v>9119</v>
      </c>
      <c r="CA153" s="3">
        <v>8543424.1140000001</v>
      </c>
      <c r="CB153">
        <v>2025</v>
      </c>
      <c r="CC153" s="69">
        <v>7841523.7398405755</v>
      </c>
      <c r="CD153" s="69">
        <v>61344538.413576335</v>
      </c>
      <c r="CE153" s="69">
        <v>2025</v>
      </c>
      <c r="CF153" s="69">
        <v>56304667.526847415</v>
      </c>
      <c r="CG153" t="s">
        <v>361</v>
      </c>
      <c r="CI153" t="s">
        <v>388</v>
      </c>
      <c r="CK153" t="s">
        <v>459</v>
      </c>
      <c r="CL153" t="s">
        <v>351</v>
      </c>
      <c r="CM153" t="s">
        <v>352</v>
      </c>
      <c r="CN153" t="s">
        <v>352</v>
      </c>
      <c r="CO153" t="s">
        <v>352</v>
      </c>
      <c r="CP153" t="s">
        <v>352</v>
      </c>
      <c r="CQ153" t="s">
        <v>352</v>
      </c>
      <c r="CR153" t="s">
        <v>352</v>
      </c>
      <c r="CS153" t="s">
        <v>351</v>
      </c>
      <c r="EC153" s="69">
        <v>281050</v>
      </c>
      <c r="ED153" s="69"/>
      <c r="EE153" s="69"/>
      <c r="EF153" s="69"/>
      <c r="EG153" s="69"/>
      <c r="EH153" s="69"/>
      <c r="ER153" s="69"/>
      <c r="FB153" s="69"/>
      <c r="FG153" s="69"/>
      <c r="GF153" s="70" t="s">
        <v>9119</v>
      </c>
      <c r="GI153" s="70" t="s">
        <v>9119</v>
      </c>
      <c r="GO153" s="70" t="s">
        <v>9119</v>
      </c>
      <c r="GR153" s="70" t="s">
        <v>9119</v>
      </c>
      <c r="GT153" s="70" t="s">
        <v>9119</v>
      </c>
      <c r="GV153" s="70" t="s">
        <v>9119</v>
      </c>
      <c r="HB153" s="70" t="s">
        <v>9119</v>
      </c>
      <c r="HD153" s="70" t="s">
        <v>9119</v>
      </c>
      <c r="HG153" s="70" t="s">
        <v>9119</v>
      </c>
      <c r="HI153" s="70" t="s">
        <v>9119</v>
      </c>
      <c r="HK153" s="70" t="s">
        <v>9119</v>
      </c>
      <c r="HM153" s="70" t="s">
        <v>9119</v>
      </c>
      <c r="HO153" s="70" t="s">
        <v>9119</v>
      </c>
      <c r="HQ153" s="70" t="s">
        <v>9119</v>
      </c>
      <c r="HS153" s="70" t="s">
        <v>9119</v>
      </c>
      <c r="HU153" s="70" t="s">
        <v>9119</v>
      </c>
      <c r="HZ153" s="70" t="s">
        <v>9119</v>
      </c>
      <c r="IB153" s="70" t="s">
        <v>9119</v>
      </c>
      <c r="IE153" s="70" t="s">
        <v>9119</v>
      </c>
      <c r="IK153" s="70" t="s">
        <v>9119</v>
      </c>
      <c r="IO153" s="70" t="s">
        <v>9119</v>
      </c>
      <c r="IQ153" s="70" t="s">
        <v>9119</v>
      </c>
      <c r="IT153" s="70" t="s">
        <v>9119</v>
      </c>
      <c r="IV153" s="70" t="s">
        <v>9119</v>
      </c>
      <c r="IX153" s="70" t="s">
        <v>9119</v>
      </c>
      <c r="IZ153" s="70" t="s">
        <v>9119</v>
      </c>
      <c r="JE153" s="70" t="s">
        <v>9119</v>
      </c>
      <c r="JG153" s="70" t="s">
        <v>9119</v>
      </c>
      <c r="JL153" s="70" t="s">
        <v>9119</v>
      </c>
      <c r="JP153" s="70" t="s">
        <v>9119</v>
      </c>
      <c r="KD153" s="70" t="s">
        <v>9119</v>
      </c>
      <c r="KF153" s="70" t="s">
        <v>9119</v>
      </c>
      <c r="KI153" s="70" t="s">
        <v>9119</v>
      </c>
      <c r="KK153" s="70" t="s">
        <v>9119</v>
      </c>
      <c r="KO153" s="70" t="s">
        <v>9119</v>
      </c>
      <c r="KQ153" s="70" t="s">
        <v>9119</v>
      </c>
      <c r="KT153" s="70" t="s">
        <v>9119</v>
      </c>
      <c r="KZ153" s="70" t="s">
        <v>9119</v>
      </c>
      <c r="LO153" s="70" t="s">
        <v>9119</v>
      </c>
      <c r="LW153" s="70" t="s">
        <v>9119</v>
      </c>
      <c r="LZ153" s="70" t="s">
        <v>9119</v>
      </c>
      <c r="ME153" s="70" t="s">
        <v>9119</v>
      </c>
      <c r="MG153" s="70" t="s">
        <v>9119</v>
      </c>
      <c r="MJ153" s="70" t="s">
        <v>9119</v>
      </c>
      <c r="MQ153" s="70" t="s">
        <v>9119</v>
      </c>
      <c r="MS153" s="70" t="s">
        <v>9119</v>
      </c>
      <c r="MT153" t="s">
        <v>354</v>
      </c>
      <c r="MV153" t="s">
        <v>391</v>
      </c>
      <c r="MW153" t="s">
        <v>353</v>
      </c>
      <c r="MY153" s="69"/>
      <c r="MZ153" s="70" t="s">
        <v>9119</v>
      </c>
      <c r="NB153" s="70" t="s">
        <v>9119</v>
      </c>
      <c r="NC153" t="s">
        <v>354</v>
      </c>
      <c r="NE153" t="s">
        <v>391</v>
      </c>
      <c r="NF153" t="s">
        <v>353</v>
      </c>
      <c r="NI153" s="70" t="s">
        <v>9119</v>
      </c>
      <c r="NK153" s="70" t="s">
        <v>9119</v>
      </c>
      <c r="NR153" s="70" t="s">
        <v>9119</v>
      </c>
      <c r="NT153" s="70" t="s">
        <v>9119</v>
      </c>
      <c r="NU153" t="s">
        <v>354</v>
      </c>
      <c r="NW153" t="s">
        <v>391</v>
      </c>
      <c r="NX153" t="s">
        <v>353</v>
      </c>
      <c r="OA153" s="70" t="s">
        <v>9119</v>
      </c>
      <c r="OC153" s="70" t="s">
        <v>9119</v>
      </c>
    </row>
    <row r="154" spans="1:393" x14ac:dyDescent="0.2">
      <c r="A154" t="s">
        <v>906</v>
      </c>
      <c r="B154" t="s">
        <v>906</v>
      </c>
      <c r="C154" t="s">
        <v>9829</v>
      </c>
      <c r="D154" t="s">
        <v>907</v>
      </c>
      <c r="E154" t="s">
        <v>9845</v>
      </c>
      <c r="F154" t="s">
        <v>9845</v>
      </c>
      <c r="G154" t="s">
        <v>908</v>
      </c>
      <c r="H154" t="s">
        <v>909</v>
      </c>
      <c r="I154">
        <v>1580907</v>
      </c>
      <c r="J154">
        <v>1437554</v>
      </c>
      <c r="K154">
        <v>2019</v>
      </c>
      <c r="L154" s="69">
        <v>548179.50225000002</v>
      </c>
      <c r="M154" t="s">
        <v>349</v>
      </c>
      <c r="O154" s="73">
        <v>0.95</v>
      </c>
      <c r="P154" s="73">
        <v>1.0449999999999999</v>
      </c>
      <c r="Q154" s="13">
        <v>0.64</v>
      </c>
      <c r="R154" s="13">
        <v>0.02</v>
      </c>
      <c r="S154" s="13">
        <v>0.01</v>
      </c>
      <c r="T154" s="13">
        <v>0.06</v>
      </c>
      <c r="U154" s="13">
        <v>0.14000000000000001</v>
      </c>
      <c r="V154" s="13"/>
      <c r="W154" s="13">
        <v>0.03</v>
      </c>
      <c r="X154" s="13"/>
      <c r="Y154" s="13">
        <v>0.04</v>
      </c>
      <c r="Z154" s="13"/>
      <c r="AA154" s="13"/>
      <c r="AB154" s="13"/>
      <c r="AC154" s="13">
        <v>5.9999999999999901E-2</v>
      </c>
      <c r="AD154" s="13"/>
      <c r="AE154" s="13"/>
      <c r="AF154" s="13"/>
      <c r="AG154" s="13">
        <v>0.85</v>
      </c>
      <c r="AH154" s="69"/>
      <c r="AI154" s="13"/>
      <c r="AJ154" s="13"/>
      <c r="AK154" s="13"/>
      <c r="AL154" s="13"/>
      <c r="AM154" s="13"/>
      <c r="AN154" s="13"/>
      <c r="AO154" s="13"/>
      <c r="AP154" s="13"/>
      <c r="AQ154" s="13"/>
      <c r="AU154" s="13"/>
      <c r="AV154" s="13"/>
      <c r="AW154" s="13"/>
      <c r="AX154" s="13"/>
      <c r="AY154" s="13"/>
      <c r="AZ154">
        <v>2000</v>
      </c>
      <c r="BB154" s="13"/>
      <c r="BC154" s="13">
        <v>0.39140000000000003</v>
      </c>
      <c r="BD154" s="13">
        <v>0.39129999999999998</v>
      </c>
      <c r="BE154" s="13"/>
      <c r="BF154" s="13"/>
      <c r="BG154" s="13"/>
      <c r="BH154" s="13">
        <v>0.13600000000000001</v>
      </c>
      <c r="BI154" s="13"/>
      <c r="BJ154" s="13"/>
      <c r="BK154" s="13"/>
      <c r="BL154" s="13"/>
      <c r="BM154" s="13">
        <v>8.1299999999999997E-2</v>
      </c>
      <c r="BN154" s="13"/>
      <c r="BP154" s="70"/>
      <c r="BQ154" s="69">
        <v>275241.51</v>
      </c>
      <c r="BR154">
        <v>339852.33621325681</v>
      </c>
      <c r="BS154" s="69"/>
      <c r="BT154" s="70" t="s">
        <v>9119</v>
      </c>
      <c r="BU154" s="73"/>
      <c r="BV154" s="70" t="s">
        <v>9119</v>
      </c>
      <c r="BW154" s="69"/>
      <c r="BX154" s="70" t="s">
        <v>9119</v>
      </c>
      <c r="BY154" s="69"/>
      <c r="BZ154" s="70" t="s">
        <v>9119</v>
      </c>
      <c r="CA154" s="69">
        <v>4254201.6100000003</v>
      </c>
      <c r="CB154">
        <v>2015</v>
      </c>
      <c r="CC154" s="69">
        <v>5252842.6976029109</v>
      </c>
      <c r="CD154" s="69" t="s">
        <v>9119</v>
      </c>
      <c r="CE154" s="69" t="s">
        <v>9119</v>
      </c>
      <c r="CF154" s="69" t="s">
        <v>9119</v>
      </c>
      <c r="CH154" t="s">
        <v>377</v>
      </c>
      <c r="CJ154" t="s">
        <v>418</v>
      </c>
      <c r="CL154" t="s">
        <v>351</v>
      </c>
      <c r="CM154" t="s">
        <v>351</v>
      </c>
      <c r="CN154" t="s">
        <v>351</v>
      </c>
      <c r="CO154" t="s">
        <v>352</v>
      </c>
      <c r="CP154" t="s">
        <v>352</v>
      </c>
      <c r="CQ154" t="s">
        <v>351</v>
      </c>
      <c r="CR154" t="s">
        <v>351</v>
      </c>
      <c r="CS154" t="s">
        <v>351</v>
      </c>
      <c r="EA154" s="69"/>
      <c r="EB154" s="69"/>
      <c r="EC154" s="69"/>
      <c r="ED154" s="69"/>
      <c r="EE154" s="69"/>
      <c r="EF154" s="69"/>
      <c r="EG154" s="69"/>
      <c r="EH154" s="69">
        <v>214520.9118805</v>
      </c>
      <c r="EM154" s="69">
        <v>214520.9118805</v>
      </c>
      <c r="FB154" s="69"/>
      <c r="FG154" s="69">
        <v>74552.412305999998</v>
      </c>
      <c r="FV154" s="69"/>
      <c r="GF154" s="70" t="s">
        <v>9119</v>
      </c>
      <c r="GI154" s="70" t="s">
        <v>9119</v>
      </c>
      <c r="GO154" s="70" t="s">
        <v>9119</v>
      </c>
      <c r="GR154" s="70" t="s">
        <v>9119</v>
      </c>
      <c r="GT154" s="70" t="s">
        <v>9119</v>
      </c>
      <c r="GV154" s="70" t="s">
        <v>9119</v>
      </c>
      <c r="HB154" s="70" t="s">
        <v>9119</v>
      </c>
      <c r="HD154" s="70" t="s">
        <v>9119</v>
      </c>
      <c r="HG154" s="70" t="s">
        <v>9119</v>
      </c>
      <c r="HI154" s="70" t="s">
        <v>9119</v>
      </c>
      <c r="HK154" s="70" t="s">
        <v>9119</v>
      </c>
      <c r="HM154" s="70" t="s">
        <v>9119</v>
      </c>
      <c r="HO154" s="70" t="s">
        <v>9119</v>
      </c>
      <c r="HQ154" s="70" t="s">
        <v>9119</v>
      </c>
      <c r="HS154" s="70" t="s">
        <v>9119</v>
      </c>
      <c r="HU154" s="70" t="s">
        <v>9119</v>
      </c>
      <c r="HZ154" s="70" t="s">
        <v>9119</v>
      </c>
      <c r="IB154" s="70" t="s">
        <v>9119</v>
      </c>
      <c r="IE154" s="70" t="s">
        <v>9119</v>
      </c>
      <c r="IK154" s="70" t="s">
        <v>9119</v>
      </c>
      <c r="IO154" s="70" t="s">
        <v>9119</v>
      </c>
      <c r="IQ154" s="70" t="s">
        <v>9119</v>
      </c>
      <c r="IT154" s="70" t="s">
        <v>9119</v>
      </c>
      <c r="IV154" s="70" t="s">
        <v>9119</v>
      </c>
      <c r="IX154" s="70" t="s">
        <v>9119</v>
      </c>
      <c r="IZ154" s="70" t="s">
        <v>9119</v>
      </c>
      <c r="JE154" s="70" t="s">
        <v>9119</v>
      </c>
      <c r="JG154" s="70" t="s">
        <v>9119</v>
      </c>
      <c r="JL154" s="70" t="s">
        <v>9119</v>
      </c>
      <c r="JP154" s="70" t="s">
        <v>9119</v>
      </c>
      <c r="KD154" s="70" t="s">
        <v>9119</v>
      </c>
      <c r="KF154" s="70" t="s">
        <v>9119</v>
      </c>
      <c r="KI154" s="70" t="s">
        <v>9119</v>
      </c>
      <c r="KK154" s="70" t="s">
        <v>9119</v>
      </c>
      <c r="KO154" s="70" t="s">
        <v>9119</v>
      </c>
      <c r="KQ154" s="70" t="s">
        <v>9119</v>
      </c>
      <c r="KT154" s="70" t="s">
        <v>9119</v>
      </c>
      <c r="KZ154" s="70" t="s">
        <v>9119</v>
      </c>
      <c r="LO154" s="70" t="s">
        <v>9119</v>
      </c>
      <c r="LW154" s="70" t="s">
        <v>9119</v>
      </c>
      <c r="LZ154" s="70" t="s">
        <v>9119</v>
      </c>
      <c r="ME154" s="70" t="s">
        <v>9119</v>
      </c>
      <c r="MG154" s="70" t="s">
        <v>9119</v>
      </c>
      <c r="MJ154" s="70" t="s">
        <v>9119</v>
      </c>
      <c r="MQ154" s="70" t="s">
        <v>9119</v>
      </c>
      <c r="MS154" s="70" t="s">
        <v>9119</v>
      </c>
      <c r="MZ154" s="70" t="s">
        <v>9119</v>
      </c>
      <c r="NB154" s="70" t="s">
        <v>9119</v>
      </c>
      <c r="NI154" s="70" t="s">
        <v>9119</v>
      </c>
      <c r="NK154" s="70" t="s">
        <v>9119</v>
      </c>
      <c r="NR154" s="70" t="s">
        <v>9119</v>
      </c>
      <c r="NT154" s="70" t="s">
        <v>9119</v>
      </c>
      <c r="OA154" s="70" t="s">
        <v>9119</v>
      </c>
      <c r="OC154" s="70" t="s">
        <v>9119</v>
      </c>
    </row>
    <row r="155" spans="1:393" x14ac:dyDescent="0.2">
      <c r="A155" t="s">
        <v>906</v>
      </c>
      <c r="B155" t="s">
        <v>906</v>
      </c>
      <c r="C155" t="s">
        <v>9829</v>
      </c>
      <c r="D155" t="s">
        <v>907</v>
      </c>
      <c r="E155" t="s">
        <v>9845</v>
      </c>
      <c r="F155" t="s">
        <v>9845</v>
      </c>
      <c r="G155" t="s">
        <v>910</v>
      </c>
      <c r="H155" t="s">
        <v>911</v>
      </c>
      <c r="I155">
        <v>5331800</v>
      </c>
      <c r="J155">
        <v>5331800</v>
      </c>
      <c r="K155">
        <v>2019</v>
      </c>
      <c r="L155" s="69">
        <v>1167664.2</v>
      </c>
      <c r="M155" t="s">
        <v>349</v>
      </c>
      <c r="O155" s="73">
        <v>0.6</v>
      </c>
      <c r="P155" s="73">
        <v>0.6</v>
      </c>
      <c r="Q155" s="13">
        <v>0.44330000000000003</v>
      </c>
      <c r="R155" s="13">
        <v>5.9299999999999999E-2</v>
      </c>
      <c r="S155" s="13">
        <v>2.1499999999999998E-2</v>
      </c>
      <c r="T155" s="13">
        <v>8.8999999999999996E-2</v>
      </c>
      <c r="U155" s="13">
        <v>0.19700000000000001</v>
      </c>
      <c r="V155" s="13"/>
      <c r="W155" s="13"/>
      <c r="X155" s="13"/>
      <c r="Y155" s="13">
        <v>7.0499999999999993E-2</v>
      </c>
      <c r="Z155" s="13"/>
      <c r="AA155" s="13">
        <v>9.1000000000000004E-3</v>
      </c>
      <c r="AB155" s="13"/>
      <c r="AC155" s="13">
        <v>0.1103</v>
      </c>
      <c r="AD155" s="13"/>
      <c r="AE155" s="13"/>
      <c r="AF155" s="13"/>
      <c r="AG155" s="13">
        <v>0.75</v>
      </c>
      <c r="AH155" s="69"/>
      <c r="AI155" s="13"/>
      <c r="AJ155" s="13"/>
      <c r="AK155" s="13"/>
      <c r="AL155" s="13"/>
      <c r="AM155" s="13"/>
      <c r="AN155" s="13"/>
      <c r="AO155" s="13"/>
      <c r="AP155" s="13"/>
      <c r="AQ155" s="13"/>
      <c r="AU155" s="13"/>
      <c r="AV155" s="13"/>
      <c r="AW155" s="13"/>
      <c r="AX155" s="13"/>
      <c r="AY155" s="13"/>
      <c r="AZ155">
        <v>4220</v>
      </c>
      <c r="BB155" s="13"/>
      <c r="BC155" s="13">
        <v>0.5</v>
      </c>
      <c r="BD155" s="13"/>
      <c r="BE155" s="13"/>
      <c r="BF155" s="13"/>
      <c r="BG155" s="13"/>
      <c r="BH155" s="13">
        <v>0.25</v>
      </c>
      <c r="BI155" s="13"/>
      <c r="BJ155" s="13"/>
      <c r="BK155" s="13"/>
      <c r="BL155" s="13"/>
      <c r="BM155" s="13">
        <v>0.25</v>
      </c>
      <c r="BN155" s="13"/>
      <c r="BP155" s="70"/>
      <c r="BQ155" s="69"/>
      <c r="BR155" t="s">
        <v>9119</v>
      </c>
      <c r="BS155" s="69"/>
      <c r="BT155" s="70" t="s">
        <v>9119</v>
      </c>
      <c r="BU155" s="73"/>
      <c r="BV155" s="70" t="s">
        <v>9119</v>
      </c>
      <c r="BW155" s="69"/>
      <c r="BX155" s="70" t="s">
        <v>9119</v>
      </c>
      <c r="BY155" s="69"/>
      <c r="BZ155" s="70" t="s">
        <v>9119</v>
      </c>
      <c r="CA155" s="69"/>
      <c r="CC155" s="69" t="s">
        <v>9119</v>
      </c>
      <c r="CD155" s="69" t="s">
        <v>9119</v>
      </c>
      <c r="CE155" s="69" t="s">
        <v>9119</v>
      </c>
      <c r="CF155" s="69" t="s">
        <v>9119</v>
      </c>
      <c r="CL155" t="s">
        <v>351</v>
      </c>
      <c r="CM155" t="s">
        <v>352</v>
      </c>
      <c r="CN155" t="s">
        <v>352</v>
      </c>
      <c r="CO155" t="s">
        <v>351</v>
      </c>
      <c r="CP155" t="s">
        <v>352</v>
      </c>
      <c r="CQ155" t="s">
        <v>352</v>
      </c>
      <c r="CR155" t="s">
        <v>352</v>
      </c>
      <c r="CS155" t="s">
        <v>352</v>
      </c>
      <c r="EA155" s="69"/>
      <c r="EB155" s="69"/>
      <c r="EC155" s="69"/>
      <c r="ED155" s="69"/>
      <c r="EE155" s="69"/>
      <c r="EF155" s="69"/>
      <c r="EG155" s="69"/>
      <c r="EH155" s="69">
        <v>214520.9118805</v>
      </c>
      <c r="EM155" s="69">
        <v>214520.9118805</v>
      </c>
      <c r="FB155" s="69"/>
      <c r="FG155" s="69">
        <v>74552.412305999998</v>
      </c>
      <c r="FV155" s="69"/>
      <c r="GF155" s="70" t="s">
        <v>9119</v>
      </c>
      <c r="GI155" s="70" t="s">
        <v>9119</v>
      </c>
      <c r="GO155" s="70" t="s">
        <v>9119</v>
      </c>
      <c r="GR155" s="70" t="s">
        <v>9119</v>
      </c>
      <c r="GT155" s="70" t="s">
        <v>9119</v>
      </c>
      <c r="GV155" s="70" t="s">
        <v>9119</v>
      </c>
      <c r="HB155" s="70" t="s">
        <v>9119</v>
      </c>
      <c r="HD155" s="70" t="s">
        <v>9119</v>
      </c>
      <c r="HG155" s="70" t="s">
        <v>9119</v>
      </c>
      <c r="HI155" s="70" t="s">
        <v>9119</v>
      </c>
      <c r="HK155" s="70" t="s">
        <v>9119</v>
      </c>
      <c r="HM155" s="70" t="s">
        <v>9119</v>
      </c>
      <c r="HO155" s="70" t="s">
        <v>9119</v>
      </c>
      <c r="HQ155" s="70" t="s">
        <v>9119</v>
      </c>
      <c r="HS155" s="70" t="s">
        <v>9119</v>
      </c>
      <c r="HU155" s="70" t="s">
        <v>9119</v>
      </c>
      <c r="HZ155" s="70" t="s">
        <v>9119</v>
      </c>
      <c r="IB155" s="70" t="s">
        <v>9119</v>
      </c>
      <c r="IE155" s="70" t="s">
        <v>9119</v>
      </c>
      <c r="IK155" s="70" t="s">
        <v>9119</v>
      </c>
      <c r="IO155" s="70" t="s">
        <v>9119</v>
      </c>
      <c r="IQ155" s="70" t="s">
        <v>9119</v>
      </c>
      <c r="IT155" s="70" t="s">
        <v>9119</v>
      </c>
      <c r="IV155" s="70" t="s">
        <v>9119</v>
      </c>
      <c r="IX155" s="70" t="s">
        <v>9119</v>
      </c>
      <c r="IZ155" s="70" t="s">
        <v>9119</v>
      </c>
      <c r="JE155" s="70" t="s">
        <v>9119</v>
      </c>
      <c r="JG155" s="70" t="s">
        <v>9119</v>
      </c>
      <c r="JL155" s="70" t="s">
        <v>9119</v>
      </c>
      <c r="JP155" s="70" t="s">
        <v>9119</v>
      </c>
      <c r="KD155" s="70" t="s">
        <v>9119</v>
      </c>
      <c r="KF155" s="70" t="s">
        <v>9119</v>
      </c>
      <c r="KI155" s="70" t="s">
        <v>9119</v>
      </c>
      <c r="KK155" s="70" t="s">
        <v>9119</v>
      </c>
      <c r="KO155" s="70" t="s">
        <v>9119</v>
      </c>
      <c r="KQ155" s="70" t="s">
        <v>9119</v>
      </c>
      <c r="KT155" s="70" t="s">
        <v>9119</v>
      </c>
      <c r="KZ155" s="70" t="s">
        <v>9119</v>
      </c>
      <c r="LO155" s="70" t="s">
        <v>9119</v>
      </c>
      <c r="LW155" s="70" t="s">
        <v>9119</v>
      </c>
      <c r="LZ155" s="70" t="s">
        <v>9119</v>
      </c>
      <c r="ME155" s="70" t="s">
        <v>9119</v>
      </c>
      <c r="MG155" s="70" t="s">
        <v>9119</v>
      </c>
      <c r="MJ155" s="70" t="s">
        <v>9119</v>
      </c>
      <c r="MQ155" s="70" t="s">
        <v>9119</v>
      </c>
      <c r="MS155" s="70" t="s">
        <v>9119</v>
      </c>
      <c r="MZ155" s="70" t="s">
        <v>9119</v>
      </c>
      <c r="NB155" s="70" t="s">
        <v>9119</v>
      </c>
      <c r="NI155" s="70" t="s">
        <v>9119</v>
      </c>
      <c r="NK155" s="70" t="s">
        <v>9119</v>
      </c>
      <c r="NR155" s="70" t="s">
        <v>9119</v>
      </c>
      <c r="NT155" s="70" t="s">
        <v>9119</v>
      </c>
      <c r="OA155" s="70" t="s">
        <v>9119</v>
      </c>
      <c r="OC155" s="70" t="s">
        <v>9119</v>
      </c>
    </row>
    <row r="156" spans="1:393" x14ac:dyDescent="0.2">
      <c r="A156" t="s">
        <v>912</v>
      </c>
      <c r="B156" t="s">
        <v>912</v>
      </c>
      <c r="C156" t="s">
        <v>9841</v>
      </c>
      <c r="D156" t="s">
        <v>913</v>
      </c>
      <c r="E156" t="s">
        <v>9847</v>
      </c>
      <c r="F156" t="s">
        <v>9847</v>
      </c>
      <c r="G156" t="s">
        <v>914</v>
      </c>
      <c r="H156" t="s">
        <v>915</v>
      </c>
      <c r="J156">
        <v>511369</v>
      </c>
      <c r="K156">
        <v>2023</v>
      </c>
      <c r="L156" s="69">
        <v>84520</v>
      </c>
      <c r="M156" t="s">
        <v>349</v>
      </c>
      <c r="O156" s="73"/>
      <c r="P156" s="73">
        <v>0.45300000000000001</v>
      </c>
      <c r="Q156" s="13">
        <v>0.15</v>
      </c>
      <c r="R156" s="13">
        <v>0.14000000000000001</v>
      </c>
      <c r="S156" s="13">
        <v>0.04</v>
      </c>
      <c r="T156" s="13">
        <v>0.15</v>
      </c>
      <c r="U156" s="13">
        <v>0.11</v>
      </c>
      <c r="V156" s="13"/>
      <c r="W156" s="13">
        <v>0.01</v>
      </c>
      <c r="X156" s="13">
        <v>0.32</v>
      </c>
      <c r="Y156" s="13"/>
      <c r="Z156" s="13"/>
      <c r="AA156" s="13"/>
      <c r="AB156" s="13"/>
      <c r="AC156" s="13">
        <v>0.08</v>
      </c>
      <c r="AD156" s="13"/>
      <c r="AE156" s="13"/>
      <c r="AF156" s="13"/>
      <c r="AG156" s="13"/>
      <c r="AI156" s="13"/>
      <c r="AJ156" s="13"/>
      <c r="AK156" s="13"/>
      <c r="AL156" s="13"/>
      <c r="AM156" s="13"/>
      <c r="AN156" s="13"/>
      <c r="AO156" s="13"/>
      <c r="AP156" s="13"/>
      <c r="AQ156" s="13"/>
      <c r="AU156" s="13"/>
      <c r="AV156" s="13"/>
      <c r="AW156" s="13"/>
      <c r="AX156" s="13"/>
      <c r="AY156" s="13"/>
      <c r="BB156" s="13"/>
      <c r="BC156" s="13"/>
      <c r="BD156" s="13">
        <v>0.96499999999999997</v>
      </c>
      <c r="BE156" s="13"/>
      <c r="BF156" s="13"/>
      <c r="BG156" s="13"/>
      <c r="BH156" s="13">
        <v>3.5000000000000003E-2</v>
      </c>
      <c r="BI156" s="13"/>
      <c r="BJ156" s="13"/>
      <c r="BK156" s="13"/>
      <c r="BL156" s="13"/>
      <c r="BM156" s="13"/>
      <c r="BN156" s="13"/>
      <c r="BO156">
        <v>2</v>
      </c>
      <c r="BP156" s="70">
        <v>11.3</v>
      </c>
      <c r="BR156" t="s">
        <v>9119</v>
      </c>
      <c r="BT156" s="70" t="s">
        <v>9119</v>
      </c>
      <c r="BU156" s="73">
        <v>107</v>
      </c>
      <c r="BV156" s="70">
        <v>124.70419728389177</v>
      </c>
      <c r="BW156" s="69"/>
      <c r="BX156" s="70" t="s">
        <v>9119</v>
      </c>
      <c r="BY156" s="69">
        <v>369.08</v>
      </c>
      <c r="BZ156" s="70">
        <v>430.14789844428759</v>
      </c>
      <c r="CA156" s="69">
        <v>35892556.57</v>
      </c>
      <c r="CB156">
        <v>2022</v>
      </c>
      <c r="CC156" s="69">
        <v>35892556.57</v>
      </c>
      <c r="CD156" s="69" t="s">
        <v>9119</v>
      </c>
      <c r="CE156" s="69" t="s">
        <v>9119</v>
      </c>
      <c r="CF156" s="69" t="s">
        <v>9119</v>
      </c>
      <c r="CG156" t="s">
        <v>350</v>
      </c>
      <c r="CH156" t="s">
        <v>377</v>
      </c>
      <c r="CL156" t="s">
        <v>351</v>
      </c>
      <c r="CM156" t="s">
        <v>351</v>
      </c>
      <c r="CN156" t="s">
        <v>352</v>
      </c>
      <c r="CO156" t="s">
        <v>352</v>
      </c>
      <c r="CP156" t="s">
        <v>352</v>
      </c>
      <c r="CQ156" t="s">
        <v>352</v>
      </c>
      <c r="CR156" t="s">
        <v>352</v>
      </c>
      <c r="CS156" t="s">
        <v>351</v>
      </c>
      <c r="EC156" s="69"/>
      <c r="ED156" s="69"/>
      <c r="EE156" s="69"/>
      <c r="EF156" s="69"/>
      <c r="EG156" s="69"/>
      <c r="EH156" s="69"/>
      <c r="EM156" s="69">
        <v>81561.8</v>
      </c>
      <c r="ER156" s="69"/>
      <c r="FB156" s="69"/>
      <c r="FG156" s="69">
        <v>2958.2</v>
      </c>
      <c r="GF156" s="70" t="s">
        <v>9119</v>
      </c>
      <c r="GI156" s="70" t="s">
        <v>9119</v>
      </c>
      <c r="GO156" s="70" t="s">
        <v>9119</v>
      </c>
      <c r="GR156" s="70" t="s">
        <v>9119</v>
      </c>
      <c r="GT156" s="70" t="s">
        <v>9119</v>
      </c>
      <c r="GV156" s="70" t="s">
        <v>9119</v>
      </c>
      <c r="HB156" s="70" t="s">
        <v>9119</v>
      </c>
      <c r="HD156" s="70" t="s">
        <v>9119</v>
      </c>
      <c r="HG156" s="70" t="s">
        <v>9119</v>
      </c>
      <c r="HI156" s="70" t="s">
        <v>9119</v>
      </c>
      <c r="HK156" s="70" t="s">
        <v>9119</v>
      </c>
      <c r="HM156" s="70" t="s">
        <v>9119</v>
      </c>
      <c r="HO156" s="70" t="s">
        <v>9119</v>
      </c>
      <c r="HQ156" s="70" t="s">
        <v>9119</v>
      </c>
      <c r="HS156" s="70" t="s">
        <v>9119</v>
      </c>
      <c r="HU156" s="70" t="s">
        <v>9119</v>
      </c>
      <c r="HZ156" s="70" t="s">
        <v>9119</v>
      </c>
      <c r="IB156" s="70" t="s">
        <v>9119</v>
      </c>
      <c r="IE156" s="70" t="s">
        <v>9119</v>
      </c>
      <c r="IK156" s="70" t="s">
        <v>9119</v>
      </c>
      <c r="IO156" s="70" t="s">
        <v>9119</v>
      </c>
      <c r="IQ156" s="70" t="s">
        <v>9119</v>
      </c>
      <c r="IT156" s="70" t="s">
        <v>9119</v>
      </c>
      <c r="IV156" s="70" t="s">
        <v>9119</v>
      </c>
      <c r="IX156" s="70" t="s">
        <v>9119</v>
      </c>
      <c r="IZ156" s="70" t="s">
        <v>9119</v>
      </c>
      <c r="JE156" s="70" t="s">
        <v>9119</v>
      </c>
      <c r="JG156" s="70" t="s">
        <v>9119</v>
      </c>
      <c r="JL156" s="70" t="s">
        <v>9119</v>
      </c>
      <c r="JP156" s="70" t="s">
        <v>9119</v>
      </c>
      <c r="KD156" s="70" t="s">
        <v>9119</v>
      </c>
      <c r="KF156" s="70" t="s">
        <v>9119</v>
      </c>
      <c r="KI156" s="70" t="s">
        <v>9119</v>
      </c>
      <c r="KK156" s="70" t="s">
        <v>9119</v>
      </c>
      <c r="KO156" s="70" t="s">
        <v>9119</v>
      </c>
      <c r="KQ156" s="70" t="s">
        <v>9119</v>
      </c>
      <c r="KT156" s="70" t="s">
        <v>9119</v>
      </c>
      <c r="KZ156" s="70" t="s">
        <v>9119</v>
      </c>
      <c r="LO156" s="70" t="s">
        <v>9119</v>
      </c>
      <c r="LW156" s="70" t="s">
        <v>9119</v>
      </c>
      <c r="LZ156" s="70" t="s">
        <v>9119</v>
      </c>
      <c r="ME156" s="70" t="s">
        <v>9119</v>
      </c>
      <c r="MG156" s="70" t="s">
        <v>9119</v>
      </c>
      <c r="MJ156" s="70" t="s">
        <v>9119</v>
      </c>
      <c r="MK156" t="s">
        <v>392</v>
      </c>
      <c r="MM156" t="s">
        <v>355</v>
      </c>
      <c r="MN156" t="s">
        <v>362</v>
      </c>
      <c r="MQ156" s="70" t="s">
        <v>9119</v>
      </c>
      <c r="MS156" s="70" t="s">
        <v>9119</v>
      </c>
      <c r="MT156" t="s">
        <v>392</v>
      </c>
      <c r="MV156" t="s">
        <v>355</v>
      </c>
      <c r="MW156" t="s">
        <v>362</v>
      </c>
      <c r="MY156" s="69"/>
      <c r="MZ156" s="70" t="s">
        <v>9119</v>
      </c>
      <c r="NB156" s="70" t="s">
        <v>9119</v>
      </c>
      <c r="NI156" s="70" t="s">
        <v>9119</v>
      </c>
      <c r="NK156" s="70" t="s">
        <v>9119</v>
      </c>
      <c r="NR156" s="70" t="s">
        <v>9119</v>
      </c>
      <c r="NT156" s="70" t="s">
        <v>9119</v>
      </c>
      <c r="NU156" t="s">
        <v>392</v>
      </c>
      <c r="NW156" t="s">
        <v>355</v>
      </c>
      <c r="NX156" t="s">
        <v>362</v>
      </c>
      <c r="OA156" s="70" t="s">
        <v>9119</v>
      </c>
      <c r="OC156" s="70" t="s">
        <v>9119</v>
      </c>
    </row>
    <row r="157" spans="1:393" x14ac:dyDescent="0.2">
      <c r="A157" t="s">
        <v>916</v>
      </c>
      <c r="B157" t="s">
        <v>916</v>
      </c>
      <c r="C157" s="66" t="s">
        <v>9839</v>
      </c>
      <c r="D157" t="s">
        <v>917</v>
      </c>
      <c r="E157" t="s">
        <v>9845</v>
      </c>
      <c r="F157" t="s">
        <v>9845</v>
      </c>
      <c r="G157" t="s">
        <v>918</v>
      </c>
      <c r="H157" t="s">
        <v>919</v>
      </c>
      <c r="I157">
        <v>1621640</v>
      </c>
      <c r="J157">
        <v>1423515</v>
      </c>
      <c r="K157">
        <v>2022</v>
      </c>
      <c r="L157" s="69">
        <v>381425</v>
      </c>
      <c r="M157" t="s">
        <v>349</v>
      </c>
      <c r="O157" s="73">
        <v>0.64400000000000002</v>
      </c>
      <c r="P157" s="73">
        <v>0.73399999999999999</v>
      </c>
      <c r="Q157" s="13">
        <v>0.7087</v>
      </c>
      <c r="R157" s="13">
        <v>3.7499999999999999E-2</v>
      </c>
      <c r="S157" s="13">
        <v>1.72E-2</v>
      </c>
      <c r="T157" s="13">
        <v>8.1500000000000003E-2</v>
      </c>
      <c r="U157" s="13">
        <v>9.1600000000000001E-2</v>
      </c>
      <c r="V157" s="13">
        <v>5.4000000000000003E-3</v>
      </c>
      <c r="W157" s="13"/>
      <c r="X157" s="13"/>
      <c r="Y157" s="13">
        <v>3.6400000000000002E-2</v>
      </c>
      <c r="Z157" s="13"/>
      <c r="AA157" s="13"/>
      <c r="AB157" s="13"/>
      <c r="AC157" s="13">
        <v>2.1700000000000101E-2</v>
      </c>
      <c r="AD157" s="13"/>
      <c r="AE157" s="13"/>
      <c r="AF157" s="13"/>
      <c r="AG157" s="13">
        <v>0.9</v>
      </c>
      <c r="AI157" s="13"/>
      <c r="AJ157" s="13"/>
      <c r="AK157" s="13"/>
      <c r="AL157" s="13"/>
      <c r="AM157" s="13"/>
      <c r="AN157" s="13"/>
      <c r="AO157" s="13"/>
      <c r="AP157" s="13"/>
      <c r="AQ157" s="13"/>
      <c r="AU157" s="13"/>
      <c r="AV157" s="13"/>
      <c r="AW157" s="13"/>
      <c r="AX157" s="13"/>
      <c r="AY157" s="13"/>
      <c r="BB157" s="13"/>
      <c r="BC157" s="13"/>
      <c r="BD157" s="13"/>
      <c r="BE157" s="13"/>
      <c r="BF157" s="13"/>
      <c r="BG157" s="13"/>
      <c r="BH157" s="13"/>
      <c r="BI157" s="13"/>
      <c r="BJ157" s="13"/>
      <c r="BK157" s="13"/>
      <c r="BL157" s="13">
        <v>0.9</v>
      </c>
      <c r="BM157" s="13">
        <v>0.1</v>
      </c>
      <c r="BN157" s="13"/>
      <c r="BO157">
        <v>16</v>
      </c>
      <c r="BP157" s="70">
        <v>26</v>
      </c>
      <c r="BR157" t="s">
        <v>9119</v>
      </c>
      <c r="BT157" s="70" t="s">
        <v>9119</v>
      </c>
      <c r="BU157" s="73"/>
      <c r="BV157" s="70" t="s">
        <v>9119</v>
      </c>
      <c r="BW157" s="69"/>
      <c r="BX157" s="70" t="s">
        <v>9119</v>
      </c>
      <c r="BY157" s="69"/>
      <c r="BZ157" s="70" t="s">
        <v>9119</v>
      </c>
      <c r="CA157" s="69"/>
      <c r="CC157" s="69" t="s">
        <v>9119</v>
      </c>
      <c r="CD157" s="69" t="s">
        <v>9119</v>
      </c>
      <c r="CE157" s="69" t="s">
        <v>9119</v>
      </c>
      <c r="CF157" s="69" t="s">
        <v>9119</v>
      </c>
      <c r="CL157" t="s">
        <v>351</v>
      </c>
      <c r="CM157" t="s">
        <v>352</v>
      </c>
      <c r="CN157" t="s">
        <v>352</v>
      </c>
      <c r="CO157" t="s">
        <v>352</v>
      </c>
      <c r="CP157" t="s">
        <v>352</v>
      </c>
      <c r="CQ157" t="s">
        <v>352</v>
      </c>
      <c r="CR157" t="s">
        <v>352</v>
      </c>
      <c r="CS157" t="s">
        <v>351</v>
      </c>
      <c r="EC157" s="69"/>
      <c r="ED157" s="69"/>
      <c r="EE157" s="69"/>
      <c r="EF157" s="69"/>
      <c r="EG157" s="69"/>
      <c r="EH157" s="69"/>
      <c r="FB157" s="69"/>
      <c r="FG157" s="69"/>
      <c r="GF157" s="70" t="s">
        <v>9119</v>
      </c>
      <c r="GI157" s="70" t="s">
        <v>9119</v>
      </c>
      <c r="GO157" s="70" t="s">
        <v>9119</v>
      </c>
      <c r="GR157" s="70" t="s">
        <v>9119</v>
      </c>
      <c r="GT157" s="70" t="s">
        <v>9119</v>
      </c>
      <c r="GV157" s="70" t="s">
        <v>9119</v>
      </c>
      <c r="HB157" s="70" t="s">
        <v>9119</v>
      </c>
      <c r="HD157" s="70" t="s">
        <v>9119</v>
      </c>
      <c r="HG157" s="70" t="s">
        <v>9119</v>
      </c>
      <c r="HI157" s="70" t="s">
        <v>9119</v>
      </c>
      <c r="HK157" s="70" t="s">
        <v>9119</v>
      </c>
      <c r="HM157" s="70" t="s">
        <v>9119</v>
      </c>
      <c r="HO157" s="70" t="s">
        <v>9119</v>
      </c>
      <c r="HQ157" s="70" t="s">
        <v>9119</v>
      </c>
      <c r="HS157" s="70" t="s">
        <v>9119</v>
      </c>
      <c r="HU157" s="70" t="s">
        <v>9119</v>
      </c>
      <c r="HZ157" s="70" t="s">
        <v>9119</v>
      </c>
      <c r="IB157" s="70" t="s">
        <v>9119</v>
      </c>
      <c r="IE157" s="70" t="s">
        <v>9119</v>
      </c>
      <c r="IK157" s="70" t="s">
        <v>9119</v>
      </c>
      <c r="IO157" s="70" t="s">
        <v>9119</v>
      </c>
      <c r="IQ157" s="70" t="s">
        <v>9119</v>
      </c>
      <c r="IT157" s="70" t="s">
        <v>9119</v>
      </c>
      <c r="IV157" s="70" t="s">
        <v>9119</v>
      </c>
      <c r="IX157" s="70" t="s">
        <v>9119</v>
      </c>
      <c r="IZ157" s="70" t="s">
        <v>9119</v>
      </c>
      <c r="JE157" s="70" t="s">
        <v>9119</v>
      </c>
      <c r="JG157" s="70" t="s">
        <v>9119</v>
      </c>
      <c r="JL157" s="70" t="s">
        <v>9119</v>
      </c>
      <c r="JP157" s="70" t="s">
        <v>9119</v>
      </c>
      <c r="KD157" s="70" t="s">
        <v>9119</v>
      </c>
      <c r="KF157" s="70" t="s">
        <v>9119</v>
      </c>
      <c r="KI157" s="70" t="s">
        <v>9119</v>
      </c>
      <c r="KK157" s="70" t="s">
        <v>9119</v>
      </c>
      <c r="KO157" s="70" t="s">
        <v>9119</v>
      </c>
      <c r="KQ157" s="70" t="s">
        <v>9119</v>
      </c>
      <c r="KT157" s="70" t="s">
        <v>9119</v>
      </c>
      <c r="KZ157" s="70" t="s">
        <v>9119</v>
      </c>
      <c r="LO157" s="70" t="s">
        <v>9119</v>
      </c>
      <c r="LW157" s="70" t="s">
        <v>9119</v>
      </c>
      <c r="LZ157" s="70" t="s">
        <v>9119</v>
      </c>
      <c r="ME157" s="70" t="s">
        <v>9119</v>
      </c>
      <c r="MG157" s="70" t="s">
        <v>9119</v>
      </c>
      <c r="MJ157" s="70" t="s">
        <v>9119</v>
      </c>
      <c r="MN157" t="s">
        <v>353</v>
      </c>
      <c r="MQ157" s="70" t="s">
        <v>9119</v>
      </c>
      <c r="MS157" s="70" t="s">
        <v>9119</v>
      </c>
      <c r="MT157" t="s">
        <v>390</v>
      </c>
      <c r="MV157" t="s">
        <v>355</v>
      </c>
      <c r="MW157" t="s">
        <v>353</v>
      </c>
      <c r="MX157" t="s">
        <v>356</v>
      </c>
      <c r="MZ157" s="70" t="s">
        <v>9119</v>
      </c>
      <c r="NB157" s="70" t="s">
        <v>9119</v>
      </c>
      <c r="NC157" t="s">
        <v>390</v>
      </c>
      <c r="NE157" t="s">
        <v>355</v>
      </c>
      <c r="NF157" t="s">
        <v>353</v>
      </c>
      <c r="NI157" s="70" t="s">
        <v>9119</v>
      </c>
      <c r="NK157" s="70" t="s">
        <v>9119</v>
      </c>
      <c r="NL157" t="s">
        <v>390</v>
      </c>
      <c r="NN157" t="s">
        <v>355</v>
      </c>
      <c r="NR157" s="70" t="s">
        <v>9119</v>
      </c>
      <c r="NT157" s="70" t="s">
        <v>9119</v>
      </c>
      <c r="NX157" t="s">
        <v>353</v>
      </c>
      <c r="OA157" s="70" t="s">
        <v>9119</v>
      </c>
      <c r="OC157" s="70" t="s">
        <v>9119</v>
      </c>
    </row>
    <row r="158" spans="1:393" x14ac:dyDescent="0.2">
      <c r="A158" t="s">
        <v>920</v>
      </c>
      <c r="B158" t="s">
        <v>920</v>
      </c>
      <c r="C158" s="66" t="s">
        <v>9831</v>
      </c>
      <c r="D158" t="s">
        <v>921</v>
      </c>
      <c r="E158" t="s">
        <v>381</v>
      </c>
      <c r="F158" t="s">
        <v>381</v>
      </c>
      <c r="G158" t="s">
        <v>922</v>
      </c>
      <c r="H158" t="s">
        <v>923</v>
      </c>
      <c r="J158">
        <v>1148972</v>
      </c>
      <c r="K158">
        <v>2018</v>
      </c>
      <c r="L158" s="69">
        <v>321000</v>
      </c>
      <c r="M158" t="s">
        <v>349</v>
      </c>
      <c r="O158" s="73"/>
      <c r="P158" s="73">
        <v>0.76500000000000001</v>
      </c>
      <c r="Q158" s="13">
        <v>0.27535045433493599</v>
      </c>
      <c r="R158" s="13">
        <v>9.0700647745285398E-2</v>
      </c>
      <c r="S158" s="13">
        <v>2.58380571555306E-2</v>
      </c>
      <c r="T158" s="13">
        <v>0.162467955199249</v>
      </c>
      <c r="U158" s="13">
        <v>0.10030267252007501</v>
      </c>
      <c r="V158" s="13"/>
      <c r="W158" s="13">
        <v>3.1757783706564201E-2</v>
      </c>
      <c r="X158" s="13">
        <v>1.33267232438145E-2</v>
      </c>
      <c r="Y158" s="13">
        <v>4.1659871755565799E-2</v>
      </c>
      <c r="Z158" s="13">
        <v>4.5303031291380998E-3</v>
      </c>
      <c r="AA158" s="13">
        <v>4.4976875558541702E-3</v>
      </c>
      <c r="AB158" s="13"/>
      <c r="AC158" s="13">
        <v>0.24956784365398799</v>
      </c>
      <c r="AD158" s="13"/>
      <c r="AE158" s="13"/>
      <c r="AF158" s="13"/>
      <c r="AG158" s="13"/>
      <c r="AH158" s="69">
        <v>107800</v>
      </c>
      <c r="AI158" s="13"/>
      <c r="AJ158" s="13"/>
      <c r="AK158" s="13"/>
      <c r="AL158" s="13"/>
      <c r="AM158" s="13"/>
      <c r="AN158" s="13"/>
      <c r="AO158" s="13"/>
      <c r="AP158" s="13"/>
      <c r="AQ158" s="13"/>
      <c r="AU158" s="13"/>
      <c r="AV158" s="13"/>
      <c r="AW158" s="13"/>
      <c r="AX158" s="13"/>
      <c r="AY158" s="13"/>
      <c r="BB158" s="13"/>
      <c r="BC158" s="13"/>
      <c r="BD158" s="13">
        <v>0.01</v>
      </c>
      <c r="BE158" s="13"/>
      <c r="BF158" s="13"/>
      <c r="BG158" s="13">
        <v>0.19</v>
      </c>
      <c r="BH158" s="13">
        <v>0.57999999999999996</v>
      </c>
      <c r="BI158" s="13">
        <v>0.22</v>
      </c>
      <c r="BJ158" s="13"/>
      <c r="BK158" s="13"/>
      <c r="BL158" s="13"/>
      <c r="BM158" s="13"/>
      <c r="BN158" s="13"/>
      <c r="BP158" s="70"/>
      <c r="BQ158" s="69">
        <v>4248969.53</v>
      </c>
      <c r="BR158">
        <v>4804591.0836717729</v>
      </c>
      <c r="BT158" s="70" t="s">
        <v>9119</v>
      </c>
      <c r="BU158" s="73">
        <v>507.11</v>
      </c>
      <c r="BV158" s="70">
        <v>473.10652793665491</v>
      </c>
      <c r="BW158" s="69"/>
      <c r="BX158" s="70" t="s">
        <v>9119</v>
      </c>
      <c r="BY158" s="69">
        <v>1122.3599999999999</v>
      </c>
      <c r="BZ158" s="70">
        <v>1047.1018964228351</v>
      </c>
      <c r="CA158" s="69">
        <v>3200555138.8800001</v>
      </c>
      <c r="CB158">
        <v>2024</v>
      </c>
      <c r="CC158" s="69">
        <v>2985946893.6233463</v>
      </c>
      <c r="CD158" s="69">
        <v>83929152131.374039</v>
      </c>
      <c r="CE158" s="69">
        <v>2024</v>
      </c>
      <c r="CF158" s="69">
        <v>78301413416.303513</v>
      </c>
      <c r="CG158" t="s">
        <v>350</v>
      </c>
      <c r="CH158" t="s">
        <v>418</v>
      </c>
      <c r="CI158" t="s">
        <v>456</v>
      </c>
      <c r="CJ158" t="s">
        <v>418</v>
      </c>
      <c r="CK158" t="s">
        <v>414</v>
      </c>
      <c r="CL158" t="s">
        <v>351</v>
      </c>
      <c r="CM158" t="s">
        <v>352</v>
      </c>
      <c r="CN158" t="s">
        <v>351</v>
      </c>
      <c r="CO158" t="s">
        <v>352</v>
      </c>
      <c r="CP158" t="s">
        <v>352</v>
      </c>
      <c r="CQ158" t="s">
        <v>351</v>
      </c>
      <c r="CR158" t="s">
        <v>352</v>
      </c>
      <c r="CS158" t="s">
        <v>351</v>
      </c>
      <c r="EM158" s="69">
        <v>3210</v>
      </c>
      <c r="FB158" s="69">
        <v>60990</v>
      </c>
      <c r="FG158" s="69">
        <v>186180</v>
      </c>
      <c r="FV158" s="69">
        <v>70620</v>
      </c>
      <c r="GF158" s="70" t="s">
        <v>9119</v>
      </c>
      <c r="GI158" s="70" t="s">
        <v>9119</v>
      </c>
      <c r="GO158" s="70" t="s">
        <v>9119</v>
      </c>
      <c r="GR158" s="70" t="s">
        <v>9119</v>
      </c>
      <c r="GT158" s="70" t="s">
        <v>9119</v>
      </c>
      <c r="GV158" s="70" t="s">
        <v>9119</v>
      </c>
      <c r="HB158" s="70" t="s">
        <v>9119</v>
      </c>
      <c r="HD158" s="70" t="s">
        <v>9119</v>
      </c>
      <c r="HG158" s="70" t="s">
        <v>9119</v>
      </c>
      <c r="HI158" s="70" t="s">
        <v>9119</v>
      </c>
      <c r="HK158" s="70" t="s">
        <v>9119</v>
      </c>
      <c r="HM158" s="70" t="s">
        <v>9119</v>
      </c>
      <c r="HO158" s="70" t="s">
        <v>9119</v>
      </c>
      <c r="HQ158" s="70" t="s">
        <v>9119</v>
      </c>
      <c r="HS158" s="70" t="s">
        <v>9119</v>
      </c>
      <c r="HU158" s="70" t="s">
        <v>9119</v>
      </c>
      <c r="HZ158" s="70" t="s">
        <v>9119</v>
      </c>
      <c r="IB158" s="70" t="s">
        <v>9119</v>
      </c>
      <c r="IE158" s="70" t="s">
        <v>9119</v>
      </c>
      <c r="IK158" s="70" t="s">
        <v>9119</v>
      </c>
      <c r="IO158" s="70" t="s">
        <v>9119</v>
      </c>
      <c r="IQ158" s="70" t="s">
        <v>9119</v>
      </c>
      <c r="IT158" s="70" t="s">
        <v>9119</v>
      </c>
      <c r="IV158" s="70" t="s">
        <v>9119</v>
      </c>
      <c r="IX158" s="70" t="s">
        <v>9119</v>
      </c>
      <c r="IZ158" s="70" t="s">
        <v>9119</v>
      </c>
      <c r="JE158" s="70" t="s">
        <v>9119</v>
      </c>
      <c r="JG158" s="70" t="s">
        <v>9119</v>
      </c>
      <c r="JL158" s="70" t="s">
        <v>9119</v>
      </c>
      <c r="JP158" s="70" t="s">
        <v>9119</v>
      </c>
      <c r="KD158" s="70" t="s">
        <v>9119</v>
      </c>
      <c r="KF158" s="70" t="s">
        <v>9119</v>
      </c>
      <c r="KI158" s="70" t="s">
        <v>9119</v>
      </c>
      <c r="KK158" s="70" t="s">
        <v>9119</v>
      </c>
      <c r="KO158" s="70" t="s">
        <v>9119</v>
      </c>
      <c r="KQ158" s="70" t="s">
        <v>9119</v>
      </c>
      <c r="KT158" s="70" t="s">
        <v>9119</v>
      </c>
      <c r="KZ158" s="70" t="s">
        <v>9119</v>
      </c>
      <c r="LO158" s="70" t="s">
        <v>9119</v>
      </c>
      <c r="LW158" s="70" t="s">
        <v>9119</v>
      </c>
      <c r="LZ158" s="70" t="s">
        <v>9119</v>
      </c>
      <c r="ME158" s="70" t="s">
        <v>9119</v>
      </c>
      <c r="MG158" s="70" t="s">
        <v>9119</v>
      </c>
      <c r="MJ158" s="70" t="s">
        <v>9119</v>
      </c>
      <c r="MQ158" s="70" t="s">
        <v>9119</v>
      </c>
      <c r="MS158" s="70" t="s">
        <v>9119</v>
      </c>
      <c r="MT158" t="s">
        <v>354</v>
      </c>
      <c r="MV158" t="s">
        <v>353</v>
      </c>
      <c r="MX158" t="s">
        <v>415</v>
      </c>
      <c r="MZ158" s="70" t="s">
        <v>9119</v>
      </c>
      <c r="NB158" s="70" t="s">
        <v>9119</v>
      </c>
      <c r="NI158" s="70" t="s">
        <v>9119</v>
      </c>
      <c r="NK158" s="70" t="s">
        <v>9119</v>
      </c>
      <c r="NR158" s="70" t="s">
        <v>9119</v>
      </c>
      <c r="NT158" s="70" t="s">
        <v>9119</v>
      </c>
      <c r="OA158" s="70" t="s">
        <v>9119</v>
      </c>
      <c r="OC158" s="70" t="s">
        <v>9119</v>
      </c>
    </row>
    <row r="159" spans="1:393" x14ac:dyDescent="0.2">
      <c r="A159" t="s">
        <v>920</v>
      </c>
      <c r="B159" t="s">
        <v>920</v>
      </c>
      <c r="C159" s="66" t="s">
        <v>9831</v>
      </c>
      <c r="D159" t="s">
        <v>921</v>
      </c>
      <c r="E159" t="s">
        <v>381</v>
      </c>
      <c r="F159" t="s">
        <v>381</v>
      </c>
      <c r="G159" t="s">
        <v>924</v>
      </c>
      <c r="H159" t="s">
        <v>925</v>
      </c>
      <c r="J159">
        <v>358966</v>
      </c>
      <c r="K159">
        <v>2022</v>
      </c>
      <c r="L159" s="69">
        <v>104905</v>
      </c>
      <c r="M159" t="s">
        <v>349</v>
      </c>
      <c r="O159" s="73"/>
      <c r="P159" s="73">
        <v>0.80100000000000005</v>
      </c>
      <c r="Q159" s="13">
        <v>0.39</v>
      </c>
      <c r="R159" s="13">
        <v>0.03</v>
      </c>
      <c r="S159" s="13">
        <v>0.02</v>
      </c>
      <c r="T159" s="13">
        <v>0.08</v>
      </c>
      <c r="U159" s="13">
        <v>0.14000000000000001</v>
      </c>
      <c r="V159" s="13"/>
      <c r="W159" s="13">
        <v>0.02</v>
      </c>
      <c r="X159" s="13">
        <v>0.06</v>
      </c>
      <c r="Y159" s="13">
        <v>0.05</v>
      </c>
      <c r="Z159" s="13">
        <v>0.01</v>
      </c>
      <c r="AA159" s="13"/>
      <c r="AB159" s="13">
        <v>0.11</v>
      </c>
      <c r="AC159" s="13">
        <v>0.09</v>
      </c>
      <c r="AD159" s="13"/>
      <c r="AE159" s="13"/>
      <c r="AF159" s="13"/>
      <c r="AG159" s="13"/>
      <c r="AH159" s="69">
        <v>53400</v>
      </c>
      <c r="AI159" s="13"/>
      <c r="AJ159" s="13">
        <v>8.2378277153558097E-2</v>
      </c>
      <c r="AK159" s="13">
        <v>0.288314606741573</v>
      </c>
      <c r="AL159" s="13"/>
      <c r="AM159" s="13">
        <v>0.15361423220973799</v>
      </c>
      <c r="AN159" s="13">
        <v>3.10299625468165E-2</v>
      </c>
      <c r="AO159" s="13">
        <v>1.1329588014981301E-2</v>
      </c>
      <c r="AP159" s="13"/>
      <c r="AQ159" s="13">
        <v>0.43333333333333302</v>
      </c>
      <c r="AU159" s="13"/>
      <c r="AV159" s="13"/>
      <c r="AW159" s="13"/>
      <c r="AX159" s="13"/>
      <c r="AY159" s="13"/>
      <c r="AZ159">
        <v>129</v>
      </c>
      <c r="BB159" s="13"/>
      <c r="BC159" s="13"/>
      <c r="BD159" s="13"/>
      <c r="BE159" s="13"/>
      <c r="BF159" s="13"/>
      <c r="BG159" s="13">
        <v>0.27793107314871501</v>
      </c>
      <c r="BH159" s="13">
        <v>0.30657819321024998</v>
      </c>
      <c r="BI159" s="13">
        <v>0.415490733641036</v>
      </c>
      <c r="BJ159" s="13"/>
      <c r="BK159" s="13"/>
      <c r="BL159" s="13"/>
      <c r="BM159" s="13"/>
      <c r="BN159" s="13"/>
      <c r="BP159" s="70"/>
      <c r="BQ159" s="69"/>
      <c r="BR159" t="s">
        <v>9119</v>
      </c>
      <c r="BT159" s="70" t="s">
        <v>9119</v>
      </c>
      <c r="BU159" s="73">
        <v>430</v>
      </c>
      <c r="BV159" s="70">
        <v>401.16701901512812</v>
      </c>
      <c r="BW159" s="69"/>
      <c r="BX159" s="70" t="s">
        <v>9119</v>
      </c>
      <c r="BY159" s="69"/>
      <c r="BZ159" s="70" t="s">
        <v>9119</v>
      </c>
      <c r="CA159" s="69">
        <v>21348455.039999999</v>
      </c>
      <c r="CB159">
        <v>2022</v>
      </c>
      <c r="CC159" s="69">
        <v>21348455.039999999</v>
      </c>
      <c r="CD159" s="69" t="s">
        <v>9119</v>
      </c>
      <c r="CE159" s="69" t="s">
        <v>9119</v>
      </c>
      <c r="CF159" s="69" t="s">
        <v>9119</v>
      </c>
      <c r="CG159" t="s">
        <v>350</v>
      </c>
      <c r="CH159" t="s">
        <v>418</v>
      </c>
      <c r="CI159" t="s">
        <v>414</v>
      </c>
      <c r="CL159" t="s">
        <v>351</v>
      </c>
      <c r="CM159" t="s">
        <v>352</v>
      </c>
      <c r="CN159" t="s">
        <v>352</v>
      </c>
      <c r="CO159" t="s">
        <v>352</v>
      </c>
      <c r="CP159" t="s">
        <v>352</v>
      </c>
      <c r="CQ159" t="s">
        <v>352</v>
      </c>
      <c r="CR159" t="s">
        <v>352</v>
      </c>
      <c r="CS159" t="s">
        <v>351</v>
      </c>
      <c r="EM159" s="69"/>
      <c r="FB159" s="69">
        <v>29156.3592286659</v>
      </c>
      <c r="FG159" s="69">
        <v>32161.585358721299</v>
      </c>
      <c r="FV159" s="69">
        <v>43587.055412612797</v>
      </c>
      <c r="GF159" s="70" t="s">
        <v>9119</v>
      </c>
      <c r="GI159" s="70" t="s">
        <v>9119</v>
      </c>
      <c r="GO159" s="70" t="s">
        <v>9119</v>
      </c>
      <c r="GR159" s="70" t="s">
        <v>9119</v>
      </c>
      <c r="GT159" s="70" t="s">
        <v>9119</v>
      </c>
      <c r="GV159" s="70" t="s">
        <v>9119</v>
      </c>
      <c r="HB159" s="70" t="s">
        <v>9119</v>
      </c>
      <c r="HD159" s="70" t="s">
        <v>9119</v>
      </c>
      <c r="HG159" s="70" t="s">
        <v>9119</v>
      </c>
      <c r="HI159" s="70" t="s">
        <v>9119</v>
      </c>
      <c r="HK159" s="70" t="s">
        <v>9119</v>
      </c>
      <c r="HM159" s="70" t="s">
        <v>9119</v>
      </c>
      <c r="HO159" s="70" t="s">
        <v>9119</v>
      </c>
      <c r="HQ159" s="70" t="s">
        <v>9119</v>
      </c>
      <c r="HS159" s="70" t="s">
        <v>9119</v>
      </c>
      <c r="HU159" s="70" t="s">
        <v>9119</v>
      </c>
      <c r="HZ159" s="70" t="s">
        <v>9119</v>
      </c>
      <c r="IB159" s="70" t="s">
        <v>9119</v>
      </c>
      <c r="IE159" s="70" t="s">
        <v>9119</v>
      </c>
      <c r="IK159" s="70" t="s">
        <v>9119</v>
      </c>
      <c r="IO159" s="70" t="s">
        <v>9119</v>
      </c>
      <c r="IQ159" s="70" t="s">
        <v>9119</v>
      </c>
      <c r="IT159" s="70" t="s">
        <v>9119</v>
      </c>
      <c r="IV159" s="70" t="s">
        <v>9119</v>
      </c>
      <c r="IX159" s="70" t="s">
        <v>9119</v>
      </c>
      <c r="IZ159" s="70" t="s">
        <v>9119</v>
      </c>
      <c r="JE159" s="70" t="s">
        <v>9119</v>
      </c>
      <c r="JG159" s="70" t="s">
        <v>9119</v>
      </c>
      <c r="JL159" s="70" t="s">
        <v>9119</v>
      </c>
      <c r="JP159" s="70" t="s">
        <v>9119</v>
      </c>
      <c r="KD159" s="70" t="s">
        <v>9119</v>
      </c>
      <c r="KF159" s="70" t="s">
        <v>9119</v>
      </c>
      <c r="KI159" s="70" t="s">
        <v>9119</v>
      </c>
      <c r="KK159" s="70" t="s">
        <v>9119</v>
      </c>
      <c r="KO159" s="70" t="s">
        <v>9119</v>
      </c>
      <c r="KQ159" s="70" t="s">
        <v>9119</v>
      </c>
      <c r="KT159" s="70" t="s">
        <v>9119</v>
      </c>
      <c r="KZ159" s="70" t="s">
        <v>9119</v>
      </c>
      <c r="LO159" s="70" t="s">
        <v>9119</v>
      </c>
      <c r="LW159" s="70" t="s">
        <v>9119</v>
      </c>
      <c r="LZ159" s="70" t="s">
        <v>9119</v>
      </c>
      <c r="ME159" s="70" t="s">
        <v>9119</v>
      </c>
      <c r="MG159" s="70" t="s">
        <v>9119</v>
      </c>
      <c r="MJ159" s="70" t="s">
        <v>9119</v>
      </c>
      <c r="MK159" t="s">
        <v>392</v>
      </c>
      <c r="MM159" t="s">
        <v>391</v>
      </c>
      <c r="MQ159" s="70" t="s">
        <v>9119</v>
      </c>
      <c r="MS159" s="70" t="s">
        <v>9119</v>
      </c>
      <c r="MT159" t="s">
        <v>392</v>
      </c>
      <c r="MV159" t="s">
        <v>391</v>
      </c>
      <c r="MZ159" s="70" t="s">
        <v>9119</v>
      </c>
      <c r="NB159" s="70" t="s">
        <v>9119</v>
      </c>
      <c r="NI159" s="70" t="s">
        <v>9119</v>
      </c>
      <c r="NK159" s="70" t="s">
        <v>9119</v>
      </c>
      <c r="NR159" s="70" t="s">
        <v>9119</v>
      </c>
      <c r="NT159" s="70" t="s">
        <v>9119</v>
      </c>
      <c r="OA159" s="70" t="s">
        <v>9119</v>
      </c>
      <c r="OC159" s="70" t="s">
        <v>9119</v>
      </c>
    </row>
    <row r="160" spans="1:393" x14ac:dyDescent="0.2">
      <c r="A160" t="s">
        <v>926</v>
      </c>
      <c r="B160" t="s">
        <v>926</v>
      </c>
      <c r="C160" t="s">
        <v>9829</v>
      </c>
      <c r="D160" t="s">
        <v>927</v>
      </c>
      <c r="E160" t="s">
        <v>381</v>
      </c>
      <c r="F160" t="s">
        <v>381</v>
      </c>
      <c r="G160" t="s">
        <v>928</v>
      </c>
      <c r="H160" t="s">
        <v>929</v>
      </c>
      <c r="I160">
        <v>1695200</v>
      </c>
      <c r="J160">
        <v>1606564</v>
      </c>
      <c r="K160">
        <v>2022</v>
      </c>
      <c r="L160" s="69">
        <v>447225.44</v>
      </c>
      <c r="M160" t="s">
        <v>362</v>
      </c>
      <c r="O160" s="73">
        <v>0.72299999999999998</v>
      </c>
      <c r="P160" s="73">
        <v>0.76300000000000001</v>
      </c>
      <c r="Q160" s="13">
        <v>0.38091116713800699</v>
      </c>
      <c r="R160" s="13">
        <v>0.115828048247455</v>
      </c>
      <c r="S160" s="13">
        <v>3.7245020537298598E-2</v>
      </c>
      <c r="T160" s="13">
        <v>0.17791176632346201</v>
      </c>
      <c r="U160" s="13">
        <v>8.8876281229285398E-2</v>
      </c>
      <c r="V160" s="13">
        <v>2.7614634019260801E-3</v>
      </c>
      <c r="W160" s="13">
        <v>1.1040064376253701E-2</v>
      </c>
      <c r="X160" s="13"/>
      <c r="Y160" s="13">
        <v>2.48415921544335E-2</v>
      </c>
      <c r="Z160" s="13"/>
      <c r="AA160" s="13">
        <v>9.6622272910159793E-3</v>
      </c>
      <c r="AB160" s="13">
        <v>8.28062720533536E-2</v>
      </c>
      <c r="AC160" s="13">
        <v>6.8116097247509902E-2</v>
      </c>
      <c r="AD160" s="13"/>
      <c r="AE160" s="13"/>
      <c r="AF160" s="13"/>
      <c r="AG160" s="13">
        <v>0.999</v>
      </c>
      <c r="AH160" s="69">
        <v>107075</v>
      </c>
      <c r="AI160" s="13">
        <v>4.0018678496381001E-2</v>
      </c>
      <c r="AJ160" s="13">
        <v>0.32695773990193799</v>
      </c>
      <c r="AK160" s="13"/>
      <c r="AL160" s="13"/>
      <c r="AM160" s="13">
        <v>0.41816483773056301</v>
      </c>
      <c r="AN160" s="13">
        <v>4.4071912211067002E-2</v>
      </c>
      <c r="AO160" s="13"/>
      <c r="AP160" s="13"/>
      <c r="AQ160" s="13">
        <v>0.17078683166005099</v>
      </c>
      <c r="AU160" s="13"/>
      <c r="AV160" s="13"/>
      <c r="AW160" s="13"/>
      <c r="AX160" s="13"/>
      <c r="AY160" s="13"/>
      <c r="BB160" s="13"/>
      <c r="BC160" s="13"/>
      <c r="BD160" s="13">
        <v>0.64900000000000002</v>
      </c>
      <c r="BE160" s="13"/>
      <c r="BF160" s="13"/>
      <c r="BG160" s="13">
        <v>5.0000000000000001E-3</v>
      </c>
      <c r="BH160" s="13">
        <v>0.252</v>
      </c>
      <c r="BI160" s="13"/>
      <c r="BJ160" s="13"/>
      <c r="BK160" s="13"/>
      <c r="BL160" s="13"/>
      <c r="BM160" s="13"/>
      <c r="BN160" s="13">
        <v>9.4E-2</v>
      </c>
      <c r="BO160">
        <v>15</v>
      </c>
      <c r="BP160" s="70">
        <v>25</v>
      </c>
      <c r="BQ160" s="69"/>
      <c r="BR160" t="s">
        <v>9119</v>
      </c>
      <c r="BS160" s="69"/>
      <c r="BT160" s="70" t="s">
        <v>9119</v>
      </c>
      <c r="BU160" s="73"/>
      <c r="BV160" s="70" t="s">
        <v>9119</v>
      </c>
      <c r="BW160" s="69"/>
      <c r="BX160" s="70" t="s">
        <v>9119</v>
      </c>
      <c r="BY160" s="69"/>
      <c r="BZ160" s="70" t="s">
        <v>9119</v>
      </c>
      <c r="CA160" s="69"/>
      <c r="CC160" s="69" t="s">
        <v>9119</v>
      </c>
      <c r="CD160" s="69" t="s">
        <v>9119</v>
      </c>
      <c r="CE160" s="69" t="s">
        <v>9119</v>
      </c>
      <c r="CF160" s="69" t="s">
        <v>9119</v>
      </c>
      <c r="CG160" t="s">
        <v>350</v>
      </c>
      <c r="CL160" t="s">
        <v>351</v>
      </c>
      <c r="CM160" t="s">
        <v>351</v>
      </c>
      <c r="CN160" t="s">
        <v>351</v>
      </c>
      <c r="CO160" t="s">
        <v>352</v>
      </c>
      <c r="CP160" t="s">
        <v>351</v>
      </c>
      <c r="CQ160" t="s">
        <v>351</v>
      </c>
      <c r="CR160" t="s">
        <v>351</v>
      </c>
      <c r="CS160" t="s">
        <v>351</v>
      </c>
      <c r="EA160" s="69"/>
      <c r="EB160" s="69"/>
      <c r="EC160" s="69"/>
      <c r="ED160" s="69"/>
      <c r="EE160" s="69"/>
      <c r="EF160" s="69"/>
      <c r="EG160" s="69"/>
      <c r="EH160" s="69"/>
      <c r="EM160" s="69">
        <v>290399</v>
      </c>
      <c r="FB160" s="69">
        <v>2261</v>
      </c>
      <c r="FG160" s="69">
        <v>114955</v>
      </c>
      <c r="FV160" s="69"/>
      <c r="GF160" s="70" t="s">
        <v>9119</v>
      </c>
      <c r="GI160" s="70" t="s">
        <v>9119</v>
      </c>
      <c r="GO160" s="70" t="s">
        <v>9119</v>
      </c>
      <c r="GR160" s="70" t="s">
        <v>9119</v>
      </c>
      <c r="GT160" s="70" t="s">
        <v>9119</v>
      </c>
      <c r="GV160" s="70" t="s">
        <v>9119</v>
      </c>
      <c r="HB160" s="70" t="s">
        <v>9119</v>
      </c>
      <c r="HD160" s="70" t="s">
        <v>9119</v>
      </c>
      <c r="HG160" s="70" t="s">
        <v>9119</v>
      </c>
      <c r="HI160" s="70" t="s">
        <v>9119</v>
      </c>
      <c r="HK160" s="70" t="s">
        <v>9119</v>
      </c>
      <c r="HM160" s="70" t="s">
        <v>9119</v>
      </c>
      <c r="HO160" s="70" t="s">
        <v>9119</v>
      </c>
      <c r="HQ160" s="70" t="s">
        <v>9119</v>
      </c>
      <c r="HS160" s="70" t="s">
        <v>9119</v>
      </c>
      <c r="HU160" s="70" t="s">
        <v>9119</v>
      </c>
      <c r="HZ160" s="70" t="s">
        <v>9119</v>
      </c>
      <c r="IB160" s="70" t="s">
        <v>9119</v>
      </c>
      <c r="IE160" s="70" t="s">
        <v>9119</v>
      </c>
      <c r="IK160" s="70" t="s">
        <v>9119</v>
      </c>
      <c r="IO160" s="70" t="s">
        <v>9119</v>
      </c>
      <c r="IQ160" s="70" t="s">
        <v>9119</v>
      </c>
      <c r="IT160" s="70" t="s">
        <v>9119</v>
      </c>
      <c r="IV160" s="70" t="s">
        <v>9119</v>
      </c>
      <c r="IX160" s="70" t="s">
        <v>9119</v>
      </c>
      <c r="IZ160" s="70" t="s">
        <v>9119</v>
      </c>
      <c r="JE160" s="70" t="s">
        <v>9119</v>
      </c>
      <c r="JG160" s="70" t="s">
        <v>9119</v>
      </c>
      <c r="JL160" s="70" t="s">
        <v>9119</v>
      </c>
      <c r="JP160" s="70" t="s">
        <v>9119</v>
      </c>
      <c r="KD160" s="70" t="s">
        <v>9119</v>
      </c>
      <c r="KF160" s="70" t="s">
        <v>9119</v>
      </c>
      <c r="KI160" s="70" t="s">
        <v>9119</v>
      </c>
      <c r="KK160" s="70" t="s">
        <v>9119</v>
      </c>
      <c r="KO160" s="70" t="s">
        <v>9119</v>
      </c>
      <c r="KQ160" s="70" t="s">
        <v>9119</v>
      </c>
      <c r="KT160" s="70" t="s">
        <v>9119</v>
      </c>
      <c r="KZ160" s="70" t="s">
        <v>9119</v>
      </c>
      <c r="LO160" s="70" t="s">
        <v>9119</v>
      </c>
      <c r="LW160" s="70" t="s">
        <v>9119</v>
      </c>
      <c r="LZ160" s="70" t="s">
        <v>9119</v>
      </c>
      <c r="ME160" s="70" t="s">
        <v>9119</v>
      </c>
      <c r="MG160" s="70" t="s">
        <v>9119</v>
      </c>
      <c r="MJ160" s="70" t="s">
        <v>9119</v>
      </c>
      <c r="MK160" t="s">
        <v>354</v>
      </c>
      <c r="MM160" t="s">
        <v>353</v>
      </c>
      <c r="MN160" t="s">
        <v>353</v>
      </c>
      <c r="MQ160" s="70" t="s">
        <v>9119</v>
      </c>
      <c r="MS160" s="70" t="s">
        <v>9119</v>
      </c>
      <c r="MT160" t="s">
        <v>354</v>
      </c>
      <c r="MV160" t="s">
        <v>353</v>
      </c>
      <c r="MW160" t="s">
        <v>353</v>
      </c>
      <c r="MZ160" s="70" t="s">
        <v>9119</v>
      </c>
      <c r="NB160" s="70" t="s">
        <v>9119</v>
      </c>
      <c r="NI160" s="70" t="s">
        <v>9119</v>
      </c>
      <c r="NK160" s="70" t="s">
        <v>9119</v>
      </c>
      <c r="NL160" t="s">
        <v>354</v>
      </c>
      <c r="NN160" t="s">
        <v>355</v>
      </c>
      <c r="NO160" t="s">
        <v>353</v>
      </c>
      <c r="NR160" s="70" t="s">
        <v>9119</v>
      </c>
      <c r="NT160" s="70" t="s">
        <v>9119</v>
      </c>
      <c r="NU160" t="s">
        <v>354</v>
      </c>
      <c r="NW160" t="s">
        <v>355</v>
      </c>
      <c r="NX160" t="s">
        <v>353</v>
      </c>
      <c r="OA160" s="70" t="s">
        <v>9119</v>
      </c>
      <c r="OC160" s="70" t="s">
        <v>9119</v>
      </c>
    </row>
    <row r="161" spans="1:393" x14ac:dyDescent="0.2">
      <c r="A161" t="s">
        <v>926</v>
      </c>
      <c r="B161" t="s">
        <v>926</v>
      </c>
      <c r="C161" t="s">
        <v>9829</v>
      </c>
      <c r="D161" t="s">
        <v>927</v>
      </c>
      <c r="E161" t="s">
        <v>381</v>
      </c>
      <c r="F161" t="s">
        <v>381</v>
      </c>
      <c r="G161" t="s">
        <v>930</v>
      </c>
      <c r="H161" t="s">
        <v>931</v>
      </c>
      <c r="I161">
        <v>543500</v>
      </c>
      <c r="J161">
        <v>414818</v>
      </c>
      <c r="K161">
        <v>2021</v>
      </c>
      <c r="L161" s="69">
        <v>294240</v>
      </c>
      <c r="O161" s="73">
        <v>1.4830000000000001</v>
      </c>
      <c r="P161" s="73">
        <v>1.9430000000000001</v>
      </c>
      <c r="Q161" s="13">
        <v>0.26934271846225799</v>
      </c>
      <c r="R161" s="13">
        <v>6.1825746214503402E-2</v>
      </c>
      <c r="S161" s="13">
        <v>2.69056488155709E-2</v>
      </c>
      <c r="T161" s="13">
        <v>0.107449244513247</v>
      </c>
      <c r="U161" s="13">
        <v>0.102200345088933</v>
      </c>
      <c r="V161" s="13">
        <v>1.15217776917743E-2</v>
      </c>
      <c r="W161" s="13">
        <v>0.15873284633867099</v>
      </c>
      <c r="X161" s="13"/>
      <c r="Y161" s="13">
        <v>5.9346427362004697E-2</v>
      </c>
      <c r="Z161" s="13"/>
      <c r="AA161" s="13">
        <v>2.9780046119362101E-2</v>
      </c>
      <c r="AB161" s="13">
        <v>4.6433812265170203E-2</v>
      </c>
      <c r="AC161" s="13">
        <v>0.12646138712850499</v>
      </c>
      <c r="AD161" s="13"/>
      <c r="AE161" s="13"/>
      <c r="AF161" s="13"/>
      <c r="AG161" s="13"/>
      <c r="AH161" s="69">
        <v>20375</v>
      </c>
      <c r="AI161" s="13"/>
      <c r="AJ161" s="13"/>
      <c r="AK161" s="13"/>
      <c r="AL161" s="13"/>
      <c r="AM161" s="13"/>
      <c r="AN161" s="13"/>
      <c r="AO161" s="13"/>
      <c r="AP161" s="13"/>
      <c r="AQ161" s="13"/>
      <c r="AU161" s="13"/>
      <c r="AV161" s="13"/>
      <c r="AW161" s="13"/>
      <c r="AX161" s="13"/>
      <c r="AY161" s="13"/>
      <c r="BB161" s="13"/>
      <c r="BC161" s="13"/>
      <c r="BD161" s="13">
        <v>0.77564573137574799</v>
      </c>
      <c r="BE161" s="13"/>
      <c r="BF161" s="13"/>
      <c r="BG161" s="13"/>
      <c r="BH161" s="13">
        <v>0.22435426862425201</v>
      </c>
      <c r="BI161" s="13"/>
      <c r="BJ161" s="13"/>
      <c r="BK161" s="13"/>
      <c r="BL161" s="13"/>
      <c r="BM161" s="13"/>
      <c r="BN161" s="13"/>
      <c r="BP161" s="70">
        <v>5</v>
      </c>
      <c r="BQ161" s="69"/>
      <c r="BR161" t="s">
        <v>9119</v>
      </c>
      <c r="BS161" s="69"/>
      <c r="BT161" s="70" t="s">
        <v>9119</v>
      </c>
      <c r="BU161" s="73"/>
      <c r="BV161" s="70" t="s">
        <v>9119</v>
      </c>
      <c r="BW161" s="69"/>
      <c r="BX161" s="70" t="s">
        <v>9119</v>
      </c>
      <c r="BY161" s="69"/>
      <c r="BZ161" s="70" t="s">
        <v>9119</v>
      </c>
      <c r="CA161" s="69"/>
      <c r="CC161" s="69" t="s">
        <v>9119</v>
      </c>
      <c r="CD161" s="69" t="s">
        <v>9119</v>
      </c>
      <c r="CE161" s="69" t="s">
        <v>9119</v>
      </c>
      <c r="CF161" s="69" t="s">
        <v>9119</v>
      </c>
      <c r="CM161" t="s">
        <v>352</v>
      </c>
      <c r="CO161" t="s">
        <v>352</v>
      </c>
      <c r="CQ161" t="s">
        <v>351</v>
      </c>
      <c r="CS161" t="s">
        <v>351</v>
      </c>
      <c r="EA161" s="69"/>
      <c r="EB161" s="69"/>
      <c r="EC161" s="69"/>
      <c r="ED161" s="69"/>
      <c r="EE161" s="69"/>
      <c r="EF161" s="69"/>
      <c r="EG161" s="69"/>
      <c r="EH161" s="69"/>
      <c r="EM161" s="69">
        <v>228226</v>
      </c>
      <c r="FB161" s="69"/>
      <c r="FG161" s="69">
        <v>66014</v>
      </c>
      <c r="FV161" s="69"/>
      <c r="GF161" s="70" t="s">
        <v>9119</v>
      </c>
      <c r="GI161" s="70" t="s">
        <v>9119</v>
      </c>
      <c r="GO161" s="70" t="s">
        <v>9119</v>
      </c>
      <c r="GR161" s="70" t="s">
        <v>9119</v>
      </c>
      <c r="GT161" s="70" t="s">
        <v>9119</v>
      </c>
      <c r="GV161" s="70" t="s">
        <v>9119</v>
      </c>
      <c r="HB161" s="70" t="s">
        <v>9119</v>
      </c>
      <c r="HD161" s="70" t="s">
        <v>9119</v>
      </c>
      <c r="HG161" s="70" t="s">
        <v>9119</v>
      </c>
      <c r="HI161" s="70" t="s">
        <v>9119</v>
      </c>
      <c r="HK161" s="70" t="s">
        <v>9119</v>
      </c>
      <c r="HM161" s="70" t="s">
        <v>9119</v>
      </c>
      <c r="HO161" s="70" t="s">
        <v>9119</v>
      </c>
      <c r="HQ161" s="70" t="s">
        <v>9119</v>
      </c>
      <c r="HS161" s="70" t="s">
        <v>9119</v>
      </c>
      <c r="HU161" s="70" t="s">
        <v>9119</v>
      </c>
      <c r="HZ161" s="70" t="s">
        <v>9119</v>
      </c>
      <c r="IB161" s="70" t="s">
        <v>9119</v>
      </c>
      <c r="IE161" s="70" t="s">
        <v>9119</v>
      </c>
      <c r="IK161" s="70" t="s">
        <v>9119</v>
      </c>
      <c r="IO161" s="70" t="s">
        <v>9119</v>
      </c>
      <c r="IQ161" s="70" t="s">
        <v>9119</v>
      </c>
      <c r="IT161" s="70" t="s">
        <v>9119</v>
      </c>
      <c r="IV161" s="70" t="s">
        <v>9119</v>
      </c>
      <c r="IX161" s="70" t="s">
        <v>9119</v>
      </c>
      <c r="IZ161" s="70" t="s">
        <v>9119</v>
      </c>
      <c r="JE161" s="70" t="s">
        <v>9119</v>
      </c>
      <c r="JG161" s="70" t="s">
        <v>9119</v>
      </c>
      <c r="JL161" s="70" t="s">
        <v>9119</v>
      </c>
      <c r="JP161" s="70" t="s">
        <v>9119</v>
      </c>
      <c r="KD161" s="70" t="s">
        <v>9119</v>
      </c>
      <c r="KF161" s="70" t="s">
        <v>9119</v>
      </c>
      <c r="KI161" s="70" t="s">
        <v>9119</v>
      </c>
      <c r="KK161" s="70" t="s">
        <v>9119</v>
      </c>
      <c r="KO161" s="70" t="s">
        <v>9119</v>
      </c>
      <c r="KQ161" s="70" t="s">
        <v>9119</v>
      </c>
      <c r="KT161" s="70" t="s">
        <v>9119</v>
      </c>
      <c r="KZ161" s="70" t="s">
        <v>9119</v>
      </c>
      <c r="LO161" s="70" t="s">
        <v>9119</v>
      </c>
      <c r="LW161" s="70" t="s">
        <v>9119</v>
      </c>
      <c r="LZ161" s="70" t="s">
        <v>9119</v>
      </c>
      <c r="ME161" s="70" t="s">
        <v>9119</v>
      </c>
      <c r="MG161" s="70" t="s">
        <v>9119</v>
      </c>
      <c r="MJ161" s="70" t="s">
        <v>9119</v>
      </c>
      <c r="MQ161" s="70" t="s">
        <v>9119</v>
      </c>
      <c r="MS161" s="70" t="s">
        <v>9119</v>
      </c>
      <c r="MT161" t="s">
        <v>354</v>
      </c>
      <c r="MV161" t="s">
        <v>353</v>
      </c>
      <c r="MW161" t="s">
        <v>353</v>
      </c>
      <c r="MZ161" s="70" t="s">
        <v>9119</v>
      </c>
      <c r="NB161" s="70" t="s">
        <v>9119</v>
      </c>
      <c r="NI161" s="70" t="s">
        <v>9119</v>
      </c>
      <c r="NK161" s="70" t="s">
        <v>9119</v>
      </c>
      <c r="NR161" s="70" t="s">
        <v>9119</v>
      </c>
      <c r="NT161" s="70" t="s">
        <v>9119</v>
      </c>
      <c r="NU161" t="s">
        <v>354</v>
      </c>
      <c r="NW161" t="s">
        <v>353</v>
      </c>
      <c r="NX161" t="s">
        <v>353</v>
      </c>
      <c r="OA161" s="70" t="s">
        <v>9119</v>
      </c>
      <c r="OC161" s="70" t="s">
        <v>9119</v>
      </c>
    </row>
    <row r="162" spans="1:393" x14ac:dyDescent="0.2">
      <c r="A162" t="s">
        <v>932</v>
      </c>
      <c r="B162" t="s">
        <v>932</v>
      </c>
      <c r="C162" s="66" t="s">
        <v>9833</v>
      </c>
      <c r="D162" t="s">
        <v>933</v>
      </c>
      <c r="E162" t="s">
        <v>9845</v>
      </c>
      <c r="F162" t="s">
        <v>9845</v>
      </c>
      <c r="G162" t="s">
        <v>934</v>
      </c>
      <c r="H162" t="s">
        <v>935</v>
      </c>
      <c r="I162">
        <v>1401276</v>
      </c>
      <c r="J162">
        <v>991925</v>
      </c>
      <c r="K162">
        <v>2010</v>
      </c>
      <c r="L162" s="69">
        <v>468660</v>
      </c>
      <c r="M162" t="s">
        <v>349</v>
      </c>
      <c r="O162" s="73">
        <v>0.91600000000000004</v>
      </c>
      <c r="P162" s="73">
        <v>1.294</v>
      </c>
      <c r="Q162" s="13"/>
      <c r="R162" s="13"/>
      <c r="S162" s="13"/>
      <c r="T162" s="13"/>
      <c r="U162" s="13"/>
      <c r="V162" s="13"/>
      <c r="W162" s="13"/>
      <c r="X162" s="13"/>
      <c r="Y162" s="13"/>
      <c r="Z162" s="13"/>
      <c r="AA162" s="13"/>
      <c r="AB162" s="13"/>
      <c r="AC162" s="13"/>
      <c r="AD162" s="13"/>
      <c r="AE162" s="13"/>
      <c r="AF162" s="13">
        <v>0.65</v>
      </c>
      <c r="AG162" s="13"/>
      <c r="AI162" s="13"/>
      <c r="AJ162" s="13"/>
      <c r="AK162" s="13"/>
      <c r="AL162" s="13"/>
      <c r="AM162" s="13"/>
      <c r="AN162" s="13"/>
      <c r="AO162" s="13"/>
      <c r="AP162" s="13"/>
      <c r="AQ162" s="13"/>
      <c r="AR162">
        <v>3465</v>
      </c>
      <c r="AU162" s="13"/>
      <c r="AV162" s="13"/>
      <c r="AW162" s="13"/>
      <c r="AX162" s="13"/>
      <c r="AY162" s="13">
        <v>0.15</v>
      </c>
      <c r="AZ162">
        <v>400</v>
      </c>
      <c r="BB162" s="13">
        <v>0.26741999999999999</v>
      </c>
      <c r="BC162" s="13"/>
      <c r="BD162" s="13"/>
      <c r="BE162" s="13">
        <v>0.60374000000000005</v>
      </c>
      <c r="BF162" s="13"/>
      <c r="BG162" s="13"/>
      <c r="BH162" s="13">
        <v>8.0999999999999996E-3</v>
      </c>
      <c r="BI162" s="13"/>
      <c r="BJ162" s="13"/>
      <c r="BK162" s="13"/>
      <c r="BL162" s="13">
        <v>0.11912</v>
      </c>
      <c r="BM162" s="13"/>
      <c r="BN162" s="13">
        <v>1.6199999999999999E-3</v>
      </c>
      <c r="BO162">
        <v>3</v>
      </c>
      <c r="BP162" s="70">
        <v>12.8</v>
      </c>
      <c r="BR162" t="s">
        <v>9119</v>
      </c>
      <c r="BT162" s="70" t="s">
        <v>9119</v>
      </c>
      <c r="BU162" s="73">
        <v>0</v>
      </c>
      <c r="BV162" s="70">
        <v>0</v>
      </c>
      <c r="BW162" s="69"/>
      <c r="BX162" s="70" t="s">
        <v>9119</v>
      </c>
      <c r="BY162" s="69"/>
      <c r="BZ162" s="70" t="s">
        <v>9119</v>
      </c>
      <c r="CA162" s="69"/>
      <c r="CC162" s="69" t="s">
        <v>9119</v>
      </c>
      <c r="CD162" s="69" t="s">
        <v>9119</v>
      </c>
      <c r="CE162" s="69" t="s">
        <v>9119</v>
      </c>
      <c r="CF162" s="69" t="s">
        <v>9119</v>
      </c>
      <c r="CG162" t="s">
        <v>464</v>
      </c>
      <c r="CL162" t="s">
        <v>351</v>
      </c>
      <c r="CM162" t="s">
        <v>352</v>
      </c>
      <c r="CN162" t="s">
        <v>352</v>
      </c>
      <c r="CO162" t="s">
        <v>352</v>
      </c>
      <c r="CP162" t="s">
        <v>352</v>
      </c>
      <c r="CQ162" t="s">
        <v>352</v>
      </c>
      <c r="CR162" t="s">
        <v>352</v>
      </c>
      <c r="CS162" t="s">
        <v>352</v>
      </c>
      <c r="EC162" s="69">
        <v>125329.0572</v>
      </c>
      <c r="ED162" s="69"/>
      <c r="EE162" s="69"/>
      <c r="EF162" s="69"/>
      <c r="EG162" s="69"/>
      <c r="EH162" s="69"/>
      <c r="ER162" s="69">
        <v>282944.1018</v>
      </c>
      <c r="ES162" s="69"/>
      <c r="FB162" s="69"/>
      <c r="FG162" s="69">
        <v>3796.1460000000002</v>
      </c>
      <c r="GA162" s="69">
        <v>55826.779199999997</v>
      </c>
      <c r="GF162" s="70" t="s">
        <v>9119</v>
      </c>
      <c r="GI162" s="70" t="s">
        <v>9119</v>
      </c>
      <c r="GO162" s="70" t="s">
        <v>9119</v>
      </c>
      <c r="GR162" s="70" t="s">
        <v>9119</v>
      </c>
      <c r="GT162" s="70" t="s">
        <v>9119</v>
      </c>
      <c r="GV162" s="70" t="s">
        <v>9119</v>
      </c>
      <c r="HB162" s="70" t="s">
        <v>9119</v>
      </c>
      <c r="HD162" s="70" t="s">
        <v>9119</v>
      </c>
      <c r="HG162" s="70" t="s">
        <v>9119</v>
      </c>
      <c r="HI162" s="70" t="s">
        <v>9119</v>
      </c>
      <c r="HK162" s="70" t="s">
        <v>9119</v>
      </c>
      <c r="HM162" s="70" t="s">
        <v>9119</v>
      </c>
      <c r="HO162" s="70" t="s">
        <v>9119</v>
      </c>
      <c r="HQ162" s="70" t="s">
        <v>9119</v>
      </c>
      <c r="HS162" s="70" t="s">
        <v>9119</v>
      </c>
      <c r="HU162" s="70" t="s">
        <v>9119</v>
      </c>
      <c r="HZ162" s="70" t="s">
        <v>9119</v>
      </c>
      <c r="IB162" s="70" t="s">
        <v>9119</v>
      </c>
      <c r="IE162" s="70" t="s">
        <v>9119</v>
      </c>
      <c r="IK162" s="70" t="s">
        <v>9119</v>
      </c>
      <c r="IO162" s="70" t="s">
        <v>9119</v>
      </c>
      <c r="IQ162" s="70" t="s">
        <v>9119</v>
      </c>
      <c r="IT162" s="70" t="s">
        <v>9119</v>
      </c>
      <c r="IV162" s="70" t="s">
        <v>9119</v>
      </c>
      <c r="IX162" s="70" t="s">
        <v>9119</v>
      </c>
      <c r="IZ162" s="70" t="s">
        <v>9119</v>
      </c>
      <c r="JE162" s="70" t="s">
        <v>9119</v>
      </c>
      <c r="JG162" s="70" t="s">
        <v>9119</v>
      </c>
      <c r="JL162" s="70" t="s">
        <v>9119</v>
      </c>
      <c r="JP162" s="70" t="s">
        <v>9119</v>
      </c>
      <c r="KD162" s="70" t="s">
        <v>9119</v>
      </c>
      <c r="KF162" s="70" t="s">
        <v>9119</v>
      </c>
      <c r="KI162" s="70" t="s">
        <v>9119</v>
      </c>
      <c r="KK162" s="70" t="s">
        <v>9119</v>
      </c>
      <c r="KO162" s="70" t="s">
        <v>9119</v>
      </c>
      <c r="KQ162" s="70" t="s">
        <v>9119</v>
      </c>
      <c r="KT162" s="70" t="s">
        <v>9119</v>
      </c>
      <c r="KZ162" s="70" t="s">
        <v>9119</v>
      </c>
      <c r="LO162" s="70" t="s">
        <v>9119</v>
      </c>
      <c r="LW162" s="70" t="s">
        <v>9119</v>
      </c>
      <c r="LZ162" s="70" t="s">
        <v>9119</v>
      </c>
      <c r="ME162" s="70" t="s">
        <v>9119</v>
      </c>
      <c r="MG162" s="70" t="s">
        <v>9119</v>
      </c>
      <c r="MJ162" s="70" t="s">
        <v>9119</v>
      </c>
      <c r="MQ162" s="70" t="s">
        <v>9119</v>
      </c>
      <c r="MS162" s="70" t="s">
        <v>9119</v>
      </c>
      <c r="MV162" t="s">
        <v>353</v>
      </c>
      <c r="MW162" t="s">
        <v>363</v>
      </c>
      <c r="MZ162" s="70" t="s">
        <v>9119</v>
      </c>
      <c r="NB162" s="70" t="s">
        <v>9119</v>
      </c>
      <c r="NI162" s="70" t="s">
        <v>9119</v>
      </c>
      <c r="NK162" s="70" t="s">
        <v>9119</v>
      </c>
      <c r="NR162" s="70" t="s">
        <v>9119</v>
      </c>
      <c r="NT162" s="70" t="s">
        <v>9119</v>
      </c>
      <c r="NU162" t="s">
        <v>354</v>
      </c>
      <c r="NW162" t="s">
        <v>378</v>
      </c>
      <c r="NX162" t="s">
        <v>353</v>
      </c>
      <c r="OA162" s="70" t="s">
        <v>9119</v>
      </c>
      <c r="OC162" s="70" t="s">
        <v>9119</v>
      </c>
    </row>
    <row r="163" spans="1:393" x14ac:dyDescent="0.2">
      <c r="A163" t="s">
        <v>932</v>
      </c>
      <c r="B163" t="s">
        <v>932</v>
      </c>
      <c r="C163" s="66" t="s">
        <v>9833</v>
      </c>
      <c r="D163" t="s">
        <v>933</v>
      </c>
      <c r="E163" t="s">
        <v>9845</v>
      </c>
      <c r="F163" t="s">
        <v>9845</v>
      </c>
      <c r="G163" t="s">
        <v>936</v>
      </c>
      <c r="H163" t="s">
        <v>937</v>
      </c>
      <c r="I163">
        <v>66169</v>
      </c>
      <c r="K163">
        <v>2012</v>
      </c>
      <c r="L163" s="69">
        <v>14198.5</v>
      </c>
      <c r="M163" t="s">
        <v>349</v>
      </c>
      <c r="O163" s="73">
        <v>0.58788858831174717</v>
      </c>
      <c r="P163" s="73"/>
      <c r="Q163" s="13"/>
      <c r="R163" s="13"/>
      <c r="S163" s="13"/>
      <c r="T163" s="13"/>
      <c r="U163" s="13"/>
      <c r="V163" s="13"/>
      <c r="W163" s="13"/>
      <c r="X163" s="13"/>
      <c r="Y163" s="13"/>
      <c r="Z163" s="13"/>
      <c r="AA163" s="13"/>
      <c r="AB163" s="13"/>
      <c r="AC163" s="13"/>
      <c r="AD163" s="13"/>
      <c r="AE163" s="13"/>
      <c r="AF163" s="13"/>
      <c r="AG163" s="13">
        <v>0.23649999999999999</v>
      </c>
      <c r="AI163" s="13"/>
      <c r="AJ163" s="13"/>
      <c r="AK163" s="13"/>
      <c r="AL163" s="13"/>
      <c r="AM163" s="13"/>
      <c r="AN163" s="13"/>
      <c r="AO163" s="13"/>
      <c r="AP163" s="13"/>
      <c r="AQ163" s="13"/>
      <c r="AU163" s="13"/>
      <c r="AV163" s="13"/>
      <c r="AW163" s="13"/>
      <c r="AX163" s="13"/>
      <c r="AY163" s="13"/>
      <c r="AZ163">
        <v>10</v>
      </c>
      <c r="BB163" s="13"/>
      <c r="BC163" s="13"/>
      <c r="BD163" s="13"/>
      <c r="BE163" s="13">
        <v>1</v>
      </c>
      <c r="BF163" s="13"/>
      <c r="BG163" s="13"/>
      <c r="BH163" s="13"/>
      <c r="BI163" s="13"/>
      <c r="BJ163" s="13"/>
      <c r="BK163" s="13"/>
      <c r="BL163" s="13"/>
      <c r="BM163" s="13"/>
      <c r="BN163" s="13"/>
      <c r="BO163">
        <v>1</v>
      </c>
      <c r="BP163" s="70">
        <v>12.2</v>
      </c>
      <c r="BR163" t="s">
        <v>9119</v>
      </c>
      <c r="BT163" s="70" t="s">
        <v>9119</v>
      </c>
      <c r="BU163" s="73"/>
      <c r="BV163" s="70" t="s">
        <v>9119</v>
      </c>
      <c r="BW163" s="69"/>
      <c r="BX163" s="70" t="s">
        <v>9119</v>
      </c>
      <c r="BY163" s="69"/>
      <c r="BZ163" s="70" t="s">
        <v>9119</v>
      </c>
      <c r="CA163" s="69">
        <v>74488.710000000006</v>
      </c>
      <c r="CB163">
        <v>2000</v>
      </c>
      <c r="CC163" s="69">
        <v>126594.00242542106</v>
      </c>
      <c r="CD163" s="69" t="s">
        <v>9119</v>
      </c>
      <c r="CE163" s="69" t="s">
        <v>9119</v>
      </c>
      <c r="CF163" s="69" t="s">
        <v>9119</v>
      </c>
      <c r="CL163" t="s">
        <v>352</v>
      </c>
      <c r="CM163" t="s">
        <v>352</v>
      </c>
      <c r="CN163" t="s">
        <v>352</v>
      </c>
      <c r="CO163" t="s">
        <v>352</v>
      </c>
      <c r="CP163" t="s">
        <v>352</v>
      </c>
      <c r="CQ163" t="s">
        <v>352</v>
      </c>
      <c r="CR163" t="s">
        <v>352</v>
      </c>
      <c r="CS163" t="s">
        <v>352</v>
      </c>
      <c r="EC163" s="69">
        <v>125329.0572</v>
      </c>
      <c r="ED163" s="69"/>
      <c r="EE163" s="69"/>
      <c r="EF163" s="69"/>
      <c r="EG163" s="69"/>
      <c r="EH163" s="69"/>
      <c r="ER163" s="69">
        <v>282944.1018</v>
      </c>
      <c r="ES163" s="69"/>
      <c r="FB163" s="69"/>
      <c r="FG163" s="69">
        <v>3796.1460000000002</v>
      </c>
      <c r="GA163" s="69">
        <v>55826.779199999997</v>
      </c>
      <c r="GF163" s="70" t="s">
        <v>9119</v>
      </c>
      <c r="GI163" s="70" t="s">
        <v>9119</v>
      </c>
      <c r="GO163" s="70" t="s">
        <v>9119</v>
      </c>
      <c r="GR163" s="70" t="s">
        <v>9119</v>
      </c>
      <c r="GT163" s="70" t="s">
        <v>9119</v>
      </c>
      <c r="GV163" s="70" t="s">
        <v>9119</v>
      </c>
      <c r="HB163" s="70" t="s">
        <v>9119</v>
      </c>
      <c r="HD163" s="70" t="s">
        <v>9119</v>
      </c>
      <c r="HG163" s="70" t="s">
        <v>9119</v>
      </c>
      <c r="HI163" s="70" t="s">
        <v>9119</v>
      </c>
      <c r="HK163" s="70" t="s">
        <v>9119</v>
      </c>
      <c r="HM163" s="70" t="s">
        <v>9119</v>
      </c>
      <c r="HO163" s="70" t="s">
        <v>9119</v>
      </c>
      <c r="HQ163" s="70" t="s">
        <v>9119</v>
      </c>
      <c r="HS163" s="70" t="s">
        <v>9119</v>
      </c>
      <c r="HU163" s="70" t="s">
        <v>9119</v>
      </c>
      <c r="HZ163" s="70" t="s">
        <v>9119</v>
      </c>
      <c r="IB163" s="70" t="s">
        <v>9119</v>
      </c>
      <c r="IE163" s="70" t="s">
        <v>9119</v>
      </c>
      <c r="IK163" s="70" t="s">
        <v>9119</v>
      </c>
      <c r="IO163" s="70" t="s">
        <v>9119</v>
      </c>
      <c r="IQ163" s="70" t="s">
        <v>9119</v>
      </c>
      <c r="IT163" s="70" t="s">
        <v>9119</v>
      </c>
      <c r="IV163" s="70" t="s">
        <v>9119</v>
      </c>
      <c r="IX163" s="70" t="s">
        <v>9119</v>
      </c>
      <c r="IZ163" s="70" t="s">
        <v>9119</v>
      </c>
      <c r="JE163" s="70" t="s">
        <v>9119</v>
      </c>
      <c r="JG163" s="70" t="s">
        <v>9119</v>
      </c>
      <c r="JL163" s="70" t="s">
        <v>9119</v>
      </c>
      <c r="JP163" s="70" t="s">
        <v>9119</v>
      </c>
      <c r="KD163" s="70" t="s">
        <v>9119</v>
      </c>
      <c r="KF163" s="70" t="s">
        <v>9119</v>
      </c>
      <c r="KI163" s="70" t="s">
        <v>9119</v>
      </c>
      <c r="KK163" s="70" t="s">
        <v>9119</v>
      </c>
      <c r="KO163" s="70" t="s">
        <v>9119</v>
      </c>
      <c r="KQ163" s="70" t="s">
        <v>9119</v>
      </c>
      <c r="KT163" s="70" t="s">
        <v>9119</v>
      </c>
      <c r="KZ163" s="70" t="s">
        <v>9119</v>
      </c>
      <c r="LO163" s="70" t="s">
        <v>9119</v>
      </c>
      <c r="LW163" s="70" t="s">
        <v>9119</v>
      </c>
      <c r="LZ163" s="70" t="s">
        <v>9119</v>
      </c>
      <c r="ME163" s="70" t="s">
        <v>9119</v>
      </c>
      <c r="MG163" s="70" t="s">
        <v>9119</v>
      </c>
      <c r="MJ163" s="70" t="s">
        <v>9119</v>
      </c>
      <c r="MQ163" s="70" t="s">
        <v>9119</v>
      </c>
      <c r="MS163" s="70" t="s">
        <v>9119</v>
      </c>
      <c r="MV163" t="s">
        <v>353</v>
      </c>
      <c r="MW163" t="s">
        <v>353</v>
      </c>
      <c r="MZ163" s="70" t="s">
        <v>9119</v>
      </c>
      <c r="NB163" s="70" t="s">
        <v>9119</v>
      </c>
      <c r="NI163" s="70" t="s">
        <v>9119</v>
      </c>
      <c r="NK163" s="70" t="s">
        <v>9119</v>
      </c>
      <c r="NR163" s="70" t="s">
        <v>9119</v>
      </c>
      <c r="NT163" s="70" t="s">
        <v>9119</v>
      </c>
      <c r="NW163" t="s">
        <v>353</v>
      </c>
      <c r="NX163" t="s">
        <v>353</v>
      </c>
      <c r="OA163" s="70" t="s">
        <v>9119</v>
      </c>
      <c r="OC163" s="70" t="s">
        <v>9119</v>
      </c>
    </row>
    <row r="164" spans="1:393" x14ac:dyDescent="0.2">
      <c r="A164" t="s">
        <v>938</v>
      </c>
      <c r="B164" t="s">
        <v>938</v>
      </c>
      <c r="C164" t="s">
        <v>9841</v>
      </c>
      <c r="D164" t="s">
        <v>939</v>
      </c>
      <c r="E164" t="s">
        <v>346</v>
      </c>
      <c r="F164" t="s">
        <v>346</v>
      </c>
      <c r="G164" t="s">
        <v>940</v>
      </c>
      <c r="H164" t="s">
        <v>941</v>
      </c>
      <c r="I164">
        <v>1164000</v>
      </c>
      <c r="J164">
        <v>1108994</v>
      </c>
      <c r="K164">
        <v>2017</v>
      </c>
      <c r="L164" s="69">
        <v>165695.4</v>
      </c>
      <c r="M164" t="s">
        <v>376</v>
      </c>
      <c r="N164" t="s">
        <v>942</v>
      </c>
      <c r="O164" s="73">
        <v>0.39</v>
      </c>
      <c r="P164" s="73">
        <v>0.40899999999999997</v>
      </c>
      <c r="Q164" s="13">
        <v>0.1158</v>
      </c>
      <c r="R164" s="13">
        <v>2.9100000000000001E-2</v>
      </c>
      <c r="S164" s="13">
        <v>4.5199999999999997E-2</v>
      </c>
      <c r="T164" s="13">
        <v>4.2599999999999999E-2</v>
      </c>
      <c r="U164" s="13">
        <v>7.6899999999999996E-2</v>
      </c>
      <c r="V164" s="13"/>
      <c r="W164" s="13"/>
      <c r="X164" s="13"/>
      <c r="Y164" s="13">
        <v>7.85E-2</v>
      </c>
      <c r="Z164" s="13"/>
      <c r="AA164" s="13"/>
      <c r="AB164" s="13"/>
      <c r="AC164" s="13">
        <v>0.61129999999999995</v>
      </c>
      <c r="AD164" s="13"/>
      <c r="AE164" s="13"/>
      <c r="AF164" s="13"/>
      <c r="AG164" s="13"/>
      <c r="AI164" s="13"/>
      <c r="AJ164" s="13"/>
      <c r="AK164" s="13"/>
      <c r="AL164" s="13"/>
      <c r="AM164" s="13"/>
      <c r="AN164" s="13"/>
      <c r="AO164" s="13"/>
      <c r="AP164" s="13"/>
      <c r="AQ164" s="13"/>
      <c r="AU164" s="13"/>
      <c r="AV164" s="13"/>
      <c r="AW164" s="13"/>
      <c r="AX164" s="13"/>
      <c r="AY164" s="13"/>
      <c r="BB164" s="13"/>
      <c r="BC164" s="13"/>
      <c r="BD164" s="13"/>
      <c r="BE164" s="13"/>
      <c r="BF164" s="13"/>
      <c r="BG164" s="13"/>
      <c r="BH164" s="13"/>
      <c r="BI164" s="13"/>
      <c r="BJ164" s="13"/>
      <c r="BK164" s="13"/>
      <c r="BL164" s="13"/>
      <c r="BM164" s="13"/>
      <c r="BN164" s="13"/>
      <c r="BP164" s="70">
        <v>3</v>
      </c>
      <c r="BR164" t="s">
        <v>9119</v>
      </c>
      <c r="BT164" s="70" t="s">
        <v>9119</v>
      </c>
      <c r="BU164" s="73"/>
      <c r="BV164" s="70" t="s">
        <v>9119</v>
      </c>
      <c r="BW164" s="69"/>
      <c r="BX164" s="70" t="s">
        <v>9119</v>
      </c>
      <c r="BY164" s="69"/>
      <c r="BZ164" s="70" t="s">
        <v>9119</v>
      </c>
      <c r="CA164" s="69"/>
      <c r="CC164" s="69" t="s">
        <v>9119</v>
      </c>
      <c r="CD164" s="69" t="s">
        <v>9119</v>
      </c>
      <c r="CE164" s="69" t="s">
        <v>9119</v>
      </c>
      <c r="CF164" s="69" t="s">
        <v>9119</v>
      </c>
      <c r="CG164" t="s">
        <v>464</v>
      </c>
      <c r="CH164" t="s">
        <v>418</v>
      </c>
      <c r="CI164" t="s">
        <v>459</v>
      </c>
      <c r="CL164" t="s">
        <v>351</v>
      </c>
      <c r="CM164" t="s">
        <v>352</v>
      </c>
      <c r="CN164" t="s">
        <v>352</v>
      </c>
      <c r="CO164" t="s">
        <v>352</v>
      </c>
      <c r="CP164" t="s">
        <v>352</v>
      </c>
      <c r="CQ164" t="s">
        <v>352</v>
      </c>
      <c r="CR164" t="s">
        <v>352</v>
      </c>
      <c r="CS164" t="s">
        <v>352</v>
      </c>
      <c r="EC164" s="69"/>
      <c r="ED164" s="69"/>
      <c r="EE164" s="69"/>
      <c r="EF164" s="69"/>
      <c r="EG164" s="69"/>
      <c r="EH164" s="69"/>
      <c r="EM164" s="69"/>
      <c r="ER164" s="69"/>
      <c r="FB164" s="69"/>
      <c r="FG164" s="69"/>
      <c r="GF164" s="70" t="s">
        <v>9119</v>
      </c>
      <c r="GI164" s="70" t="s">
        <v>9119</v>
      </c>
      <c r="GO164" s="70" t="s">
        <v>9119</v>
      </c>
      <c r="GR164" s="70" t="s">
        <v>9119</v>
      </c>
      <c r="GT164" s="70" t="s">
        <v>9119</v>
      </c>
      <c r="GV164" s="70" t="s">
        <v>9119</v>
      </c>
      <c r="HB164" s="70" t="s">
        <v>9119</v>
      </c>
      <c r="HD164" s="70" t="s">
        <v>9119</v>
      </c>
      <c r="HG164" s="70" t="s">
        <v>9119</v>
      </c>
      <c r="HI164" s="70" t="s">
        <v>9119</v>
      </c>
      <c r="HK164" s="70" t="s">
        <v>9119</v>
      </c>
      <c r="HM164" s="70" t="s">
        <v>9119</v>
      </c>
      <c r="HO164" s="70" t="s">
        <v>9119</v>
      </c>
      <c r="HQ164" s="70" t="s">
        <v>9119</v>
      </c>
      <c r="HS164" s="70" t="s">
        <v>9119</v>
      </c>
      <c r="HU164" s="70" t="s">
        <v>9119</v>
      </c>
      <c r="HZ164" s="70" t="s">
        <v>9119</v>
      </c>
      <c r="IB164" s="70" t="s">
        <v>9119</v>
      </c>
      <c r="IE164" s="70" t="s">
        <v>9119</v>
      </c>
      <c r="IK164" s="70" t="s">
        <v>9119</v>
      </c>
      <c r="IO164" s="70" t="s">
        <v>9119</v>
      </c>
      <c r="IQ164" s="70" t="s">
        <v>9119</v>
      </c>
      <c r="IT164" s="70" t="s">
        <v>9119</v>
      </c>
      <c r="IV164" s="70" t="s">
        <v>9119</v>
      </c>
      <c r="IX164" s="70" t="s">
        <v>9119</v>
      </c>
      <c r="IZ164" s="70" t="s">
        <v>9119</v>
      </c>
      <c r="JE164" s="70" t="s">
        <v>9119</v>
      </c>
      <c r="JG164" s="70" t="s">
        <v>9119</v>
      </c>
      <c r="JL164" s="70" t="s">
        <v>9119</v>
      </c>
      <c r="JP164" s="70" t="s">
        <v>9119</v>
      </c>
      <c r="KD164" s="70" t="s">
        <v>9119</v>
      </c>
      <c r="KF164" s="70" t="s">
        <v>9119</v>
      </c>
      <c r="KI164" s="70" t="s">
        <v>9119</v>
      </c>
      <c r="KK164" s="70" t="s">
        <v>9119</v>
      </c>
      <c r="KO164" s="70" t="s">
        <v>9119</v>
      </c>
      <c r="KP164">
        <v>3.68</v>
      </c>
      <c r="KQ164" s="70">
        <v>3.68</v>
      </c>
      <c r="KT164" s="70" t="s">
        <v>9119</v>
      </c>
      <c r="KZ164" s="70" t="s">
        <v>9119</v>
      </c>
      <c r="LO164" s="70" t="s">
        <v>9119</v>
      </c>
      <c r="LW164" s="70" t="s">
        <v>9119</v>
      </c>
      <c r="LZ164" s="70" t="s">
        <v>9119</v>
      </c>
      <c r="ME164" s="70" t="s">
        <v>9119</v>
      </c>
      <c r="MG164" s="70" t="s">
        <v>9119</v>
      </c>
      <c r="MJ164" s="70" t="s">
        <v>9119</v>
      </c>
      <c r="MM164" t="s">
        <v>353</v>
      </c>
      <c r="MN164" t="s">
        <v>373</v>
      </c>
      <c r="MQ164" s="70" t="s">
        <v>9119</v>
      </c>
      <c r="MS164" s="70" t="s">
        <v>9119</v>
      </c>
      <c r="MV164" t="s">
        <v>391</v>
      </c>
      <c r="MY164" s="69"/>
      <c r="MZ164" s="70" t="s">
        <v>9119</v>
      </c>
      <c r="NB164" s="70" t="s">
        <v>9119</v>
      </c>
      <c r="NE164" t="s">
        <v>353</v>
      </c>
      <c r="NF164" t="s">
        <v>373</v>
      </c>
      <c r="NI164" s="70" t="s">
        <v>9119</v>
      </c>
      <c r="NK164" s="70" t="s">
        <v>9119</v>
      </c>
      <c r="NN164" t="s">
        <v>353</v>
      </c>
      <c r="NO164" t="s">
        <v>373</v>
      </c>
      <c r="NR164" s="70" t="s">
        <v>9119</v>
      </c>
      <c r="NT164" s="70" t="s">
        <v>9119</v>
      </c>
      <c r="NU164" t="s">
        <v>354</v>
      </c>
      <c r="NW164" t="s">
        <v>391</v>
      </c>
      <c r="NX164" t="s">
        <v>373</v>
      </c>
      <c r="OA164" s="70" t="s">
        <v>9119</v>
      </c>
      <c r="OC164" s="70" t="s">
        <v>9119</v>
      </c>
    </row>
    <row r="165" spans="1:393" x14ac:dyDescent="0.2">
      <c r="A165" t="s">
        <v>943</v>
      </c>
      <c r="B165" t="s">
        <v>943</v>
      </c>
      <c r="C165" t="s">
        <v>9841</v>
      </c>
      <c r="D165" t="s">
        <v>944</v>
      </c>
      <c r="E165" t="s">
        <v>9845</v>
      </c>
      <c r="F165" t="s">
        <v>9845</v>
      </c>
      <c r="G165" t="s">
        <v>945</v>
      </c>
      <c r="H165" t="s">
        <v>946</v>
      </c>
      <c r="I165">
        <v>3163138</v>
      </c>
      <c r="K165">
        <v>2012</v>
      </c>
      <c r="L165" s="69">
        <v>635000</v>
      </c>
      <c r="M165" t="s">
        <v>349</v>
      </c>
      <c r="O165" s="73">
        <v>0.55000000000000004</v>
      </c>
      <c r="P165" s="73"/>
      <c r="Q165" s="13">
        <v>0.76</v>
      </c>
      <c r="R165" s="13">
        <v>6.0000000000000001E-3</v>
      </c>
      <c r="S165" s="13">
        <v>2.5000000000000001E-2</v>
      </c>
      <c r="T165" s="13">
        <v>6.6000000000000003E-2</v>
      </c>
      <c r="U165" s="13">
        <v>0.04</v>
      </c>
      <c r="V165" s="13"/>
      <c r="W165" s="13"/>
      <c r="X165" s="13"/>
      <c r="Y165" s="13">
        <v>1.4E-2</v>
      </c>
      <c r="Z165" s="13"/>
      <c r="AA165" s="13"/>
      <c r="AB165" s="13"/>
      <c r="AC165" s="13">
        <v>8.8999999999999996E-2</v>
      </c>
      <c r="AD165" s="13"/>
      <c r="AE165" s="13"/>
      <c r="AF165" s="13"/>
      <c r="AG165" s="13">
        <v>0.4</v>
      </c>
      <c r="AI165" s="13"/>
      <c r="AJ165" s="13"/>
      <c r="AK165" s="13"/>
      <c r="AL165" s="13"/>
      <c r="AM165" s="13"/>
      <c r="AN165" s="13"/>
      <c r="AO165" s="13"/>
      <c r="AP165" s="13"/>
      <c r="AQ165" s="13"/>
      <c r="AU165" s="13"/>
      <c r="AV165" s="13"/>
      <c r="AW165" s="13"/>
      <c r="AX165" s="13"/>
      <c r="AY165" s="13"/>
      <c r="BB165" s="13">
        <v>0.4</v>
      </c>
      <c r="BC165" s="13"/>
      <c r="BD165" s="13"/>
      <c r="BE165" s="13"/>
      <c r="BF165" s="13"/>
      <c r="BG165" s="13"/>
      <c r="BH165" s="13"/>
      <c r="BI165" s="13"/>
      <c r="BJ165" s="13"/>
      <c r="BK165" s="13"/>
      <c r="BL165" s="13"/>
      <c r="BM165" s="13">
        <v>0.6</v>
      </c>
      <c r="BN165" s="13"/>
      <c r="BO165">
        <v>0</v>
      </c>
      <c r="BP165" s="70">
        <v>11.8</v>
      </c>
      <c r="BR165" t="s">
        <v>9119</v>
      </c>
      <c r="BT165" s="70" t="s">
        <v>9119</v>
      </c>
      <c r="BU165" s="73"/>
      <c r="BV165" s="70" t="s">
        <v>9119</v>
      </c>
      <c r="BW165" s="69"/>
      <c r="BX165" s="70" t="s">
        <v>9119</v>
      </c>
      <c r="BY165" s="69"/>
      <c r="BZ165" s="70" t="s">
        <v>9119</v>
      </c>
      <c r="CA165" s="69"/>
      <c r="CC165" s="69" t="s">
        <v>9119</v>
      </c>
      <c r="CD165" s="69" t="s">
        <v>9119</v>
      </c>
      <c r="CE165" s="69" t="s">
        <v>9119</v>
      </c>
      <c r="CF165" s="69" t="s">
        <v>9119</v>
      </c>
      <c r="CL165" t="s">
        <v>351</v>
      </c>
      <c r="CM165" t="s">
        <v>352</v>
      </c>
      <c r="CN165" t="s">
        <v>352</v>
      </c>
      <c r="CO165" t="s">
        <v>352</v>
      </c>
      <c r="CP165" t="s">
        <v>352</v>
      </c>
      <c r="CQ165" t="s">
        <v>352</v>
      </c>
      <c r="CR165" t="s">
        <v>352</v>
      </c>
      <c r="CS165" t="s">
        <v>351</v>
      </c>
      <c r="EC165" s="69">
        <v>374764</v>
      </c>
      <c r="ED165" s="69"/>
      <c r="EE165" s="69"/>
      <c r="EF165" s="69"/>
      <c r="EG165" s="69"/>
      <c r="EH165" s="69"/>
      <c r="EM165" s="69"/>
      <c r="ER165" s="69"/>
      <c r="FB165" s="69"/>
      <c r="FG165" s="69"/>
      <c r="GF165" s="70" t="s">
        <v>9119</v>
      </c>
      <c r="GI165" s="70" t="s">
        <v>9119</v>
      </c>
      <c r="GO165" s="70" t="s">
        <v>9119</v>
      </c>
      <c r="GR165" s="70" t="s">
        <v>9119</v>
      </c>
      <c r="GT165" s="70" t="s">
        <v>9119</v>
      </c>
      <c r="GV165" s="70" t="s">
        <v>9119</v>
      </c>
      <c r="HB165" s="70" t="s">
        <v>9119</v>
      </c>
      <c r="HD165" s="70" t="s">
        <v>9119</v>
      </c>
      <c r="HG165" s="70" t="s">
        <v>9119</v>
      </c>
      <c r="HI165" s="70" t="s">
        <v>9119</v>
      </c>
      <c r="HK165" s="70" t="s">
        <v>9119</v>
      </c>
      <c r="HM165" s="70" t="s">
        <v>9119</v>
      </c>
      <c r="HO165" s="70" t="s">
        <v>9119</v>
      </c>
      <c r="HQ165" s="70" t="s">
        <v>9119</v>
      </c>
      <c r="HS165" s="70" t="s">
        <v>9119</v>
      </c>
      <c r="HU165" s="70" t="s">
        <v>9119</v>
      </c>
      <c r="HZ165" s="70" t="s">
        <v>9119</v>
      </c>
      <c r="IB165" s="70" t="s">
        <v>9119</v>
      </c>
      <c r="IE165" s="70" t="s">
        <v>9119</v>
      </c>
      <c r="IK165" s="70" t="s">
        <v>9119</v>
      </c>
      <c r="IO165" s="70" t="s">
        <v>9119</v>
      </c>
      <c r="IQ165" s="70" t="s">
        <v>9119</v>
      </c>
      <c r="IT165" s="70" t="s">
        <v>9119</v>
      </c>
      <c r="IV165" s="70" t="s">
        <v>9119</v>
      </c>
      <c r="IX165" s="70" t="s">
        <v>9119</v>
      </c>
      <c r="IZ165" s="70" t="s">
        <v>9119</v>
      </c>
      <c r="JE165" s="70" t="s">
        <v>9119</v>
      </c>
      <c r="JG165" s="70" t="s">
        <v>9119</v>
      </c>
      <c r="JL165" s="70" t="s">
        <v>9119</v>
      </c>
      <c r="JP165" s="70" t="s">
        <v>9119</v>
      </c>
      <c r="KD165" s="70" t="s">
        <v>9119</v>
      </c>
      <c r="KF165" s="70" t="s">
        <v>9119</v>
      </c>
      <c r="KI165" s="70" t="s">
        <v>9119</v>
      </c>
      <c r="KK165" s="70" t="s">
        <v>9119</v>
      </c>
      <c r="KO165" s="70" t="s">
        <v>9119</v>
      </c>
      <c r="KQ165" s="70" t="s">
        <v>9119</v>
      </c>
      <c r="KT165" s="70" t="s">
        <v>9119</v>
      </c>
      <c r="KZ165" s="70" t="s">
        <v>9119</v>
      </c>
      <c r="LO165" s="70" t="s">
        <v>9119</v>
      </c>
      <c r="LW165" s="70" t="s">
        <v>9119</v>
      </c>
      <c r="LZ165" s="70" t="s">
        <v>9119</v>
      </c>
      <c r="ME165" s="70" t="s">
        <v>9119</v>
      </c>
      <c r="MG165" s="70" t="s">
        <v>9119</v>
      </c>
      <c r="MJ165" s="70" t="s">
        <v>9119</v>
      </c>
      <c r="MM165" t="s">
        <v>372</v>
      </c>
      <c r="MN165" t="s">
        <v>372</v>
      </c>
      <c r="MQ165" s="70" t="s">
        <v>9119</v>
      </c>
      <c r="MS165" s="70" t="s">
        <v>9119</v>
      </c>
      <c r="MT165" t="s">
        <v>392</v>
      </c>
      <c r="MV165" t="s">
        <v>372</v>
      </c>
      <c r="MW165" t="s">
        <v>372</v>
      </c>
      <c r="MY165" s="69"/>
      <c r="MZ165" s="70" t="s">
        <v>9119</v>
      </c>
      <c r="NB165" s="70" t="s">
        <v>9119</v>
      </c>
      <c r="NC165" t="s">
        <v>392</v>
      </c>
      <c r="NE165" t="s">
        <v>372</v>
      </c>
      <c r="NF165" t="s">
        <v>372</v>
      </c>
      <c r="NI165" s="70" t="s">
        <v>9119</v>
      </c>
      <c r="NK165" s="70" t="s">
        <v>9119</v>
      </c>
      <c r="NL165" t="s">
        <v>392</v>
      </c>
      <c r="NN165" t="s">
        <v>372</v>
      </c>
      <c r="NO165" t="s">
        <v>372</v>
      </c>
      <c r="NR165" s="70" t="s">
        <v>9119</v>
      </c>
      <c r="NT165" s="70" t="s">
        <v>9119</v>
      </c>
      <c r="NW165" t="s">
        <v>372</v>
      </c>
      <c r="NX165" t="s">
        <v>372</v>
      </c>
      <c r="OA165" s="70" t="s">
        <v>9119</v>
      </c>
      <c r="OC165" s="70" t="s">
        <v>9119</v>
      </c>
    </row>
    <row r="166" spans="1:393" x14ac:dyDescent="0.2">
      <c r="A166" t="s">
        <v>943</v>
      </c>
      <c r="B166" t="s">
        <v>943</v>
      </c>
      <c r="C166" t="s">
        <v>9841</v>
      </c>
      <c r="D166" t="s">
        <v>944</v>
      </c>
      <c r="E166" t="s">
        <v>9845</v>
      </c>
      <c r="F166" t="s">
        <v>9845</v>
      </c>
      <c r="G166" t="s">
        <v>947</v>
      </c>
      <c r="H166" t="s">
        <v>948</v>
      </c>
      <c r="I166">
        <v>8206892</v>
      </c>
      <c r="J166">
        <v>3999050</v>
      </c>
      <c r="K166">
        <v>2020</v>
      </c>
      <c r="L166" s="69">
        <v>2980660</v>
      </c>
      <c r="M166" t="s">
        <v>349</v>
      </c>
      <c r="O166" s="73">
        <v>0.995</v>
      </c>
      <c r="P166" s="73">
        <v>2.0419999999999998</v>
      </c>
      <c r="Q166" s="13">
        <v>0.377</v>
      </c>
      <c r="R166" s="13">
        <v>3.2000000000000001E-2</v>
      </c>
      <c r="S166" s="13">
        <v>3.1199999999999999E-2</v>
      </c>
      <c r="T166" s="13">
        <v>0.16339999999999999</v>
      </c>
      <c r="U166" s="13">
        <v>0.22600000000000001</v>
      </c>
      <c r="V166" s="13">
        <v>3.1199999999999999E-2</v>
      </c>
      <c r="W166" s="13"/>
      <c r="X166" s="13"/>
      <c r="Y166" s="13">
        <v>4.8000000000000001E-2</v>
      </c>
      <c r="Z166" s="13"/>
      <c r="AA166" s="13">
        <v>6.7999999999999996E-3</v>
      </c>
      <c r="AB166" s="13"/>
      <c r="AC166" s="13">
        <v>8.4400000000000003E-2</v>
      </c>
      <c r="AD166" s="13"/>
      <c r="AE166" s="13"/>
      <c r="AF166" s="13"/>
      <c r="AG166" s="13"/>
      <c r="AI166" s="13"/>
      <c r="AJ166" s="13"/>
      <c r="AK166" s="13"/>
      <c r="AL166" s="13"/>
      <c r="AM166" s="13"/>
      <c r="AN166" s="13"/>
      <c r="AO166" s="13"/>
      <c r="AP166" s="13"/>
      <c r="AQ166" s="13"/>
      <c r="AU166" s="13"/>
      <c r="AV166" s="13"/>
      <c r="AW166" s="13"/>
      <c r="AX166" s="13"/>
      <c r="AY166" s="13"/>
      <c r="BB166" s="13"/>
      <c r="BC166" s="13"/>
      <c r="BD166" s="13"/>
      <c r="BE166" s="13"/>
      <c r="BF166" s="13"/>
      <c r="BG166" s="13"/>
      <c r="BH166" s="13">
        <v>6.5000000000000002E-2</v>
      </c>
      <c r="BI166" s="13"/>
      <c r="BJ166" s="13"/>
      <c r="BK166" s="13"/>
      <c r="BL166" s="13"/>
      <c r="BM166" s="13"/>
      <c r="BN166" s="13">
        <v>0.93500000000000005</v>
      </c>
      <c r="BP166" s="70"/>
      <c r="BR166" t="s">
        <v>9119</v>
      </c>
      <c r="BT166" s="70" t="s">
        <v>9119</v>
      </c>
      <c r="BU166" s="73"/>
      <c r="BV166" s="70" t="s">
        <v>9119</v>
      </c>
      <c r="BW166" s="69"/>
      <c r="BX166" s="70" t="s">
        <v>9119</v>
      </c>
      <c r="BY166" s="69"/>
      <c r="BZ166" s="70" t="s">
        <v>9119</v>
      </c>
      <c r="CA166" s="69"/>
      <c r="CC166" s="69" t="s">
        <v>9119</v>
      </c>
      <c r="CD166" s="69" t="s">
        <v>9119</v>
      </c>
      <c r="CE166" s="69" t="s">
        <v>9119</v>
      </c>
      <c r="CF166" s="69" t="s">
        <v>9119</v>
      </c>
      <c r="CG166" t="s">
        <v>366</v>
      </c>
      <c r="CL166" t="s">
        <v>351</v>
      </c>
      <c r="CM166" t="s">
        <v>352</v>
      </c>
      <c r="CN166" t="s">
        <v>352</v>
      </c>
      <c r="CO166" t="s">
        <v>352</v>
      </c>
      <c r="CP166" t="s">
        <v>352</v>
      </c>
      <c r="CQ166" t="s">
        <v>352</v>
      </c>
      <c r="CR166" t="s">
        <v>352</v>
      </c>
      <c r="CS166" t="s">
        <v>351</v>
      </c>
      <c r="EC166" s="69"/>
      <c r="ED166" s="69"/>
      <c r="EE166" s="69"/>
      <c r="EF166" s="69"/>
      <c r="EG166" s="69"/>
      <c r="EH166" s="69"/>
      <c r="EM166" s="69"/>
      <c r="ER166" s="69"/>
      <c r="FB166" s="69"/>
      <c r="FG166" s="69">
        <v>193742.9</v>
      </c>
      <c r="GF166" s="70" t="s">
        <v>9119</v>
      </c>
      <c r="GI166" s="70" t="s">
        <v>9119</v>
      </c>
      <c r="GO166" s="70" t="s">
        <v>9119</v>
      </c>
      <c r="GR166" s="70" t="s">
        <v>9119</v>
      </c>
      <c r="GT166" s="70" t="s">
        <v>9119</v>
      </c>
      <c r="GV166" s="70" t="s">
        <v>9119</v>
      </c>
      <c r="HB166" s="70" t="s">
        <v>9119</v>
      </c>
      <c r="HD166" s="70" t="s">
        <v>9119</v>
      </c>
      <c r="HG166" s="70" t="s">
        <v>9119</v>
      </c>
      <c r="HI166" s="70" t="s">
        <v>9119</v>
      </c>
      <c r="HK166" s="70" t="s">
        <v>9119</v>
      </c>
      <c r="HM166" s="70" t="s">
        <v>9119</v>
      </c>
      <c r="HO166" s="70" t="s">
        <v>9119</v>
      </c>
      <c r="HQ166" s="70" t="s">
        <v>9119</v>
      </c>
      <c r="HS166" s="70" t="s">
        <v>9119</v>
      </c>
      <c r="HU166" s="70" t="s">
        <v>9119</v>
      </c>
      <c r="HZ166" s="70" t="s">
        <v>9119</v>
      </c>
      <c r="IB166" s="70" t="s">
        <v>9119</v>
      </c>
      <c r="IE166" s="70" t="s">
        <v>9119</v>
      </c>
      <c r="IK166" s="70" t="s">
        <v>9119</v>
      </c>
      <c r="IO166" s="70" t="s">
        <v>9119</v>
      </c>
      <c r="IQ166" s="70" t="s">
        <v>9119</v>
      </c>
      <c r="IT166" s="70" t="s">
        <v>9119</v>
      </c>
      <c r="IV166" s="70" t="s">
        <v>9119</v>
      </c>
      <c r="IX166" s="70" t="s">
        <v>9119</v>
      </c>
      <c r="IZ166" s="70" t="s">
        <v>9119</v>
      </c>
      <c r="JE166" s="70" t="s">
        <v>9119</v>
      </c>
      <c r="JG166" s="70" t="s">
        <v>9119</v>
      </c>
      <c r="JL166" s="70" t="s">
        <v>9119</v>
      </c>
      <c r="JP166" s="70" t="s">
        <v>9119</v>
      </c>
      <c r="KD166" s="70" t="s">
        <v>9119</v>
      </c>
      <c r="KF166" s="70" t="s">
        <v>9119</v>
      </c>
      <c r="KI166" s="70" t="s">
        <v>9119</v>
      </c>
      <c r="KK166" s="70" t="s">
        <v>9119</v>
      </c>
      <c r="KO166" s="70" t="s">
        <v>9119</v>
      </c>
      <c r="KQ166" s="70" t="s">
        <v>9119</v>
      </c>
      <c r="KT166" s="70" t="s">
        <v>9119</v>
      </c>
      <c r="KZ166" s="70" t="s">
        <v>9119</v>
      </c>
      <c r="LO166" s="70" t="s">
        <v>9119</v>
      </c>
      <c r="LW166" s="70" t="s">
        <v>9119</v>
      </c>
      <c r="LZ166" s="70" t="s">
        <v>9119</v>
      </c>
      <c r="ME166" s="70" t="s">
        <v>9119</v>
      </c>
      <c r="MG166" s="70" t="s">
        <v>9119</v>
      </c>
      <c r="MJ166" s="70" t="s">
        <v>9119</v>
      </c>
      <c r="MM166" t="s">
        <v>372</v>
      </c>
      <c r="MN166" t="s">
        <v>372</v>
      </c>
      <c r="MQ166" s="70" t="s">
        <v>9119</v>
      </c>
      <c r="MS166" s="70" t="s">
        <v>9119</v>
      </c>
      <c r="MT166" t="s">
        <v>362</v>
      </c>
      <c r="MV166" t="s">
        <v>372</v>
      </c>
      <c r="MW166" t="s">
        <v>372</v>
      </c>
      <c r="MY166" s="69"/>
      <c r="MZ166" s="70" t="s">
        <v>9119</v>
      </c>
      <c r="NB166" s="70" t="s">
        <v>9119</v>
      </c>
      <c r="NC166" t="s">
        <v>362</v>
      </c>
      <c r="NE166" t="s">
        <v>372</v>
      </c>
      <c r="NF166" t="s">
        <v>372</v>
      </c>
      <c r="NI166" s="70" t="s">
        <v>9119</v>
      </c>
      <c r="NK166" s="70" t="s">
        <v>9119</v>
      </c>
      <c r="NL166" t="s">
        <v>362</v>
      </c>
      <c r="NN166" t="s">
        <v>372</v>
      </c>
      <c r="NO166" t="s">
        <v>372</v>
      </c>
      <c r="NR166" s="70" t="s">
        <v>9119</v>
      </c>
      <c r="NT166" s="70" t="s">
        <v>9119</v>
      </c>
      <c r="NU166" t="s">
        <v>362</v>
      </c>
      <c r="NW166" t="s">
        <v>372</v>
      </c>
      <c r="NX166" t="s">
        <v>372</v>
      </c>
      <c r="OA166" s="70" t="s">
        <v>9119</v>
      </c>
      <c r="OC166" s="70" t="s">
        <v>9119</v>
      </c>
    </row>
    <row r="167" spans="1:393" x14ac:dyDescent="0.2">
      <c r="A167" t="s">
        <v>943</v>
      </c>
      <c r="B167" t="s">
        <v>943</v>
      </c>
      <c r="C167" t="s">
        <v>9841</v>
      </c>
      <c r="D167" t="s">
        <v>944</v>
      </c>
      <c r="E167" t="s">
        <v>9845</v>
      </c>
      <c r="F167" t="s">
        <v>9845</v>
      </c>
      <c r="G167" t="s">
        <v>949</v>
      </c>
      <c r="H167" t="s">
        <v>950</v>
      </c>
      <c r="I167">
        <v>14368331</v>
      </c>
      <c r="J167">
        <v>14368332</v>
      </c>
      <c r="K167">
        <v>2021</v>
      </c>
      <c r="L167" s="69">
        <v>4142385</v>
      </c>
      <c r="M167" t="s">
        <v>349</v>
      </c>
      <c r="O167" s="73">
        <v>0.79</v>
      </c>
      <c r="P167" s="73">
        <v>0.79</v>
      </c>
      <c r="Q167" s="13">
        <v>0.34</v>
      </c>
      <c r="R167" s="13">
        <v>0.03</v>
      </c>
      <c r="S167" s="13">
        <v>0.02</v>
      </c>
      <c r="T167" s="13">
        <v>7.0000000000000007E-2</v>
      </c>
      <c r="U167" s="13">
        <v>0.31</v>
      </c>
      <c r="V167" s="13"/>
      <c r="W167" s="13">
        <v>0.01</v>
      </c>
      <c r="X167" s="13">
        <v>0.02</v>
      </c>
      <c r="Y167" s="13">
        <v>0.08</v>
      </c>
      <c r="Z167" s="13"/>
      <c r="AA167" s="13">
        <v>0.01</v>
      </c>
      <c r="AB167" s="13"/>
      <c r="AC167" s="13">
        <v>0.11</v>
      </c>
      <c r="AD167" s="13"/>
      <c r="AE167" s="13"/>
      <c r="AF167" s="13"/>
      <c r="AG167" s="13">
        <v>0.48</v>
      </c>
      <c r="AH167" s="69">
        <v>11560.653</v>
      </c>
      <c r="AI167" s="13">
        <v>3.8916832812125698E-2</v>
      </c>
      <c r="AJ167" s="13"/>
      <c r="AK167" s="13"/>
      <c r="AL167" s="13"/>
      <c r="AM167" s="13"/>
      <c r="AN167" s="13">
        <v>0.91253054650113596</v>
      </c>
      <c r="AO167" s="13"/>
      <c r="AP167" s="13"/>
      <c r="AQ167" s="13">
        <v>4.8552620686737998E-2</v>
      </c>
      <c r="AR167">
        <v>15000</v>
      </c>
      <c r="AU167" s="13"/>
      <c r="AV167" s="13"/>
      <c r="AW167" s="13"/>
      <c r="AX167" s="13"/>
      <c r="AY167" s="13"/>
      <c r="BB167" s="13">
        <v>0.4</v>
      </c>
      <c r="BC167" s="13"/>
      <c r="BD167" s="13"/>
      <c r="BE167" s="13"/>
      <c r="BF167" s="13"/>
      <c r="BG167" s="13"/>
      <c r="BH167" s="13">
        <v>0.08</v>
      </c>
      <c r="BI167" s="13"/>
      <c r="BJ167" s="13"/>
      <c r="BK167" s="13"/>
      <c r="BL167" s="13"/>
      <c r="BM167" s="13">
        <v>0.52</v>
      </c>
      <c r="BN167" s="13"/>
      <c r="BP167" s="70">
        <v>4</v>
      </c>
      <c r="BR167" t="s">
        <v>9119</v>
      </c>
      <c r="BT167" s="70" t="s">
        <v>9119</v>
      </c>
      <c r="BU167" s="73">
        <v>14.96</v>
      </c>
      <c r="BV167" s="70">
        <v>16.157218853149967</v>
      </c>
      <c r="BW167" s="69"/>
      <c r="BX167" s="70" t="s">
        <v>9119</v>
      </c>
      <c r="BY167" s="69"/>
      <c r="BZ167" s="70" t="s">
        <v>9119</v>
      </c>
      <c r="CA167" s="69">
        <v>32567581.82</v>
      </c>
      <c r="CB167">
        <v>2020</v>
      </c>
      <c r="CC167" s="69">
        <v>36826320.387645364</v>
      </c>
      <c r="CD167" s="69">
        <v>3256758182.6663628</v>
      </c>
      <c r="CE167" s="69">
        <v>2020</v>
      </c>
      <c r="CF167" s="69">
        <v>3682632039.5180364</v>
      </c>
      <c r="CH167" t="s">
        <v>377</v>
      </c>
      <c r="CL167" t="s">
        <v>351</v>
      </c>
      <c r="CM167" t="s">
        <v>352</v>
      </c>
      <c r="CN167" t="s">
        <v>352</v>
      </c>
      <c r="CO167" t="s">
        <v>352</v>
      </c>
      <c r="CP167" t="s">
        <v>352</v>
      </c>
      <c r="CQ167" t="s">
        <v>352</v>
      </c>
      <c r="CR167" t="s">
        <v>352</v>
      </c>
      <c r="CS167" t="s">
        <v>351</v>
      </c>
      <c r="EC167" s="69">
        <v>1656954</v>
      </c>
      <c r="ED167" s="69"/>
      <c r="EE167" s="69"/>
      <c r="EF167" s="69"/>
      <c r="EG167" s="69"/>
      <c r="EH167" s="69"/>
      <c r="EM167" s="69"/>
      <c r="ER167" s="69"/>
      <c r="FB167" s="69"/>
      <c r="FG167" s="69">
        <v>331390.8</v>
      </c>
      <c r="GF167" s="70" t="s">
        <v>9119</v>
      </c>
      <c r="GI167" s="70" t="s">
        <v>9119</v>
      </c>
      <c r="GO167" s="70" t="s">
        <v>9119</v>
      </c>
      <c r="GR167" s="70" t="s">
        <v>9119</v>
      </c>
      <c r="GT167" s="70" t="s">
        <v>9119</v>
      </c>
      <c r="GV167" s="70" t="s">
        <v>9119</v>
      </c>
      <c r="HB167" s="70" t="s">
        <v>9119</v>
      </c>
      <c r="HD167" s="70" t="s">
        <v>9119</v>
      </c>
      <c r="HG167" s="70" t="s">
        <v>9119</v>
      </c>
      <c r="HI167" s="70" t="s">
        <v>9119</v>
      </c>
      <c r="HK167" s="70" t="s">
        <v>9119</v>
      </c>
      <c r="HM167" s="70" t="s">
        <v>9119</v>
      </c>
      <c r="HO167" s="70" t="s">
        <v>9119</v>
      </c>
      <c r="HQ167" s="70" t="s">
        <v>9119</v>
      </c>
      <c r="HS167" s="70" t="s">
        <v>9119</v>
      </c>
      <c r="HU167" s="70" t="s">
        <v>9119</v>
      </c>
      <c r="HZ167" s="70" t="s">
        <v>9119</v>
      </c>
      <c r="IB167" s="70" t="s">
        <v>9119</v>
      </c>
      <c r="IE167" s="70" t="s">
        <v>9119</v>
      </c>
      <c r="IK167" s="70" t="s">
        <v>9119</v>
      </c>
      <c r="IO167" s="70" t="s">
        <v>9119</v>
      </c>
      <c r="IQ167" s="70" t="s">
        <v>9119</v>
      </c>
      <c r="IT167" s="70" t="s">
        <v>9119</v>
      </c>
      <c r="IV167" s="70" t="s">
        <v>9119</v>
      </c>
      <c r="IX167" s="70" t="s">
        <v>9119</v>
      </c>
      <c r="IZ167" s="70" t="s">
        <v>9119</v>
      </c>
      <c r="JE167" s="70" t="s">
        <v>9119</v>
      </c>
      <c r="JG167" s="70" t="s">
        <v>9119</v>
      </c>
      <c r="JL167" s="70" t="s">
        <v>9119</v>
      </c>
      <c r="JP167" s="70" t="s">
        <v>9119</v>
      </c>
      <c r="KD167" s="70" t="s">
        <v>9119</v>
      </c>
      <c r="KF167" s="70" t="s">
        <v>9119</v>
      </c>
      <c r="KI167" s="70" t="s">
        <v>9119</v>
      </c>
      <c r="KK167" s="70" t="s">
        <v>9119</v>
      </c>
      <c r="KO167" s="70" t="s">
        <v>9119</v>
      </c>
      <c r="KQ167" s="70" t="s">
        <v>9119</v>
      </c>
      <c r="KT167" s="70" t="s">
        <v>9119</v>
      </c>
      <c r="KZ167" s="70" t="s">
        <v>9119</v>
      </c>
      <c r="LO167" s="70" t="s">
        <v>9119</v>
      </c>
      <c r="LW167" s="70" t="s">
        <v>9119</v>
      </c>
      <c r="LZ167" s="70" t="s">
        <v>9119</v>
      </c>
      <c r="ME167" s="70" t="s">
        <v>9119</v>
      </c>
      <c r="MG167" s="70" t="s">
        <v>9119</v>
      </c>
      <c r="MJ167" s="70" t="s">
        <v>9119</v>
      </c>
      <c r="MM167" t="s">
        <v>353</v>
      </c>
      <c r="MN167" t="s">
        <v>372</v>
      </c>
      <c r="MO167" t="s">
        <v>362</v>
      </c>
      <c r="MQ167" s="70" t="s">
        <v>9119</v>
      </c>
      <c r="MS167" s="70" t="s">
        <v>9119</v>
      </c>
      <c r="MT167" t="s">
        <v>392</v>
      </c>
      <c r="MV167" t="s">
        <v>353</v>
      </c>
      <c r="MW167" t="s">
        <v>372</v>
      </c>
      <c r="MX167" t="s">
        <v>362</v>
      </c>
      <c r="MY167" s="69"/>
      <c r="MZ167" s="70" t="s">
        <v>9119</v>
      </c>
      <c r="NB167" s="70" t="s">
        <v>9119</v>
      </c>
      <c r="NC167" t="s">
        <v>392</v>
      </c>
      <c r="NE167" t="s">
        <v>353</v>
      </c>
      <c r="NF167" t="s">
        <v>372</v>
      </c>
      <c r="NG167" t="s">
        <v>362</v>
      </c>
      <c r="NI167" s="70" t="s">
        <v>9119</v>
      </c>
      <c r="NK167" s="70" t="s">
        <v>9119</v>
      </c>
      <c r="NL167" t="s">
        <v>392</v>
      </c>
      <c r="NN167" t="s">
        <v>353</v>
      </c>
      <c r="NO167" t="s">
        <v>372</v>
      </c>
      <c r="NP167" t="s">
        <v>362</v>
      </c>
      <c r="NR167" s="70" t="s">
        <v>9119</v>
      </c>
      <c r="NT167" s="70" t="s">
        <v>9119</v>
      </c>
      <c r="NW167" t="s">
        <v>353</v>
      </c>
      <c r="NX167" t="s">
        <v>372</v>
      </c>
      <c r="NY167" t="s">
        <v>362</v>
      </c>
      <c r="OA167" s="70" t="s">
        <v>9119</v>
      </c>
      <c r="OC167" s="70" t="s">
        <v>9119</v>
      </c>
    </row>
    <row r="168" spans="1:393" x14ac:dyDescent="0.2">
      <c r="A168" t="s">
        <v>951</v>
      </c>
      <c r="B168" t="s">
        <v>951</v>
      </c>
      <c r="C168" s="66" t="s">
        <v>9831</v>
      </c>
      <c r="D168" t="s">
        <v>952</v>
      </c>
      <c r="E168" t="s">
        <v>9847</v>
      </c>
      <c r="F168" t="s">
        <v>9847</v>
      </c>
      <c r="G168" t="s">
        <v>953</v>
      </c>
      <c r="H168" t="s">
        <v>954</v>
      </c>
      <c r="I168">
        <v>7545</v>
      </c>
      <c r="K168">
        <v>2012</v>
      </c>
      <c r="L168" s="69">
        <v>1518</v>
      </c>
      <c r="M168" t="s">
        <v>349</v>
      </c>
      <c r="O168" s="73">
        <v>0.55100000000000005</v>
      </c>
      <c r="P168" s="73"/>
      <c r="Q168" s="13">
        <v>7.5999999999999998E-2</v>
      </c>
      <c r="R168" s="13">
        <v>1.7999999999999999E-2</v>
      </c>
      <c r="S168" s="13">
        <v>1E-3</v>
      </c>
      <c r="T168" s="13">
        <v>3.1E-2</v>
      </c>
      <c r="U168" s="13">
        <v>4.5999999999999999E-2</v>
      </c>
      <c r="V168" s="13"/>
      <c r="W168" s="13"/>
      <c r="X168" s="13">
        <v>0.80800000000000005</v>
      </c>
      <c r="Y168" s="13"/>
      <c r="Z168" s="13"/>
      <c r="AA168" s="13"/>
      <c r="AB168" s="13"/>
      <c r="AC168" s="13">
        <v>0.02</v>
      </c>
      <c r="AD168" s="13"/>
      <c r="AE168" s="13"/>
      <c r="AF168" s="13"/>
      <c r="AG168" s="13"/>
      <c r="AH168" s="69"/>
      <c r="AI168" s="13"/>
      <c r="AJ168" s="13"/>
      <c r="AK168" s="13"/>
      <c r="AL168" s="13"/>
      <c r="AM168" s="13"/>
      <c r="AN168" s="13"/>
      <c r="AO168" s="13"/>
      <c r="AP168" s="13"/>
      <c r="AQ168" s="13"/>
      <c r="AU168" s="13"/>
      <c r="AV168" s="13"/>
      <c r="AW168" s="13"/>
      <c r="AX168" s="13"/>
      <c r="AY168" s="13"/>
      <c r="BB168" s="13"/>
      <c r="BC168" s="13"/>
      <c r="BD168" s="13"/>
      <c r="BE168" s="13"/>
      <c r="BF168" s="13"/>
      <c r="BG168" s="13"/>
      <c r="BH168" s="13"/>
      <c r="BI168" s="13"/>
      <c r="BJ168" s="13"/>
      <c r="BK168" s="13"/>
      <c r="BL168" s="13"/>
      <c r="BM168" s="13"/>
      <c r="BN168" s="13"/>
      <c r="BP168" s="70"/>
      <c r="BR168" t="s">
        <v>9119</v>
      </c>
      <c r="BT168" s="70" t="s">
        <v>9119</v>
      </c>
      <c r="BU168" s="73"/>
      <c r="BV168" s="70" t="s">
        <v>9119</v>
      </c>
      <c r="BW168" s="69"/>
      <c r="BX168" s="70" t="s">
        <v>9119</v>
      </c>
      <c r="BY168" s="69"/>
      <c r="BZ168" s="70" t="s">
        <v>9119</v>
      </c>
      <c r="CA168" s="69"/>
      <c r="CC168" s="69" t="s">
        <v>9119</v>
      </c>
      <c r="CD168" s="69" t="s">
        <v>9119</v>
      </c>
      <c r="CE168" s="69" t="s">
        <v>9119</v>
      </c>
      <c r="CF168" s="69" t="s">
        <v>9119</v>
      </c>
      <c r="CG168" t="s">
        <v>361</v>
      </c>
      <c r="CL168" t="s">
        <v>352</v>
      </c>
      <c r="CM168" t="s">
        <v>352</v>
      </c>
      <c r="CN168" t="s">
        <v>352</v>
      </c>
      <c r="CO168" t="s">
        <v>352</v>
      </c>
      <c r="CP168" t="s">
        <v>352</v>
      </c>
      <c r="CQ168" t="s">
        <v>352</v>
      </c>
      <c r="CR168" t="s">
        <v>352</v>
      </c>
      <c r="CS168" t="s">
        <v>352</v>
      </c>
      <c r="EC168" s="69"/>
      <c r="ED168" s="69"/>
      <c r="EE168" s="69"/>
      <c r="EF168" s="69"/>
      <c r="EG168" s="69"/>
      <c r="EH168" s="69"/>
      <c r="FB168" s="69"/>
      <c r="FG168" s="69"/>
      <c r="FV168" s="69"/>
      <c r="GF168" s="70" t="s">
        <v>9119</v>
      </c>
      <c r="GI168" s="70" t="s">
        <v>9119</v>
      </c>
      <c r="GO168" s="70" t="s">
        <v>9119</v>
      </c>
      <c r="GR168" s="70" t="s">
        <v>9119</v>
      </c>
      <c r="GT168" s="70" t="s">
        <v>9119</v>
      </c>
      <c r="GV168" s="70" t="s">
        <v>9119</v>
      </c>
      <c r="HB168" s="70" t="s">
        <v>9119</v>
      </c>
      <c r="HD168" s="70" t="s">
        <v>9119</v>
      </c>
      <c r="HG168" s="70" t="s">
        <v>9119</v>
      </c>
      <c r="HI168" s="70" t="s">
        <v>9119</v>
      </c>
      <c r="HK168" s="70" t="s">
        <v>9119</v>
      </c>
      <c r="HM168" s="70" t="s">
        <v>9119</v>
      </c>
      <c r="HO168" s="70" t="s">
        <v>9119</v>
      </c>
      <c r="HQ168" s="70" t="s">
        <v>9119</v>
      </c>
      <c r="HS168" s="70" t="s">
        <v>9119</v>
      </c>
      <c r="HU168" s="70" t="s">
        <v>9119</v>
      </c>
      <c r="HZ168" s="70" t="s">
        <v>9119</v>
      </c>
      <c r="IB168" s="70" t="s">
        <v>9119</v>
      </c>
      <c r="IE168" s="70" t="s">
        <v>9119</v>
      </c>
      <c r="IK168" s="70" t="s">
        <v>9119</v>
      </c>
      <c r="IO168" s="70" t="s">
        <v>9119</v>
      </c>
      <c r="IQ168" s="70" t="s">
        <v>9119</v>
      </c>
      <c r="IT168" s="70" t="s">
        <v>9119</v>
      </c>
      <c r="IV168" s="70" t="s">
        <v>9119</v>
      </c>
      <c r="IX168" s="70" t="s">
        <v>9119</v>
      </c>
      <c r="IZ168" s="70" t="s">
        <v>9119</v>
      </c>
      <c r="JE168" s="70" t="s">
        <v>9119</v>
      </c>
      <c r="JG168" s="70" t="s">
        <v>9119</v>
      </c>
      <c r="JL168" s="70" t="s">
        <v>9119</v>
      </c>
      <c r="JP168" s="70" t="s">
        <v>9119</v>
      </c>
      <c r="KD168" s="70" t="s">
        <v>9119</v>
      </c>
      <c r="KF168" s="70" t="s">
        <v>9119</v>
      </c>
      <c r="KI168" s="70" t="s">
        <v>9119</v>
      </c>
      <c r="KK168" s="70" t="s">
        <v>9119</v>
      </c>
      <c r="KO168" s="70" t="s">
        <v>9119</v>
      </c>
      <c r="KQ168" s="70" t="s">
        <v>9119</v>
      </c>
      <c r="KT168" s="70" t="s">
        <v>9119</v>
      </c>
      <c r="KZ168" s="70" t="s">
        <v>9119</v>
      </c>
      <c r="LO168" s="70" t="s">
        <v>9119</v>
      </c>
      <c r="LW168" s="70" t="s">
        <v>9119</v>
      </c>
      <c r="LZ168" s="70" t="s">
        <v>9119</v>
      </c>
      <c r="ME168" s="70" t="s">
        <v>9119</v>
      </c>
      <c r="MG168" s="70" t="s">
        <v>9119</v>
      </c>
      <c r="MJ168" s="70" t="s">
        <v>9119</v>
      </c>
      <c r="MQ168" s="70" t="s">
        <v>9119</v>
      </c>
      <c r="MS168" s="70" t="s">
        <v>9119</v>
      </c>
      <c r="MZ168" s="70" t="s">
        <v>9119</v>
      </c>
      <c r="NB168" s="70" t="s">
        <v>9119</v>
      </c>
      <c r="NI168" s="70" t="s">
        <v>9119</v>
      </c>
      <c r="NK168" s="70" t="s">
        <v>9119</v>
      </c>
      <c r="NR168" s="70" t="s">
        <v>9119</v>
      </c>
      <c r="NT168" s="70" t="s">
        <v>9119</v>
      </c>
      <c r="OA168" s="70" t="s">
        <v>9119</v>
      </c>
      <c r="OC168" s="70" t="s">
        <v>9119</v>
      </c>
    </row>
    <row r="169" spans="1:393" x14ac:dyDescent="0.2">
      <c r="A169" t="s">
        <v>951</v>
      </c>
      <c r="B169" t="s">
        <v>951</v>
      </c>
      <c r="C169" s="66" t="s">
        <v>9831</v>
      </c>
      <c r="D169" t="s">
        <v>952</v>
      </c>
      <c r="E169" t="s">
        <v>9847</v>
      </c>
      <c r="F169" t="s">
        <v>9847</v>
      </c>
      <c r="G169" t="s">
        <v>955</v>
      </c>
      <c r="H169" t="s">
        <v>956</v>
      </c>
      <c r="I169">
        <v>705298</v>
      </c>
      <c r="J169">
        <v>620825</v>
      </c>
      <c r="K169">
        <v>2023</v>
      </c>
      <c r="L169" s="69">
        <v>222358</v>
      </c>
      <c r="M169" t="s">
        <v>349</v>
      </c>
      <c r="O169" s="73">
        <v>0.86399999999999999</v>
      </c>
      <c r="P169" s="73">
        <v>0.98099999999999998</v>
      </c>
      <c r="Q169" s="13"/>
      <c r="R169" s="13"/>
      <c r="S169" s="13"/>
      <c r="T169" s="13"/>
      <c r="U169" s="13"/>
      <c r="V169" s="13"/>
      <c r="W169" s="13"/>
      <c r="X169" s="13"/>
      <c r="Y169" s="13"/>
      <c r="Z169" s="13"/>
      <c r="AA169" s="13"/>
      <c r="AB169" s="13"/>
      <c r="AC169" s="13"/>
      <c r="AD169" s="13"/>
      <c r="AE169" s="13"/>
      <c r="AF169" s="13">
        <v>0.86</v>
      </c>
      <c r="AG169" s="13">
        <v>0.98448000000000002</v>
      </c>
      <c r="AH169" s="69"/>
      <c r="AI169" s="13"/>
      <c r="AJ169" s="13"/>
      <c r="AK169" s="13"/>
      <c r="AL169" s="13"/>
      <c r="AM169" s="13"/>
      <c r="AN169" s="13"/>
      <c r="AO169" s="13"/>
      <c r="AP169" s="13"/>
      <c r="AQ169" s="13"/>
      <c r="AU169" s="13"/>
      <c r="AV169" s="13"/>
      <c r="AW169" s="13"/>
      <c r="AX169" s="13"/>
      <c r="AY169" s="13"/>
      <c r="BB169" s="13"/>
      <c r="BC169" s="13"/>
      <c r="BD169" s="13"/>
      <c r="BE169" s="13"/>
      <c r="BF169" s="13"/>
      <c r="BG169" s="13"/>
      <c r="BH169" s="13"/>
      <c r="BI169" s="13"/>
      <c r="BJ169" s="13"/>
      <c r="BK169" s="13"/>
      <c r="BL169" s="13"/>
      <c r="BM169" s="13"/>
      <c r="BN169" s="13"/>
      <c r="BP169" s="70">
        <v>14</v>
      </c>
      <c r="BR169" t="s">
        <v>9119</v>
      </c>
      <c r="BT169" s="70" t="s">
        <v>9119</v>
      </c>
      <c r="BU169" s="73"/>
      <c r="BV169" s="70" t="s">
        <v>9119</v>
      </c>
      <c r="BW169" s="69"/>
      <c r="BX169" s="70" t="s">
        <v>9119</v>
      </c>
      <c r="BY169" s="69"/>
      <c r="BZ169" s="70" t="s">
        <v>9119</v>
      </c>
      <c r="CA169" s="69"/>
      <c r="CC169" s="69" t="s">
        <v>9119</v>
      </c>
      <c r="CD169" s="69" t="s">
        <v>9119</v>
      </c>
      <c r="CE169" s="69" t="s">
        <v>9119</v>
      </c>
      <c r="CF169" s="69" t="s">
        <v>9119</v>
      </c>
      <c r="CL169" t="s">
        <v>352</v>
      </c>
      <c r="CM169" t="s">
        <v>352</v>
      </c>
      <c r="CN169" t="s">
        <v>352</v>
      </c>
      <c r="CO169" t="s">
        <v>352</v>
      </c>
      <c r="CP169" t="s">
        <v>352</v>
      </c>
      <c r="CQ169" t="s">
        <v>352</v>
      </c>
      <c r="CR169" t="s">
        <v>352</v>
      </c>
      <c r="CS169" t="s">
        <v>352</v>
      </c>
      <c r="EC169" s="69"/>
      <c r="ED169" s="69"/>
      <c r="EE169" s="69"/>
      <c r="EF169" s="69"/>
      <c r="EG169" s="69">
        <v>15600000</v>
      </c>
      <c r="EH169" s="69"/>
      <c r="FB169" s="69"/>
      <c r="FG169" s="69"/>
      <c r="FT169">
        <v>70000</v>
      </c>
      <c r="FV169" s="69"/>
      <c r="FX169">
        <v>30000</v>
      </c>
      <c r="GF169" s="70" t="s">
        <v>9119</v>
      </c>
      <c r="GI169" s="70" t="s">
        <v>9119</v>
      </c>
      <c r="GO169" s="70" t="s">
        <v>9119</v>
      </c>
      <c r="GR169" s="70" t="s">
        <v>9119</v>
      </c>
      <c r="GT169" s="70" t="s">
        <v>9119</v>
      </c>
      <c r="GV169" s="70" t="s">
        <v>9119</v>
      </c>
      <c r="HB169" s="70" t="s">
        <v>9119</v>
      </c>
      <c r="HD169" s="70" t="s">
        <v>9119</v>
      </c>
      <c r="HG169" s="70" t="s">
        <v>9119</v>
      </c>
      <c r="HI169" s="70" t="s">
        <v>9119</v>
      </c>
      <c r="HK169" s="70" t="s">
        <v>9119</v>
      </c>
      <c r="HM169" s="70" t="s">
        <v>9119</v>
      </c>
      <c r="HO169" s="70" t="s">
        <v>9119</v>
      </c>
      <c r="HQ169" s="70" t="s">
        <v>9119</v>
      </c>
      <c r="HS169" s="70" t="s">
        <v>9119</v>
      </c>
      <c r="HU169" s="70" t="s">
        <v>9119</v>
      </c>
      <c r="HZ169" s="70" t="s">
        <v>9119</v>
      </c>
      <c r="IB169" s="70" t="s">
        <v>9119</v>
      </c>
      <c r="IE169" s="70" t="s">
        <v>9119</v>
      </c>
      <c r="IK169" s="70" t="s">
        <v>9119</v>
      </c>
      <c r="IO169" s="70" t="s">
        <v>9119</v>
      </c>
      <c r="IQ169" s="70" t="s">
        <v>9119</v>
      </c>
      <c r="IT169" s="70" t="s">
        <v>9119</v>
      </c>
      <c r="IV169" s="70" t="s">
        <v>9119</v>
      </c>
      <c r="IX169" s="70" t="s">
        <v>9119</v>
      </c>
      <c r="IZ169" s="70" t="s">
        <v>9119</v>
      </c>
      <c r="JE169" s="70" t="s">
        <v>9119</v>
      </c>
      <c r="JG169" s="70" t="s">
        <v>9119</v>
      </c>
      <c r="JL169" s="70" t="s">
        <v>9119</v>
      </c>
      <c r="JP169" s="70" t="s">
        <v>9119</v>
      </c>
      <c r="KD169" s="70" t="s">
        <v>9119</v>
      </c>
      <c r="KF169" s="70" t="s">
        <v>9119</v>
      </c>
      <c r="KI169" s="70" t="s">
        <v>9119</v>
      </c>
      <c r="KK169" s="70" t="s">
        <v>9119</v>
      </c>
      <c r="KO169" s="70" t="s">
        <v>9119</v>
      </c>
      <c r="KQ169" s="70" t="s">
        <v>9119</v>
      </c>
      <c r="KT169" s="70" t="s">
        <v>9119</v>
      </c>
      <c r="KZ169" s="70" t="s">
        <v>9119</v>
      </c>
      <c r="LO169" s="70" t="s">
        <v>9119</v>
      </c>
      <c r="LW169" s="70" t="s">
        <v>9119</v>
      </c>
      <c r="LZ169" s="70" t="s">
        <v>9119</v>
      </c>
      <c r="ME169" s="70" t="s">
        <v>9119</v>
      </c>
      <c r="MG169" s="70" t="s">
        <v>9119</v>
      </c>
      <c r="MJ169" s="70" t="s">
        <v>9119</v>
      </c>
      <c r="MQ169" s="70" t="s">
        <v>9119</v>
      </c>
      <c r="MS169" s="70" t="s">
        <v>9119</v>
      </c>
      <c r="MZ169" s="70" t="s">
        <v>9119</v>
      </c>
      <c r="NB169" s="70" t="s">
        <v>9119</v>
      </c>
      <c r="NI169" s="70" t="s">
        <v>9119</v>
      </c>
      <c r="NK169" s="70" t="s">
        <v>9119</v>
      </c>
      <c r="NR169" s="70" t="s">
        <v>9119</v>
      </c>
      <c r="NT169" s="70" t="s">
        <v>9119</v>
      </c>
      <c r="NU169" t="s">
        <v>392</v>
      </c>
      <c r="OA169" s="70" t="s">
        <v>9119</v>
      </c>
      <c r="OC169" s="70" t="s">
        <v>9119</v>
      </c>
    </row>
    <row r="170" spans="1:393" x14ac:dyDescent="0.2">
      <c r="A170" t="s">
        <v>957</v>
      </c>
      <c r="B170" t="s">
        <v>957</v>
      </c>
      <c r="C170" t="s">
        <v>9829</v>
      </c>
      <c r="D170" t="s">
        <v>958</v>
      </c>
      <c r="E170" t="s">
        <v>381</v>
      </c>
      <c r="F170" t="s">
        <v>381</v>
      </c>
      <c r="G170" t="s">
        <v>959</v>
      </c>
      <c r="H170" t="s">
        <v>960</v>
      </c>
      <c r="I170">
        <v>43385</v>
      </c>
      <c r="K170">
        <v>2022</v>
      </c>
      <c r="L170" s="69">
        <v>32205.73</v>
      </c>
      <c r="M170" t="s">
        <v>362</v>
      </c>
      <c r="N170" t="s">
        <v>961</v>
      </c>
      <c r="O170" s="73">
        <v>2.0339999999999998</v>
      </c>
      <c r="P170" s="73"/>
      <c r="Q170" s="13">
        <v>0.156</v>
      </c>
      <c r="R170" s="13">
        <v>4.8000000000000001E-2</v>
      </c>
      <c r="S170" s="13">
        <v>5.8999999999999997E-2</v>
      </c>
      <c r="T170" s="13">
        <v>0.28699999999999998</v>
      </c>
      <c r="U170" s="13">
        <v>0.17599999999999999</v>
      </c>
      <c r="V170" s="13"/>
      <c r="W170" s="13"/>
      <c r="X170" s="13"/>
      <c r="Y170" s="13"/>
      <c r="Z170" s="13"/>
      <c r="AA170" s="13"/>
      <c r="AB170" s="13"/>
      <c r="AC170" s="13">
        <v>0.27400000000000002</v>
      </c>
      <c r="AD170" s="13"/>
      <c r="AE170" s="13"/>
      <c r="AF170" s="13"/>
      <c r="AG170" s="13"/>
      <c r="AH170" s="69">
        <v>775</v>
      </c>
      <c r="AI170" s="13"/>
      <c r="AJ170" s="13"/>
      <c r="AK170" s="13"/>
      <c r="AL170" s="13"/>
      <c r="AM170" s="13"/>
      <c r="AN170" s="13"/>
      <c r="AO170" s="13"/>
      <c r="AP170" s="13"/>
      <c r="AQ170" s="13"/>
      <c r="AU170" s="13"/>
      <c r="AV170" s="13"/>
      <c r="AW170" s="13"/>
      <c r="AX170" s="13"/>
      <c r="AY170" s="13"/>
      <c r="BB170" s="13"/>
      <c r="BC170" s="13"/>
      <c r="BD170" s="13">
        <v>0.97599999999999998</v>
      </c>
      <c r="BE170" s="13"/>
      <c r="BF170" s="13"/>
      <c r="BG170" s="13"/>
      <c r="BH170" s="13">
        <v>2.4E-2</v>
      </c>
      <c r="BI170" s="13"/>
      <c r="BJ170" s="13"/>
      <c r="BK170" s="13"/>
      <c r="BL170" s="13"/>
      <c r="BM170" s="13"/>
      <c r="BN170" s="13"/>
      <c r="BO170">
        <v>1</v>
      </c>
      <c r="BP170" s="70">
        <v>21.4</v>
      </c>
      <c r="BQ170" s="69"/>
      <c r="BR170" t="s">
        <v>9119</v>
      </c>
      <c r="BS170" s="69"/>
      <c r="BT170" s="70" t="s">
        <v>9119</v>
      </c>
      <c r="BU170" s="73"/>
      <c r="BV170" s="70" t="s">
        <v>9119</v>
      </c>
      <c r="BW170" s="69"/>
      <c r="BX170" s="70" t="s">
        <v>9119</v>
      </c>
      <c r="BY170" s="69"/>
      <c r="BZ170" s="70" t="s">
        <v>9119</v>
      </c>
      <c r="CA170" s="69">
        <v>4385275</v>
      </c>
      <c r="CB170">
        <v>2022</v>
      </c>
      <c r="CC170" s="69">
        <v>4385275</v>
      </c>
      <c r="CD170" s="69">
        <v>144848801</v>
      </c>
      <c r="CE170" s="69">
        <v>2022</v>
      </c>
      <c r="CF170" s="69">
        <v>144848801</v>
      </c>
      <c r="CG170" t="s">
        <v>366</v>
      </c>
      <c r="CI170" t="s">
        <v>414</v>
      </c>
      <c r="CL170" t="s">
        <v>351</v>
      </c>
      <c r="CM170" t="s">
        <v>351</v>
      </c>
      <c r="CN170" t="s">
        <v>351</v>
      </c>
      <c r="CO170" t="s">
        <v>351</v>
      </c>
      <c r="CP170" t="s">
        <v>351</v>
      </c>
      <c r="CQ170" t="s">
        <v>351</v>
      </c>
      <c r="CR170" t="s">
        <v>351</v>
      </c>
      <c r="CS170" t="s">
        <v>351</v>
      </c>
      <c r="EA170" s="69"/>
      <c r="EB170" s="69"/>
      <c r="EC170" s="69"/>
      <c r="ED170" s="69"/>
      <c r="EE170" s="69"/>
      <c r="EF170" s="69"/>
      <c r="EG170" s="69"/>
      <c r="EH170" s="69"/>
      <c r="EM170" s="69">
        <v>31432.79248</v>
      </c>
      <c r="FB170" s="69"/>
      <c r="FG170" s="69">
        <v>772.93751999999995</v>
      </c>
      <c r="FV170" s="69"/>
      <c r="GF170" s="70" t="s">
        <v>9119</v>
      </c>
      <c r="GI170" s="70" t="s">
        <v>9119</v>
      </c>
      <c r="GO170" s="70" t="s">
        <v>9119</v>
      </c>
      <c r="GR170" s="70" t="s">
        <v>9119</v>
      </c>
      <c r="GT170" s="70" t="s">
        <v>9119</v>
      </c>
      <c r="GV170" s="70" t="s">
        <v>9119</v>
      </c>
      <c r="HB170" s="70" t="s">
        <v>9119</v>
      </c>
      <c r="HD170" s="70" t="s">
        <v>9119</v>
      </c>
      <c r="HG170" s="70" t="s">
        <v>9119</v>
      </c>
      <c r="HI170" s="70" t="s">
        <v>9119</v>
      </c>
      <c r="HK170" s="70" t="s">
        <v>9119</v>
      </c>
      <c r="HM170" s="70" t="s">
        <v>9119</v>
      </c>
      <c r="HO170" s="70" t="s">
        <v>9119</v>
      </c>
      <c r="HQ170" s="70" t="s">
        <v>9119</v>
      </c>
      <c r="HS170" s="70" t="s">
        <v>9119</v>
      </c>
      <c r="HU170" s="70" t="s">
        <v>9119</v>
      </c>
      <c r="HZ170" s="70" t="s">
        <v>9119</v>
      </c>
      <c r="IB170" s="70" t="s">
        <v>9119</v>
      </c>
      <c r="IE170" s="70" t="s">
        <v>9119</v>
      </c>
      <c r="IK170" s="70" t="s">
        <v>9119</v>
      </c>
      <c r="IO170" s="70" t="s">
        <v>9119</v>
      </c>
      <c r="IQ170" s="70" t="s">
        <v>9119</v>
      </c>
      <c r="IT170" s="70" t="s">
        <v>9119</v>
      </c>
      <c r="IV170" s="70" t="s">
        <v>9119</v>
      </c>
      <c r="IX170" s="70" t="s">
        <v>9119</v>
      </c>
      <c r="IZ170" s="70" t="s">
        <v>9119</v>
      </c>
      <c r="JE170" s="70" t="s">
        <v>9119</v>
      </c>
      <c r="JG170" s="70" t="s">
        <v>9119</v>
      </c>
      <c r="JL170" s="70" t="s">
        <v>9119</v>
      </c>
      <c r="JP170" s="70" t="s">
        <v>9119</v>
      </c>
      <c r="KD170" s="70" t="s">
        <v>9119</v>
      </c>
      <c r="KF170" s="70" t="s">
        <v>9119</v>
      </c>
      <c r="KI170" s="70" t="s">
        <v>9119</v>
      </c>
      <c r="KK170" s="70" t="s">
        <v>9119</v>
      </c>
      <c r="KO170" s="70" t="s">
        <v>9119</v>
      </c>
      <c r="KQ170" s="70" t="s">
        <v>9119</v>
      </c>
      <c r="KT170" s="70" t="s">
        <v>9119</v>
      </c>
      <c r="KZ170" s="70" t="s">
        <v>9119</v>
      </c>
      <c r="LO170" s="70" t="s">
        <v>9119</v>
      </c>
      <c r="LW170" s="70" t="s">
        <v>9119</v>
      </c>
      <c r="LZ170" s="70" t="s">
        <v>9119</v>
      </c>
      <c r="ME170" s="70" t="s">
        <v>9119</v>
      </c>
      <c r="MG170" s="70" t="s">
        <v>9119</v>
      </c>
      <c r="MJ170" s="70" t="s">
        <v>9119</v>
      </c>
      <c r="MQ170" s="70" t="s">
        <v>9119</v>
      </c>
      <c r="MS170" s="70" t="s">
        <v>9119</v>
      </c>
      <c r="MT170" t="s">
        <v>362</v>
      </c>
      <c r="MV170" t="s">
        <v>391</v>
      </c>
      <c r="MX170" t="s">
        <v>415</v>
      </c>
      <c r="MZ170" s="70" t="s">
        <v>9119</v>
      </c>
      <c r="NB170" s="70" t="s">
        <v>9119</v>
      </c>
      <c r="NI170" s="70" t="s">
        <v>9119</v>
      </c>
      <c r="NK170" s="70" t="s">
        <v>9119</v>
      </c>
      <c r="NR170" s="70" t="s">
        <v>9119</v>
      </c>
      <c r="NT170" s="70" t="s">
        <v>9119</v>
      </c>
      <c r="OA170" s="70" t="s">
        <v>9119</v>
      </c>
      <c r="OC170" s="70" t="s">
        <v>9119</v>
      </c>
    </row>
    <row r="171" spans="1:393" x14ac:dyDescent="0.2">
      <c r="A171" t="s">
        <v>962</v>
      </c>
      <c r="B171" t="s">
        <v>962</v>
      </c>
      <c r="C171" s="66" t="s">
        <v>9831</v>
      </c>
      <c r="D171" t="s">
        <v>963</v>
      </c>
      <c r="E171" t="s">
        <v>381</v>
      </c>
      <c r="F171" t="s">
        <v>381</v>
      </c>
      <c r="G171" t="s">
        <v>964</v>
      </c>
      <c r="H171" t="s">
        <v>965</v>
      </c>
      <c r="K171">
        <v>2014</v>
      </c>
      <c r="L171" s="69">
        <v>152000</v>
      </c>
      <c r="O171" s="73"/>
      <c r="P171" s="73"/>
      <c r="Q171" s="13">
        <v>0.2</v>
      </c>
      <c r="R171" s="13">
        <v>0.04</v>
      </c>
      <c r="S171" s="13">
        <v>0.05</v>
      </c>
      <c r="T171" s="13">
        <v>0.18</v>
      </c>
      <c r="U171" s="13">
        <v>0.08</v>
      </c>
      <c r="V171" s="13"/>
      <c r="W171" s="13">
        <v>0.14000000000000001</v>
      </c>
      <c r="X171" s="13">
        <v>0.08</v>
      </c>
      <c r="Y171" s="13">
        <v>0.04</v>
      </c>
      <c r="Z171" s="13">
        <v>0.05</v>
      </c>
      <c r="AA171" s="13"/>
      <c r="AB171" s="13"/>
      <c r="AC171" s="13">
        <v>0.14000000000000001</v>
      </c>
      <c r="AD171" s="13"/>
      <c r="AE171" s="13"/>
      <c r="AF171" s="13"/>
      <c r="AG171" s="13"/>
      <c r="AH171" s="69">
        <v>70528</v>
      </c>
      <c r="AI171" s="13">
        <v>2.4E-2</v>
      </c>
      <c r="AJ171" s="13">
        <v>3.3000000000000002E-2</v>
      </c>
      <c r="AK171" s="13">
        <v>0.372</v>
      </c>
      <c r="AL171" s="13"/>
      <c r="AM171" s="13">
        <v>0.16800000000000001</v>
      </c>
      <c r="AN171" s="13">
        <v>0.15</v>
      </c>
      <c r="AO171" s="13">
        <v>5.1999999999999998E-2</v>
      </c>
      <c r="AP171" s="13">
        <v>0.01</v>
      </c>
      <c r="AQ171" s="13">
        <v>0.19</v>
      </c>
      <c r="AU171" s="13"/>
      <c r="AV171" s="13"/>
      <c r="AW171" s="13"/>
      <c r="AX171" s="13"/>
      <c r="AY171" s="13"/>
      <c r="BB171" s="13"/>
      <c r="BC171" s="13"/>
      <c r="BD171" s="13"/>
      <c r="BE171" s="13"/>
      <c r="BF171" s="13"/>
      <c r="BG171" s="13"/>
      <c r="BH171" s="13">
        <v>0.46400000000000002</v>
      </c>
      <c r="BI171" s="13">
        <v>0.39100000000000001</v>
      </c>
      <c r="BJ171" s="13"/>
      <c r="BK171" s="13"/>
      <c r="BL171" s="13">
        <v>0.14499999999999999</v>
      </c>
      <c r="BM171" s="13"/>
      <c r="BN171" s="13"/>
      <c r="BP171" s="70">
        <v>14.6</v>
      </c>
      <c r="BQ171" s="69"/>
      <c r="BR171" t="s">
        <v>9119</v>
      </c>
      <c r="BT171" s="70" t="s">
        <v>9119</v>
      </c>
      <c r="BU171" s="73"/>
      <c r="BV171" s="70" t="s">
        <v>9119</v>
      </c>
      <c r="BW171" s="69"/>
      <c r="BX171" s="70" t="s">
        <v>9119</v>
      </c>
      <c r="BY171" s="69"/>
      <c r="BZ171" s="70" t="s">
        <v>9119</v>
      </c>
      <c r="CA171" s="69"/>
      <c r="CC171" s="69" t="s">
        <v>9119</v>
      </c>
      <c r="CD171" s="69" t="s">
        <v>9119</v>
      </c>
      <c r="CE171" s="69" t="s">
        <v>9119</v>
      </c>
      <c r="CF171" s="69" t="s">
        <v>9119</v>
      </c>
      <c r="CG171" t="s">
        <v>366</v>
      </c>
      <c r="CL171" t="s">
        <v>351</v>
      </c>
      <c r="CM171" t="s">
        <v>351</v>
      </c>
      <c r="CN171" t="s">
        <v>351</v>
      </c>
      <c r="CO171" t="s">
        <v>352</v>
      </c>
      <c r="CP171" t="s">
        <v>352</v>
      </c>
      <c r="CQ171" t="s">
        <v>351</v>
      </c>
      <c r="CR171" t="s">
        <v>352</v>
      </c>
      <c r="CS171" t="s">
        <v>351</v>
      </c>
      <c r="CW171">
        <v>18262.5</v>
      </c>
      <c r="EM171" s="69"/>
      <c r="FB171" s="69"/>
      <c r="FG171" s="69">
        <v>70832</v>
      </c>
      <c r="FV171" s="69">
        <v>59432</v>
      </c>
      <c r="GA171">
        <v>22040</v>
      </c>
      <c r="GF171" s="70" t="s">
        <v>9119</v>
      </c>
      <c r="GI171" s="70" t="s">
        <v>9119</v>
      </c>
      <c r="GO171" s="70" t="s">
        <v>9119</v>
      </c>
      <c r="GR171" s="70" t="s">
        <v>9119</v>
      </c>
      <c r="GT171" s="70" t="s">
        <v>9119</v>
      </c>
      <c r="GV171" s="70" t="s">
        <v>9119</v>
      </c>
      <c r="HB171" s="70" t="s">
        <v>9119</v>
      </c>
      <c r="HD171" s="70" t="s">
        <v>9119</v>
      </c>
      <c r="HG171" s="70" t="s">
        <v>9119</v>
      </c>
      <c r="HI171" s="70" t="s">
        <v>9119</v>
      </c>
      <c r="HK171" s="70" t="s">
        <v>9119</v>
      </c>
      <c r="HM171" s="70" t="s">
        <v>9119</v>
      </c>
      <c r="HO171" s="70" t="s">
        <v>9119</v>
      </c>
      <c r="HQ171" s="70" t="s">
        <v>9119</v>
      </c>
      <c r="HS171" s="70" t="s">
        <v>9119</v>
      </c>
      <c r="HU171" s="70" t="s">
        <v>9119</v>
      </c>
      <c r="HZ171" s="70" t="s">
        <v>9119</v>
      </c>
      <c r="IB171" s="70" t="s">
        <v>9119</v>
      </c>
      <c r="IE171" s="70" t="s">
        <v>9119</v>
      </c>
      <c r="IK171" s="70" t="s">
        <v>9119</v>
      </c>
      <c r="IO171" s="70" t="s">
        <v>9119</v>
      </c>
      <c r="IQ171" s="70" t="s">
        <v>9119</v>
      </c>
      <c r="IT171" s="70" t="s">
        <v>9119</v>
      </c>
      <c r="IV171" s="70" t="s">
        <v>9119</v>
      </c>
      <c r="IX171" s="70" t="s">
        <v>9119</v>
      </c>
      <c r="IZ171" s="70" t="s">
        <v>9119</v>
      </c>
      <c r="JE171" s="70" t="s">
        <v>9119</v>
      </c>
      <c r="JG171" s="70" t="s">
        <v>9119</v>
      </c>
      <c r="JL171" s="70" t="s">
        <v>9119</v>
      </c>
      <c r="JP171" s="70" t="s">
        <v>9119</v>
      </c>
      <c r="KD171" s="70" t="s">
        <v>9119</v>
      </c>
      <c r="KF171" s="70" t="s">
        <v>9119</v>
      </c>
      <c r="KI171" s="70" t="s">
        <v>9119</v>
      </c>
      <c r="KK171" s="70" t="s">
        <v>9119</v>
      </c>
      <c r="KO171" s="70" t="s">
        <v>9119</v>
      </c>
      <c r="KQ171" s="70" t="s">
        <v>9119</v>
      </c>
      <c r="KT171" s="70" t="s">
        <v>9119</v>
      </c>
      <c r="KZ171" s="70" t="s">
        <v>9119</v>
      </c>
      <c r="LO171" s="70" t="s">
        <v>9119</v>
      </c>
      <c r="LW171" s="70" t="s">
        <v>9119</v>
      </c>
      <c r="LZ171" s="70" t="s">
        <v>9119</v>
      </c>
      <c r="ME171" s="70" t="s">
        <v>9119</v>
      </c>
      <c r="MG171" s="70" t="s">
        <v>9119</v>
      </c>
      <c r="MJ171" s="70" t="s">
        <v>9119</v>
      </c>
      <c r="MQ171" s="70" t="s">
        <v>9119</v>
      </c>
      <c r="MS171" s="70" t="s">
        <v>9119</v>
      </c>
      <c r="MT171" t="s">
        <v>354</v>
      </c>
      <c r="MV171" t="s">
        <v>372</v>
      </c>
      <c r="MZ171" s="70" t="s">
        <v>9119</v>
      </c>
      <c r="NB171" s="70" t="s">
        <v>9119</v>
      </c>
      <c r="NC171" t="s">
        <v>362</v>
      </c>
      <c r="NE171" t="s">
        <v>372</v>
      </c>
      <c r="NI171" s="70" t="s">
        <v>9119</v>
      </c>
      <c r="NK171" s="70" t="s">
        <v>9119</v>
      </c>
      <c r="NL171" t="s">
        <v>354</v>
      </c>
      <c r="NN171" t="s">
        <v>372</v>
      </c>
      <c r="NR171" s="70" t="s">
        <v>9119</v>
      </c>
      <c r="NT171" s="70" t="s">
        <v>9119</v>
      </c>
      <c r="NU171" t="s">
        <v>354</v>
      </c>
      <c r="NW171" t="s">
        <v>372</v>
      </c>
      <c r="OA171" s="70" t="s">
        <v>9119</v>
      </c>
      <c r="OC171" s="70" t="s">
        <v>9119</v>
      </c>
    </row>
    <row r="172" spans="1:393" x14ac:dyDescent="0.2">
      <c r="A172" t="s">
        <v>962</v>
      </c>
      <c r="B172" t="s">
        <v>962</v>
      </c>
      <c r="C172" s="66" t="s">
        <v>9831</v>
      </c>
      <c r="D172" t="s">
        <v>963</v>
      </c>
      <c r="E172" t="s">
        <v>381</v>
      </c>
      <c r="F172" t="s">
        <v>381</v>
      </c>
      <c r="G172" t="s">
        <v>966</v>
      </c>
      <c r="H172" t="s">
        <v>967</v>
      </c>
      <c r="J172">
        <v>1041378</v>
      </c>
      <c r="K172">
        <v>2019</v>
      </c>
      <c r="L172" s="69">
        <v>240000</v>
      </c>
      <c r="O172" s="73"/>
      <c r="P172" s="73">
        <v>0.63100000000000001</v>
      </c>
      <c r="Q172" s="13">
        <v>0.28070000000000001</v>
      </c>
      <c r="R172" s="13">
        <v>4.7300000000000002E-2</v>
      </c>
      <c r="S172" s="13">
        <v>1.6000000000000001E-3</v>
      </c>
      <c r="T172" s="13">
        <v>7.2900000000000006E-2</v>
      </c>
      <c r="U172" s="13">
        <v>8.6800000000000002E-2</v>
      </c>
      <c r="V172" s="13"/>
      <c r="W172" s="13">
        <v>0.1338</v>
      </c>
      <c r="X172" s="13">
        <v>1.9400000000000001E-2</v>
      </c>
      <c r="Y172" s="13">
        <v>3.2599999999999997E-2</v>
      </c>
      <c r="Z172" s="13">
        <v>6.1999999999999998E-3</v>
      </c>
      <c r="AA172" s="13">
        <v>3.2000000000000001E-2</v>
      </c>
      <c r="AB172" s="13"/>
      <c r="AC172" s="13">
        <v>0.2868</v>
      </c>
      <c r="AD172" s="13"/>
      <c r="AE172" s="13"/>
      <c r="AF172" s="13"/>
      <c r="AG172" s="13"/>
      <c r="AH172" s="69"/>
      <c r="AI172" s="13"/>
      <c r="AJ172" s="13"/>
      <c r="AK172" s="13"/>
      <c r="AL172" s="13"/>
      <c r="AM172" s="13"/>
      <c r="AN172" s="13"/>
      <c r="AO172" s="13"/>
      <c r="AP172" s="13"/>
      <c r="AQ172" s="13"/>
      <c r="AU172" s="13"/>
      <c r="AV172" s="13"/>
      <c r="AW172" s="13"/>
      <c r="AX172" s="13"/>
      <c r="AY172" s="13"/>
      <c r="BB172" s="13"/>
      <c r="BC172" s="13"/>
      <c r="BD172" s="13"/>
      <c r="BE172" s="13"/>
      <c r="BF172" s="13"/>
      <c r="BG172" s="13"/>
      <c r="BH172" s="13">
        <v>0.37</v>
      </c>
      <c r="BI172" s="13">
        <v>0.56999999999999995</v>
      </c>
      <c r="BJ172" s="13"/>
      <c r="BK172" s="13"/>
      <c r="BL172" s="13">
        <v>2.5999999999999999E-2</v>
      </c>
      <c r="BM172" s="13"/>
      <c r="BN172" s="13">
        <v>3.4000000000000002E-2</v>
      </c>
      <c r="BO172">
        <v>1038</v>
      </c>
      <c r="BP172" s="70">
        <v>11.3</v>
      </c>
      <c r="BQ172" s="69"/>
      <c r="BR172" t="s">
        <v>9119</v>
      </c>
      <c r="BT172" s="70" t="s">
        <v>9119</v>
      </c>
      <c r="BU172" s="73"/>
      <c r="BV172" s="70" t="s">
        <v>9119</v>
      </c>
      <c r="BW172" s="69"/>
      <c r="BX172" s="70" t="s">
        <v>9119</v>
      </c>
      <c r="BY172" s="69"/>
      <c r="BZ172" s="70" t="s">
        <v>9119</v>
      </c>
      <c r="CA172" s="69">
        <v>5000000</v>
      </c>
      <c r="CB172">
        <v>2023</v>
      </c>
      <c r="CC172" s="69">
        <v>4802320.2483085236</v>
      </c>
      <c r="CD172" s="69">
        <v>8520037866.8349905</v>
      </c>
      <c r="CE172" s="69">
        <v>2023</v>
      </c>
      <c r="CF172" s="69">
        <v>8183190072.8514061</v>
      </c>
      <c r="CG172" t="s">
        <v>366</v>
      </c>
      <c r="CL172" t="s">
        <v>351</v>
      </c>
      <c r="CM172" t="s">
        <v>351</v>
      </c>
      <c r="CN172" t="s">
        <v>352</v>
      </c>
      <c r="CO172" t="s">
        <v>352</v>
      </c>
      <c r="CP172" t="s">
        <v>352</v>
      </c>
      <c r="CQ172" t="s">
        <v>351</v>
      </c>
      <c r="CR172" t="s">
        <v>351</v>
      </c>
      <c r="CS172" t="s">
        <v>351</v>
      </c>
      <c r="EM172" s="69"/>
      <c r="FB172" s="69"/>
      <c r="FG172" s="69">
        <v>88800</v>
      </c>
      <c r="FV172" s="69">
        <v>136800</v>
      </c>
      <c r="GA172">
        <v>6240</v>
      </c>
      <c r="GF172" s="70" t="s">
        <v>9119</v>
      </c>
      <c r="GI172" s="70" t="s">
        <v>9119</v>
      </c>
      <c r="GO172" s="70" t="s">
        <v>9119</v>
      </c>
      <c r="GR172" s="70" t="s">
        <v>9119</v>
      </c>
      <c r="GT172" s="70" t="s">
        <v>9119</v>
      </c>
      <c r="GV172" s="70" t="s">
        <v>9119</v>
      </c>
      <c r="HB172" s="70" t="s">
        <v>9119</v>
      </c>
      <c r="HD172" s="70" t="s">
        <v>9119</v>
      </c>
      <c r="HG172" s="70" t="s">
        <v>9119</v>
      </c>
      <c r="HI172" s="70" t="s">
        <v>9119</v>
      </c>
      <c r="HK172" s="70" t="s">
        <v>9119</v>
      </c>
      <c r="HM172" s="70" t="s">
        <v>9119</v>
      </c>
      <c r="HO172" s="70" t="s">
        <v>9119</v>
      </c>
      <c r="HQ172" s="70" t="s">
        <v>9119</v>
      </c>
      <c r="HS172" s="70" t="s">
        <v>9119</v>
      </c>
      <c r="HU172" s="70" t="s">
        <v>9119</v>
      </c>
      <c r="HZ172" s="70" t="s">
        <v>9119</v>
      </c>
      <c r="IB172" s="70" t="s">
        <v>9119</v>
      </c>
      <c r="IE172" s="70" t="s">
        <v>9119</v>
      </c>
      <c r="IK172" s="70" t="s">
        <v>9119</v>
      </c>
      <c r="IO172" s="70" t="s">
        <v>9119</v>
      </c>
      <c r="IQ172" s="70" t="s">
        <v>9119</v>
      </c>
      <c r="IT172" s="70" t="s">
        <v>9119</v>
      </c>
      <c r="IV172" s="70" t="s">
        <v>9119</v>
      </c>
      <c r="IX172" s="70" t="s">
        <v>9119</v>
      </c>
      <c r="IZ172" s="70" t="s">
        <v>9119</v>
      </c>
      <c r="JE172" s="70" t="s">
        <v>9119</v>
      </c>
      <c r="JG172" s="70" t="s">
        <v>9119</v>
      </c>
      <c r="JL172" s="70" t="s">
        <v>9119</v>
      </c>
      <c r="JP172" s="70" t="s">
        <v>9119</v>
      </c>
      <c r="KD172" s="70" t="s">
        <v>9119</v>
      </c>
      <c r="KF172" s="70" t="s">
        <v>9119</v>
      </c>
      <c r="KI172" s="70" t="s">
        <v>9119</v>
      </c>
      <c r="KK172" s="70" t="s">
        <v>9119</v>
      </c>
      <c r="KO172" s="70" t="s">
        <v>9119</v>
      </c>
      <c r="KQ172" s="70" t="s">
        <v>9119</v>
      </c>
      <c r="KT172" s="70" t="s">
        <v>9119</v>
      </c>
      <c r="KZ172" s="70" t="s">
        <v>9119</v>
      </c>
      <c r="LO172" s="70" t="s">
        <v>9119</v>
      </c>
      <c r="LW172" s="70" t="s">
        <v>9119</v>
      </c>
      <c r="LZ172" s="70" t="s">
        <v>9119</v>
      </c>
      <c r="ME172" s="70" t="s">
        <v>9119</v>
      </c>
      <c r="MG172" s="70" t="s">
        <v>9119</v>
      </c>
      <c r="MJ172" s="70" t="s">
        <v>9119</v>
      </c>
      <c r="MQ172" s="70" t="s">
        <v>9119</v>
      </c>
      <c r="MS172" s="70" t="s">
        <v>9119</v>
      </c>
      <c r="MZ172" s="70" t="s">
        <v>9119</v>
      </c>
      <c r="NB172" s="70" t="s">
        <v>9119</v>
      </c>
      <c r="NI172" s="70" t="s">
        <v>9119</v>
      </c>
      <c r="NK172" s="70" t="s">
        <v>9119</v>
      </c>
      <c r="NR172" s="70" t="s">
        <v>9119</v>
      </c>
      <c r="NT172" s="70" t="s">
        <v>9119</v>
      </c>
      <c r="OA172" s="70" t="s">
        <v>9119</v>
      </c>
      <c r="OC172" s="70" t="s">
        <v>9119</v>
      </c>
    </row>
    <row r="173" spans="1:393" x14ac:dyDescent="0.2">
      <c r="A173" t="s">
        <v>968</v>
      </c>
      <c r="B173" t="s">
        <v>968</v>
      </c>
      <c r="C173" t="s">
        <v>9835</v>
      </c>
      <c r="D173" t="s">
        <v>969</v>
      </c>
      <c r="E173" t="s">
        <v>381</v>
      </c>
      <c r="F173" t="s">
        <v>381</v>
      </c>
      <c r="G173" t="s">
        <v>970</v>
      </c>
      <c r="H173" t="s">
        <v>971</v>
      </c>
      <c r="I173">
        <v>1401456</v>
      </c>
      <c r="J173">
        <v>1549729</v>
      </c>
      <c r="K173">
        <v>2022</v>
      </c>
      <c r="L173" s="69">
        <v>848052.674</v>
      </c>
      <c r="M173" t="s">
        <v>349</v>
      </c>
      <c r="O173" s="73">
        <v>1.6579999999999999</v>
      </c>
      <c r="P173" s="73">
        <v>1.4990000000000001</v>
      </c>
      <c r="Q173" s="13">
        <v>0.19</v>
      </c>
      <c r="R173" s="13">
        <v>0.03</v>
      </c>
      <c r="S173" s="13">
        <v>0.02</v>
      </c>
      <c r="T173" s="13">
        <v>0.03</v>
      </c>
      <c r="U173" s="13">
        <v>0.33</v>
      </c>
      <c r="V173" s="13"/>
      <c r="W173" s="13">
        <v>0.02</v>
      </c>
      <c r="X173" s="13">
        <v>0.04</v>
      </c>
      <c r="Y173" s="13"/>
      <c r="Z173" s="13"/>
      <c r="AA173" s="13"/>
      <c r="AB173" s="13"/>
      <c r="AC173" s="13">
        <v>0.34</v>
      </c>
      <c r="AD173" s="13"/>
      <c r="AE173" s="13"/>
      <c r="AF173" s="13">
        <v>1</v>
      </c>
      <c r="AG173" s="13"/>
      <c r="AI173" s="13"/>
      <c r="AJ173" s="13"/>
      <c r="AK173" s="13"/>
      <c r="AL173" s="13"/>
      <c r="AM173" s="13"/>
      <c r="AN173" s="13"/>
      <c r="AO173" s="13"/>
      <c r="AP173" s="13"/>
      <c r="AQ173" s="13"/>
      <c r="AU173" s="13"/>
      <c r="AV173" s="13"/>
      <c r="AW173" s="13"/>
      <c r="AX173" s="13"/>
      <c r="AY173" s="13"/>
      <c r="BB173" s="13"/>
      <c r="BC173" s="13"/>
      <c r="BD173" s="13"/>
      <c r="BE173" s="13"/>
      <c r="BF173" s="13"/>
      <c r="BG173" s="13"/>
      <c r="BH173" s="13"/>
      <c r="BI173" s="13"/>
      <c r="BJ173" s="13"/>
      <c r="BK173" s="13"/>
      <c r="BL173" s="13"/>
      <c r="BM173" s="13"/>
      <c r="BN173" s="13"/>
      <c r="BP173" s="70"/>
      <c r="BR173" t="s">
        <v>9119</v>
      </c>
      <c r="BT173" s="70" t="s">
        <v>9119</v>
      </c>
      <c r="BU173" s="73"/>
      <c r="BV173" s="70" t="s">
        <v>9119</v>
      </c>
      <c r="BW173" s="69"/>
      <c r="BX173" s="70" t="s">
        <v>9119</v>
      </c>
      <c r="BY173" s="69"/>
      <c r="BZ173" s="70" t="s">
        <v>9119</v>
      </c>
      <c r="CA173" s="69"/>
      <c r="CC173" s="69" t="s">
        <v>9119</v>
      </c>
      <c r="CD173" s="69" t="s">
        <v>9119</v>
      </c>
      <c r="CE173" s="69" t="s">
        <v>9119</v>
      </c>
      <c r="CF173" s="69" t="s">
        <v>9119</v>
      </c>
      <c r="CL173" t="s">
        <v>352</v>
      </c>
      <c r="CM173" t="s">
        <v>352</v>
      </c>
      <c r="CN173" t="s">
        <v>352</v>
      </c>
      <c r="CO173" t="s">
        <v>352</v>
      </c>
      <c r="CP173" t="s">
        <v>352</v>
      </c>
      <c r="CQ173" t="s">
        <v>352</v>
      </c>
      <c r="CR173" t="s">
        <v>352</v>
      </c>
      <c r="CS173" t="s">
        <v>352</v>
      </c>
      <c r="EC173" s="69"/>
      <c r="ED173" s="69"/>
      <c r="EE173" s="69"/>
      <c r="EF173" s="69"/>
      <c r="EG173" s="69"/>
      <c r="EH173" s="69">
        <v>848052.674</v>
      </c>
      <c r="FB173" s="69"/>
      <c r="FG173" s="69"/>
      <c r="GF173" s="70" t="s">
        <v>9119</v>
      </c>
      <c r="GI173" s="70" t="s">
        <v>9119</v>
      </c>
      <c r="GO173" s="70" t="s">
        <v>9119</v>
      </c>
      <c r="GR173" s="70" t="s">
        <v>9119</v>
      </c>
      <c r="GT173" s="70" t="s">
        <v>9119</v>
      </c>
      <c r="GV173" s="70" t="s">
        <v>9119</v>
      </c>
      <c r="HB173" s="70" t="s">
        <v>9119</v>
      </c>
      <c r="HD173" s="70" t="s">
        <v>9119</v>
      </c>
      <c r="HG173" s="70" t="s">
        <v>9119</v>
      </c>
      <c r="HI173" s="70" t="s">
        <v>9119</v>
      </c>
      <c r="HK173" s="70" t="s">
        <v>9119</v>
      </c>
      <c r="HM173" s="70" t="s">
        <v>9119</v>
      </c>
      <c r="HO173" s="70" t="s">
        <v>9119</v>
      </c>
      <c r="HQ173" s="70" t="s">
        <v>9119</v>
      </c>
      <c r="HS173" s="70" t="s">
        <v>9119</v>
      </c>
      <c r="HU173" s="70" t="s">
        <v>9119</v>
      </c>
      <c r="HZ173" s="70" t="s">
        <v>9119</v>
      </c>
      <c r="IB173" s="70" t="s">
        <v>9119</v>
      </c>
      <c r="IE173" s="70" t="s">
        <v>9119</v>
      </c>
      <c r="IK173" s="70" t="s">
        <v>9119</v>
      </c>
      <c r="IO173" s="70" t="s">
        <v>9119</v>
      </c>
      <c r="IQ173" s="70" t="s">
        <v>9119</v>
      </c>
      <c r="IT173" s="70" t="s">
        <v>9119</v>
      </c>
      <c r="IV173" s="70" t="s">
        <v>9119</v>
      </c>
      <c r="IX173" s="70" t="s">
        <v>9119</v>
      </c>
      <c r="IZ173" s="70" t="s">
        <v>9119</v>
      </c>
      <c r="JE173" s="70" t="s">
        <v>9119</v>
      </c>
      <c r="JG173" s="70" t="s">
        <v>9119</v>
      </c>
      <c r="JL173" s="70" t="s">
        <v>9119</v>
      </c>
      <c r="JP173" s="70" t="s">
        <v>9119</v>
      </c>
      <c r="KD173" s="70" t="s">
        <v>9119</v>
      </c>
      <c r="KF173" s="70" t="s">
        <v>9119</v>
      </c>
      <c r="KI173" s="70" t="s">
        <v>9119</v>
      </c>
      <c r="KK173" s="70" t="s">
        <v>9119</v>
      </c>
      <c r="KO173" s="70" t="s">
        <v>9119</v>
      </c>
      <c r="KQ173" s="70" t="s">
        <v>9119</v>
      </c>
      <c r="KT173" s="70" t="s">
        <v>9119</v>
      </c>
      <c r="KZ173" s="70" t="s">
        <v>9119</v>
      </c>
      <c r="LO173" s="70" t="s">
        <v>9119</v>
      </c>
      <c r="LW173" s="70" t="s">
        <v>9119</v>
      </c>
      <c r="LZ173" s="70" t="s">
        <v>9119</v>
      </c>
      <c r="ME173" s="70" t="s">
        <v>9119</v>
      </c>
      <c r="MG173" s="70" t="s">
        <v>9119</v>
      </c>
      <c r="MJ173" s="70" t="s">
        <v>9119</v>
      </c>
      <c r="MQ173" s="70" t="s">
        <v>9119</v>
      </c>
      <c r="MS173" s="70" t="s">
        <v>9119</v>
      </c>
      <c r="MT173" t="s">
        <v>362</v>
      </c>
      <c r="MV173" t="s">
        <v>378</v>
      </c>
      <c r="MW173" t="s">
        <v>373</v>
      </c>
      <c r="MX173" t="s">
        <v>415</v>
      </c>
      <c r="MZ173" s="70" t="s">
        <v>9119</v>
      </c>
      <c r="NB173" s="70" t="s">
        <v>9119</v>
      </c>
      <c r="NC173" t="s">
        <v>362</v>
      </c>
      <c r="NE173" t="s">
        <v>391</v>
      </c>
      <c r="NF173" t="s">
        <v>362</v>
      </c>
      <c r="NG173" t="s">
        <v>356</v>
      </c>
      <c r="NI173" s="70" t="s">
        <v>9119</v>
      </c>
      <c r="NK173" s="70" t="s">
        <v>9119</v>
      </c>
      <c r="NL173" t="s">
        <v>362</v>
      </c>
      <c r="NN173" t="s">
        <v>391</v>
      </c>
      <c r="NO173" t="s">
        <v>362</v>
      </c>
      <c r="NP173" t="s">
        <v>356</v>
      </c>
      <c r="NR173" s="70" t="s">
        <v>9119</v>
      </c>
      <c r="NT173" s="70" t="s">
        <v>9119</v>
      </c>
      <c r="NU173" t="s">
        <v>362</v>
      </c>
      <c r="NW173" t="s">
        <v>391</v>
      </c>
      <c r="NX173" t="s">
        <v>362</v>
      </c>
      <c r="NY173" t="s">
        <v>356</v>
      </c>
      <c r="OA173" s="70" t="s">
        <v>9119</v>
      </c>
      <c r="OC173" s="70" t="s">
        <v>9119</v>
      </c>
    </row>
    <row r="174" spans="1:393" x14ac:dyDescent="0.2">
      <c r="A174" t="s">
        <v>972</v>
      </c>
      <c r="B174" t="s">
        <v>972</v>
      </c>
      <c r="C174" s="66" t="s">
        <v>9839</v>
      </c>
      <c r="D174" t="s">
        <v>973</v>
      </c>
      <c r="E174" t="s">
        <v>9845</v>
      </c>
      <c r="F174" t="s">
        <v>9845</v>
      </c>
      <c r="G174" t="s">
        <v>974</v>
      </c>
      <c r="H174" t="s">
        <v>975</v>
      </c>
      <c r="I174">
        <v>17648600</v>
      </c>
      <c r="J174">
        <v>16093786</v>
      </c>
      <c r="K174">
        <v>2020</v>
      </c>
      <c r="L174" s="69">
        <v>5110000</v>
      </c>
      <c r="M174" t="s">
        <v>349</v>
      </c>
      <c r="O174" s="73">
        <v>0.79300000000000004</v>
      </c>
      <c r="P174" s="73">
        <v>0.87</v>
      </c>
      <c r="Q174" s="13">
        <v>0.26100000000000001</v>
      </c>
      <c r="R174" s="13">
        <v>5.6000000000000001E-2</v>
      </c>
      <c r="S174" s="13">
        <v>1.0999999999999999E-2</v>
      </c>
      <c r="T174" s="13">
        <v>0.08</v>
      </c>
      <c r="U174" s="13">
        <v>0.08</v>
      </c>
      <c r="V174" s="13"/>
      <c r="W174" s="13">
        <v>3.1E-2</v>
      </c>
      <c r="X174" s="13">
        <v>0.17</v>
      </c>
      <c r="Y174" s="13">
        <v>7.5999999999999998E-2</v>
      </c>
      <c r="Z174" s="13"/>
      <c r="AA174" s="13"/>
      <c r="AB174" s="13">
        <v>9.8000000000000004E-2</v>
      </c>
      <c r="AC174" s="13">
        <v>0.13700000000000001</v>
      </c>
      <c r="AD174" s="13"/>
      <c r="AE174" s="13"/>
      <c r="AF174" s="13"/>
      <c r="AG174" s="13">
        <v>0.6</v>
      </c>
      <c r="AI174" s="13"/>
      <c r="AJ174" s="13"/>
      <c r="AK174" s="13"/>
      <c r="AL174" s="13"/>
      <c r="AM174" s="13"/>
      <c r="AN174" s="13"/>
      <c r="AO174" s="13"/>
      <c r="AP174" s="13"/>
      <c r="AQ174" s="13"/>
      <c r="AR174">
        <v>40000</v>
      </c>
      <c r="AU174" s="13"/>
      <c r="AV174" s="13"/>
      <c r="AW174" s="13"/>
      <c r="AX174" s="13"/>
      <c r="AY174" s="13"/>
      <c r="BB174" s="13"/>
      <c r="BC174" s="13"/>
      <c r="BD174" s="13"/>
      <c r="BE174" s="13">
        <v>0.6</v>
      </c>
      <c r="BF174" s="13"/>
      <c r="BG174" s="13"/>
      <c r="BH174" s="13"/>
      <c r="BI174" s="13"/>
      <c r="BJ174" s="13"/>
      <c r="BK174" s="13"/>
      <c r="BL174" s="13"/>
      <c r="BM174" s="13">
        <v>0.4</v>
      </c>
      <c r="BN174" s="13"/>
      <c r="BO174">
        <v>6</v>
      </c>
      <c r="BP174" s="70">
        <v>30</v>
      </c>
      <c r="BR174" t="s">
        <v>9119</v>
      </c>
      <c r="BT174" s="70" t="s">
        <v>9119</v>
      </c>
      <c r="BU174" s="73"/>
      <c r="BV174" s="70" t="s">
        <v>9119</v>
      </c>
      <c r="BW174" s="69"/>
      <c r="BX174" s="70" t="s">
        <v>9119</v>
      </c>
      <c r="BY174" s="69"/>
      <c r="BZ174" s="70" t="s">
        <v>9119</v>
      </c>
      <c r="CA174" s="69"/>
      <c r="CC174" s="69" t="s">
        <v>9119</v>
      </c>
      <c r="CD174" s="69" t="s">
        <v>9119</v>
      </c>
      <c r="CE174" s="69" t="s">
        <v>9119</v>
      </c>
      <c r="CF174" s="69" t="s">
        <v>9119</v>
      </c>
      <c r="CL174" t="s">
        <v>351</v>
      </c>
      <c r="CM174" t="s">
        <v>352</v>
      </c>
      <c r="CN174" t="s">
        <v>352</v>
      </c>
      <c r="CO174" t="s">
        <v>352</v>
      </c>
      <c r="CP174" t="s">
        <v>352</v>
      </c>
      <c r="CQ174" t="s">
        <v>351</v>
      </c>
      <c r="CR174" t="s">
        <v>352</v>
      </c>
      <c r="CS174" t="s">
        <v>352</v>
      </c>
      <c r="EC174" s="69"/>
      <c r="ED174" s="69"/>
      <c r="EE174" s="69"/>
      <c r="EF174" s="69"/>
      <c r="EG174" s="69"/>
      <c r="EH174" s="69"/>
      <c r="ER174">
        <v>3066000</v>
      </c>
      <c r="FB174" s="69"/>
      <c r="FG174" s="69"/>
      <c r="GF174" s="70" t="s">
        <v>9119</v>
      </c>
      <c r="GI174" s="70" t="s">
        <v>9119</v>
      </c>
      <c r="GO174" s="70" t="s">
        <v>9119</v>
      </c>
      <c r="GR174" s="70" t="s">
        <v>9119</v>
      </c>
      <c r="GT174" s="70" t="s">
        <v>9119</v>
      </c>
      <c r="GV174" s="70" t="s">
        <v>9119</v>
      </c>
      <c r="HB174" s="70" t="s">
        <v>9119</v>
      </c>
      <c r="HD174" s="70" t="s">
        <v>9119</v>
      </c>
      <c r="HG174" s="70" t="s">
        <v>9119</v>
      </c>
      <c r="HI174" s="70" t="s">
        <v>9119</v>
      </c>
      <c r="HK174" s="70" t="s">
        <v>9119</v>
      </c>
      <c r="HM174" s="70" t="s">
        <v>9119</v>
      </c>
      <c r="HO174" s="70" t="s">
        <v>9119</v>
      </c>
      <c r="HQ174" s="70" t="s">
        <v>9119</v>
      </c>
      <c r="HS174" s="70" t="s">
        <v>9119</v>
      </c>
      <c r="HU174" s="70" t="s">
        <v>9119</v>
      </c>
      <c r="HZ174" s="70" t="s">
        <v>9119</v>
      </c>
      <c r="IB174" s="70" t="s">
        <v>9119</v>
      </c>
      <c r="IE174" s="70" t="s">
        <v>9119</v>
      </c>
      <c r="IK174" s="70" t="s">
        <v>9119</v>
      </c>
      <c r="IO174" s="70" t="s">
        <v>9119</v>
      </c>
      <c r="IQ174" s="70" t="s">
        <v>9119</v>
      </c>
      <c r="IT174" s="70" t="s">
        <v>9119</v>
      </c>
      <c r="IV174" s="70" t="s">
        <v>9119</v>
      </c>
      <c r="IX174" s="70" t="s">
        <v>9119</v>
      </c>
      <c r="IZ174" s="70" t="s">
        <v>9119</v>
      </c>
      <c r="JE174" s="70" t="s">
        <v>9119</v>
      </c>
      <c r="JG174" s="70" t="s">
        <v>9119</v>
      </c>
      <c r="JL174" s="70" t="s">
        <v>9119</v>
      </c>
      <c r="JP174" s="70" t="s">
        <v>9119</v>
      </c>
      <c r="KD174" s="70" t="s">
        <v>9119</v>
      </c>
      <c r="KF174" s="70" t="s">
        <v>9119</v>
      </c>
      <c r="KI174" s="70" t="s">
        <v>9119</v>
      </c>
      <c r="KK174" s="70" t="s">
        <v>9119</v>
      </c>
      <c r="KO174" s="70" t="s">
        <v>9119</v>
      </c>
      <c r="KQ174" s="70" t="s">
        <v>9119</v>
      </c>
      <c r="KT174" s="70" t="s">
        <v>9119</v>
      </c>
      <c r="KZ174" s="70" t="s">
        <v>9119</v>
      </c>
      <c r="LO174" s="70" t="s">
        <v>9119</v>
      </c>
      <c r="LW174" s="70" t="s">
        <v>9119</v>
      </c>
      <c r="LZ174" s="70" t="s">
        <v>9119</v>
      </c>
      <c r="ME174" s="70" t="s">
        <v>9119</v>
      </c>
      <c r="MG174" s="70" t="s">
        <v>9119</v>
      </c>
      <c r="MJ174" s="70" t="s">
        <v>9119</v>
      </c>
      <c r="MK174" t="s">
        <v>390</v>
      </c>
      <c r="MM174" t="s">
        <v>355</v>
      </c>
      <c r="MN174" t="s">
        <v>353</v>
      </c>
      <c r="MQ174" s="70" t="s">
        <v>9119</v>
      </c>
      <c r="MS174" s="70" t="s">
        <v>9119</v>
      </c>
      <c r="MT174" t="s">
        <v>390</v>
      </c>
      <c r="MV174" t="s">
        <v>355</v>
      </c>
      <c r="MW174" t="s">
        <v>353</v>
      </c>
      <c r="MZ174" s="70" t="s">
        <v>9119</v>
      </c>
      <c r="NB174" s="70" t="s">
        <v>9119</v>
      </c>
      <c r="NC174" t="s">
        <v>390</v>
      </c>
      <c r="NE174" t="s">
        <v>355</v>
      </c>
      <c r="NF174" t="s">
        <v>353</v>
      </c>
      <c r="NI174" s="70" t="s">
        <v>9119</v>
      </c>
      <c r="NK174" s="70" t="s">
        <v>9119</v>
      </c>
      <c r="NL174" t="s">
        <v>390</v>
      </c>
      <c r="NN174" t="s">
        <v>355</v>
      </c>
      <c r="NO174" t="s">
        <v>353</v>
      </c>
      <c r="NR174" s="70" t="s">
        <v>9119</v>
      </c>
      <c r="NT174" s="70" t="s">
        <v>9119</v>
      </c>
      <c r="NW174" t="s">
        <v>353</v>
      </c>
      <c r="NX174" t="s">
        <v>353</v>
      </c>
      <c r="OA174" s="70" t="s">
        <v>9119</v>
      </c>
      <c r="OC174" s="70" t="s">
        <v>9119</v>
      </c>
    </row>
    <row r="175" spans="1:393" x14ac:dyDescent="0.2">
      <c r="A175" t="s">
        <v>972</v>
      </c>
      <c r="B175" t="s">
        <v>972</v>
      </c>
      <c r="C175" s="66" t="s">
        <v>9839</v>
      </c>
      <c r="D175" t="s">
        <v>973</v>
      </c>
      <c r="E175" t="s">
        <v>9845</v>
      </c>
      <c r="F175" t="s">
        <v>9845</v>
      </c>
      <c r="G175" t="s">
        <v>976</v>
      </c>
      <c r="H175" t="s">
        <v>977</v>
      </c>
      <c r="I175">
        <v>14407100</v>
      </c>
      <c r="J175">
        <v>14825828</v>
      </c>
      <c r="K175">
        <v>2023</v>
      </c>
      <c r="L175" s="69">
        <v>2520325</v>
      </c>
      <c r="M175" t="s">
        <v>349</v>
      </c>
      <c r="O175" s="73">
        <v>0.47899999999999998</v>
      </c>
      <c r="P175" s="73">
        <v>0.46600000000000003</v>
      </c>
      <c r="Q175" s="13">
        <v>0.61309999999999998</v>
      </c>
      <c r="R175" s="13">
        <v>7.7999999999999996E-3</v>
      </c>
      <c r="S175" s="13">
        <v>8.9999999999999998E-4</v>
      </c>
      <c r="T175" s="13">
        <v>2.53E-2</v>
      </c>
      <c r="U175" s="13">
        <v>0.1067</v>
      </c>
      <c r="V175" s="13"/>
      <c r="W175" s="13"/>
      <c r="X175" s="13"/>
      <c r="Y175" s="13">
        <v>6.54E-2</v>
      </c>
      <c r="Z175" s="13">
        <v>8.0000000000000004E-4</v>
      </c>
      <c r="AA175" s="13">
        <v>8.8999999999999999E-3</v>
      </c>
      <c r="AB175" s="13">
        <v>6.3399999999999998E-2</v>
      </c>
      <c r="AC175" s="13">
        <v>0.1077</v>
      </c>
      <c r="AD175" s="13"/>
      <c r="AE175" s="13"/>
      <c r="AF175" s="13"/>
      <c r="AG175" s="13">
        <v>0.84</v>
      </c>
      <c r="AI175" s="13"/>
      <c r="AJ175" s="13"/>
      <c r="AK175" s="13"/>
      <c r="AL175" s="13"/>
      <c r="AM175" s="13"/>
      <c r="AN175" s="13"/>
      <c r="AO175" s="13"/>
      <c r="AP175" s="13"/>
      <c r="AQ175" s="13"/>
      <c r="AU175" s="13"/>
      <c r="AV175" s="13"/>
      <c r="AW175" s="13"/>
      <c r="AX175" s="13"/>
      <c r="AY175" s="13">
        <v>0.27</v>
      </c>
      <c r="AZ175">
        <v>17582</v>
      </c>
      <c r="BB175" s="13">
        <v>0.79649999999999999</v>
      </c>
      <c r="BC175" s="13"/>
      <c r="BD175" s="13"/>
      <c r="BE175" s="13"/>
      <c r="BF175" s="13"/>
      <c r="BG175" s="13">
        <v>4.3400000000000001E-2</v>
      </c>
      <c r="BH175" s="13"/>
      <c r="BI175" s="13"/>
      <c r="BJ175" s="13"/>
      <c r="BK175" s="13">
        <v>5.0700000000000002E-2</v>
      </c>
      <c r="BL175" s="13"/>
      <c r="BM175" s="13"/>
      <c r="BN175" s="13">
        <v>0.1094</v>
      </c>
      <c r="BO175">
        <v>2</v>
      </c>
      <c r="BP175" s="70">
        <v>15</v>
      </c>
      <c r="BR175" t="s">
        <v>9119</v>
      </c>
      <c r="BT175" s="70" t="s">
        <v>9119</v>
      </c>
      <c r="BU175" s="73"/>
      <c r="BV175" s="70" t="s">
        <v>9119</v>
      </c>
      <c r="BW175" s="69"/>
      <c r="BX175" s="70" t="s">
        <v>9119</v>
      </c>
      <c r="BY175" s="69"/>
      <c r="BZ175" s="70" t="s">
        <v>9119</v>
      </c>
      <c r="CA175" s="69">
        <v>51363246.240000002</v>
      </c>
      <c r="CB175">
        <v>2024</v>
      </c>
      <c r="CC175" s="69">
        <v>47919163.676839039</v>
      </c>
      <c r="CD175" s="69" t="s">
        <v>9119</v>
      </c>
      <c r="CE175" s="69" t="s">
        <v>9119</v>
      </c>
      <c r="CF175" s="69" t="s">
        <v>9119</v>
      </c>
      <c r="CG175" t="s">
        <v>366</v>
      </c>
      <c r="CL175" t="s">
        <v>351</v>
      </c>
      <c r="CM175" t="s">
        <v>351</v>
      </c>
      <c r="CO175" t="s">
        <v>352</v>
      </c>
      <c r="CP175" t="s">
        <v>352</v>
      </c>
      <c r="CQ175" t="s">
        <v>352</v>
      </c>
      <c r="CR175" t="s">
        <v>352</v>
      </c>
      <c r="CS175" t="s">
        <v>351</v>
      </c>
      <c r="EC175" s="69">
        <v>2007438.8625</v>
      </c>
      <c r="ED175" s="69"/>
      <c r="EE175" s="69"/>
      <c r="EF175" s="69"/>
      <c r="EG175" s="69"/>
      <c r="EH175" s="69"/>
      <c r="FB175" s="69">
        <v>109382.105</v>
      </c>
      <c r="FG175" s="69"/>
      <c r="GF175" s="70" t="s">
        <v>9119</v>
      </c>
      <c r="GI175" s="70" t="s">
        <v>9119</v>
      </c>
      <c r="GO175" s="70" t="s">
        <v>9119</v>
      </c>
      <c r="GR175" s="70" t="s">
        <v>9119</v>
      </c>
      <c r="GT175" s="70" t="s">
        <v>9119</v>
      </c>
      <c r="GV175" s="70" t="s">
        <v>9119</v>
      </c>
      <c r="HB175" s="70" t="s">
        <v>9119</v>
      </c>
      <c r="HD175" s="70" t="s">
        <v>9119</v>
      </c>
      <c r="HG175" s="70" t="s">
        <v>9119</v>
      </c>
      <c r="HI175" s="70" t="s">
        <v>9119</v>
      </c>
      <c r="HK175" s="70" t="s">
        <v>9119</v>
      </c>
      <c r="HM175" s="70" t="s">
        <v>9119</v>
      </c>
      <c r="HO175" s="70" t="s">
        <v>9119</v>
      </c>
      <c r="HQ175" s="70" t="s">
        <v>9119</v>
      </c>
      <c r="HS175" s="70" t="s">
        <v>9119</v>
      </c>
      <c r="HU175" s="70" t="s">
        <v>9119</v>
      </c>
      <c r="HZ175" s="70" t="s">
        <v>9119</v>
      </c>
      <c r="IB175" s="70" t="s">
        <v>9119</v>
      </c>
      <c r="IE175" s="70" t="s">
        <v>9119</v>
      </c>
      <c r="IK175" s="70" t="s">
        <v>9119</v>
      </c>
      <c r="IO175" s="70" t="s">
        <v>9119</v>
      </c>
      <c r="IQ175" s="70" t="s">
        <v>9119</v>
      </c>
      <c r="IT175" s="70" t="s">
        <v>9119</v>
      </c>
      <c r="IV175" s="70" t="s">
        <v>9119</v>
      </c>
      <c r="IX175" s="70" t="s">
        <v>9119</v>
      </c>
      <c r="IZ175" s="70" t="s">
        <v>9119</v>
      </c>
      <c r="JE175" s="70" t="s">
        <v>9119</v>
      </c>
      <c r="JG175" s="70" t="s">
        <v>9119</v>
      </c>
      <c r="JL175" s="70" t="s">
        <v>9119</v>
      </c>
      <c r="JP175" s="70" t="s">
        <v>9119</v>
      </c>
      <c r="KD175" s="70" t="s">
        <v>9119</v>
      </c>
      <c r="KF175" s="70" t="s">
        <v>9119</v>
      </c>
      <c r="KI175" s="70" t="s">
        <v>9119</v>
      </c>
      <c r="KK175" s="70" t="s">
        <v>9119</v>
      </c>
      <c r="KO175" s="70" t="s">
        <v>9119</v>
      </c>
      <c r="KQ175" s="70" t="s">
        <v>9119</v>
      </c>
      <c r="KT175" s="70" t="s">
        <v>9119</v>
      </c>
      <c r="KZ175" s="70" t="s">
        <v>9119</v>
      </c>
      <c r="LO175" s="70" t="s">
        <v>9119</v>
      </c>
      <c r="LW175" s="70" t="s">
        <v>9119</v>
      </c>
      <c r="LZ175" s="70" t="s">
        <v>9119</v>
      </c>
      <c r="ME175" s="70" t="s">
        <v>9119</v>
      </c>
      <c r="MG175" s="70" t="s">
        <v>9119</v>
      </c>
      <c r="MJ175" s="70" t="s">
        <v>9119</v>
      </c>
      <c r="MK175" t="s">
        <v>362</v>
      </c>
      <c r="MM175" t="s">
        <v>353</v>
      </c>
      <c r="MN175" t="s">
        <v>353</v>
      </c>
      <c r="MO175" t="s">
        <v>415</v>
      </c>
      <c r="MQ175" s="70" t="s">
        <v>9119</v>
      </c>
      <c r="MS175" s="70" t="s">
        <v>9119</v>
      </c>
      <c r="MT175" t="s">
        <v>362</v>
      </c>
      <c r="MV175" t="s">
        <v>353</v>
      </c>
      <c r="MW175" t="s">
        <v>353</v>
      </c>
      <c r="MX175" t="s">
        <v>415</v>
      </c>
      <c r="MZ175" s="70" t="s">
        <v>9119</v>
      </c>
      <c r="NB175" s="70" t="s">
        <v>9119</v>
      </c>
      <c r="NC175" t="s">
        <v>390</v>
      </c>
      <c r="NE175" t="s">
        <v>391</v>
      </c>
      <c r="NF175" t="s">
        <v>353</v>
      </c>
      <c r="NG175" t="s">
        <v>415</v>
      </c>
      <c r="NI175" s="70" t="s">
        <v>9119</v>
      </c>
      <c r="NK175" s="70" t="s">
        <v>9119</v>
      </c>
      <c r="NL175" t="s">
        <v>362</v>
      </c>
      <c r="NN175" t="s">
        <v>353</v>
      </c>
      <c r="NO175" t="s">
        <v>353</v>
      </c>
      <c r="NP175" t="s">
        <v>415</v>
      </c>
      <c r="NR175" s="70" t="s">
        <v>9119</v>
      </c>
      <c r="NT175" s="70" t="s">
        <v>9119</v>
      </c>
      <c r="NU175" t="s">
        <v>362</v>
      </c>
      <c r="NW175" t="s">
        <v>355</v>
      </c>
      <c r="NX175" t="s">
        <v>353</v>
      </c>
      <c r="NY175" t="s">
        <v>362</v>
      </c>
      <c r="OA175" s="70" t="s">
        <v>9119</v>
      </c>
      <c r="OC175" s="70" t="s">
        <v>9119</v>
      </c>
    </row>
    <row r="176" spans="1:393" x14ac:dyDescent="0.2">
      <c r="A176" t="s">
        <v>978</v>
      </c>
      <c r="B176" t="s">
        <v>978</v>
      </c>
      <c r="C176" t="s">
        <v>9829</v>
      </c>
      <c r="D176" t="s">
        <v>979</v>
      </c>
      <c r="E176" t="s">
        <v>9847</v>
      </c>
      <c r="F176" t="s">
        <v>9847</v>
      </c>
      <c r="G176" t="s">
        <v>980</v>
      </c>
      <c r="H176" t="s">
        <v>981</v>
      </c>
      <c r="I176">
        <v>17614</v>
      </c>
      <c r="K176">
        <v>2010</v>
      </c>
      <c r="L176" s="69">
        <v>1369</v>
      </c>
      <c r="M176" t="s">
        <v>349</v>
      </c>
      <c r="O176" s="73">
        <v>0.21299999999999999</v>
      </c>
      <c r="P176" s="73"/>
      <c r="Q176" s="13">
        <v>0.44</v>
      </c>
      <c r="R176" s="13">
        <v>0.06</v>
      </c>
      <c r="S176" s="13">
        <v>0.05</v>
      </c>
      <c r="T176" s="13">
        <v>0.06</v>
      </c>
      <c r="U176" s="13">
        <v>0.08</v>
      </c>
      <c r="V176" s="13">
        <v>0</v>
      </c>
      <c r="W176" s="13"/>
      <c r="X176" s="13">
        <v>0.02</v>
      </c>
      <c r="Y176" s="13">
        <v>0.02</v>
      </c>
      <c r="Z176" s="13"/>
      <c r="AA176" s="13"/>
      <c r="AB176" s="13"/>
      <c r="AC176" s="13">
        <v>0.26</v>
      </c>
      <c r="AD176" s="13"/>
      <c r="AE176" s="13"/>
      <c r="AF176" s="13">
        <v>1</v>
      </c>
      <c r="AG176" s="13"/>
      <c r="AH176" s="69"/>
      <c r="AI176" s="13"/>
      <c r="AJ176" s="13"/>
      <c r="AK176" s="13"/>
      <c r="AL176" s="13"/>
      <c r="AM176" s="13">
        <v>0.11</v>
      </c>
      <c r="AN176" s="13"/>
      <c r="AO176" s="13"/>
      <c r="AP176" s="13"/>
      <c r="AQ176" s="13"/>
      <c r="AU176" s="13"/>
      <c r="AV176" s="13"/>
      <c r="AW176" s="13"/>
      <c r="AX176" s="13"/>
      <c r="AY176" s="13"/>
      <c r="BB176" s="13"/>
      <c r="BC176" s="13">
        <v>0.98260000000000003</v>
      </c>
      <c r="BD176" s="13"/>
      <c r="BE176" s="13"/>
      <c r="BF176" s="13"/>
      <c r="BG176" s="13">
        <v>1.7399999999999999E-2</v>
      </c>
      <c r="BH176" s="13"/>
      <c r="BI176" s="13"/>
      <c r="BJ176" s="13"/>
      <c r="BK176" s="13"/>
      <c r="BL176" s="13"/>
      <c r="BM176" s="13"/>
      <c r="BN176" s="13"/>
      <c r="BP176" s="70"/>
      <c r="BQ176" s="69"/>
      <c r="BR176" t="s">
        <v>9119</v>
      </c>
      <c r="BS176" s="69"/>
      <c r="BT176" s="70" t="s">
        <v>9119</v>
      </c>
      <c r="BU176" s="73">
        <v>0</v>
      </c>
      <c r="BV176" s="70">
        <v>0</v>
      </c>
      <c r="BW176" s="69"/>
      <c r="BX176" s="70" t="s">
        <v>9119</v>
      </c>
      <c r="BY176" s="69"/>
      <c r="BZ176" s="70" t="s">
        <v>9119</v>
      </c>
      <c r="CA176" s="69"/>
      <c r="CC176" s="69" t="s">
        <v>9119</v>
      </c>
      <c r="CD176" s="69" t="s">
        <v>9119</v>
      </c>
      <c r="CE176" s="69" t="s">
        <v>9119</v>
      </c>
      <c r="CF176" s="69" t="s">
        <v>9119</v>
      </c>
      <c r="CG176" t="s">
        <v>366</v>
      </c>
      <c r="CH176" t="s">
        <v>418</v>
      </c>
      <c r="CI176" t="s">
        <v>418</v>
      </c>
      <c r="CK176" t="s">
        <v>418</v>
      </c>
      <c r="CL176" t="s">
        <v>351</v>
      </c>
      <c r="CM176" t="s">
        <v>351</v>
      </c>
      <c r="CN176" t="s">
        <v>352</v>
      </c>
      <c r="CO176" t="s">
        <v>352</v>
      </c>
      <c r="CP176" t="s">
        <v>352</v>
      </c>
      <c r="CQ176" t="s">
        <v>351</v>
      </c>
      <c r="CR176" t="s">
        <v>351</v>
      </c>
      <c r="CS176" t="s">
        <v>351</v>
      </c>
      <c r="EA176" s="69"/>
      <c r="EB176" s="69"/>
      <c r="EC176" s="69"/>
      <c r="ED176" s="69"/>
      <c r="EE176" s="69"/>
      <c r="EF176" s="69"/>
      <c r="EG176" s="69"/>
      <c r="EH176" s="69">
        <v>1345.1794</v>
      </c>
      <c r="EM176" s="69"/>
      <c r="FB176" s="69">
        <v>23.820599999999999</v>
      </c>
      <c r="FG176" s="69"/>
      <c r="FV176" s="69"/>
      <c r="GF176" s="70" t="s">
        <v>9119</v>
      </c>
      <c r="GI176" s="70" t="s">
        <v>9119</v>
      </c>
      <c r="GO176" s="70" t="s">
        <v>9119</v>
      </c>
      <c r="GR176" s="70" t="s">
        <v>9119</v>
      </c>
      <c r="GT176" s="70" t="s">
        <v>9119</v>
      </c>
      <c r="GV176" s="70" t="s">
        <v>9119</v>
      </c>
      <c r="HB176" s="70" t="s">
        <v>9119</v>
      </c>
      <c r="HD176" s="70" t="s">
        <v>9119</v>
      </c>
      <c r="HG176" s="70" t="s">
        <v>9119</v>
      </c>
      <c r="HI176" s="70" t="s">
        <v>9119</v>
      </c>
      <c r="HK176" s="70" t="s">
        <v>9119</v>
      </c>
      <c r="HM176" s="70" t="s">
        <v>9119</v>
      </c>
      <c r="HO176" s="70" t="s">
        <v>9119</v>
      </c>
      <c r="HQ176" s="70" t="s">
        <v>9119</v>
      </c>
      <c r="HS176" s="70" t="s">
        <v>9119</v>
      </c>
      <c r="HU176" s="70" t="s">
        <v>9119</v>
      </c>
      <c r="HZ176" s="70" t="s">
        <v>9119</v>
      </c>
      <c r="IB176" s="70" t="s">
        <v>9119</v>
      </c>
      <c r="IE176" s="70" t="s">
        <v>9119</v>
      </c>
      <c r="IK176" s="70" t="s">
        <v>9119</v>
      </c>
      <c r="IO176" s="70" t="s">
        <v>9119</v>
      </c>
      <c r="IQ176" s="70" t="s">
        <v>9119</v>
      </c>
      <c r="IT176" s="70" t="s">
        <v>9119</v>
      </c>
      <c r="IV176" s="70" t="s">
        <v>9119</v>
      </c>
      <c r="IX176" s="70" t="s">
        <v>9119</v>
      </c>
      <c r="IZ176" s="70" t="s">
        <v>9119</v>
      </c>
      <c r="JE176" s="70" t="s">
        <v>9119</v>
      </c>
      <c r="JG176" s="70" t="s">
        <v>9119</v>
      </c>
      <c r="JL176" s="70" t="s">
        <v>9119</v>
      </c>
      <c r="JP176" s="70" t="s">
        <v>9119</v>
      </c>
      <c r="KD176" s="70" t="s">
        <v>9119</v>
      </c>
      <c r="KF176" s="70" t="s">
        <v>9119</v>
      </c>
      <c r="KI176" s="70" t="s">
        <v>9119</v>
      </c>
      <c r="KK176" s="70" t="s">
        <v>9119</v>
      </c>
      <c r="KO176" s="70" t="s">
        <v>9119</v>
      </c>
      <c r="KQ176" s="70" t="s">
        <v>9119</v>
      </c>
      <c r="KT176" s="70" t="s">
        <v>9119</v>
      </c>
      <c r="KZ176" s="70" t="s">
        <v>9119</v>
      </c>
      <c r="LO176" s="70" t="s">
        <v>9119</v>
      </c>
      <c r="LW176" s="70" t="s">
        <v>9119</v>
      </c>
      <c r="LZ176" s="70" t="s">
        <v>9119</v>
      </c>
      <c r="ME176" s="70" t="s">
        <v>9119</v>
      </c>
      <c r="MG176" s="70" t="s">
        <v>9119</v>
      </c>
      <c r="MJ176" s="70" t="s">
        <v>9119</v>
      </c>
      <c r="MQ176" s="70" t="s">
        <v>9119</v>
      </c>
      <c r="MS176" s="70" t="s">
        <v>9119</v>
      </c>
      <c r="MV176" t="s">
        <v>372</v>
      </c>
      <c r="MX176" t="s">
        <v>362</v>
      </c>
      <c r="MZ176" s="70" t="s">
        <v>9119</v>
      </c>
      <c r="NB176" s="70" t="s">
        <v>9119</v>
      </c>
      <c r="NI176" s="70" t="s">
        <v>9119</v>
      </c>
      <c r="NK176" s="70" t="s">
        <v>9119</v>
      </c>
      <c r="NR176" s="70" t="s">
        <v>9119</v>
      </c>
      <c r="NT176" s="70" t="s">
        <v>9119</v>
      </c>
      <c r="NW176" t="s">
        <v>373</v>
      </c>
      <c r="NX176" t="s">
        <v>373</v>
      </c>
      <c r="NY176" t="s">
        <v>362</v>
      </c>
      <c r="OA176" s="70" t="s">
        <v>9119</v>
      </c>
      <c r="OC176" s="70" t="s">
        <v>9119</v>
      </c>
    </row>
    <row r="177" spans="1:393" x14ac:dyDescent="0.2">
      <c r="A177" t="s">
        <v>982</v>
      </c>
      <c r="B177" t="s">
        <v>982</v>
      </c>
      <c r="C177" s="66" t="s">
        <v>9833</v>
      </c>
      <c r="D177" t="s">
        <v>983</v>
      </c>
      <c r="E177" t="s">
        <v>9847</v>
      </c>
      <c r="F177" t="s">
        <v>381</v>
      </c>
      <c r="G177" t="s">
        <v>984</v>
      </c>
      <c r="H177" t="s">
        <v>985</v>
      </c>
      <c r="I177">
        <v>131979</v>
      </c>
      <c r="K177">
        <v>2001</v>
      </c>
      <c r="L177" s="69">
        <v>30348.571049999999</v>
      </c>
      <c r="M177" t="s">
        <v>349</v>
      </c>
      <c r="O177" s="73">
        <v>0.63</v>
      </c>
      <c r="P177" s="73"/>
      <c r="Q177" s="13"/>
      <c r="R177" s="13"/>
      <c r="S177" s="13"/>
      <c r="T177" s="13"/>
      <c r="U177" s="13"/>
      <c r="V177" s="13"/>
      <c r="W177" s="13"/>
      <c r="X177" s="13"/>
      <c r="Y177" s="13"/>
      <c r="Z177" s="13"/>
      <c r="AA177" s="13"/>
      <c r="AB177" s="13"/>
      <c r="AC177" s="13"/>
      <c r="AD177" s="13"/>
      <c r="AE177" s="13"/>
      <c r="AF177" s="13">
        <v>1</v>
      </c>
      <c r="AG177" s="13"/>
      <c r="AI177" s="13"/>
      <c r="AJ177" s="13"/>
      <c r="AK177" s="13"/>
      <c r="AL177" s="13"/>
      <c r="AM177" s="13"/>
      <c r="AN177" s="13"/>
      <c r="AO177" s="13"/>
      <c r="AP177" s="13"/>
      <c r="AQ177" s="13"/>
      <c r="AU177" s="13"/>
      <c r="AV177" s="13"/>
      <c r="AW177" s="13"/>
      <c r="AX177" s="13"/>
      <c r="AY177" s="13"/>
      <c r="BB177" s="13"/>
      <c r="BC177" s="13"/>
      <c r="BD177" s="13"/>
      <c r="BE177" s="13">
        <v>1</v>
      </c>
      <c r="BF177" s="13"/>
      <c r="BG177" s="13"/>
      <c r="BH177" s="13"/>
      <c r="BI177" s="13"/>
      <c r="BJ177" s="13"/>
      <c r="BK177" s="13"/>
      <c r="BL177" s="13"/>
      <c r="BM177" s="13"/>
      <c r="BN177" s="13"/>
      <c r="BP177" s="70">
        <v>3.7</v>
      </c>
      <c r="BR177" t="s">
        <v>9119</v>
      </c>
      <c r="BT177" s="70" t="s">
        <v>9119</v>
      </c>
      <c r="BU177" s="73"/>
      <c r="BV177" s="70" t="s">
        <v>9119</v>
      </c>
      <c r="BW177" s="69"/>
      <c r="BX177" s="70" t="s">
        <v>9119</v>
      </c>
      <c r="BY177" s="69"/>
      <c r="BZ177" s="70" t="s">
        <v>9119</v>
      </c>
      <c r="CA177" s="69"/>
      <c r="CC177" s="69" t="s">
        <v>9119</v>
      </c>
      <c r="CD177" s="69" t="s">
        <v>9119</v>
      </c>
      <c r="CE177" s="69" t="s">
        <v>9119</v>
      </c>
      <c r="CF177" s="69" t="s">
        <v>9119</v>
      </c>
      <c r="CI177" t="s">
        <v>388</v>
      </c>
      <c r="CL177" t="s">
        <v>351</v>
      </c>
      <c r="CM177" t="s">
        <v>351</v>
      </c>
      <c r="CN177" t="s">
        <v>352</v>
      </c>
      <c r="CO177" t="s">
        <v>352</v>
      </c>
      <c r="CP177" t="s">
        <v>352</v>
      </c>
      <c r="CQ177" t="s">
        <v>352</v>
      </c>
      <c r="CR177" t="s">
        <v>352</v>
      </c>
      <c r="CS177" t="s">
        <v>352</v>
      </c>
      <c r="EC177" s="69"/>
      <c r="ED177" s="69"/>
      <c r="EE177" s="69"/>
      <c r="EF177" s="69"/>
      <c r="EG177" s="69"/>
      <c r="EH177" s="69"/>
      <c r="ER177" s="69">
        <v>30348.571049999999</v>
      </c>
      <c r="ES177" s="69"/>
      <c r="FB177" s="69"/>
      <c r="FG177" s="69"/>
      <c r="GA177" s="69"/>
      <c r="GF177" s="70" t="s">
        <v>9119</v>
      </c>
      <c r="GI177" s="70" t="s">
        <v>9119</v>
      </c>
      <c r="GO177" s="70" t="s">
        <v>9119</v>
      </c>
      <c r="GR177" s="70" t="s">
        <v>9119</v>
      </c>
      <c r="GT177" s="70" t="s">
        <v>9119</v>
      </c>
      <c r="GV177" s="70" t="s">
        <v>9119</v>
      </c>
      <c r="HB177" s="70" t="s">
        <v>9119</v>
      </c>
      <c r="HD177" s="70" t="s">
        <v>9119</v>
      </c>
      <c r="HG177" s="70" t="s">
        <v>9119</v>
      </c>
      <c r="HI177" s="70" t="s">
        <v>9119</v>
      </c>
      <c r="HK177" s="70" t="s">
        <v>9119</v>
      </c>
      <c r="HM177" s="70" t="s">
        <v>9119</v>
      </c>
      <c r="HO177" s="70" t="s">
        <v>9119</v>
      </c>
      <c r="HQ177" s="70" t="s">
        <v>9119</v>
      </c>
      <c r="HS177" s="70" t="s">
        <v>9119</v>
      </c>
      <c r="HU177" s="70" t="s">
        <v>9119</v>
      </c>
      <c r="HZ177" s="70" t="s">
        <v>9119</v>
      </c>
      <c r="IB177" s="70" t="s">
        <v>9119</v>
      </c>
      <c r="IE177" s="70" t="s">
        <v>9119</v>
      </c>
      <c r="IK177" s="70" t="s">
        <v>9119</v>
      </c>
      <c r="IO177" s="70" t="s">
        <v>9119</v>
      </c>
      <c r="IQ177" s="70" t="s">
        <v>9119</v>
      </c>
      <c r="IT177" s="70" t="s">
        <v>9119</v>
      </c>
      <c r="IV177" s="70" t="s">
        <v>9119</v>
      </c>
      <c r="IX177" s="70" t="s">
        <v>9119</v>
      </c>
      <c r="IZ177" s="70" t="s">
        <v>9119</v>
      </c>
      <c r="JE177" s="70" t="s">
        <v>9119</v>
      </c>
      <c r="JG177" s="70" t="s">
        <v>9119</v>
      </c>
      <c r="JL177" s="70" t="s">
        <v>9119</v>
      </c>
      <c r="JP177" s="70" t="s">
        <v>9119</v>
      </c>
      <c r="KD177" s="70" t="s">
        <v>9119</v>
      </c>
      <c r="KF177" s="70" t="s">
        <v>9119</v>
      </c>
      <c r="KI177" s="70" t="s">
        <v>9119</v>
      </c>
      <c r="KK177" s="70" t="s">
        <v>9119</v>
      </c>
      <c r="KO177" s="70" t="s">
        <v>9119</v>
      </c>
      <c r="KQ177" s="70" t="s">
        <v>9119</v>
      </c>
      <c r="KT177" s="70" t="s">
        <v>9119</v>
      </c>
      <c r="KZ177" s="70" t="s">
        <v>9119</v>
      </c>
      <c r="LO177" s="70" t="s">
        <v>9119</v>
      </c>
      <c r="LW177" s="70" t="s">
        <v>9119</v>
      </c>
      <c r="LZ177" s="70" t="s">
        <v>9119</v>
      </c>
      <c r="ME177" s="70" t="s">
        <v>9119</v>
      </c>
      <c r="MG177" s="70" t="s">
        <v>9119</v>
      </c>
      <c r="MJ177" s="70" t="s">
        <v>9119</v>
      </c>
      <c r="MQ177" s="70" t="s">
        <v>9119</v>
      </c>
      <c r="MS177" s="70" t="s">
        <v>9119</v>
      </c>
      <c r="MT177" t="s">
        <v>392</v>
      </c>
      <c r="MU177">
        <v>25</v>
      </c>
      <c r="MV177" t="s">
        <v>391</v>
      </c>
      <c r="MW177" t="s">
        <v>353</v>
      </c>
      <c r="MZ177" s="70" t="s">
        <v>9119</v>
      </c>
      <c r="NB177" s="70" t="s">
        <v>9119</v>
      </c>
      <c r="NI177" s="70" t="s">
        <v>9119</v>
      </c>
      <c r="NK177" s="70" t="s">
        <v>9119</v>
      </c>
      <c r="NR177" s="70" t="s">
        <v>9119</v>
      </c>
      <c r="NT177" s="70" t="s">
        <v>9119</v>
      </c>
      <c r="NU177" t="s">
        <v>392</v>
      </c>
      <c r="NV177">
        <v>25</v>
      </c>
      <c r="NW177" t="s">
        <v>391</v>
      </c>
      <c r="NX177" t="s">
        <v>353</v>
      </c>
      <c r="OA177" s="70" t="s">
        <v>9119</v>
      </c>
      <c r="OC177" s="70" t="s">
        <v>9119</v>
      </c>
    </row>
    <row r="178" spans="1:393" x14ac:dyDescent="0.2">
      <c r="A178" t="s">
        <v>982</v>
      </c>
      <c r="B178" t="s">
        <v>982</v>
      </c>
      <c r="C178" s="66" t="s">
        <v>9833</v>
      </c>
      <c r="D178" t="s">
        <v>983</v>
      </c>
      <c r="E178" t="s">
        <v>9847</v>
      </c>
      <c r="F178" t="s">
        <v>381</v>
      </c>
      <c r="G178" t="s">
        <v>986</v>
      </c>
      <c r="H178" t="s">
        <v>987</v>
      </c>
      <c r="I178">
        <v>1045569</v>
      </c>
      <c r="J178">
        <v>1673118</v>
      </c>
      <c r="K178">
        <v>2015</v>
      </c>
      <c r="L178" s="69">
        <v>522836.77844999998</v>
      </c>
      <c r="O178" s="73">
        <v>1.37</v>
      </c>
      <c r="P178" s="73">
        <v>0.85599999999999998</v>
      </c>
      <c r="Q178" s="13">
        <v>0.39</v>
      </c>
      <c r="R178" s="13">
        <v>0.02</v>
      </c>
      <c r="S178" s="13">
        <v>0.04</v>
      </c>
      <c r="T178" s="13">
        <v>0.15</v>
      </c>
      <c r="U178" s="13">
        <v>0.19</v>
      </c>
      <c r="V178" s="13"/>
      <c r="W178" s="13">
        <v>0.03</v>
      </c>
      <c r="X178" s="13"/>
      <c r="Y178" s="13">
        <v>0.06</v>
      </c>
      <c r="Z178" s="13">
        <v>0.01</v>
      </c>
      <c r="AA178" s="13">
        <v>0.01</v>
      </c>
      <c r="AB178" s="13"/>
      <c r="AC178" s="13">
        <v>0.1</v>
      </c>
      <c r="AD178" s="13"/>
      <c r="AE178" s="13"/>
      <c r="AF178" s="13">
        <v>1</v>
      </c>
      <c r="AG178" s="13"/>
      <c r="AH178">
        <v>10456.735569</v>
      </c>
      <c r="AI178" s="13"/>
      <c r="AJ178" s="13"/>
      <c r="AK178" s="13"/>
      <c r="AL178" s="13"/>
      <c r="AM178" s="13"/>
      <c r="AN178" s="13"/>
      <c r="AO178" s="13"/>
      <c r="AP178" s="13"/>
      <c r="AQ178" s="13"/>
      <c r="AU178" s="13"/>
      <c r="AV178" s="13"/>
      <c r="AW178" s="13"/>
      <c r="AX178" s="13"/>
      <c r="AY178" s="13"/>
      <c r="AZ178">
        <v>336</v>
      </c>
      <c r="BB178" s="13"/>
      <c r="BC178" s="13">
        <v>0.65</v>
      </c>
      <c r="BD178" s="13"/>
      <c r="BE178" s="13"/>
      <c r="BF178" s="13"/>
      <c r="BG178" s="13"/>
      <c r="BH178" s="13">
        <v>0.02</v>
      </c>
      <c r="BI178" s="13"/>
      <c r="BJ178" s="13"/>
      <c r="BK178" s="13"/>
      <c r="BL178" s="13"/>
      <c r="BM178" s="13"/>
      <c r="BN178" s="13">
        <v>0.33</v>
      </c>
      <c r="BP178" s="70">
        <v>15.3</v>
      </c>
      <c r="BQ178">
        <v>42160000</v>
      </c>
      <c r="BR178">
        <v>39333026.794599533</v>
      </c>
      <c r="BT178" s="70" t="s">
        <v>9119</v>
      </c>
      <c r="BU178" s="73">
        <v>60</v>
      </c>
      <c r="BV178" s="70">
        <v>64.801679892312706</v>
      </c>
      <c r="BW178" s="69"/>
      <c r="BX178" s="70" t="s">
        <v>9119</v>
      </c>
      <c r="BY178" s="69">
        <v>14.3</v>
      </c>
      <c r="BZ178" s="70">
        <v>19.50696294034751</v>
      </c>
      <c r="CA178" s="69">
        <v>6800000</v>
      </c>
      <c r="CB178">
        <v>2017</v>
      </c>
      <c r="CC178" s="69">
        <v>8118704.3738855356</v>
      </c>
      <c r="CD178" s="69" t="s">
        <v>9119</v>
      </c>
      <c r="CE178" s="69" t="s">
        <v>9119</v>
      </c>
      <c r="CF178" s="69" t="s">
        <v>9119</v>
      </c>
      <c r="CG178" t="s">
        <v>361</v>
      </c>
      <c r="CI178" t="s">
        <v>388</v>
      </c>
      <c r="CJ178" t="s">
        <v>422</v>
      </c>
      <c r="CL178" t="s">
        <v>351</v>
      </c>
      <c r="CM178" t="s">
        <v>352</v>
      </c>
      <c r="CN178" t="s">
        <v>352</v>
      </c>
      <c r="CO178" t="s">
        <v>352</v>
      </c>
      <c r="CP178" t="s">
        <v>352</v>
      </c>
      <c r="CQ178" t="s">
        <v>351</v>
      </c>
      <c r="CR178" t="s">
        <v>351</v>
      </c>
      <c r="CS178" t="s">
        <v>351</v>
      </c>
      <c r="EC178" s="69"/>
      <c r="ED178" s="69"/>
      <c r="EE178" s="69"/>
      <c r="EF178" s="69"/>
      <c r="EG178" s="69"/>
      <c r="EH178" s="69">
        <v>339843.90599250002</v>
      </c>
      <c r="ER178" s="69"/>
      <c r="ES178" s="69"/>
      <c r="FB178" s="69"/>
      <c r="FG178" s="69">
        <v>10456.735569</v>
      </c>
      <c r="GA178" s="69"/>
      <c r="GF178" s="70" t="s">
        <v>9119</v>
      </c>
      <c r="GI178" s="70" t="s">
        <v>9119</v>
      </c>
      <c r="GO178" s="70" t="s">
        <v>9119</v>
      </c>
      <c r="GR178" s="70" t="s">
        <v>9119</v>
      </c>
      <c r="GT178" s="70" t="s">
        <v>9119</v>
      </c>
      <c r="GV178" s="70" t="s">
        <v>9119</v>
      </c>
      <c r="HA178">
        <v>11</v>
      </c>
      <c r="HB178" s="70">
        <v>11.880307980257328</v>
      </c>
      <c r="HD178" s="70" t="s">
        <v>9119</v>
      </c>
      <c r="HG178" s="70" t="s">
        <v>9119</v>
      </c>
      <c r="HI178" s="70" t="s">
        <v>9119</v>
      </c>
      <c r="HK178" s="70" t="s">
        <v>9119</v>
      </c>
      <c r="HM178" s="70" t="s">
        <v>9119</v>
      </c>
      <c r="HO178" s="70" t="s">
        <v>9119</v>
      </c>
      <c r="HQ178" s="70" t="s">
        <v>9119</v>
      </c>
      <c r="HS178" s="70" t="s">
        <v>9119</v>
      </c>
      <c r="HU178" s="70" t="s">
        <v>9119</v>
      </c>
      <c r="HZ178" s="70" t="s">
        <v>9119</v>
      </c>
      <c r="IB178" s="70" t="s">
        <v>9119</v>
      </c>
      <c r="IE178" s="70" t="s">
        <v>9119</v>
      </c>
      <c r="IK178" s="70" t="s">
        <v>9119</v>
      </c>
      <c r="IO178" s="70" t="s">
        <v>9119</v>
      </c>
      <c r="IQ178" s="70" t="s">
        <v>9119</v>
      </c>
      <c r="IT178" s="70" t="s">
        <v>9119</v>
      </c>
      <c r="IV178" s="70" t="s">
        <v>9119</v>
      </c>
      <c r="IX178" s="70" t="s">
        <v>9119</v>
      </c>
      <c r="IZ178" s="70" t="s">
        <v>9119</v>
      </c>
      <c r="JE178" s="70" t="s">
        <v>9119</v>
      </c>
      <c r="JG178" s="70" t="s">
        <v>9119</v>
      </c>
      <c r="JL178" s="70" t="s">
        <v>9119</v>
      </c>
      <c r="JP178" s="70" t="s">
        <v>9119</v>
      </c>
      <c r="KD178" s="70" t="s">
        <v>9119</v>
      </c>
      <c r="KF178" s="70" t="s">
        <v>9119</v>
      </c>
      <c r="KI178" s="70" t="s">
        <v>9119</v>
      </c>
      <c r="KK178" s="70" t="s">
        <v>9119</v>
      </c>
      <c r="KO178" s="70" t="s">
        <v>9119</v>
      </c>
      <c r="KQ178" s="70" t="s">
        <v>9119</v>
      </c>
      <c r="KT178" s="70" t="s">
        <v>9119</v>
      </c>
      <c r="KZ178" s="70" t="s">
        <v>9119</v>
      </c>
      <c r="LO178" s="70" t="s">
        <v>9119</v>
      </c>
      <c r="LW178" s="70" t="s">
        <v>9119</v>
      </c>
      <c r="LZ178" s="70" t="s">
        <v>9119</v>
      </c>
      <c r="ME178" s="70" t="s">
        <v>9119</v>
      </c>
      <c r="MG178" s="70" t="s">
        <v>9119</v>
      </c>
      <c r="MJ178" s="70" t="s">
        <v>9119</v>
      </c>
      <c r="MQ178" s="70" t="s">
        <v>9119</v>
      </c>
      <c r="MS178" s="70" t="s">
        <v>9119</v>
      </c>
      <c r="MT178" t="s">
        <v>390</v>
      </c>
      <c r="MV178" t="s">
        <v>355</v>
      </c>
      <c r="MW178" t="s">
        <v>373</v>
      </c>
      <c r="MZ178" s="70" t="s">
        <v>9119</v>
      </c>
      <c r="NB178" s="70" t="s">
        <v>9119</v>
      </c>
      <c r="NC178" t="s">
        <v>390</v>
      </c>
      <c r="NE178" t="s">
        <v>355</v>
      </c>
      <c r="NI178" s="70" t="s">
        <v>9119</v>
      </c>
      <c r="NK178" s="70" t="s">
        <v>9119</v>
      </c>
      <c r="NR178" s="70" t="s">
        <v>9119</v>
      </c>
      <c r="NT178" s="70" t="s">
        <v>9119</v>
      </c>
      <c r="NV178">
        <v>3</v>
      </c>
      <c r="NW178" t="s">
        <v>391</v>
      </c>
      <c r="NX178" t="s">
        <v>363</v>
      </c>
      <c r="NZ178">
        <v>46800000</v>
      </c>
      <c r="OA178" s="70">
        <v>44949717.524167776</v>
      </c>
      <c r="OC178" s="70" t="s">
        <v>9119</v>
      </c>
    </row>
    <row r="179" spans="1:393" x14ac:dyDescent="0.2">
      <c r="A179" t="s">
        <v>982</v>
      </c>
      <c r="B179" t="s">
        <v>982</v>
      </c>
      <c r="C179" s="66" t="s">
        <v>9833</v>
      </c>
      <c r="D179" t="s">
        <v>983</v>
      </c>
      <c r="E179" t="s">
        <v>9847</v>
      </c>
      <c r="F179" t="s">
        <v>381</v>
      </c>
      <c r="G179" t="s">
        <v>988</v>
      </c>
      <c r="H179" t="s">
        <v>989</v>
      </c>
      <c r="I179">
        <v>390346</v>
      </c>
      <c r="K179">
        <v>2015</v>
      </c>
      <c r="L179" s="69">
        <v>143627.5</v>
      </c>
      <c r="O179" s="73">
        <v>1.008</v>
      </c>
      <c r="P179" s="73"/>
      <c r="Q179" s="13">
        <v>0.37487500000000001</v>
      </c>
      <c r="R179" s="13">
        <v>3.2875000000000001E-2</v>
      </c>
      <c r="S179" s="13">
        <v>5.5875000000000001E-2</v>
      </c>
      <c r="T179" s="13">
        <v>0.19687500000000002</v>
      </c>
      <c r="U179" s="13">
        <v>0.13487500000000002</v>
      </c>
      <c r="V179" s="13">
        <v>0</v>
      </c>
      <c r="W179" s="13"/>
      <c r="X179" s="13">
        <v>0.119875</v>
      </c>
      <c r="Y179" s="13">
        <v>6.5875000000000003E-2</v>
      </c>
      <c r="Z179" s="13"/>
      <c r="AA179" s="13"/>
      <c r="AB179" s="13"/>
      <c r="AC179" s="13">
        <v>1.8874999999999999E-2</v>
      </c>
      <c r="AD179" s="13"/>
      <c r="AE179" s="13"/>
      <c r="AF179" s="13">
        <v>0.72</v>
      </c>
      <c r="AG179" s="13"/>
      <c r="AI179" s="13"/>
      <c r="AJ179" s="13"/>
      <c r="AK179" s="13"/>
      <c r="AL179" s="13"/>
      <c r="AM179" s="13"/>
      <c r="AN179" s="13"/>
      <c r="AO179" s="13"/>
      <c r="AP179" s="13"/>
      <c r="AQ179" s="13"/>
      <c r="AU179" s="13"/>
      <c r="AV179" s="13"/>
      <c r="AW179" s="13"/>
      <c r="AX179" s="13"/>
      <c r="AY179" s="13"/>
      <c r="BB179" s="13"/>
      <c r="BC179" s="13">
        <v>1</v>
      </c>
      <c r="BD179" s="13"/>
      <c r="BE179" s="13"/>
      <c r="BF179" s="13"/>
      <c r="BG179" s="13"/>
      <c r="BH179" s="13"/>
      <c r="BI179" s="13"/>
      <c r="BJ179" s="13"/>
      <c r="BK179" s="13"/>
      <c r="BL179" s="13"/>
      <c r="BM179" s="13"/>
      <c r="BN179" s="13"/>
      <c r="BP179" s="70">
        <v>11.6</v>
      </c>
      <c r="BR179" t="s">
        <v>9119</v>
      </c>
      <c r="BT179" s="70" t="s">
        <v>9119</v>
      </c>
      <c r="BU179" s="73"/>
      <c r="BV179" s="70" t="s">
        <v>9119</v>
      </c>
      <c r="BW179" s="69"/>
      <c r="BX179" s="70" t="s">
        <v>9119</v>
      </c>
      <c r="BY179" s="69"/>
      <c r="BZ179" s="70" t="s">
        <v>9119</v>
      </c>
      <c r="CA179" s="69"/>
      <c r="CC179" s="69" t="s">
        <v>9119</v>
      </c>
      <c r="CD179" s="69" t="s">
        <v>9119</v>
      </c>
      <c r="CE179" s="69" t="s">
        <v>9119</v>
      </c>
      <c r="CF179" s="69" t="s">
        <v>9119</v>
      </c>
      <c r="CI179" t="s">
        <v>414</v>
      </c>
      <c r="CL179" t="s">
        <v>351</v>
      </c>
      <c r="CM179" t="s">
        <v>351</v>
      </c>
      <c r="CN179" t="s">
        <v>352</v>
      </c>
      <c r="CO179" t="s">
        <v>352</v>
      </c>
      <c r="CP179" t="s">
        <v>352</v>
      </c>
      <c r="CQ179" t="s">
        <v>352</v>
      </c>
      <c r="CR179" t="s">
        <v>352</v>
      </c>
      <c r="CS179" t="s">
        <v>351</v>
      </c>
      <c r="EC179" s="69"/>
      <c r="ED179" s="69"/>
      <c r="EE179" s="69"/>
      <c r="EF179" s="69"/>
      <c r="EG179" s="69"/>
      <c r="EH179" s="69">
        <v>143627.5</v>
      </c>
      <c r="ER179" s="69"/>
      <c r="ES179" s="69"/>
      <c r="FB179" s="69"/>
      <c r="FG179" s="69"/>
      <c r="GA179" s="69"/>
      <c r="GF179" s="70" t="s">
        <v>9119</v>
      </c>
      <c r="GI179" s="70" t="s">
        <v>9119</v>
      </c>
      <c r="GO179" s="70" t="s">
        <v>9119</v>
      </c>
      <c r="GR179" s="70" t="s">
        <v>9119</v>
      </c>
      <c r="GT179" s="70" t="s">
        <v>9119</v>
      </c>
      <c r="GV179" s="70" t="s">
        <v>9119</v>
      </c>
      <c r="HA179">
        <v>11</v>
      </c>
      <c r="HB179" s="70">
        <v>11.880307980257328</v>
      </c>
      <c r="HD179" s="70" t="s">
        <v>9119</v>
      </c>
      <c r="HG179" s="70" t="s">
        <v>9119</v>
      </c>
      <c r="HI179" s="70" t="s">
        <v>9119</v>
      </c>
      <c r="HK179" s="70" t="s">
        <v>9119</v>
      </c>
      <c r="HM179" s="70" t="s">
        <v>9119</v>
      </c>
      <c r="HO179" s="70" t="s">
        <v>9119</v>
      </c>
      <c r="HQ179" s="70" t="s">
        <v>9119</v>
      </c>
      <c r="HS179" s="70" t="s">
        <v>9119</v>
      </c>
      <c r="HU179" s="70" t="s">
        <v>9119</v>
      </c>
      <c r="HZ179" s="70" t="s">
        <v>9119</v>
      </c>
      <c r="IB179" s="70" t="s">
        <v>9119</v>
      </c>
      <c r="IE179" s="70" t="s">
        <v>9119</v>
      </c>
      <c r="IK179" s="70" t="s">
        <v>9119</v>
      </c>
      <c r="IO179" s="70" t="s">
        <v>9119</v>
      </c>
      <c r="IQ179" s="70" t="s">
        <v>9119</v>
      </c>
      <c r="IT179" s="70" t="s">
        <v>9119</v>
      </c>
      <c r="IV179" s="70" t="s">
        <v>9119</v>
      </c>
      <c r="IX179" s="70" t="s">
        <v>9119</v>
      </c>
      <c r="IZ179" s="70" t="s">
        <v>9119</v>
      </c>
      <c r="JE179" s="70" t="s">
        <v>9119</v>
      </c>
      <c r="JG179" s="70" t="s">
        <v>9119</v>
      </c>
      <c r="JL179" s="70" t="s">
        <v>9119</v>
      </c>
      <c r="JP179" s="70" t="s">
        <v>9119</v>
      </c>
      <c r="KD179" s="70" t="s">
        <v>9119</v>
      </c>
      <c r="KF179" s="70" t="s">
        <v>9119</v>
      </c>
      <c r="KI179" s="70" t="s">
        <v>9119</v>
      </c>
      <c r="KK179" s="70" t="s">
        <v>9119</v>
      </c>
      <c r="KO179" s="70" t="s">
        <v>9119</v>
      </c>
      <c r="KQ179" s="70" t="s">
        <v>9119</v>
      </c>
      <c r="KT179" s="70" t="s">
        <v>9119</v>
      </c>
      <c r="KZ179" s="70" t="s">
        <v>9119</v>
      </c>
      <c r="LO179" s="70" t="s">
        <v>9119</v>
      </c>
      <c r="LW179" s="70" t="s">
        <v>9119</v>
      </c>
      <c r="LZ179" s="70" t="s">
        <v>9119</v>
      </c>
      <c r="ME179" s="70" t="s">
        <v>9119</v>
      </c>
      <c r="MG179" s="70" t="s">
        <v>9119</v>
      </c>
      <c r="MJ179" s="70" t="s">
        <v>9119</v>
      </c>
      <c r="MQ179" s="70" t="s">
        <v>9119</v>
      </c>
      <c r="MS179" s="70" t="s">
        <v>9119</v>
      </c>
      <c r="MT179" t="s">
        <v>392</v>
      </c>
      <c r="MU179">
        <v>25</v>
      </c>
      <c r="MV179" t="s">
        <v>391</v>
      </c>
      <c r="MZ179" s="70" t="s">
        <v>9119</v>
      </c>
      <c r="NB179" s="70" t="s">
        <v>9119</v>
      </c>
      <c r="NI179" s="70" t="s">
        <v>9119</v>
      </c>
      <c r="NK179" s="70" t="s">
        <v>9119</v>
      </c>
      <c r="NR179" s="70" t="s">
        <v>9119</v>
      </c>
      <c r="NT179" s="70" t="s">
        <v>9119</v>
      </c>
      <c r="NV179">
        <v>3</v>
      </c>
      <c r="NW179" t="s">
        <v>391</v>
      </c>
      <c r="NX179" t="s">
        <v>363</v>
      </c>
      <c r="NZ179">
        <v>46800000</v>
      </c>
      <c r="OA179" s="70">
        <v>44949717.524167776</v>
      </c>
      <c r="OC179" s="70" t="s">
        <v>9119</v>
      </c>
    </row>
    <row r="180" spans="1:393" x14ac:dyDescent="0.2">
      <c r="A180" t="s">
        <v>990</v>
      </c>
      <c r="B180" t="s">
        <v>990</v>
      </c>
      <c r="C180" t="s">
        <v>9829</v>
      </c>
      <c r="D180" t="s">
        <v>991</v>
      </c>
      <c r="E180" t="s">
        <v>9845</v>
      </c>
      <c r="F180" t="s">
        <v>9845</v>
      </c>
      <c r="G180" t="s">
        <v>992</v>
      </c>
      <c r="H180" t="s">
        <v>993</v>
      </c>
      <c r="I180">
        <v>207283</v>
      </c>
      <c r="J180">
        <v>382516</v>
      </c>
      <c r="K180">
        <v>2018</v>
      </c>
      <c r="L180" s="69">
        <v>116800</v>
      </c>
      <c r="M180" t="s">
        <v>349</v>
      </c>
      <c r="O180" s="73">
        <v>1.544</v>
      </c>
      <c r="P180" s="73">
        <v>0.83699999999999997</v>
      </c>
      <c r="Q180" s="13">
        <v>0.35</v>
      </c>
      <c r="R180" s="13">
        <v>0.06</v>
      </c>
      <c r="S180" s="13">
        <v>0.14000000000000001</v>
      </c>
      <c r="T180" s="13">
        <v>0.22</v>
      </c>
      <c r="U180" s="13">
        <v>0.11</v>
      </c>
      <c r="V180" s="13">
        <v>0.01</v>
      </c>
      <c r="W180" s="13"/>
      <c r="X180" s="13">
        <v>0.01</v>
      </c>
      <c r="Y180" s="13">
        <v>0.03</v>
      </c>
      <c r="Z180" s="13"/>
      <c r="AA180" s="13">
        <v>0.01</v>
      </c>
      <c r="AB180" s="13"/>
      <c r="AC180" s="13">
        <v>0.06</v>
      </c>
      <c r="AD180" s="13"/>
      <c r="AE180" s="13"/>
      <c r="AF180" s="13">
        <v>0.67</v>
      </c>
      <c r="AG180" s="13">
        <v>0.55000000000000004</v>
      </c>
      <c r="AH180" s="69"/>
      <c r="AI180" s="13"/>
      <c r="AJ180" s="13"/>
      <c r="AK180" s="13"/>
      <c r="AL180" s="13"/>
      <c r="AM180" s="13"/>
      <c r="AN180" s="13"/>
      <c r="AO180" s="13"/>
      <c r="AP180" s="13"/>
      <c r="AQ180" s="13"/>
      <c r="AR180">
        <v>300</v>
      </c>
      <c r="AT180">
        <v>100</v>
      </c>
      <c r="AU180" s="13"/>
      <c r="AV180" s="13"/>
      <c r="AW180" s="13"/>
      <c r="AX180" s="13"/>
      <c r="AY180" s="13"/>
      <c r="BB180" s="13"/>
      <c r="BC180" s="13"/>
      <c r="BD180" s="13"/>
      <c r="BE180" s="13"/>
      <c r="BF180" s="13"/>
      <c r="BG180" s="13"/>
      <c r="BH180" s="13"/>
      <c r="BI180" s="13"/>
      <c r="BJ180" s="13"/>
      <c r="BK180" s="13"/>
      <c r="BL180" s="13"/>
      <c r="BM180" s="13"/>
      <c r="BN180" s="13"/>
      <c r="BO180">
        <v>0</v>
      </c>
      <c r="BP180" s="70"/>
      <c r="BQ180" s="69">
        <v>1673035.26</v>
      </c>
      <c r="BR180">
        <v>1915148.7994345101</v>
      </c>
      <c r="BS180" s="69"/>
      <c r="BT180" s="70" t="s">
        <v>9119</v>
      </c>
      <c r="BU180" s="70">
        <v>207.58</v>
      </c>
      <c r="BV180" s="70">
        <v>237.6199696990341</v>
      </c>
      <c r="BW180" s="69"/>
      <c r="BX180" s="70" t="s">
        <v>9119</v>
      </c>
      <c r="BY180" s="69">
        <v>332.39</v>
      </c>
      <c r="BZ180" s="70">
        <v>380.49186688631818</v>
      </c>
      <c r="CA180" s="69">
        <v>4991245.3099999996</v>
      </c>
      <c r="CB180">
        <v>2012</v>
      </c>
      <c r="CC180" s="69">
        <v>6362156.7220426807</v>
      </c>
      <c r="CD180" s="69" t="s">
        <v>9119</v>
      </c>
      <c r="CE180" s="69" t="s">
        <v>9119</v>
      </c>
      <c r="CF180" s="69" t="s">
        <v>9119</v>
      </c>
      <c r="CG180" t="s">
        <v>350</v>
      </c>
      <c r="CH180" t="s">
        <v>418</v>
      </c>
      <c r="CI180" t="s">
        <v>414</v>
      </c>
      <c r="CJ180" t="s">
        <v>418</v>
      </c>
      <c r="CK180" t="s">
        <v>414</v>
      </c>
      <c r="CL180" t="s">
        <v>351</v>
      </c>
      <c r="CM180" t="s">
        <v>351</v>
      </c>
      <c r="CN180" t="s">
        <v>352</v>
      </c>
      <c r="CO180" t="s">
        <v>352</v>
      </c>
      <c r="CP180" t="s">
        <v>351</v>
      </c>
      <c r="CQ180" t="s">
        <v>351</v>
      </c>
      <c r="CR180" t="s">
        <v>351</v>
      </c>
      <c r="CS180" t="s">
        <v>351</v>
      </c>
      <c r="EA180" s="69"/>
      <c r="EB180" s="69"/>
      <c r="EC180" s="69"/>
      <c r="ED180" s="69"/>
      <c r="EE180" s="69"/>
      <c r="EF180" s="69"/>
      <c r="EG180" s="69"/>
      <c r="EH180" s="69"/>
      <c r="EM180" s="69"/>
      <c r="FB180" s="69"/>
      <c r="FG180" s="69"/>
      <c r="FV180" s="69"/>
      <c r="GF180" s="70" t="s">
        <v>9119</v>
      </c>
      <c r="GI180" s="70" t="s">
        <v>9119</v>
      </c>
      <c r="GO180" s="70" t="s">
        <v>9119</v>
      </c>
      <c r="GR180" s="70" t="s">
        <v>9119</v>
      </c>
      <c r="GT180" s="70" t="s">
        <v>9119</v>
      </c>
      <c r="GV180" s="70" t="s">
        <v>9119</v>
      </c>
      <c r="HA180">
        <v>23.6</v>
      </c>
      <c r="HB180" s="70">
        <v>26.686082066268394</v>
      </c>
      <c r="HD180" s="70" t="s">
        <v>9119</v>
      </c>
      <c r="HG180" s="70" t="s">
        <v>9119</v>
      </c>
      <c r="HI180" s="70" t="s">
        <v>9119</v>
      </c>
      <c r="HK180" s="70" t="s">
        <v>9119</v>
      </c>
      <c r="HM180" s="70" t="s">
        <v>9119</v>
      </c>
      <c r="HO180" s="70" t="s">
        <v>9119</v>
      </c>
      <c r="HQ180" s="70" t="s">
        <v>9119</v>
      </c>
      <c r="HS180" s="70" t="s">
        <v>9119</v>
      </c>
      <c r="HU180" s="70" t="s">
        <v>9119</v>
      </c>
      <c r="HZ180" s="70" t="s">
        <v>9119</v>
      </c>
      <c r="IB180" s="70" t="s">
        <v>9119</v>
      </c>
      <c r="IE180" s="70" t="s">
        <v>9119</v>
      </c>
      <c r="IK180" s="70" t="s">
        <v>9119</v>
      </c>
      <c r="IO180" s="70" t="s">
        <v>9119</v>
      </c>
      <c r="IQ180" s="70" t="s">
        <v>9119</v>
      </c>
      <c r="IT180" s="70" t="s">
        <v>9119</v>
      </c>
      <c r="IV180" s="70" t="s">
        <v>9119</v>
      </c>
      <c r="IX180" s="70" t="s">
        <v>9119</v>
      </c>
      <c r="IZ180" s="70" t="s">
        <v>9119</v>
      </c>
      <c r="JE180" s="70" t="s">
        <v>9119</v>
      </c>
      <c r="JG180" s="70" t="s">
        <v>9119</v>
      </c>
      <c r="JL180" s="70" t="s">
        <v>9119</v>
      </c>
      <c r="JP180" s="70" t="s">
        <v>9119</v>
      </c>
      <c r="KD180" s="70" t="s">
        <v>9119</v>
      </c>
      <c r="KF180" s="70" t="s">
        <v>9119</v>
      </c>
      <c r="KI180" s="70" t="s">
        <v>9119</v>
      </c>
      <c r="KK180" s="70" t="s">
        <v>9119</v>
      </c>
      <c r="KO180" s="70" t="s">
        <v>9119</v>
      </c>
      <c r="KQ180" s="70" t="s">
        <v>9119</v>
      </c>
      <c r="KT180" s="70" t="s">
        <v>9119</v>
      </c>
      <c r="KZ180" s="70" t="s">
        <v>9119</v>
      </c>
      <c r="LO180" s="70" t="s">
        <v>9119</v>
      </c>
      <c r="LW180" s="70" t="s">
        <v>9119</v>
      </c>
      <c r="LZ180" s="70" t="s">
        <v>9119</v>
      </c>
      <c r="ME180" s="70" t="s">
        <v>9119</v>
      </c>
      <c r="MG180" s="70" t="s">
        <v>9119</v>
      </c>
      <c r="MJ180" s="70" t="s">
        <v>9119</v>
      </c>
      <c r="MQ180" s="70" t="s">
        <v>9119</v>
      </c>
      <c r="MS180" s="70" t="s">
        <v>9119</v>
      </c>
      <c r="MT180" t="s">
        <v>390</v>
      </c>
      <c r="MU180">
        <v>3</v>
      </c>
      <c r="MX180" t="s">
        <v>415</v>
      </c>
      <c r="MY180" s="69">
        <v>3336298.52</v>
      </c>
      <c r="MZ180" s="70">
        <v>3888321.7648227676</v>
      </c>
      <c r="NB180" s="70" t="s">
        <v>9119</v>
      </c>
      <c r="NC180" t="s">
        <v>362</v>
      </c>
      <c r="NF180" t="s">
        <v>362</v>
      </c>
      <c r="NG180" t="s">
        <v>362</v>
      </c>
      <c r="NI180" s="70" t="s">
        <v>9119</v>
      </c>
      <c r="NK180" s="70" t="s">
        <v>9119</v>
      </c>
      <c r="NL180" t="s">
        <v>362</v>
      </c>
      <c r="NR180" s="70" t="s">
        <v>9119</v>
      </c>
      <c r="NT180" s="70" t="s">
        <v>9119</v>
      </c>
      <c r="NU180" t="s">
        <v>354</v>
      </c>
      <c r="NV180">
        <v>3</v>
      </c>
      <c r="NY180" t="s">
        <v>415</v>
      </c>
      <c r="NZ180" s="69">
        <v>901840.08</v>
      </c>
      <c r="OA180" s="70">
        <v>1051058.3481760817</v>
      </c>
      <c r="OC180" s="70" t="s">
        <v>9119</v>
      </c>
    </row>
    <row r="181" spans="1:393" x14ac:dyDescent="0.2">
      <c r="A181" t="s">
        <v>994</v>
      </c>
      <c r="B181" t="s">
        <v>994</v>
      </c>
      <c r="C181" s="66" t="s">
        <v>9833</v>
      </c>
      <c r="D181" t="s">
        <v>995</v>
      </c>
      <c r="E181" t="s">
        <v>9847</v>
      </c>
      <c r="F181" t="s">
        <v>9847</v>
      </c>
      <c r="G181" t="s">
        <v>996</v>
      </c>
      <c r="H181" t="s">
        <v>997</v>
      </c>
      <c r="I181">
        <v>522287</v>
      </c>
      <c r="K181">
        <v>2019</v>
      </c>
      <c r="L181" s="69">
        <v>232574.40109999999</v>
      </c>
      <c r="M181" t="s">
        <v>376</v>
      </c>
      <c r="O181" s="73">
        <v>1.22</v>
      </c>
      <c r="P181" s="73"/>
      <c r="Q181" s="13">
        <v>0.36330000000000001</v>
      </c>
      <c r="R181" s="13">
        <v>2.8400000000000002E-2</v>
      </c>
      <c r="S181" s="13">
        <v>8.0999999999999996E-3</v>
      </c>
      <c r="T181" s="13">
        <v>7.2499999999999995E-2</v>
      </c>
      <c r="U181" s="13">
        <v>0.1212</v>
      </c>
      <c r="V181" s="13">
        <v>9.2999999999999992E-3</v>
      </c>
      <c r="W181" s="13">
        <v>6.3E-3</v>
      </c>
      <c r="X181" s="13">
        <v>0.24060000000000001</v>
      </c>
      <c r="Y181" s="13">
        <v>1.49E-2</v>
      </c>
      <c r="Z181" s="13">
        <v>1.5800000000000002E-2</v>
      </c>
      <c r="AA181" s="13">
        <v>7.4999999999999997E-3</v>
      </c>
      <c r="AB181" s="13">
        <v>5.3100000000000001E-2</v>
      </c>
      <c r="AC181" s="13">
        <v>5.8999999999999997E-2</v>
      </c>
      <c r="AD181" s="13"/>
      <c r="AE181" s="13"/>
      <c r="AF181" s="13">
        <v>0.92</v>
      </c>
      <c r="AG181" s="13"/>
      <c r="AI181" s="13"/>
      <c r="AJ181" s="13"/>
      <c r="AK181" s="13"/>
      <c r="AL181" s="13"/>
      <c r="AM181" s="13"/>
      <c r="AN181" s="13"/>
      <c r="AO181" s="13"/>
      <c r="AP181" s="13"/>
      <c r="AQ181" s="13"/>
      <c r="AR181">
        <v>2800</v>
      </c>
      <c r="AU181" s="13">
        <v>0.71428571428571397</v>
      </c>
      <c r="AV181" s="13">
        <v>0.28571428571428598</v>
      </c>
      <c r="AW181" s="13"/>
      <c r="AX181" s="13"/>
      <c r="AY181" s="13"/>
      <c r="AZ181">
        <v>2000</v>
      </c>
      <c r="BB181" s="13"/>
      <c r="BC181" s="13"/>
      <c r="BD181" s="13"/>
      <c r="BE181" s="13"/>
      <c r="BF181" s="13"/>
      <c r="BG181" s="13"/>
      <c r="BH181" s="13"/>
      <c r="BI181" s="13"/>
      <c r="BJ181" s="13"/>
      <c r="BK181" s="13"/>
      <c r="BL181" s="13"/>
      <c r="BM181" s="13"/>
      <c r="BN181" s="13"/>
      <c r="BP181" s="70"/>
      <c r="BQ181" s="69"/>
      <c r="BR181" t="s">
        <v>9119</v>
      </c>
      <c r="BT181" s="70" t="s">
        <v>9119</v>
      </c>
      <c r="BU181" s="73">
        <v>37.200000000000003</v>
      </c>
      <c r="BV181" s="70">
        <v>42.064502240050182</v>
      </c>
      <c r="BW181" s="69"/>
      <c r="BX181" s="70" t="s">
        <v>9119</v>
      </c>
      <c r="BY181" s="69">
        <v>87.6</v>
      </c>
      <c r="BZ181" s="70">
        <v>99.055118178182667</v>
      </c>
      <c r="CA181" s="69">
        <v>85289</v>
      </c>
      <c r="CB181">
        <v>2020</v>
      </c>
      <c r="CC181" s="69">
        <v>96442</v>
      </c>
      <c r="CD181" s="69" t="s">
        <v>9119</v>
      </c>
      <c r="CE181" s="69" t="s">
        <v>9119</v>
      </c>
      <c r="CF181" s="69" t="s">
        <v>9119</v>
      </c>
      <c r="CL181" t="s">
        <v>351</v>
      </c>
      <c r="CM181" t="s">
        <v>351</v>
      </c>
      <c r="CN181" t="s">
        <v>352</v>
      </c>
      <c r="CO181" t="s">
        <v>352</v>
      </c>
      <c r="CP181" t="s">
        <v>352</v>
      </c>
      <c r="CQ181" t="s">
        <v>352</v>
      </c>
      <c r="CR181" t="s">
        <v>352</v>
      </c>
      <c r="CS181" t="s">
        <v>351</v>
      </c>
      <c r="EC181" s="69"/>
      <c r="ED181" s="69"/>
      <c r="EE181" s="69"/>
      <c r="EF181" s="69"/>
      <c r="EG181" s="69"/>
      <c r="EH181" s="69"/>
      <c r="FB181" s="69"/>
      <c r="FG181" s="69"/>
      <c r="GF181" s="70" t="s">
        <v>9119</v>
      </c>
      <c r="GI181" s="70" t="s">
        <v>9119</v>
      </c>
      <c r="GO181" s="70" t="s">
        <v>9119</v>
      </c>
      <c r="GR181" s="70" t="s">
        <v>9119</v>
      </c>
      <c r="GT181" s="70" t="s">
        <v>9119</v>
      </c>
      <c r="GV181" s="70" t="s">
        <v>9119</v>
      </c>
      <c r="HA181">
        <v>17</v>
      </c>
      <c r="HB181" s="70">
        <v>19.223025217227232</v>
      </c>
      <c r="HD181" s="70" t="s">
        <v>9119</v>
      </c>
      <c r="HG181" s="70" t="s">
        <v>9119</v>
      </c>
      <c r="HI181" s="70" t="s">
        <v>9119</v>
      </c>
      <c r="HK181" s="70" t="s">
        <v>9119</v>
      </c>
      <c r="HM181" s="70" t="s">
        <v>9119</v>
      </c>
      <c r="HO181" s="70" t="s">
        <v>9119</v>
      </c>
      <c r="HQ181" s="70" t="s">
        <v>9119</v>
      </c>
      <c r="HS181" s="70" t="s">
        <v>9119</v>
      </c>
      <c r="HU181" s="70" t="s">
        <v>9119</v>
      </c>
      <c r="HZ181" s="70" t="s">
        <v>9119</v>
      </c>
      <c r="IB181" s="70" t="s">
        <v>9119</v>
      </c>
      <c r="IE181" s="70" t="s">
        <v>9119</v>
      </c>
      <c r="IK181" s="70" t="s">
        <v>9119</v>
      </c>
      <c r="IO181" s="70" t="s">
        <v>9119</v>
      </c>
      <c r="IQ181" s="70" t="s">
        <v>9119</v>
      </c>
      <c r="IT181" s="70" t="s">
        <v>9119</v>
      </c>
      <c r="IV181" s="70" t="s">
        <v>9119</v>
      </c>
      <c r="IX181" s="70" t="s">
        <v>9119</v>
      </c>
      <c r="IZ181" s="70" t="s">
        <v>9119</v>
      </c>
      <c r="JE181" s="70" t="s">
        <v>9119</v>
      </c>
      <c r="JG181" s="70" t="s">
        <v>9119</v>
      </c>
      <c r="JL181" s="70" t="s">
        <v>9119</v>
      </c>
      <c r="JP181" s="70" t="s">
        <v>9119</v>
      </c>
      <c r="KD181" s="70" t="s">
        <v>9119</v>
      </c>
      <c r="KF181" s="70" t="s">
        <v>9119</v>
      </c>
      <c r="KI181" s="70" t="s">
        <v>9119</v>
      </c>
      <c r="KK181" s="70" t="s">
        <v>9119</v>
      </c>
      <c r="KO181" s="70" t="s">
        <v>9119</v>
      </c>
      <c r="KQ181" s="70" t="s">
        <v>9119</v>
      </c>
      <c r="KT181" s="70" t="s">
        <v>9119</v>
      </c>
      <c r="KZ181" s="70" t="s">
        <v>9119</v>
      </c>
      <c r="LO181" s="70" t="s">
        <v>9119</v>
      </c>
      <c r="LW181" s="70" t="s">
        <v>9119</v>
      </c>
      <c r="LZ181" s="70" t="s">
        <v>9119</v>
      </c>
      <c r="ME181" s="70" t="s">
        <v>9119</v>
      </c>
      <c r="MG181" s="70" t="s">
        <v>9119</v>
      </c>
      <c r="MJ181" s="70" t="s">
        <v>9119</v>
      </c>
      <c r="MQ181" s="70" t="s">
        <v>9119</v>
      </c>
      <c r="MS181" s="70" t="s">
        <v>9119</v>
      </c>
      <c r="MV181" t="s">
        <v>353</v>
      </c>
      <c r="MX181" t="s">
        <v>415</v>
      </c>
      <c r="MZ181" s="70" t="s">
        <v>9119</v>
      </c>
      <c r="NB181" s="70" t="s">
        <v>9119</v>
      </c>
      <c r="NI181" s="70" t="s">
        <v>9119</v>
      </c>
      <c r="NK181" s="70" t="s">
        <v>9119</v>
      </c>
      <c r="NR181" s="70" t="s">
        <v>9119</v>
      </c>
      <c r="NT181" s="70" t="s">
        <v>9119</v>
      </c>
      <c r="OA181" s="70" t="s">
        <v>9119</v>
      </c>
      <c r="OC181" s="70" t="s">
        <v>9119</v>
      </c>
    </row>
    <row r="182" spans="1:393" x14ac:dyDescent="0.2">
      <c r="A182" t="s">
        <v>994</v>
      </c>
      <c r="B182" t="s">
        <v>994</v>
      </c>
      <c r="C182" s="66" t="s">
        <v>9833</v>
      </c>
      <c r="D182" t="s">
        <v>995</v>
      </c>
      <c r="E182" t="s">
        <v>9845</v>
      </c>
      <c r="F182" t="s">
        <v>9847</v>
      </c>
      <c r="G182" t="s">
        <v>998</v>
      </c>
      <c r="H182" t="s">
        <v>999</v>
      </c>
      <c r="J182">
        <v>294259</v>
      </c>
      <c r="K182">
        <v>2017</v>
      </c>
      <c r="L182" s="69">
        <v>149184.9</v>
      </c>
      <c r="O182" s="73"/>
      <c r="P182" s="73">
        <v>1.5979997101305201</v>
      </c>
      <c r="Q182" s="13">
        <v>0.57099999999999995</v>
      </c>
      <c r="R182" s="13">
        <v>1.7999999999999999E-2</v>
      </c>
      <c r="S182" s="13">
        <v>1.6E-2</v>
      </c>
      <c r="T182" s="13">
        <v>0.115</v>
      </c>
      <c r="U182" s="13">
        <v>0.10299999999999999</v>
      </c>
      <c r="V182" s="13">
        <v>3.0000000000000001E-3</v>
      </c>
      <c r="W182" s="13"/>
      <c r="X182" s="13">
        <v>0.16</v>
      </c>
      <c r="Y182" s="13">
        <v>0.01</v>
      </c>
      <c r="Z182" s="13"/>
      <c r="AA182" s="13"/>
      <c r="AB182" s="13"/>
      <c r="AC182" s="13">
        <v>4.0000000000000001E-3</v>
      </c>
      <c r="AD182" s="13"/>
      <c r="AE182" s="13"/>
      <c r="AF182" s="13">
        <v>0.73</v>
      </c>
      <c r="AG182" s="13">
        <v>0.89998611561068198</v>
      </c>
      <c r="AI182" s="13"/>
      <c r="AJ182" s="13"/>
      <c r="AK182" s="13"/>
      <c r="AL182" s="13"/>
      <c r="AM182" s="13"/>
      <c r="AN182" s="13"/>
      <c r="AO182" s="13"/>
      <c r="AP182" s="13"/>
      <c r="AQ182" s="13"/>
      <c r="AU182" s="13"/>
      <c r="AV182" s="13"/>
      <c r="AW182" s="13"/>
      <c r="AX182" s="13"/>
      <c r="AY182" s="13"/>
      <c r="BB182" s="13"/>
      <c r="BC182" s="13"/>
      <c r="BD182" s="13"/>
      <c r="BE182" s="13">
        <v>1</v>
      </c>
      <c r="BF182" s="13"/>
      <c r="BG182" s="13"/>
      <c r="BH182" s="13"/>
      <c r="BI182" s="13"/>
      <c r="BJ182" s="13"/>
      <c r="BK182" s="13"/>
      <c r="BL182" s="13"/>
      <c r="BM182" s="13"/>
      <c r="BN182" s="13"/>
      <c r="BP182" s="70">
        <v>12</v>
      </c>
      <c r="BQ182" s="69">
        <v>2953731</v>
      </c>
      <c r="BR182">
        <v>3339979.1469356357</v>
      </c>
      <c r="BT182" s="70" t="s">
        <v>9119</v>
      </c>
      <c r="BU182" s="73">
        <v>29.54</v>
      </c>
      <c r="BV182" s="70">
        <v>69.736699959666581</v>
      </c>
      <c r="BW182" s="69"/>
      <c r="BX182" s="70" t="s">
        <v>9119</v>
      </c>
      <c r="BY182" s="69">
        <v>155.65</v>
      </c>
      <c r="BZ182" s="70">
        <v>367.45150131083631</v>
      </c>
      <c r="CA182" s="69">
        <v>4163288</v>
      </c>
      <c r="CB182">
        <v>2020</v>
      </c>
      <c r="CC182" s="69">
        <v>4707705.306504678</v>
      </c>
      <c r="CD182" s="69">
        <v>37807756.102781229</v>
      </c>
      <c r="CE182" s="69">
        <v>2020</v>
      </c>
      <c r="CF182" s="69">
        <v>42751732.292384721</v>
      </c>
      <c r="CH182" t="s">
        <v>377</v>
      </c>
      <c r="CJ182" t="s">
        <v>418</v>
      </c>
      <c r="CL182" t="s">
        <v>351</v>
      </c>
      <c r="CM182" t="s">
        <v>352</v>
      </c>
      <c r="CN182" t="s">
        <v>352</v>
      </c>
      <c r="CO182" t="s">
        <v>352</v>
      </c>
      <c r="CP182" t="s">
        <v>352</v>
      </c>
      <c r="CQ182" t="s">
        <v>352</v>
      </c>
      <c r="CR182" t="s">
        <v>352</v>
      </c>
      <c r="CS182" t="s">
        <v>351</v>
      </c>
      <c r="EC182" s="69"/>
      <c r="ED182" s="69"/>
      <c r="EE182" s="69"/>
      <c r="EF182" s="69"/>
      <c r="EG182" s="69"/>
      <c r="EH182" s="69"/>
      <c r="ER182">
        <v>157731.1</v>
      </c>
      <c r="FB182" s="69"/>
      <c r="FG182" s="69"/>
      <c r="GF182" s="70" t="s">
        <v>9119</v>
      </c>
      <c r="GI182" s="70" t="s">
        <v>9119</v>
      </c>
      <c r="GO182" s="70" t="s">
        <v>9119</v>
      </c>
      <c r="GR182" s="70" t="s">
        <v>9119</v>
      </c>
      <c r="GT182" s="70" t="s">
        <v>9119</v>
      </c>
      <c r="GV182" s="70" t="s">
        <v>9119</v>
      </c>
      <c r="HB182" s="70" t="s">
        <v>9119</v>
      </c>
      <c r="HD182" s="70" t="s">
        <v>9119</v>
      </c>
      <c r="HG182" s="70" t="s">
        <v>9119</v>
      </c>
      <c r="HI182" s="70" t="s">
        <v>9119</v>
      </c>
      <c r="HK182" s="70" t="s">
        <v>9119</v>
      </c>
      <c r="HM182" s="70" t="s">
        <v>9119</v>
      </c>
      <c r="HO182" s="70" t="s">
        <v>9119</v>
      </c>
      <c r="HQ182" s="70" t="s">
        <v>9119</v>
      </c>
      <c r="HS182" s="70" t="s">
        <v>9119</v>
      </c>
      <c r="HU182" s="70" t="s">
        <v>9119</v>
      </c>
      <c r="HZ182" s="70" t="s">
        <v>9119</v>
      </c>
      <c r="IB182" s="70" t="s">
        <v>9119</v>
      </c>
      <c r="IE182" s="70" t="s">
        <v>9119</v>
      </c>
      <c r="IK182" s="70" t="s">
        <v>9119</v>
      </c>
      <c r="IO182" s="70" t="s">
        <v>9119</v>
      </c>
      <c r="IQ182" s="70" t="s">
        <v>9119</v>
      </c>
      <c r="IT182" s="70" t="s">
        <v>9119</v>
      </c>
      <c r="IV182" s="70" t="s">
        <v>9119</v>
      </c>
      <c r="IX182" s="70" t="s">
        <v>9119</v>
      </c>
      <c r="IZ182" s="70" t="s">
        <v>9119</v>
      </c>
      <c r="JE182" s="70" t="s">
        <v>9119</v>
      </c>
      <c r="JG182" s="70" t="s">
        <v>9119</v>
      </c>
      <c r="JL182" s="70" t="s">
        <v>9119</v>
      </c>
      <c r="JP182" s="70" t="s">
        <v>9119</v>
      </c>
      <c r="KD182" s="70" t="s">
        <v>9119</v>
      </c>
      <c r="KF182" s="70" t="s">
        <v>9119</v>
      </c>
      <c r="KI182" s="70" t="s">
        <v>9119</v>
      </c>
      <c r="KK182" s="70" t="s">
        <v>9119</v>
      </c>
      <c r="KO182" s="70" t="s">
        <v>9119</v>
      </c>
      <c r="KQ182" s="70" t="s">
        <v>9119</v>
      </c>
      <c r="KT182" s="70" t="s">
        <v>9119</v>
      </c>
      <c r="KZ182" s="70" t="s">
        <v>9119</v>
      </c>
      <c r="LO182" s="70" t="s">
        <v>9119</v>
      </c>
      <c r="LW182" s="70" t="s">
        <v>9119</v>
      </c>
      <c r="LZ182" s="70" t="s">
        <v>9119</v>
      </c>
      <c r="ME182" s="70" t="s">
        <v>9119</v>
      </c>
      <c r="MG182" s="70" t="s">
        <v>9119</v>
      </c>
      <c r="MJ182" s="70" t="s">
        <v>9119</v>
      </c>
      <c r="MQ182" s="70" t="s">
        <v>9119</v>
      </c>
      <c r="MS182" s="70" t="s">
        <v>9119</v>
      </c>
      <c r="MT182" t="s">
        <v>354</v>
      </c>
      <c r="MV182" t="s">
        <v>355</v>
      </c>
      <c r="MZ182" s="70" t="s">
        <v>9119</v>
      </c>
      <c r="NB182" s="70" t="s">
        <v>9119</v>
      </c>
      <c r="NI182" s="70" t="s">
        <v>9119</v>
      </c>
      <c r="NK182" s="70" t="s">
        <v>9119</v>
      </c>
      <c r="NR182" s="70" t="s">
        <v>9119</v>
      </c>
      <c r="NT182" s="70" t="s">
        <v>9119</v>
      </c>
      <c r="NW182" t="s">
        <v>391</v>
      </c>
      <c r="OA182" s="70" t="s">
        <v>9119</v>
      </c>
      <c r="OC182" s="70" t="s">
        <v>9119</v>
      </c>
    </row>
    <row r="183" spans="1:393" x14ac:dyDescent="0.2">
      <c r="A183" t="s">
        <v>994</v>
      </c>
      <c r="B183" t="s">
        <v>994</v>
      </c>
      <c r="C183" s="66" t="s">
        <v>9833</v>
      </c>
      <c r="D183" t="s">
        <v>995</v>
      </c>
      <c r="E183" t="s">
        <v>9845</v>
      </c>
      <c r="F183" t="s">
        <v>9847</v>
      </c>
      <c r="G183" t="s">
        <v>1000</v>
      </c>
      <c r="H183" t="s">
        <v>1001</v>
      </c>
      <c r="I183">
        <v>283939</v>
      </c>
      <c r="K183">
        <v>2017</v>
      </c>
      <c r="L183" s="69">
        <v>111306.93</v>
      </c>
      <c r="O183" s="73">
        <v>1.0740000251838773</v>
      </c>
      <c r="P183" s="73"/>
      <c r="Q183" s="13">
        <v>0.2</v>
      </c>
      <c r="R183" s="13">
        <v>0.04</v>
      </c>
      <c r="S183" s="13">
        <v>0.02</v>
      </c>
      <c r="T183" s="13">
        <v>0.06</v>
      </c>
      <c r="U183" s="13">
        <v>0.12</v>
      </c>
      <c r="V183" s="13">
        <v>0.01</v>
      </c>
      <c r="W183" s="13"/>
      <c r="X183" s="13">
        <v>0.03</v>
      </c>
      <c r="Y183" s="13">
        <v>0.02</v>
      </c>
      <c r="Z183" s="13"/>
      <c r="AA183" s="13"/>
      <c r="AB183" s="13"/>
      <c r="AC183" s="13">
        <v>0.5</v>
      </c>
      <c r="AD183" s="13"/>
      <c r="AE183" s="13">
        <v>0.745</v>
      </c>
      <c r="AF183" s="13"/>
      <c r="AG183" s="13">
        <v>0.58199999999999996</v>
      </c>
      <c r="AI183" s="13"/>
      <c r="AJ183" s="13"/>
      <c r="AK183" s="13"/>
      <c r="AL183" s="13"/>
      <c r="AM183" s="13"/>
      <c r="AN183" s="13"/>
      <c r="AO183" s="13"/>
      <c r="AP183" s="13"/>
      <c r="AQ183" s="13"/>
      <c r="AU183" s="13"/>
      <c r="AV183" s="13"/>
      <c r="AW183" s="13"/>
      <c r="AX183" s="13"/>
      <c r="AY183" s="13"/>
      <c r="BB183" s="13"/>
      <c r="BC183" s="13"/>
      <c r="BD183" s="13"/>
      <c r="BE183" s="13">
        <v>1</v>
      </c>
      <c r="BF183" s="13"/>
      <c r="BG183" s="13"/>
      <c r="BH183" s="13"/>
      <c r="BI183" s="13"/>
      <c r="BJ183" s="13"/>
      <c r="BK183" s="13"/>
      <c r="BL183" s="13"/>
      <c r="BM183" s="13"/>
      <c r="BN183" s="13"/>
      <c r="BP183" s="70">
        <v>36</v>
      </c>
      <c r="BQ183" s="69">
        <v>38596.15</v>
      </c>
      <c r="BR183">
        <v>37070.214530350604</v>
      </c>
      <c r="BT183" s="70" t="s">
        <v>9119</v>
      </c>
      <c r="BU183" s="73">
        <v>76.790000000000006</v>
      </c>
      <c r="BV183" s="70">
        <v>86.831535672404655</v>
      </c>
      <c r="BW183" s="69"/>
      <c r="BX183" s="70" t="s">
        <v>9119</v>
      </c>
      <c r="BY183" s="69">
        <v>1037.8900000000001</v>
      </c>
      <c r="BZ183" s="70">
        <v>1173.6109201592926</v>
      </c>
      <c r="CA183" s="69">
        <v>54878</v>
      </c>
      <c r="CB183">
        <v>2023</v>
      </c>
      <c r="CC183" s="69">
        <v>52708.34611733503</v>
      </c>
      <c r="CD183" s="69" t="s">
        <v>9119</v>
      </c>
      <c r="CE183" s="69" t="s">
        <v>9119</v>
      </c>
      <c r="CF183" s="69" t="s">
        <v>9119</v>
      </c>
      <c r="CH183" t="s">
        <v>418</v>
      </c>
      <c r="CJ183" t="s">
        <v>418</v>
      </c>
      <c r="CL183" t="s">
        <v>351</v>
      </c>
      <c r="CM183" t="s">
        <v>352</v>
      </c>
      <c r="CN183" t="s">
        <v>352</v>
      </c>
      <c r="CO183" t="s">
        <v>352</v>
      </c>
      <c r="CP183" t="s">
        <v>352</v>
      </c>
      <c r="CQ183" t="s">
        <v>352</v>
      </c>
      <c r="CR183" t="s">
        <v>352</v>
      </c>
      <c r="CS183" t="s">
        <v>351</v>
      </c>
      <c r="EC183" s="69"/>
      <c r="ED183" s="69"/>
      <c r="EE183" s="69"/>
      <c r="EF183" s="69"/>
      <c r="EG183" s="69"/>
      <c r="EH183" s="69"/>
      <c r="FB183" s="69"/>
      <c r="FG183" s="69"/>
      <c r="GF183" s="70" t="s">
        <v>9119</v>
      </c>
      <c r="GI183" s="70" t="s">
        <v>9119</v>
      </c>
      <c r="GO183" s="70" t="s">
        <v>9119</v>
      </c>
      <c r="GR183" s="70" t="s">
        <v>9119</v>
      </c>
      <c r="GT183" s="70" t="s">
        <v>9119</v>
      </c>
      <c r="GV183" s="70" t="s">
        <v>9119</v>
      </c>
      <c r="HB183" s="70" t="s">
        <v>9119</v>
      </c>
      <c r="HD183" s="70" t="s">
        <v>9119</v>
      </c>
      <c r="HG183" s="70" t="s">
        <v>9119</v>
      </c>
      <c r="HI183" s="70" t="s">
        <v>9119</v>
      </c>
      <c r="HK183" s="70" t="s">
        <v>9119</v>
      </c>
      <c r="HM183" s="70" t="s">
        <v>9119</v>
      </c>
      <c r="HO183" s="70" t="s">
        <v>9119</v>
      </c>
      <c r="HQ183" s="70" t="s">
        <v>9119</v>
      </c>
      <c r="HS183" s="70" t="s">
        <v>9119</v>
      </c>
      <c r="HU183" s="70" t="s">
        <v>9119</v>
      </c>
      <c r="HZ183" s="70" t="s">
        <v>9119</v>
      </c>
      <c r="IB183" s="70" t="s">
        <v>9119</v>
      </c>
      <c r="IE183" s="70" t="s">
        <v>9119</v>
      </c>
      <c r="IK183" s="70" t="s">
        <v>9119</v>
      </c>
      <c r="IO183" s="70" t="s">
        <v>9119</v>
      </c>
      <c r="IQ183" s="70" t="s">
        <v>9119</v>
      </c>
      <c r="IT183" s="70" t="s">
        <v>9119</v>
      </c>
      <c r="IV183" s="70" t="s">
        <v>9119</v>
      </c>
      <c r="IX183" s="70" t="s">
        <v>9119</v>
      </c>
      <c r="IZ183" s="70" t="s">
        <v>9119</v>
      </c>
      <c r="JE183" s="70" t="s">
        <v>9119</v>
      </c>
      <c r="JG183" s="70" t="s">
        <v>9119</v>
      </c>
      <c r="JL183" s="70" t="s">
        <v>9119</v>
      </c>
      <c r="JP183" s="70" t="s">
        <v>9119</v>
      </c>
      <c r="KD183" s="70" t="s">
        <v>9119</v>
      </c>
      <c r="KF183" s="70" t="s">
        <v>9119</v>
      </c>
      <c r="KI183" s="70" t="s">
        <v>9119</v>
      </c>
      <c r="KK183" s="70" t="s">
        <v>9119</v>
      </c>
      <c r="KO183" s="70" t="s">
        <v>9119</v>
      </c>
      <c r="KQ183" s="70" t="s">
        <v>9119</v>
      </c>
      <c r="KT183" s="70" t="s">
        <v>9119</v>
      </c>
      <c r="KZ183" s="70" t="s">
        <v>9119</v>
      </c>
      <c r="LO183" s="70" t="s">
        <v>9119</v>
      </c>
      <c r="LW183" s="70" t="s">
        <v>9119</v>
      </c>
      <c r="LZ183" s="70" t="s">
        <v>9119</v>
      </c>
      <c r="ME183" s="70" t="s">
        <v>9119</v>
      </c>
      <c r="MG183" s="70" t="s">
        <v>9119</v>
      </c>
      <c r="MJ183" s="70" t="s">
        <v>9119</v>
      </c>
      <c r="MM183" t="s">
        <v>353</v>
      </c>
      <c r="MN183" t="s">
        <v>353</v>
      </c>
      <c r="MQ183" s="70" t="s">
        <v>9119</v>
      </c>
      <c r="MS183" s="70" t="s">
        <v>9119</v>
      </c>
      <c r="MT183" t="s">
        <v>392</v>
      </c>
      <c r="MU183">
        <v>10</v>
      </c>
      <c r="MV183" t="s">
        <v>391</v>
      </c>
      <c r="MW183" t="s">
        <v>353</v>
      </c>
      <c r="MZ183" s="70" t="s">
        <v>9119</v>
      </c>
      <c r="NB183" s="70" t="s">
        <v>9119</v>
      </c>
      <c r="NC183" t="s">
        <v>392</v>
      </c>
      <c r="ND183">
        <v>10</v>
      </c>
      <c r="NE183" t="s">
        <v>391</v>
      </c>
      <c r="NF183" t="s">
        <v>353</v>
      </c>
      <c r="NI183" s="70" t="s">
        <v>9119</v>
      </c>
      <c r="NK183" s="70" t="s">
        <v>9119</v>
      </c>
      <c r="NR183" s="70" t="s">
        <v>9119</v>
      </c>
      <c r="NT183" s="70" t="s">
        <v>9119</v>
      </c>
      <c r="NU183" t="s">
        <v>392</v>
      </c>
      <c r="NV183">
        <v>10</v>
      </c>
      <c r="NW183" t="s">
        <v>391</v>
      </c>
      <c r="OA183" s="70" t="s">
        <v>9119</v>
      </c>
      <c r="OC183" s="70" t="s">
        <v>9119</v>
      </c>
    </row>
    <row r="184" spans="1:393" x14ac:dyDescent="0.2">
      <c r="A184" t="s">
        <v>1002</v>
      </c>
      <c r="B184" t="s">
        <v>1002</v>
      </c>
      <c r="C184" s="66" t="s">
        <v>9833</v>
      </c>
      <c r="D184" t="s">
        <v>1003</v>
      </c>
      <c r="E184" t="s">
        <v>9847</v>
      </c>
      <c r="F184" t="s">
        <v>9847</v>
      </c>
      <c r="G184" t="s">
        <v>1004</v>
      </c>
      <c r="H184" t="s">
        <v>1005</v>
      </c>
      <c r="I184">
        <v>266467</v>
      </c>
      <c r="J184">
        <v>11517333</v>
      </c>
      <c r="K184">
        <v>2023</v>
      </c>
      <c r="L184" s="69">
        <v>228428.64</v>
      </c>
      <c r="M184" t="s">
        <v>349</v>
      </c>
      <c r="O184" s="73">
        <v>2.3490000000000002</v>
      </c>
      <c r="P184" s="73">
        <v>5.3999999999999999E-2</v>
      </c>
      <c r="Q184" s="13">
        <v>0.57579999999999998</v>
      </c>
      <c r="R184" s="13">
        <v>1.6299999999999999E-2</v>
      </c>
      <c r="S184" s="13">
        <v>1.8800000000000001E-2</v>
      </c>
      <c r="T184" s="13">
        <v>9.2700000000000005E-2</v>
      </c>
      <c r="U184" s="13">
        <v>0.1076</v>
      </c>
      <c r="V184" s="13">
        <v>0</v>
      </c>
      <c r="W184" s="13"/>
      <c r="X184" s="13">
        <v>2.3800000000000002E-2</v>
      </c>
      <c r="Y184" s="13">
        <v>0</v>
      </c>
      <c r="Z184" s="13"/>
      <c r="AA184" s="13"/>
      <c r="AB184" s="13">
        <v>0.13100000000000001</v>
      </c>
      <c r="AC184" s="13">
        <v>3.4000000000000002E-2</v>
      </c>
      <c r="AD184" s="13">
        <v>1</v>
      </c>
      <c r="AE184" s="13"/>
      <c r="AF184" s="13"/>
      <c r="AG184" s="13"/>
      <c r="AH184" s="69">
        <v>1498.2</v>
      </c>
      <c r="AI184" s="13"/>
      <c r="AJ184" s="13"/>
      <c r="AK184" s="13">
        <v>0.25429181684688301</v>
      </c>
      <c r="AL184" s="13"/>
      <c r="AM184" s="13"/>
      <c r="AN184" s="13"/>
      <c r="AO184" s="13"/>
      <c r="AP184" s="13"/>
      <c r="AQ184" s="13">
        <v>0.74570818315311704</v>
      </c>
      <c r="AU184" s="13"/>
      <c r="AV184" s="13"/>
      <c r="AW184" s="13"/>
      <c r="AX184" s="13"/>
      <c r="AY184" s="13"/>
      <c r="AZ184">
        <v>593</v>
      </c>
      <c r="BB184" s="13"/>
      <c r="BC184" s="13"/>
      <c r="BD184" s="13">
        <v>1</v>
      </c>
      <c r="BE184" s="13"/>
      <c r="BF184" s="13"/>
      <c r="BG184" s="13"/>
      <c r="BH184" s="13"/>
      <c r="BI184" s="13"/>
      <c r="BJ184" s="13"/>
      <c r="BK184" s="13"/>
      <c r="BL184" s="13"/>
      <c r="BM184" s="13"/>
      <c r="BN184" s="13"/>
      <c r="BO184">
        <v>1</v>
      </c>
      <c r="BP184" s="70">
        <v>56.6</v>
      </c>
      <c r="BQ184" s="69">
        <v>20983730.440000001</v>
      </c>
      <c r="BR184">
        <v>23727692.905859925</v>
      </c>
      <c r="BT184" s="70" t="s">
        <v>9119</v>
      </c>
      <c r="BU184" s="73"/>
      <c r="BV184" s="70" t="s">
        <v>9119</v>
      </c>
      <c r="BW184" s="69"/>
      <c r="BX184" s="70" t="s">
        <v>9119</v>
      </c>
      <c r="BY184" s="69"/>
      <c r="BZ184" s="70" t="s">
        <v>9119</v>
      </c>
      <c r="CA184" s="69">
        <v>23534752.829999998</v>
      </c>
      <c r="CB184">
        <v>2020</v>
      </c>
      <c r="CC184" s="69">
        <v>26612302.772488229</v>
      </c>
      <c r="CD184" s="69">
        <v>50749883810.39753</v>
      </c>
      <c r="CE184" s="69">
        <v>2020</v>
      </c>
      <c r="CF184" s="69">
        <v>57386252721.095512</v>
      </c>
      <c r="CG184" t="s">
        <v>464</v>
      </c>
      <c r="CH184" t="s">
        <v>418</v>
      </c>
      <c r="CI184" t="s">
        <v>418</v>
      </c>
      <c r="CJ184" t="s">
        <v>418</v>
      </c>
      <c r="CL184" t="s">
        <v>351</v>
      </c>
      <c r="CM184" t="s">
        <v>352</v>
      </c>
      <c r="CO184" t="s">
        <v>352</v>
      </c>
      <c r="CP184" t="s">
        <v>352</v>
      </c>
      <c r="CQ184" t="s">
        <v>351</v>
      </c>
      <c r="CR184" t="s">
        <v>352</v>
      </c>
      <c r="CS184" t="s">
        <v>351</v>
      </c>
      <c r="EC184" s="69"/>
      <c r="ED184" s="69"/>
      <c r="EE184" s="69"/>
      <c r="EF184" s="69"/>
      <c r="EG184" s="69"/>
      <c r="EH184" s="69"/>
      <c r="FB184" s="69">
        <v>545.74990452093596</v>
      </c>
      <c r="FG184" s="69">
        <v>1600.4060799225199</v>
      </c>
      <c r="GF184" s="70" t="s">
        <v>9119</v>
      </c>
      <c r="GI184" s="70" t="s">
        <v>9119</v>
      </c>
      <c r="GO184" s="70" t="s">
        <v>9119</v>
      </c>
      <c r="GR184" s="70" t="s">
        <v>9119</v>
      </c>
      <c r="GT184" s="70" t="s">
        <v>9119</v>
      </c>
      <c r="GV184" s="70" t="s">
        <v>9119</v>
      </c>
      <c r="HB184" s="70" t="s">
        <v>9119</v>
      </c>
      <c r="HD184" s="70" t="s">
        <v>9119</v>
      </c>
      <c r="HG184" s="70" t="s">
        <v>9119</v>
      </c>
      <c r="HI184" s="70" t="s">
        <v>9119</v>
      </c>
      <c r="HK184" s="70" t="s">
        <v>9119</v>
      </c>
      <c r="HM184" s="70" t="s">
        <v>9119</v>
      </c>
      <c r="HO184" s="70" t="s">
        <v>9119</v>
      </c>
      <c r="HQ184" s="70" t="s">
        <v>9119</v>
      </c>
      <c r="HS184" s="70" t="s">
        <v>9119</v>
      </c>
      <c r="HU184" s="70" t="s">
        <v>9119</v>
      </c>
      <c r="HZ184" s="70" t="s">
        <v>9119</v>
      </c>
      <c r="IB184" s="70" t="s">
        <v>9119</v>
      </c>
      <c r="IE184" s="70" t="s">
        <v>9119</v>
      </c>
      <c r="IK184" s="70" t="s">
        <v>9119</v>
      </c>
      <c r="IO184" s="70" t="s">
        <v>9119</v>
      </c>
      <c r="IQ184" s="70" t="s">
        <v>9119</v>
      </c>
      <c r="IT184" s="70" t="s">
        <v>9119</v>
      </c>
      <c r="IV184" s="70" t="s">
        <v>9119</v>
      </c>
      <c r="IX184" s="70" t="s">
        <v>9119</v>
      </c>
      <c r="IZ184" s="70" t="s">
        <v>9119</v>
      </c>
      <c r="JE184" s="70" t="s">
        <v>9119</v>
      </c>
      <c r="JG184" s="70" t="s">
        <v>9119</v>
      </c>
      <c r="JL184" s="70" t="s">
        <v>9119</v>
      </c>
      <c r="JP184" s="70" t="s">
        <v>9119</v>
      </c>
      <c r="KD184" s="70" t="s">
        <v>9119</v>
      </c>
      <c r="KF184" s="70" t="s">
        <v>9119</v>
      </c>
      <c r="KI184" s="70" t="s">
        <v>9119</v>
      </c>
      <c r="KK184" s="70" t="s">
        <v>9119</v>
      </c>
      <c r="KO184" s="70" t="s">
        <v>9119</v>
      </c>
      <c r="KQ184" s="70" t="s">
        <v>9119</v>
      </c>
      <c r="KT184" s="70" t="s">
        <v>9119</v>
      </c>
      <c r="KZ184" s="70" t="s">
        <v>9119</v>
      </c>
      <c r="LO184" s="70" t="s">
        <v>9119</v>
      </c>
      <c r="LW184" s="70" t="s">
        <v>9119</v>
      </c>
      <c r="LZ184" s="70" t="s">
        <v>9119</v>
      </c>
      <c r="ME184" s="70" t="s">
        <v>9119</v>
      </c>
      <c r="MG184" s="70" t="s">
        <v>9119</v>
      </c>
      <c r="MJ184" s="70" t="s">
        <v>9119</v>
      </c>
      <c r="MK184" t="s">
        <v>392</v>
      </c>
      <c r="ML184">
        <v>10</v>
      </c>
      <c r="MM184" t="s">
        <v>391</v>
      </c>
      <c r="MN184" t="s">
        <v>353</v>
      </c>
      <c r="MP184">
        <v>28032739</v>
      </c>
      <c r="MQ184" s="70">
        <v>26924438.023049604</v>
      </c>
      <c r="MS184" s="70" t="s">
        <v>9119</v>
      </c>
      <c r="MT184" t="s">
        <v>362</v>
      </c>
      <c r="MV184" t="s">
        <v>355</v>
      </c>
      <c r="MW184" t="s">
        <v>353</v>
      </c>
      <c r="MY184" s="69">
        <v>34934092.530000001</v>
      </c>
      <c r="MZ184" s="70">
        <v>33552939.982620504</v>
      </c>
      <c r="NB184" s="70" t="s">
        <v>9119</v>
      </c>
      <c r="NI184" s="70" t="s">
        <v>9119</v>
      </c>
      <c r="NK184" s="70" t="s">
        <v>9119</v>
      </c>
      <c r="NL184" t="s">
        <v>392</v>
      </c>
      <c r="NN184" t="s">
        <v>391</v>
      </c>
      <c r="NO184" t="s">
        <v>353</v>
      </c>
      <c r="NQ184" s="69">
        <v>7799021.3600000003</v>
      </c>
      <c r="NR184" s="70">
        <v>7490679.6388237355</v>
      </c>
      <c r="NT184" s="70" t="s">
        <v>9119</v>
      </c>
      <c r="NU184" t="s">
        <v>392</v>
      </c>
      <c r="NW184" t="s">
        <v>391</v>
      </c>
      <c r="NX184" t="s">
        <v>353</v>
      </c>
      <c r="NZ184" s="69">
        <v>1703085.49</v>
      </c>
      <c r="OA184" s="70">
        <v>1635752.3866454884</v>
      </c>
      <c r="OC184" s="70" t="s">
        <v>9119</v>
      </c>
    </row>
    <row r="185" spans="1:393" x14ac:dyDescent="0.2">
      <c r="A185" t="s">
        <v>1006</v>
      </c>
      <c r="B185" t="s">
        <v>1006</v>
      </c>
      <c r="C185" t="s">
        <v>9829</v>
      </c>
      <c r="D185" t="s">
        <v>1007</v>
      </c>
      <c r="E185" t="s">
        <v>9845</v>
      </c>
      <c r="F185" t="s">
        <v>9845</v>
      </c>
      <c r="G185" t="s">
        <v>1008</v>
      </c>
      <c r="H185" t="s">
        <v>1009</v>
      </c>
      <c r="I185">
        <v>922611</v>
      </c>
      <c r="J185">
        <v>980070</v>
      </c>
      <c r="K185">
        <v>2021</v>
      </c>
      <c r="L185" s="69">
        <v>118545.35</v>
      </c>
      <c r="M185" t="s">
        <v>349</v>
      </c>
      <c r="O185" s="73">
        <v>0.35199999999999998</v>
      </c>
      <c r="P185" s="73">
        <v>0.33100000000000002</v>
      </c>
      <c r="Q185" s="13">
        <v>0.67</v>
      </c>
      <c r="R185" s="13">
        <v>0.01</v>
      </c>
      <c r="S185" s="13">
        <v>0.01</v>
      </c>
      <c r="T185" s="13">
        <v>0.04</v>
      </c>
      <c r="U185" s="13">
        <v>0.15</v>
      </c>
      <c r="V185" s="13"/>
      <c r="W185" s="13"/>
      <c r="X185" s="13"/>
      <c r="Y185" s="13"/>
      <c r="Z185" s="13"/>
      <c r="AA185" s="13"/>
      <c r="AB185" s="13"/>
      <c r="AC185" s="13">
        <v>0.12</v>
      </c>
      <c r="AD185" s="13"/>
      <c r="AE185" s="13"/>
      <c r="AF185" s="13"/>
      <c r="AG185" s="13">
        <v>1</v>
      </c>
      <c r="AH185" s="69"/>
      <c r="AI185" s="13"/>
      <c r="AJ185" s="13"/>
      <c r="AK185" s="13"/>
      <c r="AL185" s="13"/>
      <c r="AM185" s="13"/>
      <c r="AN185" s="13"/>
      <c r="AO185" s="13"/>
      <c r="AP185" s="13"/>
      <c r="AQ185" s="13"/>
      <c r="AU185" s="13"/>
      <c r="AV185" s="13"/>
      <c r="AW185" s="13"/>
      <c r="AX185" s="13"/>
      <c r="AY185" s="13"/>
      <c r="BB185" s="13"/>
      <c r="BC185" s="13"/>
      <c r="BD185" s="13"/>
      <c r="BE185" s="13"/>
      <c r="BF185" s="13"/>
      <c r="BG185" s="13"/>
      <c r="BH185" s="13"/>
      <c r="BI185" s="13"/>
      <c r="BJ185" s="13"/>
      <c r="BK185" s="13"/>
      <c r="BL185" s="13"/>
      <c r="BM185" s="13"/>
      <c r="BN185" s="13"/>
      <c r="BP185" s="70"/>
      <c r="BQ185" s="69"/>
      <c r="BR185" t="s">
        <v>9119</v>
      </c>
      <c r="BS185" s="69"/>
      <c r="BT185" s="70" t="s">
        <v>9119</v>
      </c>
      <c r="BU185" s="73"/>
      <c r="BV185" s="70" t="s">
        <v>9119</v>
      </c>
      <c r="BW185" s="69"/>
      <c r="BX185" s="70" t="s">
        <v>9119</v>
      </c>
      <c r="BY185" s="69"/>
      <c r="BZ185" s="70" t="s">
        <v>9119</v>
      </c>
      <c r="CA185" s="69"/>
      <c r="CC185" s="69" t="s">
        <v>9119</v>
      </c>
      <c r="CD185" s="69" t="s">
        <v>9119</v>
      </c>
      <c r="CE185" s="69" t="s">
        <v>9119</v>
      </c>
      <c r="CF185" s="69" t="s">
        <v>9119</v>
      </c>
      <c r="CL185" t="s">
        <v>351</v>
      </c>
      <c r="CM185" t="s">
        <v>351</v>
      </c>
      <c r="CN185" t="s">
        <v>352</v>
      </c>
      <c r="CO185" t="s">
        <v>352</v>
      </c>
      <c r="CP185" t="s">
        <v>352</v>
      </c>
      <c r="CQ185" t="s">
        <v>351</v>
      </c>
      <c r="CR185" t="s">
        <v>352</v>
      </c>
      <c r="CS185" t="s">
        <v>351</v>
      </c>
      <c r="EA185" s="69"/>
      <c r="EB185" s="69"/>
      <c r="EC185" s="69"/>
      <c r="ED185" s="69"/>
      <c r="EE185" s="69"/>
      <c r="EF185" s="69"/>
      <c r="EG185" s="69"/>
      <c r="EH185" s="69"/>
      <c r="EM185" s="69"/>
      <c r="FB185" s="69"/>
      <c r="FG185" s="69"/>
      <c r="FV185" s="69"/>
      <c r="GF185" s="70" t="s">
        <v>9119</v>
      </c>
      <c r="GI185" s="70" t="s">
        <v>9119</v>
      </c>
      <c r="GO185" s="70" t="s">
        <v>9119</v>
      </c>
      <c r="GR185" s="70" t="s">
        <v>9119</v>
      </c>
      <c r="GT185" s="70" t="s">
        <v>9119</v>
      </c>
      <c r="GV185" s="70" t="s">
        <v>9119</v>
      </c>
      <c r="HB185" s="70" t="s">
        <v>9119</v>
      </c>
      <c r="HD185" s="70" t="s">
        <v>9119</v>
      </c>
      <c r="HG185" s="70" t="s">
        <v>9119</v>
      </c>
      <c r="HI185" s="70" t="s">
        <v>9119</v>
      </c>
      <c r="HK185" s="70" t="s">
        <v>9119</v>
      </c>
      <c r="HM185" s="70" t="s">
        <v>9119</v>
      </c>
      <c r="HO185" s="70" t="s">
        <v>9119</v>
      </c>
      <c r="HQ185" s="70" t="s">
        <v>9119</v>
      </c>
      <c r="HS185" s="70" t="s">
        <v>9119</v>
      </c>
      <c r="HU185" s="70" t="s">
        <v>9119</v>
      </c>
      <c r="HZ185" s="70" t="s">
        <v>9119</v>
      </c>
      <c r="IB185" s="70" t="s">
        <v>9119</v>
      </c>
      <c r="IE185" s="70" t="s">
        <v>9119</v>
      </c>
      <c r="IK185" s="70" t="s">
        <v>9119</v>
      </c>
      <c r="IO185" s="70" t="s">
        <v>9119</v>
      </c>
      <c r="IQ185" s="70" t="s">
        <v>9119</v>
      </c>
      <c r="IT185" s="70" t="s">
        <v>9119</v>
      </c>
      <c r="IV185" s="70" t="s">
        <v>9119</v>
      </c>
      <c r="IX185" s="70" t="s">
        <v>9119</v>
      </c>
      <c r="IZ185" s="70" t="s">
        <v>9119</v>
      </c>
      <c r="JE185" s="70" t="s">
        <v>9119</v>
      </c>
      <c r="JG185" s="70" t="s">
        <v>9119</v>
      </c>
      <c r="JL185" s="70" t="s">
        <v>9119</v>
      </c>
      <c r="JP185" s="70" t="s">
        <v>9119</v>
      </c>
      <c r="KD185" s="70" t="s">
        <v>9119</v>
      </c>
      <c r="KF185" s="70" t="s">
        <v>9119</v>
      </c>
      <c r="KI185" s="70" t="s">
        <v>9119</v>
      </c>
      <c r="KK185" s="70" t="s">
        <v>9119</v>
      </c>
      <c r="KO185" s="70" t="s">
        <v>9119</v>
      </c>
      <c r="KQ185" s="70" t="s">
        <v>9119</v>
      </c>
      <c r="KT185" s="70" t="s">
        <v>9119</v>
      </c>
      <c r="KZ185" s="70" t="s">
        <v>9119</v>
      </c>
      <c r="LO185" s="70" t="s">
        <v>9119</v>
      </c>
      <c r="LW185" s="70" t="s">
        <v>9119</v>
      </c>
      <c r="LZ185" s="70" t="s">
        <v>9119</v>
      </c>
      <c r="ME185" s="70" t="s">
        <v>9119</v>
      </c>
      <c r="MG185" s="70" t="s">
        <v>9119</v>
      </c>
      <c r="MJ185" s="70" t="s">
        <v>9119</v>
      </c>
      <c r="MQ185" s="70" t="s">
        <v>9119</v>
      </c>
      <c r="MS185" s="70" t="s">
        <v>9119</v>
      </c>
      <c r="MZ185" s="70" t="s">
        <v>9119</v>
      </c>
      <c r="NB185" s="70" t="s">
        <v>9119</v>
      </c>
      <c r="NI185" s="70" t="s">
        <v>9119</v>
      </c>
      <c r="NK185" s="70" t="s">
        <v>9119</v>
      </c>
      <c r="NR185" s="70" t="s">
        <v>9119</v>
      </c>
      <c r="NT185" s="70" t="s">
        <v>9119</v>
      </c>
      <c r="OA185" s="70" t="s">
        <v>9119</v>
      </c>
      <c r="OC185" s="70" t="s">
        <v>9119</v>
      </c>
    </row>
    <row r="186" spans="1:393" x14ac:dyDescent="0.2">
      <c r="A186" t="s">
        <v>1006</v>
      </c>
      <c r="B186" t="s">
        <v>1006</v>
      </c>
      <c r="C186" t="s">
        <v>9829</v>
      </c>
      <c r="D186" t="s">
        <v>1007</v>
      </c>
      <c r="E186" t="s">
        <v>9845</v>
      </c>
      <c r="F186" t="s">
        <v>9845</v>
      </c>
      <c r="G186" t="s">
        <v>1010</v>
      </c>
      <c r="H186" t="s">
        <v>1011</v>
      </c>
      <c r="J186">
        <v>13923452</v>
      </c>
      <c r="K186">
        <v>2020</v>
      </c>
      <c r="L186" s="69">
        <v>4441634</v>
      </c>
      <c r="M186" t="s">
        <v>349</v>
      </c>
      <c r="O186" s="73"/>
      <c r="P186" s="73">
        <v>0.874</v>
      </c>
      <c r="Q186" s="13">
        <v>0.4279</v>
      </c>
      <c r="R186" s="13"/>
      <c r="S186" s="13"/>
      <c r="T186" s="13"/>
      <c r="U186" s="13">
        <v>0.17749999999999999</v>
      </c>
      <c r="V186" s="13"/>
      <c r="W186" s="13"/>
      <c r="X186" s="13"/>
      <c r="Y186" s="13"/>
      <c r="Z186" s="13"/>
      <c r="AA186" s="13">
        <v>0.1278</v>
      </c>
      <c r="AB186" s="13"/>
      <c r="AC186" s="13">
        <v>0.26679999999999998</v>
      </c>
      <c r="AD186" s="13"/>
      <c r="AE186" s="13"/>
      <c r="AF186" s="13"/>
      <c r="AG186" s="13">
        <v>0.9577</v>
      </c>
      <c r="AH186" s="69"/>
      <c r="AI186" s="13"/>
      <c r="AJ186" s="13"/>
      <c r="AK186" s="13"/>
      <c r="AL186" s="13"/>
      <c r="AM186" s="13"/>
      <c r="AN186" s="13"/>
      <c r="AO186" s="13"/>
      <c r="AP186" s="13"/>
      <c r="AQ186" s="13"/>
      <c r="AU186" s="13"/>
      <c r="AV186" s="13"/>
      <c r="AW186" s="13"/>
      <c r="AX186" s="13"/>
      <c r="AY186" s="13"/>
      <c r="BB186" s="13"/>
      <c r="BC186" s="13"/>
      <c r="BD186" s="13">
        <v>0.6</v>
      </c>
      <c r="BE186" s="13"/>
      <c r="BF186" s="13"/>
      <c r="BG186" s="13"/>
      <c r="BH186" s="13"/>
      <c r="BI186" s="13"/>
      <c r="BJ186" s="13"/>
      <c r="BK186" s="13"/>
      <c r="BL186" s="13"/>
      <c r="BM186" s="13">
        <v>4.2299999999999997E-2</v>
      </c>
      <c r="BN186" s="13"/>
      <c r="BP186" s="70"/>
      <c r="BQ186" s="69"/>
      <c r="BR186" t="s">
        <v>9119</v>
      </c>
      <c r="BS186" s="69"/>
      <c r="BT186" s="70" t="s">
        <v>9119</v>
      </c>
      <c r="BU186" s="73"/>
      <c r="BV186" s="70" t="s">
        <v>9119</v>
      </c>
      <c r="BW186" s="69"/>
      <c r="BX186" s="70" t="s">
        <v>9119</v>
      </c>
      <c r="BY186" s="69"/>
      <c r="BZ186" s="70" t="s">
        <v>9119</v>
      </c>
      <c r="CA186" s="69"/>
      <c r="CC186" s="69" t="s">
        <v>9119</v>
      </c>
      <c r="CD186" s="69" t="s">
        <v>9119</v>
      </c>
      <c r="CE186" s="69" t="s">
        <v>9119</v>
      </c>
      <c r="CF186" s="69" t="s">
        <v>9119</v>
      </c>
      <c r="CL186" t="s">
        <v>351</v>
      </c>
      <c r="CM186" t="s">
        <v>352</v>
      </c>
      <c r="CN186" t="s">
        <v>352</v>
      </c>
      <c r="CO186" t="s">
        <v>352</v>
      </c>
      <c r="CP186" t="s">
        <v>352</v>
      </c>
      <c r="CQ186" t="s">
        <v>351</v>
      </c>
      <c r="CR186" t="s">
        <v>352</v>
      </c>
      <c r="CS186" t="s">
        <v>351</v>
      </c>
      <c r="EA186" s="69"/>
      <c r="EB186" s="69"/>
      <c r="EC186" s="69"/>
      <c r="ED186" s="69"/>
      <c r="EE186" s="69"/>
      <c r="EF186" s="69"/>
      <c r="EG186" s="69"/>
      <c r="EH186" s="69"/>
      <c r="EM186" s="69"/>
      <c r="ER186">
        <v>2664980.4</v>
      </c>
      <c r="FB186" s="69"/>
      <c r="FG186" s="69"/>
      <c r="FV186" s="69"/>
      <c r="GF186" s="70" t="s">
        <v>9119</v>
      </c>
      <c r="GI186" s="70" t="s">
        <v>9119</v>
      </c>
      <c r="GO186" s="70" t="s">
        <v>9119</v>
      </c>
      <c r="GR186" s="70" t="s">
        <v>9119</v>
      </c>
      <c r="GT186" s="70" t="s">
        <v>9119</v>
      </c>
      <c r="GV186" s="70" t="s">
        <v>9119</v>
      </c>
      <c r="HB186" s="70" t="s">
        <v>9119</v>
      </c>
      <c r="HD186" s="70" t="s">
        <v>9119</v>
      </c>
      <c r="HG186" s="70" t="s">
        <v>9119</v>
      </c>
      <c r="HI186" s="70" t="s">
        <v>9119</v>
      </c>
      <c r="HK186" s="70" t="s">
        <v>9119</v>
      </c>
      <c r="HM186" s="70" t="s">
        <v>9119</v>
      </c>
      <c r="HO186" s="70" t="s">
        <v>9119</v>
      </c>
      <c r="HQ186" s="70" t="s">
        <v>9119</v>
      </c>
      <c r="HS186" s="70" t="s">
        <v>9119</v>
      </c>
      <c r="HU186" s="70" t="s">
        <v>9119</v>
      </c>
      <c r="HZ186" s="70" t="s">
        <v>9119</v>
      </c>
      <c r="IB186" s="70" t="s">
        <v>9119</v>
      </c>
      <c r="IE186" s="70" t="s">
        <v>9119</v>
      </c>
      <c r="IK186" s="70" t="s">
        <v>9119</v>
      </c>
      <c r="IO186" s="70" t="s">
        <v>9119</v>
      </c>
      <c r="IQ186" s="70" t="s">
        <v>9119</v>
      </c>
      <c r="IT186" s="70" t="s">
        <v>9119</v>
      </c>
      <c r="IV186" s="70" t="s">
        <v>9119</v>
      </c>
      <c r="IX186" s="70" t="s">
        <v>9119</v>
      </c>
      <c r="IZ186" s="70" t="s">
        <v>9119</v>
      </c>
      <c r="JE186" s="70" t="s">
        <v>9119</v>
      </c>
      <c r="JG186" s="70" t="s">
        <v>9119</v>
      </c>
      <c r="JL186" s="70" t="s">
        <v>9119</v>
      </c>
      <c r="JP186" s="70" t="s">
        <v>9119</v>
      </c>
      <c r="KD186" s="70" t="s">
        <v>9119</v>
      </c>
      <c r="KF186" s="70" t="s">
        <v>9119</v>
      </c>
      <c r="KI186" s="70" t="s">
        <v>9119</v>
      </c>
      <c r="KK186" s="70" t="s">
        <v>9119</v>
      </c>
      <c r="KO186" s="70" t="s">
        <v>9119</v>
      </c>
      <c r="KQ186" s="70" t="s">
        <v>9119</v>
      </c>
      <c r="KT186" s="70" t="s">
        <v>9119</v>
      </c>
      <c r="KZ186" s="70" t="s">
        <v>9119</v>
      </c>
      <c r="LO186" s="70" t="s">
        <v>9119</v>
      </c>
      <c r="LW186" s="70" t="s">
        <v>9119</v>
      </c>
      <c r="LZ186" s="70" t="s">
        <v>9119</v>
      </c>
      <c r="ME186" s="70" t="s">
        <v>9119</v>
      </c>
      <c r="MG186" s="70" t="s">
        <v>9119</v>
      </c>
      <c r="MJ186" s="70" t="s">
        <v>9119</v>
      </c>
      <c r="MQ186" s="70" t="s">
        <v>9119</v>
      </c>
      <c r="MS186" s="70" t="s">
        <v>9119</v>
      </c>
      <c r="MZ186" s="70" t="s">
        <v>9119</v>
      </c>
      <c r="NB186" s="70" t="s">
        <v>9119</v>
      </c>
      <c r="NI186" s="70" t="s">
        <v>9119</v>
      </c>
      <c r="NK186" s="70" t="s">
        <v>9119</v>
      </c>
      <c r="NR186" s="70" t="s">
        <v>9119</v>
      </c>
      <c r="NT186" s="70" t="s">
        <v>9119</v>
      </c>
      <c r="OA186" s="70" t="s">
        <v>9119</v>
      </c>
      <c r="OC186" s="70" t="s">
        <v>9119</v>
      </c>
    </row>
    <row r="187" spans="1:393" x14ac:dyDescent="0.2">
      <c r="A187" t="s">
        <v>1012</v>
      </c>
      <c r="B187" t="s">
        <v>1012</v>
      </c>
      <c r="C187" s="66" t="s">
        <v>9831</v>
      </c>
      <c r="D187" t="s">
        <v>1013</v>
      </c>
      <c r="E187" t="s">
        <v>381</v>
      </c>
      <c r="F187" t="s">
        <v>381</v>
      </c>
      <c r="G187" t="s">
        <v>1014</v>
      </c>
      <c r="H187" t="s">
        <v>1015</v>
      </c>
      <c r="I187">
        <v>707973</v>
      </c>
      <c r="K187">
        <v>2020</v>
      </c>
      <c r="L187" s="69">
        <v>368100</v>
      </c>
      <c r="M187" t="s">
        <v>349</v>
      </c>
      <c r="O187" s="73">
        <v>1.4239999999999999</v>
      </c>
      <c r="P187" s="73"/>
      <c r="Q187" s="13"/>
      <c r="R187" s="13"/>
      <c r="S187" s="13"/>
      <c r="T187" s="13"/>
      <c r="U187" s="13"/>
      <c r="V187" s="13"/>
      <c r="W187" s="13"/>
      <c r="X187" s="13"/>
      <c r="Y187" s="13"/>
      <c r="Z187" s="13"/>
      <c r="AA187" s="13"/>
      <c r="AB187" s="13"/>
      <c r="AC187" s="13"/>
      <c r="AD187" s="13"/>
      <c r="AE187" s="13"/>
      <c r="AF187" s="13"/>
      <c r="AG187" s="13"/>
      <c r="AH187" s="69">
        <v>80400</v>
      </c>
      <c r="AI187" s="13"/>
      <c r="AJ187" s="13"/>
      <c r="AK187" s="13"/>
      <c r="AL187" s="13"/>
      <c r="AM187" s="13"/>
      <c r="AN187" s="13"/>
      <c r="AO187" s="13"/>
      <c r="AP187" s="13"/>
      <c r="AQ187" s="13"/>
      <c r="AU187" s="13"/>
      <c r="AV187" s="13"/>
      <c r="AW187" s="13"/>
      <c r="AX187" s="13"/>
      <c r="AY187" s="13"/>
      <c r="BB187" s="13"/>
      <c r="BC187" s="13"/>
      <c r="BD187" s="13">
        <v>1.18E-2</v>
      </c>
      <c r="BE187" s="13"/>
      <c r="BF187" s="13"/>
      <c r="BG187" s="13">
        <v>0.13600000000000001</v>
      </c>
      <c r="BH187" s="13">
        <v>0.21579999999999999</v>
      </c>
      <c r="BI187" s="13">
        <v>0.3216</v>
      </c>
      <c r="BJ187" s="13">
        <v>0.31480000000000002</v>
      </c>
      <c r="BK187" s="13"/>
      <c r="BL187" s="13"/>
      <c r="BM187" s="13"/>
      <c r="BN187" s="13"/>
      <c r="BO187">
        <v>6</v>
      </c>
      <c r="BP187" s="70">
        <v>12.2</v>
      </c>
      <c r="BQ187" s="69">
        <v>55317217.759999998</v>
      </c>
      <c r="BR187">
        <v>62550839.526313528</v>
      </c>
      <c r="BT187" s="70" t="s">
        <v>9119</v>
      </c>
      <c r="BU187" s="73"/>
      <c r="BV187" s="70" t="s">
        <v>9119</v>
      </c>
      <c r="BW187" s="69"/>
      <c r="BX187" s="70" t="s">
        <v>9119</v>
      </c>
      <c r="BY187" s="69"/>
      <c r="BZ187" s="70" t="s">
        <v>9119</v>
      </c>
      <c r="CA187" s="69"/>
      <c r="CC187" s="69" t="s">
        <v>9119</v>
      </c>
      <c r="CD187" s="69" t="s">
        <v>9119</v>
      </c>
      <c r="CE187" s="69" t="s">
        <v>9119</v>
      </c>
      <c r="CF187" s="69" t="s">
        <v>9119</v>
      </c>
      <c r="CH187" t="s">
        <v>418</v>
      </c>
      <c r="CI187" t="s">
        <v>418</v>
      </c>
      <c r="CL187" t="s">
        <v>352</v>
      </c>
      <c r="CM187" t="s">
        <v>352</v>
      </c>
      <c r="CN187" t="s">
        <v>352</v>
      </c>
      <c r="CO187" t="s">
        <v>352</v>
      </c>
      <c r="CP187" t="s">
        <v>352</v>
      </c>
      <c r="CQ187" t="s">
        <v>352</v>
      </c>
      <c r="CR187" t="s">
        <v>352</v>
      </c>
      <c r="CS187" t="s">
        <v>351</v>
      </c>
      <c r="EM187" s="69">
        <v>4306.7700000000004</v>
      </c>
      <c r="FB187" s="69">
        <v>50061.599999999999</v>
      </c>
      <c r="FG187" s="69">
        <v>79435.98</v>
      </c>
      <c r="FV187" s="69">
        <v>118380.96</v>
      </c>
      <c r="GF187" s="70" t="s">
        <v>9119</v>
      </c>
      <c r="GI187" s="70" t="s">
        <v>9119</v>
      </c>
      <c r="GO187" s="70" t="s">
        <v>9119</v>
      </c>
      <c r="GR187" s="70" t="s">
        <v>9119</v>
      </c>
      <c r="GT187" s="70" t="s">
        <v>9119</v>
      </c>
      <c r="GV187" s="70" t="s">
        <v>9119</v>
      </c>
      <c r="HB187" s="70" t="s">
        <v>9119</v>
      </c>
      <c r="HD187" s="70" t="s">
        <v>9119</v>
      </c>
      <c r="HG187" s="70" t="s">
        <v>9119</v>
      </c>
      <c r="HI187" s="70" t="s">
        <v>9119</v>
      </c>
      <c r="HK187" s="70" t="s">
        <v>9119</v>
      </c>
      <c r="HM187" s="70" t="s">
        <v>9119</v>
      </c>
      <c r="HO187" s="70" t="s">
        <v>9119</v>
      </c>
      <c r="HQ187" s="70" t="s">
        <v>9119</v>
      </c>
      <c r="HS187" s="70" t="s">
        <v>9119</v>
      </c>
      <c r="HU187" s="70" t="s">
        <v>9119</v>
      </c>
      <c r="HZ187" s="70" t="s">
        <v>9119</v>
      </c>
      <c r="IB187" s="70" t="s">
        <v>9119</v>
      </c>
      <c r="IE187" s="70" t="s">
        <v>9119</v>
      </c>
      <c r="IK187" s="70" t="s">
        <v>9119</v>
      </c>
      <c r="IO187" s="70" t="s">
        <v>9119</v>
      </c>
      <c r="IQ187" s="70" t="s">
        <v>9119</v>
      </c>
      <c r="IT187" s="70" t="s">
        <v>9119</v>
      </c>
      <c r="IV187" s="70" t="s">
        <v>9119</v>
      </c>
      <c r="IX187" s="70" t="s">
        <v>9119</v>
      </c>
      <c r="IZ187" s="70" t="s">
        <v>9119</v>
      </c>
      <c r="JE187" s="70" t="s">
        <v>9119</v>
      </c>
      <c r="JG187" s="70" t="s">
        <v>9119</v>
      </c>
      <c r="JL187" s="70" t="s">
        <v>9119</v>
      </c>
      <c r="JP187" s="70" t="s">
        <v>9119</v>
      </c>
      <c r="KD187" s="70" t="s">
        <v>9119</v>
      </c>
      <c r="KF187" s="70" t="s">
        <v>9119</v>
      </c>
      <c r="KI187" s="70" t="s">
        <v>9119</v>
      </c>
      <c r="KK187" s="70" t="s">
        <v>9119</v>
      </c>
      <c r="KO187" s="70" t="s">
        <v>9119</v>
      </c>
      <c r="KQ187" s="70" t="s">
        <v>9119</v>
      </c>
      <c r="KS187">
        <v>150.28</v>
      </c>
      <c r="KT187" s="70">
        <v>169.93154292028873</v>
      </c>
      <c r="KZ187" s="70" t="s">
        <v>9119</v>
      </c>
      <c r="LO187" s="70" t="s">
        <v>9119</v>
      </c>
      <c r="LW187" s="70" t="s">
        <v>9119</v>
      </c>
      <c r="LZ187" s="70" t="s">
        <v>9119</v>
      </c>
      <c r="ME187" s="70" t="s">
        <v>9119</v>
      </c>
      <c r="MG187" s="70" t="s">
        <v>9119</v>
      </c>
      <c r="MJ187" s="70" t="s">
        <v>9119</v>
      </c>
      <c r="MQ187" s="70" t="s">
        <v>9119</v>
      </c>
      <c r="MS187" s="70" t="s">
        <v>9119</v>
      </c>
      <c r="MZ187" s="70" t="s">
        <v>9119</v>
      </c>
      <c r="NB187" s="70" t="s">
        <v>9119</v>
      </c>
      <c r="NI187" s="70" t="s">
        <v>9119</v>
      </c>
      <c r="NK187" s="70" t="s">
        <v>9119</v>
      </c>
      <c r="NR187" s="70" t="s">
        <v>9119</v>
      </c>
      <c r="NT187" s="70" t="s">
        <v>9119</v>
      </c>
      <c r="NU187" t="s">
        <v>392</v>
      </c>
      <c r="NW187" t="s">
        <v>378</v>
      </c>
      <c r="NX187" t="s">
        <v>353</v>
      </c>
      <c r="NY187" t="s">
        <v>415</v>
      </c>
      <c r="OA187" s="70" t="s">
        <v>9119</v>
      </c>
      <c r="OC187" s="70" t="s">
        <v>9119</v>
      </c>
    </row>
    <row r="188" spans="1:393" x14ac:dyDescent="0.2">
      <c r="A188" t="s">
        <v>1012</v>
      </c>
      <c r="B188" t="s">
        <v>1012</v>
      </c>
      <c r="C188" s="66" t="s">
        <v>9831</v>
      </c>
      <c r="D188" t="s">
        <v>1013</v>
      </c>
      <c r="E188" t="s">
        <v>381</v>
      </c>
      <c r="F188" t="s">
        <v>381</v>
      </c>
      <c r="G188" t="s">
        <v>1016</v>
      </c>
      <c r="H188" t="s">
        <v>1017</v>
      </c>
      <c r="I188">
        <v>517000</v>
      </c>
      <c r="J188">
        <v>1783251</v>
      </c>
      <c r="K188">
        <v>2021</v>
      </c>
      <c r="L188" s="69">
        <v>214503.3</v>
      </c>
      <c r="M188" t="s">
        <v>349</v>
      </c>
      <c r="O188" s="73">
        <v>1.137</v>
      </c>
      <c r="P188" s="73">
        <v>0.33</v>
      </c>
      <c r="Q188" s="13"/>
      <c r="R188" s="13"/>
      <c r="S188" s="13"/>
      <c r="T188" s="13"/>
      <c r="U188" s="13"/>
      <c r="V188" s="13"/>
      <c r="W188" s="13"/>
      <c r="X188" s="13"/>
      <c r="Y188" s="13"/>
      <c r="Z188" s="13"/>
      <c r="AA188" s="13"/>
      <c r="AB188" s="13"/>
      <c r="AC188" s="13"/>
      <c r="AD188" s="13"/>
      <c r="AE188" s="13"/>
      <c r="AF188" s="13">
        <v>1</v>
      </c>
      <c r="AG188" s="13"/>
      <c r="AH188" s="69">
        <v>71558.3</v>
      </c>
      <c r="AI188" s="13">
        <v>1.9E-3</v>
      </c>
      <c r="AJ188" s="13">
        <v>0.1193</v>
      </c>
      <c r="AK188" s="13">
        <v>0.2009</v>
      </c>
      <c r="AL188" s="13"/>
      <c r="AM188" s="13">
        <v>3.9300000000000002E-2</v>
      </c>
      <c r="AN188" s="13">
        <v>1.5100000000000001E-2</v>
      </c>
      <c r="AO188" s="13"/>
      <c r="AP188" s="13"/>
      <c r="AQ188" s="13">
        <v>0.62350000000000005</v>
      </c>
      <c r="AU188" s="13"/>
      <c r="AV188" s="13"/>
      <c r="AW188" s="13"/>
      <c r="AX188" s="13"/>
      <c r="AY188" s="13"/>
      <c r="BB188" s="13"/>
      <c r="BC188" s="13"/>
      <c r="BD188" s="13">
        <v>0.47799999999999998</v>
      </c>
      <c r="BE188" s="13"/>
      <c r="BF188" s="13"/>
      <c r="BG188" s="13">
        <v>0.13</v>
      </c>
      <c r="BH188" s="13">
        <v>0.26800000000000002</v>
      </c>
      <c r="BI188" s="13">
        <v>0.124</v>
      </c>
      <c r="BJ188" s="13"/>
      <c r="BK188" s="13"/>
      <c r="BL188" s="13"/>
      <c r="BM188" s="13"/>
      <c r="BN188" s="13"/>
      <c r="BP188" s="70"/>
      <c r="BR188" t="s">
        <v>9119</v>
      </c>
      <c r="BT188" s="70" t="s">
        <v>9119</v>
      </c>
      <c r="BU188" s="73"/>
      <c r="BV188" s="70" t="s">
        <v>9119</v>
      </c>
      <c r="BW188" s="69"/>
      <c r="BX188" s="70" t="s">
        <v>9119</v>
      </c>
      <c r="BY188" s="69"/>
      <c r="BZ188" s="70" t="s">
        <v>9119</v>
      </c>
      <c r="CA188" s="69"/>
      <c r="CC188" s="69" t="s">
        <v>9119</v>
      </c>
      <c r="CD188" s="69" t="s">
        <v>9119</v>
      </c>
      <c r="CE188" s="69" t="s">
        <v>9119</v>
      </c>
      <c r="CF188" s="69" t="s">
        <v>9119</v>
      </c>
      <c r="CG188" t="s">
        <v>350</v>
      </c>
      <c r="CL188" t="s">
        <v>352</v>
      </c>
      <c r="CM188" t="s">
        <v>352</v>
      </c>
      <c r="CN188" t="s">
        <v>352</v>
      </c>
      <c r="CO188" t="s">
        <v>352</v>
      </c>
      <c r="CP188" t="s">
        <v>352</v>
      </c>
      <c r="CQ188" t="s">
        <v>352</v>
      </c>
      <c r="CR188" t="s">
        <v>352</v>
      </c>
      <c r="CS188" t="s">
        <v>351</v>
      </c>
      <c r="EM188" s="69">
        <v>102532.57739999999</v>
      </c>
      <c r="FB188" s="69">
        <v>27885.429</v>
      </c>
      <c r="FG188" s="69">
        <v>57486.884400000003</v>
      </c>
      <c r="FV188" s="69">
        <v>26598.409199999998</v>
      </c>
      <c r="GF188" s="70" t="s">
        <v>9119</v>
      </c>
      <c r="GI188" s="70" t="s">
        <v>9119</v>
      </c>
      <c r="GO188" s="70" t="s">
        <v>9119</v>
      </c>
      <c r="GR188" s="70" t="s">
        <v>9119</v>
      </c>
      <c r="GT188" s="70" t="s">
        <v>9119</v>
      </c>
      <c r="GV188" s="70" t="s">
        <v>9119</v>
      </c>
      <c r="HB188" s="70" t="s">
        <v>9119</v>
      </c>
      <c r="HD188" s="70" t="s">
        <v>9119</v>
      </c>
      <c r="HG188" s="70" t="s">
        <v>9119</v>
      </c>
      <c r="HI188" s="70" t="s">
        <v>9119</v>
      </c>
      <c r="HK188" s="70" t="s">
        <v>9119</v>
      </c>
      <c r="HM188" s="70" t="s">
        <v>9119</v>
      </c>
      <c r="HO188" s="70" t="s">
        <v>9119</v>
      </c>
      <c r="HQ188" s="70" t="s">
        <v>9119</v>
      </c>
      <c r="HS188" s="70" t="s">
        <v>9119</v>
      </c>
      <c r="HU188" s="70" t="s">
        <v>9119</v>
      </c>
      <c r="HZ188" s="70" t="s">
        <v>9119</v>
      </c>
      <c r="IB188" s="70" t="s">
        <v>9119</v>
      </c>
      <c r="IE188" s="70" t="s">
        <v>9119</v>
      </c>
      <c r="IK188" s="70" t="s">
        <v>9119</v>
      </c>
      <c r="IO188" s="70" t="s">
        <v>9119</v>
      </c>
      <c r="IQ188" s="70" t="s">
        <v>9119</v>
      </c>
      <c r="IT188" s="70" t="s">
        <v>9119</v>
      </c>
      <c r="IV188" s="70" t="s">
        <v>9119</v>
      </c>
      <c r="IX188" s="70" t="s">
        <v>9119</v>
      </c>
      <c r="IZ188" s="70" t="s">
        <v>9119</v>
      </c>
      <c r="JE188" s="70" t="s">
        <v>9119</v>
      </c>
      <c r="JG188" s="70" t="s">
        <v>9119</v>
      </c>
      <c r="JL188" s="70" t="s">
        <v>9119</v>
      </c>
      <c r="JP188" s="70" t="s">
        <v>9119</v>
      </c>
      <c r="KD188" s="70" t="s">
        <v>9119</v>
      </c>
      <c r="KF188" s="70" t="s">
        <v>9119</v>
      </c>
      <c r="KI188" s="70" t="s">
        <v>9119</v>
      </c>
      <c r="KK188" s="70" t="s">
        <v>9119</v>
      </c>
      <c r="KO188" s="70" t="s">
        <v>9119</v>
      </c>
      <c r="KP188">
        <v>290.99</v>
      </c>
      <c r="KQ188" s="70">
        <v>290.99</v>
      </c>
      <c r="KS188">
        <v>93.09</v>
      </c>
      <c r="KT188" s="70">
        <v>93.09</v>
      </c>
      <c r="KZ188" s="70" t="s">
        <v>9119</v>
      </c>
      <c r="LO188" s="70" t="s">
        <v>9119</v>
      </c>
      <c r="LW188" s="70" t="s">
        <v>9119</v>
      </c>
      <c r="LZ188" s="70" t="s">
        <v>9119</v>
      </c>
      <c r="ME188" s="70" t="s">
        <v>9119</v>
      </c>
      <c r="MG188" s="70" t="s">
        <v>9119</v>
      </c>
      <c r="MJ188" s="70" t="s">
        <v>9119</v>
      </c>
      <c r="MQ188" s="70" t="s">
        <v>9119</v>
      </c>
      <c r="MS188" s="70" t="s">
        <v>9119</v>
      </c>
      <c r="MV188" t="s">
        <v>353</v>
      </c>
      <c r="MW188" t="s">
        <v>353</v>
      </c>
      <c r="MZ188" s="70" t="s">
        <v>9119</v>
      </c>
      <c r="NB188" s="70" t="s">
        <v>9119</v>
      </c>
      <c r="NI188" s="70" t="s">
        <v>9119</v>
      </c>
      <c r="NK188" s="70" t="s">
        <v>9119</v>
      </c>
      <c r="NR188" s="70" t="s">
        <v>9119</v>
      </c>
      <c r="NT188" s="70" t="s">
        <v>9119</v>
      </c>
      <c r="OA188" s="70" t="s">
        <v>9119</v>
      </c>
      <c r="OC188" s="70" t="s">
        <v>9119</v>
      </c>
    </row>
    <row r="189" spans="1:393" x14ac:dyDescent="0.2">
      <c r="A189" t="s">
        <v>1018</v>
      </c>
      <c r="B189" t="s">
        <v>1018</v>
      </c>
      <c r="C189" s="66" t="s">
        <v>9831</v>
      </c>
      <c r="D189" t="s">
        <v>1019</v>
      </c>
      <c r="E189" t="s">
        <v>381</v>
      </c>
      <c r="F189" t="s">
        <v>381</v>
      </c>
      <c r="G189" t="s">
        <v>1020</v>
      </c>
      <c r="H189" t="s">
        <v>1021</v>
      </c>
      <c r="K189">
        <v>2016</v>
      </c>
      <c r="L189" s="69">
        <v>63000</v>
      </c>
      <c r="O189" s="73"/>
      <c r="P189" s="73"/>
      <c r="Q189" s="13">
        <v>0.37419999999999998</v>
      </c>
      <c r="R189" s="13">
        <v>5.1799999999999999E-2</v>
      </c>
      <c r="S189" s="13">
        <v>0.02</v>
      </c>
      <c r="T189" s="13">
        <v>0.1108</v>
      </c>
      <c r="U189" s="13">
        <v>0.12330000000000001</v>
      </c>
      <c r="V189" s="13"/>
      <c r="W189" s="13">
        <v>4.1000000000000003E-3</v>
      </c>
      <c r="X189" s="13"/>
      <c r="Y189" s="13">
        <v>5.3199999999999997E-2</v>
      </c>
      <c r="Z189" s="13"/>
      <c r="AA189" s="13"/>
      <c r="AB189" s="13">
        <v>6.0400000000000002E-2</v>
      </c>
      <c r="AC189" s="13">
        <v>0.20219999999999999</v>
      </c>
      <c r="AD189" s="13"/>
      <c r="AE189" s="13"/>
      <c r="AF189" s="13"/>
      <c r="AG189" s="13"/>
      <c r="AH189" s="69">
        <v>7000</v>
      </c>
      <c r="AI189" s="13"/>
      <c r="AJ189" s="13"/>
      <c r="AK189" s="13"/>
      <c r="AL189" s="13"/>
      <c r="AM189" s="13"/>
      <c r="AN189" s="13"/>
      <c r="AO189" s="13"/>
      <c r="AP189" s="13"/>
      <c r="AQ189" s="13"/>
      <c r="AU189" s="13"/>
      <c r="AV189" s="13"/>
      <c r="AW189" s="13"/>
      <c r="AX189" s="13"/>
      <c r="AY189" s="13"/>
      <c r="BB189" s="13"/>
      <c r="BC189" s="13"/>
      <c r="BD189" s="13"/>
      <c r="BE189" s="13"/>
      <c r="BF189" s="13"/>
      <c r="BG189" s="13"/>
      <c r="BH189" s="13"/>
      <c r="BI189" s="13"/>
      <c r="BJ189" s="13"/>
      <c r="BK189" s="13"/>
      <c r="BL189" s="13"/>
      <c r="BM189" s="13"/>
      <c r="BN189" s="13"/>
      <c r="BP189" s="70"/>
      <c r="BR189" t="s">
        <v>9119</v>
      </c>
      <c r="BT189" s="70" t="s">
        <v>9119</v>
      </c>
      <c r="BU189" s="73"/>
      <c r="BV189" s="70" t="s">
        <v>9119</v>
      </c>
      <c r="BW189" s="69"/>
      <c r="BX189" s="70" t="s">
        <v>9119</v>
      </c>
      <c r="BY189" s="69"/>
      <c r="BZ189" s="70" t="s">
        <v>9119</v>
      </c>
      <c r="CA189" s="69"/>
      <c r="CC189" s="69" t="s">
        <v>9119</v>
      </c>
      <c r="CD189" s="69" t="s">
        <v>9119</v>
      </c>
      <c r="CE189" s="69" t="s">
        <v>9119</v>
      </c>
      <c r="CF189" s="69" t="s">
        <v>9119</v>
      </c>
      <c r="CL189" t="s">
        <v>351</v>
      </c>
      <c r="CM189" t="s">
        <v>352</v>
      </c>
      <c r="CN189" t="s">
        <v>352</v>
      </c>
      <c r="CO189" t="s">
        <v>352</v>
      </c>
      <c r="CP189" t="s">
        <v>352</v>
      </c>
      <c r="CQ189" t="s">
        <v>351</v>
      </c>
      <c r="CR189" t="s">
        <v>351</v>
      </c>
      <c r="CS189" t="s">
        <v>351</v>
      </c>
      <c r="DG189">
        <v>3629</v>
      </c>
      <c r="DL189">
        <v>10257</v>
      </c>
      <c r="DQ189">
        <v>1200</v>
      </c>
      <c r="EM189" s="69"/>
      <c r="FB189" s="69"/>
      <c r="FG189" s="69"/>
      <c r="FV189" s="69"/>
      <c r="GF189" s="70" t="s">
        <v>9119</v>
      </c>
      <c r="GI189" s="70" t="s">
        <v>9119</v>
      </c>
      <c r="GO189" s="70" t="s">
        <v>9119</v>
      </c>
      <c r="GR189" s="70" t="s">
        <v>9119</v>
      </c>
      <c r="GT189" s="70" t="s">
        <v>9119</v>
      </c>
      <c r="GV189" s="70" t="s">
        <v>9119</v>
      </c>
      <c r="HB189" s="70" t="s">
        <v>9119</v>
      </c>
      <c r="HD189" s="70" t="s">
        <v>9119</v>
      </c>
      <c r="HG189" s="70" t="s">
        <v>9119</v>
      </c>
      <c r="HI189" s="70" t="s">
        <v>9119</v>
      </c>
      <c r="HK189" s="70" t="s">
        <v>9119</v>
      </c>
      <c r="HM189" s="70" t="s">
        <v>9119</v>
      </c>
      <c r="HO189" s="70" t="s">
        <v>9119</v>
      </c>
      <c r="HQ189" s="70" t="s">
        <v>9119</v>
      </c>
      <c r="HS189" s="70" t="s">
        <v>9119</v>
      </c>
      <c r="HU189" s="70" t="s">
        <v>9119</v>
      </c>
      <c r="HZ189" s="70" t="s">
        <v>9119</v>
      </c>
      <c r="IB189" s="70" t="s">
        <v>9119</v>
      </c>
      <c r="IE189" s="70" t="s">
        <v>9119</v>
      </c>
      <c r="IK189" s="70" t="s">
        <v>9119</v>
      </c>
      <c r="IO189" s="70" t="s">
        <v>9119</v>
      </c>
      <c r="IQ189" s="70" t="s">
        <v>9119</v>
      </c>
      <c r="IT189" s="70" t="s">
        <v>9119</v>
      </c>
      <c r="IV189" s="70" t="s">
        <v>9119</v>
      </c>
      <c r="IX189" s="70" t="s">
        <v>9119</v>
      </c>
      <c r="IZ189" s="70" t="s">
        <v>9119</v>
      </c>
      <c r="JE189" s="70" t="s">
        <v>9119</v>
      </c>
      <c r="JG189" s="70" t="s">
        <v>9119</v>
      </c>
      <c r="JL189" s="70" t="s">
        <v>9119</v>
      </c>
      <c r="JP189" s="70" t="s">
        <v>9119</v>
      </c>
      <c r="KD189" s="70" t="s">
        <v>9119</v>
      </c>
      <c r="KF189" s="70" t="s">
        <v>9119</v>
      </c>
      <c r="KI189" s="70" t="s">
        <v>9119</v>
      </c>
      <c r="KK189" s="70" t="s">
        <v>9119</v>
      </c>
      <c r="KO189" s="70" t="s">
        <v>9119</v>
      </c>
      <c r="KQ189" s="70" t="s">
        <v>9119</v>
      </c>
      <c r="KT189" s="70" t="s">
        <v>9119</v>
      </c>
      <c r="KZ189" s="70" t="s">
        <v>9119</v>
      </c>
      <c r="LO189" s="70" t="s">
        <v>9119</v>
      </c>
      <c r="LW189" s="70" t="s">
        <v>9119</v>
      </c>
      <c r="LZ189" s="70" t="s">
        <v>9119</v>
      </c>
      <c r="ME189" s="70" t="s">
        <v>9119</v>
      </c>
      <c r="MG189" s="70" t="s">
        <v>9119</v>
      </c>
      <c r="MJ189" s="70" t="s">
        <v>9119</v>
      </c>
      <c r="MQ189" s="70" t="s">
        <v>9119</v>
      </c>
      <c r="MS189" s="70" t="s">
        <v>9119</v>
      </c>
      <c r="MZ189" s="70" t="s">
        <v>9119</v>
      </c>
      <c r="NB189" s="70" t="s">
        <v>9119</v>
      </c>
      <c r="NI189" s="70" t="s">
        <v>9119</v>
      </c>
      <c r="NK189" s="70" t="s">
        <v>9119</v>
      </c>
      <c r="NR189" s="70" t="s">
        <v>9119</v>
      </c>
      <c r="NT189" s="70" t="s">
        <v>9119</v>
      </c>
      <c r="OA189" s="70" t="s">
        <v>9119</v>
      </c>
      <c r="OC189" s="70" t="s">
        <v>9119</v>
      </c>
    </row>
    <row r="190" spans="1:393" x14ac:dyDescent="0.2">
      <c r="A190" t="s">
        <v>1018</v>
      </c>
      <c r="B190" t="s">
        <v>1018</v>
      </c>
      <c r="C190" s="66" t="s">
        <v>9831</v>
      </c>
      <c r="D190" t="s">
        <v>1019</v>
      </c>
      <c r="E190" t="s">
        <v>381</v>
      </c>
      <c r="F190" t="s">
        <v>381</v>
      </c>
      <c r="G190" t="s">
        <v>1022</v>
      </c>
      <c r="H190" t="s">
        <v>1023</v>
      </c>
      <c r="I190">
        <v>549000</v>
      </c>
      <c r="J190">
        <v>2956879</v>
      </c>
      <c r="K190">
        <v>2022</v>
      </c>
      <c r="L190" s="69">
        <v>310000</v>
      </c>
      <c r="M190" t="s">
        <v>376</v>
      </c>
      <c r="O190" s="73">
        <v>1.5469999999999999</v>
      </c>
      <c r="P190" s="73">
        <v>0.28699999999999998</v>
      </c>
      <c r="Q190" s="13">
        <v>0.497</v>
      </c>
      <c r="R190" s="13">
        <v>3.3000000000000002E-2</v>
      </c>
      <c r="S190" s="13">
        <v>2.1999999999999999E-2</v>
      </c>
      <c r="T190" s="13">
        <v>0.11899999999999999</v>
      </c>
      <c r="U190" s="13">
        <v>0.11600000000000001</v>
      </c>
      <c r="V190" s="13"/>
      <c r="W190" s="13">
        <v>8.0000000000000002E-3</v>
      </c>
      <c r="X190" s="13"/>
      <c r="Y190" s="13">
        <v>1.4999999999999999E-2</v>
      </c>
      <c r="Z190" s="13"/>
      <c r="AA190" s="13"/>
      <c r="AB190" s="13">
        <v>3.5999999999999997E-2</v>
      </c>
      <c r="AC190" s="13">
        <v>0.154</v>
      </c>
      <c r="AD190" s="13"/>
      <c r="AE190" s="13"/>
      <c r="AF190" s="13"/>
      <c r="AG190" s="13"/>
      <c r="AH190" s="69">
        <v>95361.3</v>
      </c>
      <c r="AI190" s="13">
        <v>1.7999999999999999E-2</v>
      </c>
      <c r="AJ190" s="13">
        <v>0</v>
      </c>
      <c r="AK190" s="13">
        <v>0.67200000000000004</v>
      </c>
      <c r="AL190" s="13">
        <v>0</v>
      </c>
      <c r="AM190" s="13">
        <v>5.6000000000000001E-2</v>
      </c>
      <c r="AN190" s="13">
        <v>9.8000000000000004E-2</v>
      </c>
      <c r="AO190" s="13">
        <v>0</v>
      </c>
      <c r="AP190" s="13">
        <v>0</v>
      </c>
      <c r="AQ190" s="13">
        <v>0.156</v>
      </c>
      <c r="AU190" s="13"/>
      <c r="AV190" s="13"/>
      <c r="AW190" s="13"/>
      <c r="AX190" s="13"/>
      <c r="AY190" s="13"/>
      <c r="AZ190">
        <v>1535</v>
      </c>
      <c r="BB190" s="13"/>
      <c r="BC190" s="13"/>
      <c r="BD190" s="13">
        <v>0.13</v>
      </c>
      <c r="BE190" s="13"/>
      <c r="BF190" s="13"/>
      <c r="BG190" s="13">
        <v>0.08</v>
      </c>
      <c r="BH190" s="13">
        <v>0.2</v>
      </c>
      <c r="BI190" s="13">
        <v>0.59</v>
      </c>
      <c r="BJ190" s="13"/>
      <c r="BK190" s="13"/>
      <c r="BL190" s="13"/>
      <c r="BM190" s="13"/>
      <c r="BN190" s="13"/>
      <c r="BP190" s="70">
        <v>13.7</v>
      </c>
      <c r="BQ190">
        <v>8800000</v>
      </c>
      <c r="BR190">
        <v>8800000</v>
      </c>
      <c r="BS190">
        <v>6400000</v>
      </c>
      <c r="BT190" s="70">
        <v>6400000</v>
      </c>
      <c r="BU190" s="73"/>
      <c r="BV190" s="70" t="s">
        <v>9119</v>
      </c>
      <c r="BW190" s="69"/>
      <c r="BX190" s="70" t="s">
        <v>9119</v>
      </c>
      <c r="BY190" s="69"/>
      <c r="BZ190" s="70" t="s">
        <v>9119</v>
      </c>
      <c r="CA190" s="69"/>
      <c r="CC190" s="69" t="s">
        <v>9119</v>
      </c>
      <c r="CD190" s="69" t="s">
        <v>9119</v>
      </c>
      <c r="CE190" s="69" t="s">
        <v>9119</v>
      </c>
      <c r="CF190" s="69" t="s">
        <v>9119</v>
      </c>
      <c r="CL190" t="s">
        <v>351</v>
      </c>
      <c r="CM190" t="s">
        <v>351</v>
      </c>
      <c r="CN190" t="s">
        <v>351</v>
      </c>
      <c r="CO190" t="s">
        <v>352</v>
      </c>
      <c r="CP190" t="s">
        <v>352</v>
      </c>
      <c r="CQ190" t="s">
        <v>351</v>
      </c>
      <c r="CR190" t="s">
        <v>351</v>
      </c>
      <c r="CS190" t="s">
        <v>351</v>
      </c>
      <c r="EM190" s="69">
        <v>40300</v>
      </c>
      <c r="FB190" s="69">
        <v>24800</v>
      </c>
      <c r="FG190" s="69">
        <v>62000</v>
      </c>
      <c r="FV190" s="69">
        <v>182900</v>
      </c>
      <c r="GF190" s="70" t="s">
        <v>9119</v>
      </c>
      <c r="GI190" s="70" t="s">
        <v>9119</v>
      </c>
      <c r="GO190" s="70" t="s">
        <v>9119</v>
      </c>
      <c r="GR190" s="70" t="s">
        <v>9119</v>
      </c>
      <c r="GT190" s="70" t="s">
        <v>9119</v>
      </c>
      <c r="GV190" s="70" t="s">
        <v>9119</v>
      </c>
      <c r="HB190" s="70" t="s">
        <v>9119</v>
      </c>
      <c r="HD190" s="70" t="s">
        <v>9119</v>
      </c>
      <c r="HG190" s="70" t="s">
        <v>9119</v>
      </c>
      <c r="HI190" s="70" t="s">
        <v>9119</v>
      </c>
      <c r="HK190" s="70" t="s">
        <v>9119</v>
      </c>
      <c r="HM190" s="70" t="s">
        <v>9119</v>
      </c>
      <c r="HO190" s="70" t="s">
        <v>9119</v>
      </c>
      <c r="HQ190" s="70" t="s">
        <v>9119</v>
      </c>
      <c r="HS190" s="70" t="s">
        <v>9119</v>
      </c>
      <c r="HU190" s="70" t="s">
        <v>9119</v>
      </c>
      <c r="HZ190" s="70" t="s">
        <v>9119</v>
      </c>
      <c r="IB190" s="70" t="s">
        <v>9119</v>
      </c>
      <c r="IE190" s="70" t="s">
        <v>9119</v>
      </c>
      <c r="IK190" s="70" t="s">
        <v>9119</v>
      </c>
      <c r="IO190" s="70" t="s">
        <v>9119</v>
      </c>
      <c r="IQ190" s="70" t="s">
        <v>9119</v>
      </c>
      <c r="IT190" s="70" t="s">
        <v>9119</v>
      </c>
      <c r="IV190" s="70" t="s">
        <v>9119</v>
      </c>
      <c r="IX190" s="70" t="s">
        <v>9119</v>
      </c>
      <c r="IZ190" s="70" t="s">
        <v>9119</v>
      </c>
      <c r="JE190" s="70" t="s">
        <v>9119</v>
      </c>
      <c r="JG190" s="70" t="s">
        <v>9119</v>
      </c>
      <c r="JL190" s="70" t="s">
        <v>9119</v>
      </c>
      <c r="JP190" s="70" t="s">
        <v>9119</v>
      </c>
      <c r="KD190" s="70" t="s">
        <v>9119</v>
      </c>
      <c r="KF190" s="70" t="s">
        <v>9119</v>
      </c>
      <c r="KI190" s="70" t="s">
        <v>9119</v>
      </c>
      <c r="KK190" s="70" t="s">
        <v>9119</v>
      </c>
      <c r="KO190" s="70" t="s">
        <v>9119</v>
      </c>
      <c r="KQ190" s="70" t="s">
        <v>9119</v>
      </c>
      <c r="KT190" s="70" t="s">
        <v>9119</v>
      </c>
      <c r="KZ190" s="70" t="s">
        <v>9119</v>
      </c>
      <c r="LO190" s="70" t="s">
        <v>9119</v>
      </c>
      <c r="LW190" s="70" t="s">
        <v>9119</v>
      </c>
      <c r="LZ190" s="70" t="s">
        <v>9119</v>
      </c>
      <c r="ME190" s="70" t="s">
        <v>9119</v>
      </c>
      <c r="MG190" s="70" t="s">
        <v>9119</v>
      </c>
      <c r="MJ190" s="70" t="s">
        <v>9119</v>
      </c>
      <c r="MK190" t="s">
        <v>390</v>
      </c>
      <c r="MQ190" s="70" t="s">
        <v>9119</v>
      </c>
      <c r="MS190" s="70" t="s">
        <v>9119</v>
      </c>
      <c r="MT190" t="s">
        <v>354</v>
      </c>
      <c r="MZ190" s="70" t="s">
        <v>9119</v>
      </c>
      <c r="NB190" s="70" t="s">
        <v>9119</v>
      </c>
      <c r="NI190" s="70" t="s">
        <v>9119</v>
      </c>
      <c r="NK190" s="70" t="s">
        <v>9119</v>
      </c>
      <c r="NR190" s="70" t="s">
        <v>9119</v>
      </c>
      <c r="NT190" s="70" t="s">
        <v>9119</v>
      </c>
      <c r="OA190" s="70" t="s">
        <v>9119</v>
      </c>
      <c r="OC190" s="70" t="s">
        <v>9119</v>
      </c>
    </row>
    <row r="191" spans="1:393" x14ac:dyDescent="0.2">
      <c r="A191" t="s">
        <v>1024</v>
      </c>
      <c r="B191" t="s">
        <v>1024</v>
      </c>
      <c r="C191" t="s">
        <v>9835</v>
      </c>
      <c r="D191" t="s">
        <v>1025</v>
      </c>
      <c r="E191" t="s">
        <v>381</v>
      </c>
      <c r="F191" t="s">
        <v>381</v>
      </c>
      <c r="G191" t="s">
        <v>1026</v>
      </c>
      <c r="H191" t="s">
        <v>1027</v>
      </c>
      <c r="L191" s="69"/>
      <c r="O191" s="73"/>
      <c r="P191" s="73"/>
      <c r="Q191" s="13"/>
      <c r="R191" s="13"/>
      <c r="S191" s="13"/>
      <c r="T191" s="13"/>
      <c r="U191" s="13"/>
      <c r="V191" s="13"/>
      <c r="W191" s="13"/>
      <c r="X191" s="13"/>
      <c r="Y191" s="13"/>
      <c r="Z191" s="13"/>
      <c r="AA191" s="13"/>
      <c r="AB191" s="13"/>
      <c r="AC191" s="13"/>
      <c r="AD191" s="13"/>
      <c r="AE191" s="13"/>
      <c r="AF191" s="13"/>
      <c r="AG191" s="13"/>
      <c r="AI191" s="13"/>
      <c r="AJ191" s="13"/>
      <c r="AK191" s="13"/>
      <c r="AL191" s="13"/>
      <c r="AM191" s="13"/>
      <c r="AN191" s="13"/>
      <c r="AO191" s="13"/>
      <c r="AP191" s="13"/>
      <c r="AQ191" s="13"/>
      <c r="AU191" s="13"/>
      <c r="AV191" s="13"/>
      <c r="AW191" s="13"/>
      <c r="AX191" s="13"/>
      <c r="AY191" s="13"/>
      <c r="BB191" s="13"/>
      <c r="BC191" s="13"/>
      <c r="BD191" s="13"/>
      <c r="BE191" s="13"/>
      <c r="BF191" s="13"/>
      <c r="BG191" s="13"/>
      <c r="BH191" s="13"/>
      <c r="BI191" s="13"/>
      <c r="BJ191" s="13"/>
      <c r="BK191" s="13"/>
      <c r="BL191" s="13"/>
      <c r="BM191" s="13"/>
      <c r="BN191" s="13"/>
      <c r="BP191" s="70">
        <v>32.700000000000003</v>
      </c>
      <c r="BR191" t="s">
        <v>9119</v>
      </c>
      <c r="BT191" s="70" t="s">
        <v>9119</v>
      </c>
      <c r="BU191" s="73"/>
      <c r="BV191" s="70" t="s">
        <v>9119</v>
      </c>
      <c r="BW191" s="69"/>
      <c r="BX191" s="70" t="s">
        <v>9119</v>
      </c>
      <c r="BY191" s="69"/>
      <c r="BZ191" s="70" t="s">
        <v>9119</v>
      </c>
      <c r="CA191" s="69"/>
      <c r="CC191" s="69" t="s">
        <v>9119</v>
      </c>
      <c r="CD191" s="69" t="s">
        <v>9119</v>
      </c>
      <c r="CE191" s="69" t="s">
        <v>9119</v>
      </c>
      <c r="CF191" s="69" t="s">
        <v>9119</v>
      </c>
      <c r="CL191" t="s">
        <v>352</v>
      </c>
      <c r="CM191" t="s">
        <v>352</v>
      </c>
      <c r="CN191" t="s">
        <v>352</v>
      </c>
      <c r="CO191" t="s">
        <v>352</v>
      </c>
      <c r="CP191" t="s">
        <v>352</v>
      </c>
      <c r="CQ191" t="s">
        <v>352</v>
      </c>
      <c r="CR191" t="s">
        <v>352</v>
      </c>
      <c r="CS191" t="s">
        <v>352</v>
      </c>
      <c r="EC191" s="69"/>
      <c r="ED191" s="69"/>
      <c r="EE191" s="69"/>
      <c r="EF191" s="69"/>
      <c r="EG191" s="69"/>
      <c r="EH191" s="69"/>
      <c r="FB191" s="69"/>
      <c r="FG191" s="69"/>
      <c r="GF191" s="70" t="s">
        <v>9119</v>
      </c>
      <c r="GI191" s="70" t="s">
        <v>9119</v>
      </c>
      <c r="GO191" s="70" t="s">
        <v>9119</v>
      </c>
      <c r="GR191" s="70" t="s">
        <v>9119</v>
      </c>
      <c r="GT191" s="70" t="s">
        <v>9119</v>
      </c>
      <c r="GV191" s="70" t="s">
        <v>9119</v>
      </c>
      <c r="HB191" s="70" t="s">
        <v>9119</v>
      </c>
      <c r="HD191" s="70" t="s">
        <v>9119</v>
      </c>
      <c r="HG191" s="70" t="s">
        <v>9119</v>
      </c>
      <c r="HI191" s="70" t="s">
        <v>9119</v>
      </c>
      <c r="HK191" s="70" t="s">
        <v>9119</v>
      </c>
      <c r="HM191" s="70" t="s">
        <v>9119</v>
      </c>
      <c r="HO191" s="70" t="s">
        <v>9119</v>
      </c>
      <c r="HQ191" s="70" t="s">
        <v>9119</v>
      </c>
      <c r="HS191" s="70" t="s">
        <v>9119</v>
      </c>
      <c r="HU191" s="70" t="s">
        <v>9119</v>
      </c>
      <c r="HZ191" s="70" t="s">
        <v>9119</v>
      </c>
      <c r="IB191" s="70" t="s">
        <v>9119</v>
      </c>
      <c r="IE191" s="70" t="s">
        <v>9119</v>
      </c>
      <c r="IK191" s="70" t="s">
        <v>9119</v>
      </c>
      <c r="IO191" s="70" t="s">
        <v>9119</v>
      </c>
      <c r="IQ191" s="70" t="s">
        <v>9119</v>
      </c>
      <c r="IT191" s="70" t="s">
        <v>9119</v>
      </c>
      <c r="IV191" s="70" t="s">
        <v>9119</v>
      </c>
      <c r="IX191" s="70" t="s">
        <v>9119</v>
      </c>
      <c r="IZ191" s="70" t="s">
        <v>9119</v>
      </c>
      <c r="JE191" s="70" t="s">
        <v>9119</v>
      </c>
      <c r="JG191" s="70" t="s">
        <v>9119</v>
      </c>
      <c r="JL191" s="70" t="s">
        <v>9119</v>
      </c>
      <c r="JP191" s="70" t="s">
        <v>9119</v>
      </c>
      <c r="KD191" s="70" t="s">
        <v>9119</v>
      </c>
      <c r="KF191" s="70" t="s">
        <v>9119</v>
      </c>
      <c r="KI191" s="70" t="s">
        <v>9119</v>
      </c>
      <c r="KK191" s="70" t="s">
        <v>9119</v>
      </c>
      <c r="KO191" s="70" t="s">
        <v>9119</v>
      </c>
      <c r="KQ191" s="70" t="s">
        <v>9119</v>
      </c>
      <c r="KT191" s="70" t="s">
        <v>9119</v>
      </c>
      <c r="KZ191" s="70" t="s">
        <v>9119</v>
      </c>
      <c r="LO191" s="70" t="s">
        <v>9119</v>
      </c>
      <c r="LW191" s="70" t="s">
        <v>9119</v>
      </c>
      <c r="LZ191" s="70" t="s">
        <v>9119</v>
      </c>
      <c r="ME191" s="70" t="s">
        <v>9119</v>
      </c>
      <c r="MG191" s="70" t="s">
        <v>9119</v>
      </c>
      <c r="MJ191" s="70" t="s">
        <v>9119</v>
      </c>
      <c r="MQ191" s="70" t="s">
        <v>9119</v>
      </c>
      <c r="MS191" s="70" t="s">
        <v>9119</v>
      </c>
      <c r="MZ191" s="70" t="s">
        <v>9119</v>
      </c>
      <c r="NB191" s="70" t="s">
        <v>9119</v>
      </c>
      <c r="NI191" s="70" t="s">
        <v>9119</v>
      </c>
      <c r="NK191" s="70" t="s">
        <v>9119</v>
      </c>
      <c r="NR191" s="70" t="s">
        <v>9119</v>
      </c>
      <c r="NT191" s="70" t="s">
        <v>9119</v>
      </c>
      <c r="OA191" s="70" t="s">
        <v>9119</v>
      </c>
      <c r="OC191" s="70" t="s">
        <v>9119</v>
      </c>
    </row>
    <row r="192" spans="1:393" x14ac:dyDescent="0.2">
      <c r="A192" t="s">
        <v>1028</v>
      </c>
      <c r="B192" t="s">
        <v>1028</v>
      </c>
      <c r="C192" s="66" t="s">
        <v>9831</v>
      </c>
      <c r="D192" t="s">
        <v>1029</v>
      </c>
      <c r="E192" t="s">
        <v>9847</v>
      </c>
      <c r="F192" t="s">
        <v>381</v>
      </c>
      <c r="G192" t="s">
        <v>1030</v>
      </c>
      <c r="H192" t="s">
        <v>1031</v>
      </c>
      <c r="I192">
        <v>1944451</v>
      </c>
      <c r="J192">
        <v>1803247</v>
      </c>
      <c r="K192">
        <v>2018</v>
      </c>
      <c r="L192" s="69">
        <v>1062073</v>
      </c>
      <c r="M192" t="s">
        <v>349</v>
      </c>
      <c r="O192" s="73">
        <v>1.496</v>
      </c>
      <c r="P192" s="73">
        <v>1.6140000000000001</v>
      </c>
      <c r="Q192" s="13">
        <v>0.38400000000000001</v>
      </c>
      <c r="R192" s="13">
        <v>5.1999999999999998E-2</v>
      </c>
      <c r="S192" s="13">
        <v>1.4E-2</v>
      </c>
      <c r="T192" s="13">
        <v>0.16</v>
      </c>
      <c r="U192" s="13">
        <v>0.15</v>
      </c>
      <c r="V192" s="13"/>
      <c r="W192" s="13">
        <v>5.0000000000000001E-3</v>
      </c>
      <c r="X192" s="13"/>
      <c r="Y192" s="13">
        <v>3.6999999999999998E-2</v>
      </c>
      <c r="Z192" s="13"/>
      <c r="AA192" s="13">
        <v>4.0000000000000001E-3</v>
      </c>
      <c r="AB192" s="13"/>
      <c r="AC192" s="13">
        <v>0.19400000000000001</v>
      </c>
      <c r="AD192" s="13"/>
      <c r="AE192" s="13"/>
      <c r="AF192" s="13">
        <v>1</v>
      </c>
      <c r="AG192" s="13">
        <v>0.9</v>
      </c>
      <c r="AH192" s="69">
        <v>337084</v>
      </c>
      <c r="AI192" s="13"/>
      <c r="AJ192" s="13"/>
      <c r="AK192" s="13"/>
      <c r="AL192" s="13"/>
      <c r="AM192" s="13"/>
      <c r="AN192" s="13"/>
      <c r="AO192" s="13"/>
      <c r="AP192" s="13"/>
      <c r="AQ192" s="13"/>
      <c r="AU192" s="13"/>
      <c r="AV192" s="13"/>
      <c r="AW192" s="13"/>
      <c r="AX192" s="13"/>
      <c r="AY192" s="13"/>
      <c r="BB192" s="13"/>
      <c r="BC192" s="13"/>
      <c r="BD192" s="13"/>
      <c r="BE192" s="13">
        <v>0.67700000000000005</v>
      </c>
      <c r="BF192" s="13"/>
      <c r="BG192" s="13">
        <v>5.3999999999999999E-2</v>
      </c>
      <c r="BH192" s="13">
        <v>0.248</v>
      </c>
      <c r="BI192" s="13"/>
      <c r="BJ192" s="13"/>
      <c r="BK192" s="13"/>
      <c r="BL192" s="13"/>
      <c r="BM192" s="13"/>
      <c r="BN192" s="13">
        <v>2.1000000000000001E-2</v>
      </c>
      <c r="BP192" s="70">
        <v>18.566666666666698</v>
      </c>
      <c r="BR192" t="s">
        <v>9119</v>
      </c>
      <c r="BT192" s="70" t="s">
        <v>9119</v>
      </c>
      <c r="BU192" s="73"/>
      <c r="BV192" s="70" t="s">
        <v>9119</v>
      </c>
      <c r="BW192" s="69"/>
      <c r="BX192" s="70" t="s">
        <v>9119</v>
      </c>
      <c r="BY192" s="69"/>
      <c r="BZ192" s="70" t="s">
        <v>9119</v>
      </c>
      <c r="CA192" s="69"/>
      <c r="CC192" s="69" t="s">
        <v>9119</v>
      </c>
      <c r="CD192" s="69" t="s">
        <v>9119</v>
      </c>
      <c r="CE192" s="69" t="s">
        <v>9119</v>
      </c>
      <c r="CF192" s="69" t="s">
        <v>9119</v>
      </c>
      <c r="CG192" t="s">
        <v>350</v>
      </c>
      <c r="CL192" t="s">
        <v>352</v>
      </c>
      <c r="CM192" t="s">
        <v>352</v>
      </c>
      <c r="CN192" t="s">
        <v>352</v>
      </c>
      <c r="CO192" t="s">
        <v>352</v>
      </c>
      <c r="CP192" t="s">
        <v>352</v>
      </c>
      <c r="CQ192" t="s">
        <v>351</v>
      </c>
      <c r="CR192" t="s">
        <v>351</v>
      </c>
      <c r="CS192" t="s">
        <v>351</v>
      </c>
      <c r="EM192" s="69"/>
      <c r="ER192" s="69">
        <v>719129.62829999998</v>
      </c>
      <c r="FB192" s="69">
        <v>57776.771200000003</v>
      </c>
      <c r="FG192" s="69">
        <v>263394.10399999999</v>
      </c>
      <c r="FV192" s="69"/>
      <c r="GF192" s="70" t="s">
        <v>9119</v>
      </c>
      <c r="GI192" s="70" t="s">
        <v>9119</v>
      </c>
      <c r="GN192">
        <v>102.8</v>
      </c>
      <c r="GO192" s="70">
        <v>116.24276425476232</v>
      </c>
      <c r="GR192" s="70" t="s">
        <v>9119</v>
      </c>
      <c r="GS192">
        <v>28.55</v>
      </c>
      <c r="GT192" s="70">
        <v>32.283374703049262</v>
      </c>
      <c r="GV192" s="70" t="s">
        <v>9119</v>
      </c>
      <c r="HB192" s="70" t="s">
        <v>9119</v>
      </c>
      <c r="HD192" s="70" t="s">
        <v>9119</v>
      </c>
      <c r="HG192" s="70" t="s">
        <v>9119</v>
      </c>
      <c r="HI192" s="70" t="s">
        <v>9119</v>
      </c>
      <c r="HK192" s="70" t="s">
        <v>9119</v>
      </c>
      <c r="HM192" s="70" t="s">
        <v>9119</v>
      </c>
      <c r="HO192" s="70" t="s">
        <v>9119</v>
      </c>
      <c r="HQ192" s="70" t="s">
        <v>9119</v>
      </c>
      <c r="HS192" s="70" t="s">
        <v>9119</v>
      </c>
      <c r="HU192" s="70" t="s">
        <v>9119</v>
      </c>
      <c r="HZ192" s="70" t="s">
        <v>9119</v>
      </c>
      <c r="IB192" s="70" t="s">
        <v>9119</v>
      </c>
      <c r="IE192" s="70" t="s">
        <v>9119</v>
      </c>
      <c r="IK192" s="70" t="s">
        <v>9119</v>
      </c>
      <c r="IO192" s="70" t="s">
        <v>9119</v>
      </c>
      <c r="IP192">
        <v>234.15</v>
      </c>
      <c r="IQ192" s="70">
        <v>264.76890321257389</v>
      </c>
      <c r="IT192" s="70" t="s">
        <v>9119</v>
      </c>
      <c r="IU192">
        <v>35.17</v>
      </c>
      <c r="IV192" s="70">
        <v>39.769046875875397</v>
      </c>
      <c r="IX192" s="70" t="s">
        <v>9119</v>
      </c>
      <c r="IZ192" s="70" t="s">
        <v>9119</v>
      </c>
      <c r="JE192" s="70" t="s">
        <v>9119</v>
      </c>
      <c r="JG192" s="70" t="s">
        <v>9119</v>
      </c>
      <c r="JL192" s="70" t="s">
        <v>9119</v>
      </c>
      <c r="JO192">
        <v>25.79</v>
      </c>
      <c r="JP192" s="70">
        <v>29.162460020722957</v>
      </c>
      <c r="KD192" s="70" t="s">
        <v>9119</v>
      </c>
      <c r="KF192" s="70" t="s">
        <v>9119</v>
      </c>
      <c r="KI192" s="70" t="s">
        <v>9119</v>
      </c>
      <c r="KK192" s="70" t="s">
        <v>9119</v>
      </c>
      <c r="KO192" s="70" t="s">
        <v>9119</v>
      </c>
      <c r="KQ192" s="70" t="s">
        <v>9119</v>
      </c>
      <c r="KT192" s="70" t="s">
        <v>9119</v>
      </c>
      <c r="KY192">
        <v>72.63</v>
      </c>
      <c r="KZ192" s="70">
        <v>82.127548325130221</v>
      </c>
      <c r="LN192">
        <v>71.790000000000006</v>
      </c>
      <c r="LO192" s="70">
        <v>81.177704726161352</v>
      </c>
      <c r="LV192">
        <v>105</v>
      </c>
      <c r="LW192" s="70">
        <v>118.73044987110937</v>
      </c>
      <c r="LZ192" s="70" t="s">
        <v>9119</v>
      </c>
      <c r="ME192" s="70" t="s">
        <v>9119</v>
      </c>
      <c r="MG192" s="70" t="s">
        <v>9119</v>
      </c>
      <c r="MJ192" s="70" t="s">
        <v>9119</v>
      </c>
      <c r="MK192" t="s">
        <v>390</v>
      </c>
      <c r="MM192" t="s">
        <v>391</v>
      </c>
      <c r="MN192" t="s">
        <v>353</v>
      </c>
      <c r="MQ192" s="70" t="s">
        <v>9119</v>
      </c>
      <c r="MS192" s="70" t="s">
        <v>9119</v>
      </c>
      <c r="MT192" t="s">
        <v>390</v>
      </c>
      <c r="MV192" t="s">
        <v>391</v>
      </c>
      <c r="MW192" t="s">
        <v>353</v>
      </c>
      <c r="MZ192" s="70" t="s">
        <v>9119</v>
      </c>
      <c r="NB192" s="70" t="s">
        <v>9119</v>
      </c>
      <c r="NC192" t="s">
        <v>390</v>
      </c>
      <c r="NE192" t="s">
        <v>391</v>
      </c>
      <c r="NF192" t="s">
        <v>353</v>
      </c>
      <c r="NI192" s="70" t="s">
        <v>9119</v>
      </c>
      <c r="NK192" s="70" t="s">
        <v>9119</v>
      </c>
      <c r="NR192" s="70" t="s">
        <v>9119</v>
      </c>
      <c r="NT192" s="70" t="s">
        <v>9119</v>
      </c>
      <c r="NX192" t="s">
        <v>353</v>
      </c>
      <c r="OA192" s="70" t="s">
        <v>9119</v>
      </c>
      <c r="OC192" s="70" t="s">
        <v>9119</v>
      </c>
    </row>
    <row r="193" spans="1:393" x14ac:dyDescent="0.2">
      <c r="A193" t="s">
        <v>1028</v>
      </c>
      <c r="B193" t="s">
        <v>1028</v>
      </c>
      <c r="C193" s="66" t="s">
        <v>9831</v>
      </c>
      <c r="D193" t="s">
        <v>1029</v>
      </c>
      <c r="E193" t="s">
        <v>9847</v>
      </c>
      <c r="F193" t="s">
        <v>381</v>
      </c>
      <c r="G193" t="s">
        <v>1032</v>
      </c>
      <c r="H193" t="s">
        <v>1033</v>
      </c>
      <c r="I193">
        <v>324576</v>
      </c>
      <c r="J193">
        <v>304931</v>
      </c>
      <c r="K193">
        <v>2013</v>
      </c>
      <c r="L193" s="69">
        <v>237958.27</v>
      </c>
      <c r="M193" t="s">
        <v>376</v>
      </c>
      <c r="O193" s="73">
        <v>2.0089999999999999</v>
      </c>
      <c r="P193" s="73">
        <v>2.1379999999999999</v>
      </c>
      <c r="Q193" s="13">
        <v>0.67</v>
      </c>
      <c r="R193" s="13">
        <v>0.02</v>
      </c>
      <c r="S193" s="13">
        <v>0.02</v>
      </c>
      <c r="T193" s="13">
        <v>0.06</v>
      </c>
      <c r="U193" s="13">
        <v>0.12</v>
      </c>
      <c r="V193" s="13"/>
      <c r="W193" s="13">
        <v>0.04</v>
      </c>
      <c r="X193" s="13"/>
      <c r="Y193" s="13">
        <v>0.02</v>
      </c>
      <c r="Z193" s="13">
        <v>0</v>
      </c>
      <c r="AA193" s="13">
        <v>0</v>
      </c>
      <c r="AB193" s="13"/>
      <c r="AC193" s="13">
        <v>0.05</v>
      </c>
      <c r="AD193" s="13"/>
      <c r="AE193" s="13">
        <v>1</v>
      </c>
      <c r="AF193" s="13"/>
      <c r="AG193" s="13"/>
      <c r="AH193" s="69"/>
      <c r="AI193" s="13"/>
      <c r="AJ193" s="13"/>
      <c r="AK193" s="13"/>
      <c r="AL193" s="13"/>
      <c r="AM193" s="13"/>
      <c r="AN193" s="13"/>
      <c r="AO193" s="13"/>
      <c r="AP193" s="13"/>
      <c r="AQ193" s="13"/>
      <c r="AU193" s="13"/>
      <c r="AV193" s="13"/>
      <c r="AW193" s="13"/>
      <c r="AX193" s="13"/>
      <c r="AY193" s="13"/>
      <c r="BB193" s="13"/>
      <c r="BC193" s="13"/>
      <c r="BD193" s="13"/>
      <c r="BE193" s="13">
        <v>0.99</v>
      </c>
      <c r="BF193" s="13"/>
      <c r="BG193" s="13"/>
      <c r="BH193" s="13">
        <v>0.01</v>
      </c>
      <c r="BI193" s="13"/>
      <c r="BJ193" s="13"/>
      <c r="BK193" s="13"/>
      <c r="BL193" s="13"/>
      <c r="BM193" s="13"/>
      <c r="BN193" s="13"/>
      <c r="BP193" s="70">
        <v>15</v>
      </c>
      <c r="BR193" t="s">
        <v>9119</v>
      </c>
      <c r="BT193" s="70" t="s">
        <v>9119</v>
      </c>
      <c r="BU193" s="73">
        <v>21.84</v>
      </c>
      <c r="BV193" s="70">
        <v>27.838644302059393</v>
      </c>
      <c r="BW193" s="69"/>
      <c r="BX193" s="70" t="s">
        <v>9119</v>
      </c>
      <c r="BY193" s="69"/>
      <c r="BZ193" s="70" t="s">
        <v>9119</v>
      </c>
      <c r="CA193" s="69"/>
      <c r="CC193" s="69" t="s">
        <v>9119</v>
      </c>
      <c r="CD193" s="69" t="s">
        <v>9119</v>
      </c>
      <c r="CE193" s="69" t="s">
        <v>9119</v>
      </c>
      <c r="CF193" s="69" t="s">
        <v>9119</v>
      </c>
      <c r="CH193" t="s">
        <v>377</v>
      </c>
      <c r="CL193" t="s">
        <v>351</v>
      </c>
      <c r="CM193" t="s">
        <v>351</v>
      </c>
      <c r="CN193" t="s">
        <v>352</v>
      </c>
      <c r="CO193" t="s">
        <v>352</v>
      </c>
      <c r="CP193" t="s">
        <v>352</v>
      </c>
      <c r="CQ193" t="s">
        <v>351</v>
      </c>
      <c r="CR193" t="s">
        <v>351</v>
      </c>
      <c r="CS193" t="s">
        <v>351</v>
      </c>
      <c r="EM193" s="69"/>
      <c r="ER193" s="69">
        <v>235578.68729999999</v>
      </c>
      <c r="FB193" s="69"/>
      <c r="FG193" s="69">
        <v>2379.5826999999999</v>
      </c>
      <c r="FV193" s="69"/>
      <c r="GF193" s="70" t="s">
        <v>9119</v>
      </c>
      <c r="GI193" s="70" t="s">
        <v>9119</v>
      </c>
      <c r="GO193" s="70" t="s">
        <v>9119</v>
      </c>
      <c r="GR193" s="70" t="s">
        <v>9119</v>
      </c>
      <c r="GT193" s="70" t="s">
        <v>9119</v>
      </c>
      <c r="GV193" s="70" t="s">
        <v>9119</v>
      </c>
      <c r="HB193" s="70" t="s">
        <v>9119</v>
      </c>
      <c r="HD193" s="70" t="s">
        <v>9119</v>
      </c>
      <c r="HG193" s="70" t="s">
        <v>9119</v>
      </c>
      <c r="HI193" s="70" t="s">
        <v>9119</v>
      </c>
      <c r="HK193" s="70" t="s">
        <v>9119</v>
      </c>
      <c r="HM193" s="70" t="s">
        <v>9119</v>
      </c>
      <c r="HO193" s="70" t="s">
        <v>9119</v>
      </c>
      <c r="HQ193" s="70" t="s">
        <v>9119</v>
      </c>
      <c r="HS193" s="70" t="s">
        <v>9119</v>
      </c>
      <c r="HU193" s="70" t="s">
        <v>9119</v>
      </c>
      <c r="HZ193" s="70" t="s">
        <v>9119</v>
      </c>
      <c r="IB193" s="70" t="s">
        <v>9119</v>
      </c>
      <c r="IE193" s="70" t="s">
        <v>9119</v>
      </c>
      <c r="IK193" s="70" t="s">
        <v>9119</v>
      </c>
      <c r="IO193" s="70" t="s">
        <v>9119</v>
      </c>
      <c r="IQ193" s="70" t="s">
        <v>9119</v>
      </c>
      <c r="IT193" s="70" t="s">
        <v>9119</v>
      </c>
      <c r="IV193" s="70" t="s">
        <v>9119</v>
      </c>
      <c r="IX193" s="70" t="s">
        <v>9119</v>
      </c>
      <c r="IZ193" s="70" t="s">
        <v>9119</v>
      </c>
      <c r="JE193" s="70" t="s">
        <v>9119</v>
      </c>
      <c r="JG193" s="70" t="s">
        <v>9119</v>
      </c>
      <c r="JL193" s="70" t="s">
        <v>9119</v>
      </c>
      <c r="JP193" s="70" t="s">
        <v>9119</v>
      </c>
      <c r="KD193" s="70" t="s">
        <v>9119</v>
      </c>
      <c r="KF193" s="70" t="s">
        <v>9119</v>
      </c>
      <c r="KI193" s="70" t="s">
        <v>9119</v>
      </c>
      <c r="KK193" s="70" t="s">
        <v>9119</v>
      </c>
      <c r="KO193" s="70" t="s">
        <v>9119</v>
      </c>
      <c r="KQ193" s="70" t="s">
        <v>9119</v>
      </c>
      <c r="KT193" s="70" t="s">
        <v>9119</v>
      </c>
      <c r="KZ193" s="70" t="s">
        <v>9119</v>
      </c>
      <c r="LO193" s="70" t="s">
        <v>9119</v>
      </c>
      <c r="LW193" s="70" t="s">
        <v>9119</v>
      </c>
      <c r="LZ193" s="70" t="s">
        <v>9119</v>
      </c>
      <c r="ME193" s="70" t="s">
        <v>9119</v>
      </c>
      <c r="MG193" s="70" t="s">
        <v>9119</v>
      </c>
      <c r="MJ193" s="70" t="s">
        <v>9119</v>
      </c>
      <c r="MQ193" s="70" t="s">
        <v>9119</v>
      </c>
      <c r="MS193" s="70" t="s">
        <v>9119</v>
      </c>
      <c r="MT193" t="s">
        <v>390</v>
      </c>
      <c r="MU193">
        <v>6</v>
      </c>
      <c r="MV193" t="s">
        <v>391</v>
      </c>
      <c r="MW193" t="s">
        <v>353</v>
      </c>
      <c r="MZ193" s="70" t="s">
        <v>9119</v>
      </c>
      <c r="NB193" s="70" t="s">
        <v>9119</v>
      </c>
      <c r="NC193" t="s">
        <v>390</v>
      </c>
      <c r="NI193" s="70" t="s">
        <v>9119</v>
      </c>
      <c r="NK193" s="70" t="s">
        <v>9119</v>
      </c>
      <c r="NR193" s="70" t="s">
        <v>9119</v>
      </c>
      <c r="NT193" s="70" t="s">
        <v>9119</v>
      </c>
      <c r="NU193" t="s">
        <v>390</v>
      </c>
      <c r="NW193" t="s">
        <v>391</v>
      </c>
      <c r="NX193" t="s">
        <v>353</v>
      </c>
      <c r="OA193" s="70" t="s">
        <v>9119</v>
      </c>
      <c r="OC193" s="70" t="s">
        <v>9119</v>
      </c>
    </row>
    <row r="194" spans="1:393" x14ac:dyDescent="0.2">
      <c r="A194" t="s">
        <v>1034</v>
      </c>
      <c r="B194" t="s">
        <v>1034</v>
      </c>
      <c r="C194" s="66" t="s">
        <v>9831</v>
      </c>
      <c r="D194" t="s">
        <v>1035</v>
      </c>
      <c r="E194" t="s">
        <v>9847</v>
      </c>
      <c r="F194" t="s">
        <v>9847</v>
      </c>
      <c r="G194" t="s">
        <v>1036</v>
      </c>
      <c r="H194" t="s">
        <v>1037</v>
      </c>
      <c r="J194">
        <v>551031</v>
      </c>
      <c r="K194">
        <v>2015</v>
      </c>
      <c r="L194" s="69">
        <v>166903</v>
      </c>
      <c r="M194" t="s">
        <v>349</v>
      </c>
      <c r="O194" s="73"/>
      <c r="P194" s="73">
        <v>0.83</v>
      </c>
      <c r="Q194" s="13">
        <v>0.45</v>
      </c>
      <c r="R194" s="13">
        <v>0.02</v>
      </c>
      <c r="S194" s="13">
        <v>0.02</v>
      </c>
      <c r="T194" s="13">
        <v>0.28999999999999998</v>
      </c>
      <c r="U194" s="13">
        <v>0.13</v>
      </c>
      <c r="V194" s="13"/>
      <c r="W194" s="13"/>
      <c r="X194" s="13"/>
      <c r="Y194" s="13"/>
      <c r="Z194" s="13"/>
      <c r="AA194" s="13"/>
      <c r="AB194" s="13"/>
      <c r="AC194" s="13">
        <v>0.09</v>
      </c>
      <c r="AD194" s="13"/>
      <c r="AE194" s="13"/>
      <c r="AF194" s="13"/>
      <c r="AG194" s="13"/>
      <c r="AH194" s="69"/>
      <c r="AI194" s="13"/>
      <c r="AJ194" s="13"/>
      <c r="AK194" s="13"/>
      <c r="AL194" s="13"/>
      <c r="AM194" s="13"/>
      <c r="AN194" s="13"/>
      <c r="AO194" s="13"/>
      <c r="AP194" s="13"/>
      <c r="AQ194" s="13"/>
      <c r="AU194" s="13"/>
      <c r="AV194" s="13"/>
      <c r="AW194" s="13"/>
      <c r="AX194" s="13"/>
      <c r="AY194" s="13"/>
      <c r="BB194" s="13"/>
      <c r="BC194" s="13"/>
      <c r="BD194" s="13"/>
      <c r="BE194" s="13"/>
      <c r="BF194" s="13"/>
      <c r="BG194" s="13"/>
      <c r="BH194" s="13"/>
      <c r="BI194" s="13"/>
      <c r="BJ194" s="13"/>
      <c r="BK194" s="13"/>
      <c r="BL194" s="13"/>
      <c r="BM194" s="13"/>
      <c r="BN194" s="13"/>
      <c r="BP194" s="70"/>
      <c r="BR194" t="s">
        <v>9119</v>
      </c>
      <c r="BT194" s="70" t="s">
        <v>9119</v>
      </c>
      <c r="BU194" s="73"/>
      <c r="BV194" s="70" t="s">
        <v>9119</v>
      </c>
      <c r="BW194" s="69"/>
      <c r="BX194" s="70" t="s">
        <v>9119</v>
      </c>
      <c r="BY194" s="69"/>
      <c r="BZ194" s="70" t="s">
        <v>9119</v>
      </c>
      <c r="CA194" s="69"/>
      <c r="CC194" s="69" t="s">
        <v>9119</v>
      </c>
      <c r="CD194" s="69" t="s">
        <v>9119</v>
      </c>
      <c r="CE194" s="69" t="s">
        <v>9119</v>
      </c>
      <c r="CF194" s="69" t="s">
        <v>9119</v>
      </c>
      <c r="CL194" t="s">
        <v>351</v>
      </c>
      <c r="CM194" t="s">
        <v>351</v>
      </c>
      <c r="CN194" t="s">
        <v>352</v>
      </c>
      <c r="CO194" t="s">
        <v>352</v>
      </c>
      <c r="CP194" t="s">
        <v>352</v>
      </c>
      <c r="CQ194" t="s">
        <v>351</v>
      </c>
      <c r="CR194" t="s">
        <v>352</v>
      </c>
      <c r="CS194" t="s">
        <v>351</v>
      </c>
      <c r="EM194" s="69"/>
      <c r="ER194" s="69"/>
      <c r="FB194" s="69"/>
      <c r="FG194" s="69"/>
      <c r="FV194" s="69"/>
      <c r="GF194" s="70" t="s">
        <v>9119</v>
      </c>
      <c r="GI194" s="70" t="s">
        <v>9119</v>
      </c>
      <c r="GO194" s="70" t="s">
        <v>9119</v>
      </c>
      <c r="GR194" s="70" t="s">
        <v>9119</v>
      </c>
      <c r="GT194" s="70" t="s">
        <v>9119</v>
      </c>
      <c r="GV194" s="70" t="s">
        <v>9119</v>
      </c>
      <c r="HB194" s="70" t="s">
        <v>9119</v>
      </c>
      <c r="HD194" s="70" t="s">
        <v>9119</v>
      </c>
      <c r="HG194" s="70" t="s">
        <v>9119</v>
      </c>
      <c r="HI194" s="70" t="s">
        <v>9119</v>
      </c>
      <c r="HK194" s="70" t="s">
        <v>9119</v>
      </c>
      <c r="HM194" s="70" t="s">
        <v>9119</v>
      </c>
      <c r="HO194" s="70" t="s">
        <v>9119</v>
      </c>
      <c r="HQ194" s="70" t="s">
        <v>9119</v>
      </c>
      <c r="HS194" s="70" t="s">
        <v>9119</v>
      </c>
      <c r="HU194" s="70" t="s">
        <v>9119</v>
      </c>
      <c r="HZ194" s="70" t="s">
        <v>9119</v>
      </c>
      <c r="IB194" s="70" t="s">
        <v>9119</v>
      </c>
      <c r="IE194" s="70" t="s">
        <v>9119</v>
      </c>
      <c r="IK194" s="70" t="s">
        <v>9119</v>
      </c>
      <c r="IO194" s="70" t="s">
        <v>9119</v>
      </c>
      <c r="IQ194" s="70" t="s">
        <v>9119</v>
      </c>
      <c r="IT194" s="70" t="s">
        <v>9119</v>
      </c>
      <c r="IV194" s="70" t="s">
        <v>9119</v>
      </c>
      <c r="IX194" s="70" t="s">
        <v>9119</v>
      </c>
      <c r="IZ194" s="70" t="s">
        <v>9119</v>
      </c>
      <c r="JE194" s="70" t="s">
        <v>9119</v>
      </c>
      <c r="JG194" s="70" t="s">
        <v>9119</v>
      </c>
      <c r="JL194" s="70" t="s">
        <v>9119</v>
      </c>
      <c r="JP194" s="70" t="s">
        <v>9119</v>
      </c>
      <c r="KD194" s="70" t="s">
        <v>9119</v>
      </c>
      <c r="KF194" s="70" t="s">
        <v>9119</v>
      </c>
      <c r="KI194" s="70" t="s">
        <v>9119</v>
      </c>
      <c r="KK194" s="70" t="s">
        <v>9119</v>
      </c>
      <c r="KO194" s="70" t="s">
        <v>9119</v>
      </c>
      <c r="KQ194" s="70" t="s">
        <v>9119</v>
      </c>
      <c r="KT194" s="70" t="s">
        <v>9119</v>
      </c>
      <c r="KZ194" s="70" t="s">
        <v>9119</v>
      </c>
      <c r="LO194" s="70" t="s">
        <v>9119</v>
      </c>
      <c r="LW194" s="70" t="s">
        <v>9119</v>
      </c>
      <c r="LZ194" s="70" t="s">
        <v>9119</v>
      </c>
      <c r="ME194" s="70" t="s">
        <v>9119</v>
      </c>
      <c r="MG194" s="70" t="s">
        <v>9119</v>
      </c>
      <c r="MJ194" s="70" t="s">
        <v>9119</v>
      </c>
      <c r="MQ194" s="70" t="s">
        <v>9119</v>
      </c>
      <c r="MS194" s="70" t="s">
        <v>9119</v>
      </c>
      <c r="MT194" t="s">
        <v>390</v>
      </c>
      <c r="MV194" t="s">
        <v>355</v>
      </c>
      <c r="MW194" t="s">
        <v>353</v>
      </c>
      <c r="MZ194" s="70" t="s">
        <v>9119</v>
      </c>
      <c r="NB194" s="70" t="s">
        <v>9119</v>
      </c>
      <c r="NI194" s="70" t="s">
        <v>9119</v>
      </c>
      <c r="NK194" s="70" t="s">
        <v>9119</v>
      </c>
      <c r="NR194" s="70" t="s">
        <v>9119</v>
      </c>
      <c r="NT194" s="70" t="s">
        <v>9119</v>
      </c>
      <c r="OA194" s="70" t="s">
        <v>9119</v>
      </c>
      <c r="OC194" s="70" t="s">
        <v>9119</v>
      </c>
    </row>
    <row r="195" spans="1:393" x14ac:dyDescent="0.2">
      <c r="A195" t="s">
        <v>1034</v>
      </c>
      <c r="B195" t="s">
        <v>1034</v>
      </c>
      <c r="C195" s="66" t="s">
        <v>9831</v>
      </c>
      <c r="D195" t="s">
        <v>1035</v>
      </c>
      <c r="E195" t="s">
        <v>9847</v>
      </c>
      <c r="F195" t="s">
        <v>9847</v>
      </c>
      <c r="G195" t="s">
        <v>1038</v>
      </c>
      <c r="H195" t="s">
        <v>1039</v>
      </c>
      <c r="J195">
        <v>12049135</v>
      </c>
      <c r="K195">
        <v>2015</v>
      </c>
      <c r="L195" s="69">
        <v>7918136</v>
      </c>
      <c r="M195" t="s">
        <v>349</v>
      </c>
      <c r="O195" s="73"/>
      <c r="P195" s="73">
        <v>1.8</v>
      </c>
      <c r="Q195" s="13">
        <v>0.247</v>
      </c>
      <c r="R195" s="13">
        <v>0.114</v>
      </c>
      <c r="S195" s="13">
        <v>0.02</v>
      </c>
      <c r="T195" s="13">
        <v>0.24299999999999999</v>
      </c>
      <c r="U195" s="13">
        <v>0.16200000000000001</v>
      </c>
      <c r="V195" s="13">
        <v>7.0000000000000001E-3</v>
      </c>
      <c r="W195" s="13">
        <v>1.7000000000000001E-2</v>
      </c>
      <c r="X195" s="13"/>
      <c r="Y195" s="13">
        <v>3.5999999999999997E-2</v>
      </c>
      <c r="Z195" s="13"/>
      <c r="AA195" s="13"/>
      <c r="AB195" s="13">
        <v>2.5999999999999999E-2</v>
      </c>
      <c r="AC195" s="13">
        <v>0.128</v>
      </c>
      <c r="AD195" s="13"/>
      <c r="AE195" s="13"/>
      <c r="AF195" s="13"/>
      <c r="AG195" s="13"/>
      <c r="AH195" s="69"/>
      <c r="AI195" s="13"/>
      <c r="AJ195" s="13"/>
      <c r="AK195" s="13"/>
      <c r="AL195" s="13"/>
      <c r="AM195" s="13"/>
      <c r="AN195" s="13"/>
      <c r="AO195" s="13"/>
      <c r="AP195" s="13"/>
      <c r="AQ195" s="13"/>
      <c r="AU195" s="13"/>
      <c r="AV195" s="13"/>
      <c r="AW195" s="13"/>
      <c r="AX195" s="13"/>
      <c r="AY195" s="13"/>
      <c r="BB195" s="13"/>
      <c r="BC195" s="13"/>
      <c r="BD195" s="13"/>
      <c r="BE195" s="13">
        <v>0.83550000000000002</v>
      </c>
      <c r="BF195" s="13"/>
      <c r="BG195" s="13"/>
      <c r="BH195" s="13">
        <v>6.7299999999999999E-2</v>
      </c>
      <c r="BI195" s="13">
        <v>9.7199999999999995E-2</v>
      </c>
      <c r="BJ195" s="13"/>
      <c r="BK195" s="13"/>
      <c r="BL195" s="13"/>
      <c r="BM195" s="13"/>
      <c r="BN195" s="13"/>
      <c r="BO195">
        <v>27</v>
      </c>
      <c r="BP195" s="70">
        <v>20.6</v>
      </c>
      <c r="BR195" t="s">
        <v>9119</v>
      </c>
      <c r="BT195" s="70" t="s">
        <v>9119</v>
      </c>
      <c r="BU195" s="73">
        <v>102.55</v>
      </c>
      <c r="BV195" s="70">
        <v>98.49558829280781</v>
      </c>
      <c r="BW195" s="69"/>
      <c r="BX195" s="70" t="s">
        <v>9119</v>
      </c>
      <c r="BY195" s="69">
        <v>102.55</v>
      </c>
      <c r="BZ195" s="70">
        <v>98.49558829280781</v>
      </c>
      <c r="CA195" s="69"/>
      <c r="CC195" s="69" t="s">
        <v>9119</v>
      </c>
      <c r="CD195" s="69" t="s">
        <v>9119</v>
      </c>
      <c r="CE195" s="69" t="s">
        <v>9119</v>
      </c>
      <c r="CF195" s="69" t="s">
        <v>9119</v>
      </c>
      <c r="CG195" t="s">
        <v>361</v>
      </c>
      <c r="CH195" t="s">
        <v>418</v>
      </c>
      <c r="CJ195" t="s">
        <v>418</v>
      </c>
      <c r="CL195" t="s">
        <v>351</v>
      </c>
      <c r="CM195" t="s">
        <v>352</v>
      </c>
      <c r="CN195" t="s">
        <v>352</v>
      </c>
      <c r="CO195" t="s">
        <v>352</v>
      </c>
      <c r="CP195" t="s">
        <v>352</v>
      </c>
      <c r="CQ195" t="s">
        <v>351</v>
      </c>
      <c r="CR195" t="s">
        <v>352</v>
      </c>
      <c r="CS195" t="s">
        <v>351</v>
      </c>
      <c r="EM195" s="69"/>
      <c r="ER195" s="69">
        <v>6615602.6279999996</v>
      </c>
      <c r="FB195" s="69"/>
      <c r="FG195" s="69">
        <v>532890.55279999995</v>
      </c>
      <c r="FT195">
        <v>770000</v>
      </c>
      <c r="FV195" s="69">
        <v>769642.81920000003</v>
      </c>
      <c r="GF195" s="70" t="s">
        <v>9119</v>
      </c>
      <c r="GI195" s="70" t="s">
        <v>9119</v>
      </c>
      <c r="GO195" s="70" t="s">
        <v>9119</v>
      </c>
      <c r="GR195" s="70" t="s">
        <v>9119</v>
      </c>
      <c r="GT195" s="70" t="s">
        <v>9119</v>
      </c>
      <c r="GV195" s="70" t="s">
        <v>9119</v>
      </c>
      <c r="HB195" s="70" t="s">
        <v>9119</v>
      </c>
      <c r="HD195" s="70" t="s">
        <v>9119</v>
      </c>
      <c r="HG195" s="70" t="s">
        <v>9119</v>
      </c>
      <c r="HI195" s="70" t="s">
        <v>9119</v>
      </c>
      <c r="HK195" s="70" t="s">
        <v>9119</v>
      </c>
      <c r="HM195" s="70" t="s">
        <v>9119</v>
      </c>
      <c r="HO195" s="70" t="s">
        <v>9119</v>
      </c>
      <c r="HQ195" s="70" t="s">
        <v>9119</v>
      </c>
      <c r="HS195" s="70" t="s">
        <v>9119</v>
      </c>
      <c r="HU195" s="70" t="s">
        <v>9119</v>
      </c>
      <c r="HZ195" s="70" t="s">
        <v>9119</v>
      </c>
      <c r="IB195" s="70" t="s">
        <v>9119</v>
      </c>
      <c r="IE195" s="70" t="s">
        <v>9119</v>
      </c>
      <c r="IK195" s="70" t="s">
        <v>9119</v>
      </c>
      <c r="IO195" s="70" t="s">
        <v>9119</v>
      </c>
      <c r="IQ195" s="70" t="s">
        <v>9119</v>
      </c>
      <c r="IT195" s="70" t="s">
        <v>9119</v>
      </c>
      <c r="IV195" s="70" t="s">
        <v>9119</v>
      </c>
      <c r="IX195" s="70" t="s">
        <v>9119</v>
      </c>
      <c r="IZ195" s="70" t="s">
        <v>9119</v>
      </c>
      <c r="JE195" s="70" t="s">
        <v>9119</v>
      </c>
      <c r="JG195" s="70" t="s">
        <v>9119</v>
      </c>
      <c r="JL195" s="70" t="s">
        <v>9119</v>
      </c>
      <c r="JP195" s="70" t="s">
        <v>9119</v>
      </c>
      <c r="KD195" s="70" t="s">
        <v>9119</v>
      </c>
      <c r="KF195" s="70" t="s">
        <v>9119</v>
      </c>
      <c r="KI195" s="70" t="s">
        <v>9119</v>
      </c>
      <c r="KK195" s="70" t="s">
        <v>9119</v>
      </c>
      <c r="KO195" s="70" t="s">
        <v>9119</v>
      </c>
      <c r="KQ195" s="70" t="s">
        <v>9119</v>
      </c>
      <c r="KT195" s="70" t="s">
        <v>9119</v>
      </c>
      <c r="KZ195" s="70" t="s">
        <v>9119</v>
      </c>
      <c r="LO195" s="70" t="s">
        <v>9119</v>
      </c>
      <c r="LW195" s="70" t="s">
        <v>9119</v>
      </c>
      <c r="LZ195" s="70" t="s">
        <v>9119</v>
      </c>
      <c r="ME195" s="70" t="s">
        <v>9119</v>
      </c>
      <c r="MG195" s="70" t="s">
        <v>9119</v>
      </c>
      <c r="MJ195" s="70" t="s">
        <v>9119</v>
      </c>
      <c r="MQ195" s="70" t="s">
        <v>9119</v>
      </c>
      <c r="MS195" s="70" t="s">
        <v>9119</v>
      </c>
      <c r="MT195" t="s">
        <v>390</v>
      </c>
      <c r="MV195" t="s">
        <v>355</v>
      </c>
      <c r="MW195" t="s">
        <v>353</v>
      </c>
      <c r="MX195" t="s">
        <v>415</v>
      </c>
      <c r="MZ195" s="70" t="s">
        <v>9119</v>
      </c>
      <c r="NB195" s="70" t="s">
        <v>9119</v>
      </c>
      <c r="NI195" s="70" t="s">
        <v>9119</v>
      </c>
      <c r="NK195" s="70" t="s">
        <v>9119</v>
      </c>
      <c r="NR195" s="70" t="s">
        <v>9119</v>
      </c>
      <c r="NT195" s="70" t="s">
        <v>9119</v>
      </c>
      <c r="NU195" t="s">
        <v>390</v>
      </c>
      <c r="NW195" t="s">
        <v>355</v>
      </c>
      <c r="NX195" t="s">
        <v>353</v>
      </c>
      <c r="NY195" t="s">
        <v>415</v>
      </c>
      <c r="OA195" s="70" t="s">
        <v>9119</v>
      </c>
      <c r="OC195" s="70" t="s">
        <v>9119</v>
      </c>
    </row>
    <row r="196" spans="1:393" x14ac:dyDescent="0.2">
      <c r="A196" t="s">
        <v>1034</v>
      </c>
      <c r="B196" t="s">
        <v>1034</v>
      </c>
      <c r="C196" s="66" t="s">
        <v>9831</v>
      </c>
      <c r="D196" t="s">
        <v>1035</v>
      </c>
      <c r="E196" t="s">
        <v>9847</v>
      </c>
      <c r="F196" t="s">
        <v>9847</v>
      </c>
      <c r="G196" t="s">
        <v>1040</v>
      </c>
      <c r="H196" t="s">
        <v>1041</v>
      </c>
      <c r="K196">
        <v>2018</v>
      </c>
      <c r="L196" s="69">
        <v>3076000</v>
      </c>
      <c r="M196" t="s">
        <v>349</v>
      </c>
      <c r="O196" s="73"/>
      <c r="P196" s="73"/>
      <c r="Q196" s="13">
        <v>0.311</v>
      </c>
      <c r="R196" s="13">
        <v>0.111</v>
      </c>
      <c r="S196" s="13">
        <v>1.4999999999999999E-2</v>
      </c>
      <c r="T196" s="13">
        <v>0.11600000000000001</v>
      </c>
      <c r="U196" s="13">
        <v>0.13700000000000001</v>
      </c>
      <c r="V196" s="13">
        <v>8.0000000000000002E-3</v>
      </c>
      <c r="W196" s="13">
        <v>3.2000000000000001E-2</v>
      </c>
      <c r="X196" s="13"/>
      <c r="Y196" s="13">
        <v>6.0999999999999999E-2</v>
      </c>
      <c r="Z196" s="13"/>
      <c r="AA196" s="13"/>
      <c r="AB196" s="13"/>
      <c r="AC196" s="13">
        <v>0.20899999999999999</v>
      </c>
      <c r="AD196" s="13"/>
      <c r="AE196" s="13"/>
      <c r="AF196" s="13"/>
      <c r="AG196" s="13"/>
      <c r="AH196" s="69"/>
      <c r="AI196" s="13"/>
      <c r="AJ196" s="13"/>
      <c r="AK196" s="13"/>
      <c r="AL196" s="13"/>
      <c r="AM196" s="13"/>
      <c r="AN196" s="13"/>
      <c r="AO196" s="13"/>
      <c r="AP196" s="13"/>
      <c r="AQ196" s="13"/>
      <c r="AU196" s="13"/>
      <c r="AV196" s="13"/>
      <c r="AW196" s="13"/>
      <c r="AX196" s="13"/>
      <c r="AY196" s="13"/>
      <c r="BB196" s="13"/>
      <c r="BC196" s="13"/>
      <c r="BD196" s="13">
        <v>0.29258777633290001</v>
      </c>
      <c r="BE196" s="13">
        <v>0.64167750325097495</v>
      </c>
      <c r="BF196" s="13"/>
      <c r="BG196" s="13">
        <v>4.3335500650195098E-2</v>
      </c>
      <c r="BH196" s="13">
        <v>1.21911573472042E-2</v>
      </c>
      <c r="BI196" s="13">
        <v>2.0806241872561798E-3</v>
      </c>
      <c r="BJ196" s="13"/>
      <c r="BK196" s="13">
        <v>8.1274382314694398E-3</v>
      </c>
      <c r="BL196" s="13"/>
      <c r="BM196" s="13"/>
      <c r="BN196" s="13"/>
      <c r="BO196">
        <v>5</v>
      </c>
      <c r="BP196" s="70">
        <v>49.1</v>
      </c>
      <c r="BR196" t="s">
        <v>9119</v>
      </c>
      <c r="BT196" s="70" t="s">
        <v>9119</v>
      </c>
      <c r="BU196" s="73">
        <v>1.35</v>
      </c>
      <c r="BV196" s="70">
        <v>1.2594778503963324</v>
      </c>
      <c r="BW196" s="69"/>
      <c r="BX196" s="70" t="s">
        <v>9119</v>
      </c>
      <c r="BY196" s="69"/>
      <c r="BZ196" s="70" t="s">
        <v>9119</v>
      </c>
      <c r="CA196" s="69"/>
      <c r="CC196" s="69" t="s">
        <v>9119</v>
      </c>
      <c r="CD196" s="69" t="s">
        <v>9119</v>
      </c>
      <c r="CE196" s="69" t="s">
        <v>9119</v>
      </c>
      <c r="CF196" s="69" t="s">
        <v>9119</v>
      </c>
      <c r="CG196" t="s">
        <v>361</v>
      </c>
      <c r="CH196" t="s">
        <v>422</v>
      </c>
      <c r="CI196" t="s">
        <v>414</v>
      </c>
      <c r="CJ196" t="s">
        <v>422</v>
      </c>
      <c r="CK196" t="s">
        <v>414</v>
      </c>
      <c r="CL196" t="s">
        <v>351</v>
      </c>
      <c r="CM196" t="s">
        <v>352</v>
      </c>
      <c r="CN196" t="s">
        <v>352</v>
      </c>
      <c r="CO196" t="s">
        <v>352</v>
      </c>
      <c r="CP196" t="s">
        <v>352</v>
      </c>
      <c r="CQ196" t="s">
        <v>351</v>
      </c>
      <c r="CR196" t="s">
        <v>352</v>
      </c>
      <c r="CS196" t="s">
        <v>351</v>
      </c>
      <c r="EL196">
        <v>18000000</v>
      </c>
      <c r="EM196" s="69">
        <v>900000</v>
      </c>
      <c r="EN196">
        <v>20</v>
      </c>
      <c r="ER196" s="69">
        <v>1973800</v>
      </c>
      <c r="FB196" s="69">
        <v>133300</v>
      </c>
      <c r="FG196" s="69">
        <v>37500</v>
      </c>
      <c r="FV196" s="69">
        <v>6400</v>
      </c>
      <c r="GF196" s="70" t="s">
        <v>9119</v>
      </c>
      <c r="GI196" s="70" t="s">
        <v>9119</v>
      </c>
      <c r="GO196" s="70" t="s">
        <v>9119</v>
      </c>
      <c r="GR196" s="70" t="s">
        <v>9119</v>
      </c>
      <c r="GT196" s="70" t="s">
        <v>9119</v>
      </c>
      <c r="GV196" s="70" t="s">
        <v>9119</v>
      </c>
      <c r="HB196" s="70" t="s">
        <v>9119</v>
      </c>
      <c r="HD196" s="70" t="s">
        <v>9119</v>
      </c>
      <c r="HG196" s="70" t="s">
        <v>9119</v>
      </c>
      <c r="HI196" s="70" t="s">
        <v>9119</v>
      </c>
      <c r="HK196" s="70" t="s">
        <v>9119</v>
      </c>
      <c r="HM196" s="70" t="s">
        <v>9119</v>
      </c>
      <c r="HO196" s="70" t="s">
        <v>9119</v>
      </c>
      <c r="HQ196" s="70" t="s">
        <v>9119</v>
      </c>
      <c r="HS196" s="70" t="s">
        <v>9119</v>
      </c>
      <c r="HU196" s="70" t="s">
        <v>9119</v>
      </c>
      <c r="HZ196" s="70" t="s">
        <v>9119</v>
      </c>
      <c r="IB196" s="70" t="s">
        <v>9119</v>
      </c>
      <c r="IE196" s="70" t="s">
        <v>9119</v>
      </c>
      <c r="IK196" s="70" t="s">
        <v>9119</v>
      </c>
      <c r="IO196" s="70" t="s">
        <v>9119</v>
      </c>
      <c r="IQ196" s="70" t="s">
        <v>9119</v>
      </c>
      <c r="IT196" s="70" t="s">
        <v>9119</v>
      </c>
      <c r="IV196" s="70" t="s">
        <v>9119</v>
      </c>
      <c r="IX196" s="70" t="s">
        <v>9119</v>
      </c>
      <c r="IZ196" s="70" t="s">
        <v>9119</v>
      </c>
      <c r="JE196" s="70" t="s">
        <v>9119</v>
      </c>
      <c r="JG196" s="70" t="s">
        <v>9119</v>
      </c>
      <c r="JL196" s="70" t="s">
        <v>9119</v>
      </c>
      <c r="JP196" s="70" t="s">
        <v>9119</v>
      </c>
      <c r="KD196" s="70" t="s">
        <v>9119</v>
      </c>
      <c r="KF196" s="70" t="s">
        <v>9119</v>
      </c>
      <c r="KI196" s="70" t="s">
        <v>9119</v>
      </c>
      <c r="KK196" s="70" t="s">
        <v>9119</v>
      </c>
      <c r="KO196" s="70" t="s">
        <v>9119</v>
      </c>
      <c r="KQ196" s="70" t="s">
        <v>9119</v>
      </c>
      <c r="KT196" s="70" t="s">
        <v>9119</v>
      </c>
      <c r="KZ196" s="70" t="s">
        <v>9119</v>
      </c>
      <c r="LO196" s="70" t="s">
        <v>9119</v>
      </c>
      <c r="LW196" s="70" t="s">
        <v>9119</v>
      </c>
      <c r="LZ196" s="70" t="s">
        <v>9119</v>
      </c>
      <c r="ME196" s="70" t="s">
        <v>9119</v>
      </c>
      <c r="MG196" s="70" t="s">
        <v>9119</v>
      </c>
      <c r="MJ196" s="70" t="s">
        <v>9119</v>
      </c>
      <c r="MQ196" s="70" t="s">
        <v>9119</v>
      </c>
      <c r="MS196" s="70" t="s">
        <v>9119</v>
      </c>
      <c r="MT196" t="s">
        <v>392</v>
      </c>
      <c r="MU196">
        <v>10</v>
      </c>
      <c r="MV196" t="s">
        <v>391</v>
      </c>
      <c r="MW196" t="s">
        <v>353</v>
      </c>
      <c r="MX196" t="s">
        <v>419</v>
      </c>
      <c r="MZ196" s="70" t="s">
        <v>9119</v>
      </c>
      <c r="NB196" s="70" t="s">
        <v>9119</v>
      </c>
      <c r="NI196" s="70" t="s">
        <v>9119</v>
      </c>
      <c r="NK196" s="70" t="s">
        <v>9119</v>
      </c>
      <c r="NR196" s="70" t="s">
        <v>9119</v>
      </c>
      <c r="NT196" s="70" t="s">
        <v>9119</v>
      </c>
      <c r="NU196" t="s">
        <v>392</v>
      </c>
      <c r="NV196">
        <v>10</v>
      </c>
      <c r="NW196" t="s">
        <v>391</v>
      </c>
      <c r="NX196" t="s">
        <v>353</v>
      </c>
      <c r="NY196" t="s">
        <v>419</v>
      </c>
      <c r="OA196" s="70" t="s">
        <v>9119</v>
      </c>
      <c r="OC196" s="70" t="s">
        <v>9119</v>
      </c>
    </row>
    <row r="197" spans="1:393" x14ac:dyDescent="0.2">
      <c r="A197" t="s">
        <v>1042</v>
      </c>
      <c r="B197" t="s">
        <v>1042</v>
      </c>
      <c r="C197" t="s">
        <v>9841</v>
      </c>
      <c r="D197" t="s">
        <v>1043</v>
      </c>
      <c r="E197" t="s">
        <v>346</v>
      </c>
      <c r="F197" t="s">
        <v>346</v>
      </c>
      <c r="G197" t="s">
        <v>1044</v>
      </c>
      <c r="H197" t="s">
        <v>1045</v>
      </c>
      <c r="J197">
        <v>1132101</v>
      </c>
      <c r="K197">
        <v>2018</v>
      </c>
      <c r="L197" s="69">
        <v>324473.76</v>
      </c>
      <c r="M197" t="s">
        <v>376</v>
      </c>
      <c r="N197" t="s">
        <v>1046</v>
      </c>
      <c r="O197" s="73"/>
      <c r="P197" s="73">
        <v>0.78500000000000003</v>
      </c>
      <c r="Q197" s="13">
        <v>0.753</v>
      </c>
      <c r="R197" s="13">
        <v>1.0999999999999999E-2</v>
      </c>
      <c r="S197" s="13">
        <v>1.6E-2</v>
      </c>
      <c r="T197" s="13">
        <v>6.6000000000000003E-2</v>
      </c>
      <c r="U197" s="13">
        <v>3.6999999999999998E-2</v>
      </c>
      <c r="V197" s="13"/>
      <c r="W197" s="13"/>
      <c r="X197" s="13"/>
      <c r="Y197" s="13"/>
      <c r="Z197" s="13"/>
      <c r="AA197" s="13"/>
      <c r="AB197" s="13"/>
      <c r="AC197" s="13">
        <v>0.11700000000000001</v>
      </c>
      <c r="AD197" s="13"/>
      <c r="AE197" s="13">
        <v>0.49</v>
      </c>
      <c r="AF197" s="13"/>
      <c r="AG197" s="13"/>
      <c r="AI197" s="13"/>
      <c r="AJ197" s="13"/>
      <c r="AK197" s="13"/>
      <c r="AL197" s="13"/>
      <c r="AM197" s="13"/>
      <c r="AN197" s="13"/>
      <c r="AO197" s="13"/>
      <c r="AP197" s="13"/>
      <c r="AQ197" s="13"/>
      <c r="AU197" s="13"/>
      <c r="AV197" s="13"/>
      <c r="AW197" s="13"/>
      <c r="AX197" s="13"/>
      <c r="AY197" s="13"/>
      <c r="BB197" s="13">
        <v>0.52329999999999999</v>
      </c>
      <c r="BC197" s="13"/>
      <c r="BD197" s="13"/>
      <c r="BE197" s="13"/>
      <c r="BF197" s="13"/>
      <c r="BG197" s="13">
        <v>0.35499999999999998</v>
      </c>
      <c r="BH197" s="13">
        <v>4.0399999999999998E-2</v>
      </c>
      <c r="BI197" s="13"/>
      <c r="BJ197" s="13"/>
      <c r="BK197" s="13"/>
      <c r="BL197" s="13"/>
      <c r="BM197" s="13"/>
      <c r="BN197" s="13">
        <v>8.1299999999999997E-2</v>
      </c>
      <c r="BP197" s="70">
        <v>19.100000000000001</v>
      </c>
      <c r="BR197" t="s">
        <v>9119</v>
      </c>
      <c r="BT197" s="70" t="s">
        <v>9119</v>
      </c>
      <c r="BU197" s="73"/>
      <c r="BV197" s="70" t="s">
        <v>9119</v>
      </c>
      <c r="BW197" s="69"/>
      <c r="BX197" s="70" t="s">
        <v>9119</v>
      </c>
      <c r="BY197" s="69"/>
      <c r="BZ197" s="70" t="s">
        <v>9119</v>
      </c>
      <c r="CA197" s="69"/>
      <c r="CC197" s="69" t="s">
        <v>9119</v>
      </c>
      <c r="CD197" s="69" t="s">
        <v>9119</v>
      </c>
      <c r="CE197" s="69" t="s">
        <v>9119</v>
      </c>
      <c r="CF197" s="69" t="s">
        <v>9119</v>
      </c>
      <c r="CL197" t="s">
        <v>351</v>
      </c>
      <c r="CM197" t="s">
        <v>352</v>
      </c>
      <c r="CN197" t="s">
        <v>352</v>
      </c>
      <c r="CO197" t="s">
        <v>352</v>
      </c>
      <c r="CP197" t="s">
        <v>352</v>
      </c>
      <c r="CQ197" t="s">
        <v>352</v>
      </c>
      <c r="CR197" t="s">
        <v>352</v>
      </c>
      <c r="CS197" t="s">
        <v>351</v>
      </c>
      <c r="EC197" s="69">
        <v>169797.11860799999</v>
      </c>
      <c r="ED197" s="69"/>
      <c r="EE197" s="69"/>
      <c r="EF197" s="69"/>
      <c r="EG197" s="69"/>
      <c r="EH197" s="69"/>
      <c r="EM197" s="69"/>
      <c r="ER197" s="69"/>
      <c r="FB197" s="69">
        <v>115188.1848</v>
      </c>
      <c r="FG197" s="69">
        <v>13108.739904</v>
      </c>
      <c r="GF197" s="70" t="s">
        <v>9119</v>
      </c>
      <c r="GI197" s="70" t="s">
        <v>9119</v>
      </c>
      <c r="GO197" s="70" t="s">
        <v>9119</v>
      </c>
      <c r="GR197" s="70" t="s">
        <v>9119</v>
      </c>
      <c r="GT197" s="70" t="s">
        <v>9119</v>
      </c>
      <c r="GV197" s="70" t="s">
        <v>9119</v>
      </c>
      <c r="HB197" s="70" t="s">
        <v>9119</v>
      </c>
      <c r="HD197" s="70" t="s">
        <v>9119</v>
      </c>
      <c r="HG197" s="70" t="s">
        <v>9119</v>
      </c>
      <c r="HI197" s="70" t="s">
        <v>9119</v>
      </c>
      <c r="HK197" s="70" t="s">
        <v>9119</v>
      </c>
      <c r="HM197" s="70" t="s">
        <v>9119</v>
      </c>
      <c r="HO197" s="70" t="s">
        <v>9119</v>
      </c>
      <c r="HQ197" s="70" t="s">
        <v>9119</v>
      </c>
      <c r="HS197" s="70" t="s">
        <v>9119</v>
      </c>
      <c r="HU197" s="70" t="s">
        <v>9119</v>
      </c>
      <c r="HZ197" s="70" t="s">
        <v>9119</v>
      </c>
      <c r="IB197" s="70" t="s">
        <v>9119</v>
      </c>
      <c r="IE197" s="70" t="s">
        <v>9119</v>
      </c>
      <c r="IK197" s="70" t="s">
        <v>9119</v>
      </c>
      <c r="IO197" s="70" t="s">
        <v>9119</v>
      </c>
      <c r="IQ197" s="70" t="s">
        <v>9119</v>
      </c>
      <c r="IT197" s="70" t="s">
        <v>9119</v>
      </c>
      <c r="IV197" s="70" t="s">
        <v>9119</v>
      </c>
      <c r="IX197" s="70" t="s">
        <v>9119</v>
      </c>
      <c r="IZ197" s="70" t="s">
        <v>9119</v>
      </c>
      <c r="JD197">
        <v>1.1599999999999999</v>
      </c>
      <c r="JE197" s="70">
        <v>1.3519333537319107</v>
      </c>
      <c r="JF197">
        <v>4.0999999999999996</v>
      </c>
      <c r="JG197" s="70">
        <v>4.778385129569684</v>
      </c>
      <c r="JL197" s="70" t="s">
        <v>9119</v>
      </c>
      <c r="JP197" s="70" t="s">
        <v>9119</v>
      </c>
      <c r="KD197" s="70" t="s">
        <v>9119</v>
      </c>
      <c r="KF197" s="70" t="s">
        <v>9119</v>
      </c>
      <c r="KI197" s="70" t="s">
        <v>9119</v>
      </c>
      <c r="KK197" s="70" t="s">
        <v>9119</v>
      </c>
      <c r="KO197" s="70" t="s">
        <v>9119</v>
      </c>
      <c r="KQ197" s="70" t="s">
        <v>9119</v>
      </c>
      <c r="KT197" s="70" t="s">
        <v>9119</v>
      </c>
      <c r="KZ197" s="70" t="s">
        <v>9119</v>
      </c>
      <c r="LO197" s="70" t="s">
        <v>9119</v>
      </c>
      <c r="LW197" s="70" t="s">
        <v>9119</v>
      </c>
      <c r="LZ197" s="70" t="s">
        <v>9119</v>
      </c>
      <c r="ME197" s="70" t="s">
        <v>9119</v>
      </c>
      <c r="MG197" s="70" t="s">
        <v>9119</v>
      </c>
      <c r="MJ197" s="70" t="s">
        <v>9119</v>
      </c>
      <c r="MQ197" s="70" t="s">
        <v>9119</v>
      </c>
      <c r="MS197" s="70" t="s">
        <v>9119</v>
      </c>
      <c r="MT197" t="s">
        <v>471</v>
      </c>
      <c r="MV197" t="s">
        <v>391</v>
      </c>
      <c r="MX197" t="s">
        <v>419</v>
      </c>
      <c r="MY197" s="69"/>
      <c r="MZ197" s="70" t="s">
        <v>9119</v>
      </c>
      <c r="NB197" s="70" t="s">
        <v>9119</v>
      </c>
      <c r="NI197" s="70" t="s">
        <v>9119</v>
      </c>
      <c r="NK197" s="70" t="s">
        <v>9119</v>
      </c>
      <c r="NR197" s="70" t="s">
        <v>9119</v>
      </c>
      <c r="NT197" s="70" t="s">
        <v>9119</v>
      </c>
      <c r="NW197" t="s">
        <v>355</v>
      </c>
      <c r="NX197" t="s">
        <v>353</v>
      </c>
      <c r="NY197" t="s">
        <v>362</v>
      </c>
      <c r="OA197" s="70" t="s">
        <v>9119</v>
      </c>
      <c r="OC197" s="70" t="s">
        <v>9119</v>
      </c>
    </row>
    <row r="198" spans="1:393" x14ac:dyDescent="0.2">
      <c r="A198" t="s">
        <v>1047</v>
      </c>
      <c r="B198" t="s">
        <v>1047</v>
      </c>
      <c r="C198" t="s">
        <v>9829</v>
      </c>
      <c r="D198" t="s">
        <v>1048</v>
      </c>
      <c r="E198" t="s">
        <v>9845</v>
      </c>
      <c r="F198" t="s">
        <v>9845</v>
      </c>
      <c r="G198" t="s">
        <v>1049</v>
      </c>
      <c r="H198" t="s">
        <v>1050</v>
      </c>
      <c r="I198">
        <v>124408</v>
      </c>
      <c r="K198">
        <v>2020</v>
      </c>
      <c r="L198" s="69">
        <v>15257</v>
      </c>
      <c r="N198" t="s">
        <v>1051</v>
      </c>
      <c r="O198" s="73">
        <v>0.33600000000000002</v>
      </c>
      <c r="P198" s="73"/>
      <c r="Q198" s="13">
        <v>0.24</v>
      </c>
      <c r="R198" s="13">
        <v>0.03</v>
      </c>
      <c r="S198" s="13">
        <v>0.11</v>
      </c>
      <c r="T198" s="13">
        <v>0.23</v>
      </c>
      <c r="U198" s="13">
        <v>0.25</v>
      </c>
      <c r="V198" s="13"/>
      <c r="W198" s="13"/>
      <c r="X198" s="13"/>
      <c r="Y198" s="13">
        <v>0.05</v>
      </c>
      <c r="Z198" s="13"/>
      <c r="AA198" s="13"/>
      <c r="AB198" s="13">
        <v>0.09</v>
      </c>
      <c r="AC198" s="13"/>
      <c r="AD198" s="13"/>
      <c r="AE198" s="13">
        <v>0.61</v>
      </c>
      <c r="AF198" s="13"/>
      <c r="AG198" s="13">
        <v>0.38</v>
      </c>
      <c r="AH198" s="69"/>
      <c r="AI198" s="13"/>
      <c r="AJ198" s="13"/>
      <c r="AK198" s="13"/>
      <c r="AL198" s="13"/>
      <c r="AM198" s="13"/>
      <c r="AN198" s="13"/>
      <c r="AO198" s="13"/>
      <c r="AP198" s="13"/>
      <c r="AQ198" s="13"/>
      <c r="AU198" s="13"/>
      <c r="AV198" s="13"/>
      <c r="AW198" s="13"/>
      <c r="AX198" s="13"/>
      <c r="AY198" s="13"/>
      <c r="BB198" s="13"/>
      <c r="BC198" s="13"/>
      <c r="BD198" s="13">
        <v>0.65</v>
      </c>
      <c r="BE198" s="13"/>
      <c r="BF198" s="13"/>
      <c r="BG198" s="13"/>
      <c r="BH198" s="13"/>
      <c r="BI198" s="13"/>
      <c r="BJ198" s="13"/>
      <c r="BK198" s="13"/>
      <c r="BL198" s="13"/>
      <c r="BM198" s="13"/>
      <c r="BN198" s="13">
        <v>0.35</v>
      </c>
      <c r="BP198" s="70">
        <v>10</v>
      </c>
      <c r="BR198" t="s">
        <v>9119</v>
      </c>
      <c r="BT198" s="70" t="s">
        <v>9119</v>
      </c>
      <c r="BU198" s="73"/>
      <c r="BV198" s="70" t="s">
        <v>9119</v>
      </c>
      <c r="BW198" s="69"/>
      <c r="BX198" s="70" t="s">
        <v>9119</v>
      </c>
      <c r="BY198" s="69"/>
      <c r="BZ198" s="70" t="s">
        <v>9119</v>
      </c>
      <c r="CA198" s="69">
        <v>1277413.97</v>
      </c>
      <c r="CB198">
        <v>2017</v>
      </c>
      <c r="CC198" s="69">
        <v>1525139.1743384539</v>
      </c>
      <c r="CD198" s="69" t="s">
        <v>9119</v>
      </c>
      <c r="CE198" s="69" t="s">
        <v>9119</v>
      </c>
      <c r="CF198" s="69" t="s">
        <v>9119</v>
      </c>
      <c r="CG198" t="s">
        <v>366</v>
      </c>
      <c r="CL198" t="s">
        <v>351</v>
      </c>
      <c r="CM198" t="s">
        <v>352</v>
      </c>
      <c r="CN198" t="s">
        <v>352</v>
      </c>
      <c r="CO198" t="s">
        <v>351</v>
      </c>
      <c r="CP198" t="s">
        <v>352</v>
      </c>
      <c r="CQ198" t="s">
        <v>352</v>
      </c>
      <c r="CR198" t="s">
        <v>352</v>
      </c>
      <c r="CS198" t="s">
        <v>351</v>
      </c>
      <c r="EM198" s="69">
        <v>9917.0499999999993</v>
      </c>
      <c r="EW198" s="69"/>
      <c r="FB198" s="69"/>
      <c r="FG198" s="69"/>
      <c r="FV198" s="69"/>
      <c r="GF198" s="70" t="s">
        <v>9119</v>
      </c>
      <c r="GI198" s="70" t="s">
        <v>9119</v>
      </c>
      <c r="GO198" s="70" t="s">
        <v>9119</v>
      </c>
      <c r="GR198" s="70" t="s">
        <v>9119</v>
      </c>
      <c r="GT198" s="70" t="s">
        <v>9119</v>
      </c>
      <c r="GV198" s="70" t="s">
        <v>9119</v>
      </c>
      <c r="HB198" s="70" t="s">
        <v>9119</v>
      </c>
      <c r="HD198" s="70" t="s">
        <v>9119</v>
      </c>
      <c r="HG198" s="70" t="s">
        <v>9119</v>
      </c>
      <c r="HI198" s="70" t="s">
        <v>9119</v>
      </c>
      <c r="HK198" s="70" t="s">
        <v>9119</v>
      </c>
      <c r="HM198" s="70" t="s">
        <v>9119</v>
      </c>
      <c r="HO198" s="70" t="s">
        <v>9119</v>
      </c>
      <c r="HQ198" s="70" t="s">
        <v>9119</v>
      </c>
      <c r="HS198" s="70" t="s">
        <v>9119</v>
      </c>
      <c r="HU198" s="70" t="s">
        <v>9119</v>
      </c>
      <c r="HZ198" s="70" t="s">
        <v>9119</v>
      </c>
      <c r="IB198" s="70" t="s">
        <v>9119</v>
      </c>
      <c r="IE198" s="70" t="s">
        <v>9119</v>
      </c>
      <c r="IK198" s="70" t="s">
        <v>9119</v>
      </c>
      <c r="IO198" s="70" t="s">
        <v>9119</v>
      </c>
      <c r="IQ198" s="70" t="s">
        <v>9119</v>
      </c>
      <c r="IT198" s="70" t="s">
        <v>9119</v>
      </c>
      <c r="IV198" s="70" t="s">
        <v>9119</v>
      </c>
      <c r="IX198" s="70" t="s">
        <v>9119</v>
      </c>
      <c r="IZ198" s="70" t="s">
        <v>9119</v>
      </c>
      <c r="JE198" s="70" t="s">
        <v>9119</v>
      </c>
      <c r="JG198" s="70" t="s">
        <v>9119</v>
      </c>
      <c r="JL198" s="70" t="s">
        <v>9119</v>
      </c>
      <c r="JP198" s="70" t="s">
        <v>9119</v>
      </c>
      <c r="KD198" s="70" t="s">
        <v>9119</v>
      </c>
      <c r="KE198">
        <v>11.41</v>
      </c>
      <c r="KF198" s="70">
        <v>13.061199798949701</v>
      </c>
      <c r="KI198" s="70" t="s">
        <v>9119</v>
      </c>
      <c r="KK198" s="70" t="s">
        <v>9119</v>
      </c>
      <c r="KO198" s="70" t="s">
        <v>9119</v>
      </c>
      <c r="KQ198" s="70" t="s">
        <v>9119</v>
      </c>
      <c r="KT198" s="70" t="s">
        <v>9119</v>
      </c>
      <c r="KZ198" s="70" t="s">
        <v>9119</v>
      </c>
      <c r="LO198" s="70" t="s">
        <v>9119</v>
      </c>
      <c r="LV198">
        <v>61.91</v>
      </c>
      <c r="LW198" s="70">
        <v>70.869314597105685</v>
      </c>
      <c r="LY198">
        <v>3.92</v>
      </c>
      <c r="LZ198" s="70">
        <v>4.4872833665103267</v>
      </c>
      <c r="ME198" s="70" t="s">
        <v>9119</v>
      </c>
      <c r="MG198" s="70" t="s">
        <v>9119</v>
      </c>
      <c r="MJ198" s="70" t="s">
        <v>9119</v>
      </c>
      <c r="MK198" t="s">
        <v>354</v>
      </c>
      <c r="MN198" t="s">
        <v>362</v>
      </c>
      <c r="MO198" t="s">
        <v>362</v>
      </c>
      <c r="MQ198" s="70" t="s">
        <v>9119</v>
      </c>
      <c r="MS198" s="70" t="s">
        <v>9119</v>
      </c>
      <c r="MT198" t="s">
        <v>354</v>
      </c>
      <c r="MV198" t="s">
        <v>391</v>
      </c>
      <c r="MW198" t="s">
        <v>362</v>
      </c>
      <c r="MX198" t="s">
        <v>362</v>
      </c>
      <c r="MZ198" s="70" t="s">
        <v>9119</v>
      </c>
      <c r="NB198" s="70" t="s">
        <v>9119</v>
      </c>
      <c r="NI198" s="70" t="s">
        <v>9119</v>
      </c>
      <c r="NK198" s="70" t="s">
        <v>9119</v>
      </c>
      <c r="NR198" s="70" t="s">
        <v>9119</v>
      </c>
      <c r="NT198" s="70" t="s">
        <v>9119</v>
      </c>
      <c r="NU198" t="s">
        <v>362</v>
      </c>
      <c r="NW198" t="s">
        <v>391</v>
      </c>
      <c r="NX198" t="s">
        <v>362</v>
      </c>
      <c r="NY198" t="s">
        <v>362</v>
      </c>
      <c r="OA198" s="70" t="s">
        <v>9119</v>
      </c>
      <c r="OC198" s="70" t="s">
        <v>9119</v>
      </c>
    </row>
    <row r="199" spans="1:393" x14ac:dyDescent="0.2">
      <c r="A199" t="s">
        <v>1052</v>
      </c>
      <c r="B199" t="s">
        <v>1052</v>
      </c>
      <c r="C199" t="s">
        <v>9835</v>
      </c>
      <c r="D199" t="s">
        <v>1053</v>
      </c>
      <c r="E199" t="s">
        <v>381</v>
      </c>
      <c r="F199" t="s">
        <v>381</v>
      </c>
      <c r="G199" t="s">
        <v>1054</v>
      </c>
      <c r="H199" t="s">
        <v>1055</v>
      </c>
      <c r="I199">
        <v>3500000</v>
      </c>
      <c r="K199">
        <v>2023</v>
      </c>
      <c r="L199" s="69">
        <v>1825000</v>
      </c>
      <c r="O199" s="73">
        <v>1.429</v>
      </c>
      <c r="P199" s="73"/>
      <c r="Q199" s="13">
        <v>0.55400000000000005</v>
      </c>
      <c r="R199" s="13">
        <v>4.2000000000000003E-2</v>
      </c>
      <c r="S199" s="13">
        <v>2.9000000000000001E-2</v>
      </c>
      <c r="T199" s="13">
        <v>0.161</v>
      </c>
      <c r="U199" s="13">
        <v>0.05</v>
      </c>
      <c r="V199" s="13">
        <v>3.2000000000000001E-2</v>
      </c>
      <c r="W199" s="13"/>
      <c r="X199" s="13"/>
      <c r="Y199" s="13">
        <v>6.3E-2</v>
      </c>
      <c r="Z199" s="13"/>
      <c r="AA199" s="13"/>
      <c r="AB199" s="13"/>
      <c r="AC199" s="13">
        <v>6.9000000000000006E-2</v>
      </c>
      <c r="AD199" s="13"/>
      <c r="AE199" s="13"/>
      <c r="AF199" s="13"/>
      <c r="AG199" s="13"/>
      <c r="AI199" s="13"/>
      <c r="AJ199" s="13"/>
      <c r="AK199" s="13"/>
      <c r="AL199" s="13"/>
      <c r="AM199" s="13"/>
      <c r="AN199" s="13"/>
      <c r="AO199" s="13"/>
      <c r="AP199" s="13"/>
      <c r="AQ199" s="13"/>
      <c r="AU199" s="13"/>
      <c r="AV199" s="13"/>
      <c r="AW199" s="13"/>
      <c r="AX199" s="13"/>
      <c r="AY199" s="13"/>
      <c r="BB199" s="13"/>
      <c r="BC199" s="13"/>
      <c r="BD199" s="13"/>
      <c r="BE199" s="13">
        <v>0.82199999999999995</v>
      </c>
      <c r="BF199" s="13"/>
      <c r="BG199" s="13"/>
      <c r="BH199" s="13"/>
      <c r="BI199" s="13"/>
      <c r="BJ199" s="13"/>
      <c r="BK199" s="13"/>
      <c r="BL199" s="13"/>
      <c r="BM199" s="13"/>
      <c r="BN199" s="13">
        <v>0.17799999999999999</v>
      </c>
      <c r="BP199" s="70">
        <v>36.6</v>
      </c>
      <c r="BR199" t="s">
        <v>9119</v>
      </c>
      <c r="BT199" s="70" t="s">
        <v>9119</v>
      </c>
      <c r="BU199" s="73"/>
      <c r="BV199" s="70" t="s">
        <v>9119</v>
      </c>
      <c r="BW199" s="69"/>
      <c r="BX199" s="70" t="s">
        <v>9119</v>
      </c>
      <c r="BY199" s="69"/>
      <c r="BZ199" s="70" t="s">
        <v>9119</v>
      </c>
      <c r="CA199" s="69"/>
      <c r="CC199" s="69" t="s">
        <v>9119</v>
      </c>
      <c r="CD199" s="69" t="s">
        <v>9119</v>
      </c>
      <c r="CE199" s="69" t="s">
        <v>9119</v>
      </c>
      <c r="CF199" s="69" t="s">
        <v>9119</v>
      </c>
      <c r="CG199" t="s">
        <v>361</v>
      </c>
      <c r="CL199" t="s">
        <v>352</v>
      </c>
      <c r="CM199" t="s">
        <v>352</v>
      </c>
      <c r="CN199" t="s">
        <v>352</v>
      </c>
      <c r="CO199" t="s">
        <v>352</v>
      </c>
      <c r="CP199" t="s">
        <v>352</v>
      </c>
      <c r="CQ199" t="s">
        <v>352</v>
      </c>
      <c r="CR199" t="s">
        <v>352</v>
      </c>
      <c r="CS199" t="s">
        <v>351</v>
      </c>
      <c r="EC199" s="69"/>
      <c r="ED199" s="69"/>
      <c r="EE199" s="69"/>
      <c r="EF199" s="69"/>
      <c r="EG199" s="69"/>
      <c r="EH199" s="69"/>
      <c r="ER199">
        <v>1500000</v>
      </c>
      <c r="FB199" s="69"/>
      <c r="FG199" s="69"/>
      <c r="GF199" s="70" t="s">
        <v>9119</v>
      </c>
      <c r="GI199" s="70" t="s">
        <v>9119</v>
      </c>
      <c r="GO199" s="70" t="s">
        <v>9119</v>
      </c>
      <c r="GR199" s="70" t="s">
        <v>9119</v>
      </c>
      <c r="GT199" s="70" t="s">
        <v>9119</v>
      </c>
      <c r="GV199" s="70" t="s">
        <v>9119</v>
      </c>
      <c r="HB199" s="70" t="s">
        <v>9119</v>
      </c>
      <c r="HD199" s="70" t="s">
        <v>9119</v>
      </c>
      <c r="HG199" s="70" t="s">
        <v>9119</v>
      </c>
      <c r="HI199" s="70" t="s">
        <v>9119</v>
      </c>
      <c r="HK199" s="70" t="s">
        <v>9119</v>
      </c>
      <c r="HM199" s="70" t="s">
        <v>9119</v>
      </c>
      <c r="HO199" s="70" t="s">
        <v>9119</v>
      </c>
      <c r="HQ199" s="70" t="s">
        <v>9119</v>
      </c>
      <c r="HS199" s="70" t="s">
        <v>9119</v>
      </c>
      <c r="HU199" s="70" t="s">
        <v>9119</v>
      </c>
      <c r="HZ199" s="70" t="s">
        <v>9119</v>
      </c>
      <c r="IB199" s="70" t="s">
        <v>9119</v>
      </c>
      <c r="IE199" s="70" t="s">
        <v>9119</v>
      </c>
      <c r="IK199" s="70" t="s">
        <v>9119</v>
      </c>
      <c r="IO199" s="70" t="s">
        <v>9119</v>
      </c>
      <c r="IQ199" s="70" t="s">
        <v>9119</v>
      </c>
      <c r="IT199" s="70" t="s">
        <v>9119</v>
      </c>
      <c r="IV199" s="70" t="s">
        <v>9119</v>
      </c>
      <c r="IX199" s="70" t="s">
        <v>9119</v>
      </c>
      <c r="IZ199" s="70" t="s">
        <v>9119</v>
      </c>
      <c r="JE199" s="70" t="s">
        <v>9119</v>
      </c>
      <c r="JG199" s="70" t="s">
        <v>9119</v>
      </c>
      <c r="JL199" s="70" t="s">
        <v>9119</v>
      </c>
      <c r="JP199" s="70" t="s">
        <v>9119</v>
      </c>
      <c r="KD199" s="70" t="s">
        <v>9119</v>
      </c>
      <c r="KF199" s="70" t="s">
        <v>9119</v>
      </c>
      <c r="KI199" s="70" t="s">
        <v>9119</v>
      </c>
      <c r="KK199" s="70" t="s">
        <v>9119</v>
      </c>
      <c r="KO199" s="70" t="s">
        <v>9119</v>
      </c>
      <c r="KQ199" s="70" t="s">
        <v>9119</v>
      </c>
      <c r="KT199" s="70" t="s">
        <v>9119</v>
      </c>
      <c r="KZ199" s="70" t="s">
        <v>9119</v>
      </c>
      <c r="LO199" s="70" t="s">
        <v>9119</v>
      </c>
      <c r="LW199" s="70" t="s">
        <v>9119</v>
      </c>
      <c r="LZ199" s="70" t="s">
        <v>9119</v>
      </c>
      <c r="ME199" s="70" t="s">
        <v>9119</v>
      </c>
      <c r="MG199" s="70" t="s">
        <v>9119</v>
      </c>
      <c r="MJ199" s="70" t="s">
        <v>9119</v>
      </c>
      <c r="MQ199" s="70" t="s">
        <v>9119</v>
      </c>
      <c r="MS199" s="70" t="s">
        <v>9119</v>
      </c>
      <c r="MT199" t="s">
        <v>362</v>
      </c>
      <c r="MV199" t="s">
        <v>378</v>
      </c>
      <c r="MW199" t="s">
        <v>372</v>
      </c>
      <c r="MX199" t="s">
        <v>415</v>
      </c>
      <c r="MZ199" s="70" t="s">
        <v>9119</v>
      </c>
      <c r="NB199" s="70" t="s">
        <v>9119</v>
      </c>
      <c r="NI199" s="70" t="s">
        <v>9119</v>
      </c>
      <c r="NK199" s="70" t="s">
        <v>9119</v>
      </c>
      <c r="NR199" s="70" t="s">
        <v>9119</v>
      </c>
      <c r="NT199" s="70" t="s">
        <v>9119</v>
      </c>
      <c r="NU199" t="s">
        <v>362</v>
      </c>
      <c r="NW199" t="s">
        <v>378</v>
      </c>
      <c r="NX199" t="s">
        <v>372</v>
      </c>
      <c r="NY199" t="s">
        <v>362</v>
      </c>
      <c r="OA199" s="70" t="s">
        <v>9119</v>
      </c>
      <c r="OC199" s="70" t="s">
        <v>9119</v>
      </c>
    </row>
    <row r="200" spans="1:393" x14ac:dyDescent="0.2">
      <c r="A200" t="s">
        <v>1052</v>
      </c>
      <c r="B200" t="s">
        <v>1052</v>
      </c>
      <c r="C200" t="s">
        <v>9835</v>
      </c>
      <c r="D200" t="s">
        <v>1053</v>
      </c>
      <c r="E200" t="s">
        <v>381</v>
      </c>
      <c r="F200" t="s">
        <v>381</v>
      </c>
      <c r="G200" t="s">
        <v>1056</v>
      </c>
      <c r="H200" t="s">
        <v>1057</v>
      </c>
      <c r="I200">
        <v>7000000</v>
      </c>
      <c r="J200">
        <v>7952861</v>
      </c>
      <c r="K200">
        <v>2023</v>
      </c>
      <c r="L200" s="69">
        <v>3500000</v>
      </c>
      <c r="M200" t="s">
        <v>349</v>
      </c>
      <c r="O200" s="73">
        <v>1.37</v>
      </c>
      <c r="P200" s="73">
        <v>1.206</v>
      </c>
      <c r="Q200" s="13">
        <v>0.57199999999999995</v>
      </c>
      <c r="R200" s="13">
        <v>0.03</v>
      </c>
      <c r="S200" s="13">
        <v>1.2999999999999999E-2</v>
      </c>
      <c r="T200" s="13">
        <v>0.11600000000000001</v>
      </c>
      <c r="U200" s="13">
        <v>0.13</v>
      </c>
      <c r="V200" s="13"/>
      <c r="W200" s="13"/>
      <c r="X200" s="13"/>
      <c r="Y200" s="13">
        <v>2.9000000000000001E-2</v>
      </c>
      <c r="Z200" s="13">
        <v>4.0000000000000001E-3</v>
      </c>
      <c r="AA200" s="13">
        <v>2E-3</v>
      </c>
      <c r="AB200" s="13"/>
      <c r="AC200" s="13">
        <v>0.104</v>
      </c>
      <c r="AD200" s="13"/>
      <c r="AE200" s="13"/>
      <c r="AF200" s="13"/>
      <c r="AG200" s="13"/>
      <c r="AI200" s="13"/>
      <c r="AJ200" s="13"/>
      <c r="AK200" s="13"/>
      <c r="AL200" s="13"/>
      <c r="AM200" s="13"/>
      <c r="AN200" s="13"/>
      <c r="AO200" s="13"/>
      <c r="AP200" s="13"/>
      <c r="AQ200" s="13"/>
      <c r="AU200" s="13"/>
      <c r="AV200" s="13"/>
      <c r="AW200" s="13"/>
      <c r="AX200" s="13"/>
      <c r="AY200" s="13"/>
      <c r="BB200" s="13">
        <v>0.97</v>
      </c>
      <c r="BC200" s="13"/>
      <c r="BD200" s="13"/>
      <c r="BE200" s="13"/>
      <c r="BF200" s="13"/>
      <c r="BG200" s="13"/>
      <c r="BH200" s="13">
        <v>0.03</v>
      </c>
      <c r="BI200" s="13"/>
      <c r="BJ200" s="13"/>
      <c r="BK200" s="13"/>
      <c r="BL200" s="13"/>
      <c r="BM200" s="13"/>
      <c r="BN200" s="13"/>
      <c r="BP200" s="70">
        <v>42.8</v>
      </c>
      <c r="BR200" t="s">
        <v>9119</v>
      </c>
      <c r="BT200" s="70" t="s">
        <v>9119</v>
      </c>
      <c r="BU200" s="73"/>
      <c r="BV200" s="70" t="s">
        <v>9119</v>
      </c>
      <c r="BW200" s="69"/>
      <c r="BX200" s="70" t="s">
        <v>9119</v>
      </c>
      <c r="BY200" s="69"/>
      <c r="BZ200" s="70" t="s">
        <v>9119</v>
      </c>
      <c r="CA200" s="69"/>
      <c r="CC200" s="69" t="s">
        <v>9119</v>
      </c>
      <c r="CD200" s="69" t="s">
        <v>9119</v>
      </c>
      <c r="CE200" s="69" t="s">
        <v>9119</v>
      </c>
      <c r="CF200" s="69" t="s">
        <v>9119</v>
      </c>
      <c r="CL200" t="s">
        <v>351</v>
      </c>
      <c r="CM200" t="s">
        <v>351</v>
      </c>
      <c r="CN200" t="s">
        <v>351</v>
      </c>
      <c r="CO200" t="s">
        <v>352</v>
      </c>
      <c r="CP200" t="s">
        <v>352</v>
      </c>
      <c r="CQ200" t="s">
        <v>351</v>
      </c>
      <c r="CR200" t="s">
        <v>352</v>
      </c>
      <c r="CS200" t="s">
        <v>351</v>
      </c>
      <c r="EC200" s="69">
        <v>3395000</v>
      </c>
      <c r="ED200" s="69"/>
      <c r="EE200" s="69"/>
      <c r="EF200" s="69"/>
      <c r="EG200" s="69"/>
      <c r="EH200" s="69"/>
      <c r="FB200" s="69"/>
      <c r="FG200" s="69">
        <v>105000</v>
      </c>
      <c r="GF200" s="70" t="s">
        <v>9119</v>
      </c>
      <c r="GI200" s="70" t="s">
        <v>9119</v>
      </c>
      <c r="GO200" s="70" t="s">
        <v>9119</v>
      </c>
      <c r="GR200" s="70" t="s">
        <v>9119</v>
      </c>
      <c r="GT200" s="70" t="s">
        <v>9119</v>
      </c>
      <c r="GV200" s="70" t="s">
        <v>9119</v>
      </c>
      <c r="HB200" s="70" t="s">
        <v>9119</v>
      </c>
      <c r="HD200" s="70" t="s">
        <v>9119</v>
      </c>
      <c r="HG200" s="70" t="s">
        <v>9119</v>
      </c>
      <c r="HI200" s="70" t="s">
        <v>9119</v>
      </c>
      <c r="HK200" s="70" t="s">
        <v>9119</v>
      </c>
      <c r="HM200" s="70" t="s">
        <v>9119</v>
      </c>
      <c r="HO200" s="70" t="s">
        <v>9119</v>
      </c>
      <c r="HQ200" s="70" t="s">
        <v>9119</v>
      </c>
      <c r="HS200" s="70" t="s">
        <v>9119</v>
      </c>
      <c r="HU200" s="70" t="s">
        <v>9119</v>
      </c>
      <c r="HZ200" s="70" t="s">
        <v>9119</v>
      </c>
      <c r="IB200" s="70" t="s">
        <v>9119</v>
      </c>
      <c r="IE200" s="70" t="s">
        <v>9119</v>
      </c>
      <c r="IK200" s="70" t="s">
        <v>9119</v>
      </c>
      <c r="IO200" s="70" t="s">
        <v>9119</v>
      </c>
      <c r="IQ200" s="70" t="s">
        <v>9119</v>
      </c>
      <c r="IT200" s="70" t="s">
        <v>9119</v>
      </c>
      <c r="IV200" s="70" t="s">
        <v>9119</v>
      </c>
      <c r="IX200" s="70" t="s">
        <v>9119</v>
      </c>
      <c r="IZ200" s="70" t="s">
        <v>9119</v>
      </c>
      <c r="JE200" s="70" t="s">
        <v>9119</v>
      </c>
      <c r="JG200" s="70" t="s">
        <v>9119</v>
      </c>
      <c r="JL200" s="70" t="s">
        <v>9119</v>
      </c>
      <c r="JP200" s="70" t="s">
        <v>9119</v>
      </c>
      <c r="KD200" s="70" t="s">
        <v>9119</v>
      </c>
      <c r="KF200" s="70" t="s">
        <v>9119</v>
      </c>
      <c r="KI200" s="70" t="s">
        <v>9119</v>
      </c>
      <c r="KK200" s="70" t="s">
        <v>9119</v>
      </c>
      <c r="KO200" s="70" t="s">
        <v>9119</v>
      </c>
      <c r="KQ200" s="70" t="s">
        <v>9119</v>
      </c>
      <c r="KT200" s="70" t="s">
        <v>9119</v>
      </c>
      <c r="KZ200" s="70" t="s">
        <v>9119</v>
      </c>
      <c r="LO200" s="70" t="s">
        <v>9119</v>
      </c>
      <c r="LW200" s="70" t="s">
        <v>9119</v>
      </c>
      <c r="LZ200" s="70" t="s">
        <v>9119</v>
      </c>
      <c r="ME200" s="70" t="s">
        <v>9119</v>
      </c>
      <c r="MG200" s="70" t="s">
        <v>9119</v>
      </c>
      <c r="MJ200" s="70" t="s">
        <v>9119</v>
      </c>
      <c r="MO200" t="s">
        <v>415</v>
      </c>
      <c r="MQ200" s="70" t="s">
        <v>9119</v>
      </c>
      <c r="MS200" s="70" t="s">
        <v>9119</v>
      </c>
      <c r="MT200" t="s">
        <v>471</v>
      </c>
      <c r="MV200" t="s">
        <v>391</v>
      </c>
      <c r="MW200" t="s">
        <v>353</v>
      </c>
      <c r="MX200" t="s">
        <v>415</v>
      </c>
      <c r="MZ200" s="70" t="s">
        <v>9119</v>
      </c>
      <c r="NB200" s="70" t="s">
        <v>9119</v>
      </c>
      <c r="NC200" t="s">
        <v>471</v>
      </c>
      <c r="NE200" t="s">
        <v>391</v>
      </c>
      <c r="NF200" t="s">
        <v>353</v>
      </c>
      <c r="NG200" t="s">
        <v>415</v>
      </c>
      <c r="NI200" s="70" t="s">
        <v>9119</v>
      </c>
      <c r="NK200" s="70" t="s">
        <v>9119</v>
      </c>
      <c r="NR200" s="70" t="s">
        <v>9119</v>
      </c>
      <c r="NT200" s="70" t="s">
        <v>9119</v>
      </c>
      <c r="NU200" t="s">
        <v>471</v>
      </c>
      <c r="NW200" t="s">
        <v>391</v>
      </c>
      <c r="NX200" t="s">
        <v>353</v>
      </c>
      <c r="NY200" t="s">
        <v>415</v>
      </c>
      <c r="OA200" s="70" t="s">
        <v>9119</v>
      </c>
      <c r="OC200" s="70" t="s">
        <v>9119</v>
      </c>
    </row>
    <row r="201" spans="1:393" x14ac:dyDescent="0.2">
      <c r="A201" t="s">
        <v>1058</v>
      </c>
      <c r="B201" t="s">
        <v>1058</v>
      </c>
      <c r="C201" t="s">
        <v>9841</v>
      </c>
      <c r="D201" t="s">
        <v>1059</v>
      </c>
      <c r="E201" t="s">
        <v>9845</v>
      </c>
      <c r="F201" t="s">
        <v>9845</v>
      </c>
      <c r="G201" t="s">
        <v>1060</v>
      </c>
      <c r="H201" t="s">
        <v>1061</v>
      </c>
      <c r="J201">
        <v>3140442</v>
      </c>
      <c r="K201">
        <v>2021</v>
      </c>
      <c r="L201" s="69">
        <v>979842</v>
      </c>
      <c r="M201" t="s">
        <v>349</v>
      </c>
      <c r="O201" s="73"/>
      <c r="P201" s="73">
        <v>0.85499999999999998</v>
      </c>
      <c r="Q201" s="13">
        <v>0.35294117647058798</v>
      </c>
      <c r="R201" s="13">
        <v>1.9607843137254902E-2</v>
      </c>
      <c r="S201" s="13">
        <v>9.8039215686274508E-3</v>
      </c>
      <c r="T201" s="13">
        <v>5.8823529411764698E-2</v>
      </c>
      <c r="U201" s="13">
        <v>9.8039215686274495E-2</v>
      </c>
      <c r="V201" s="13"/>
      <c r="W201" s="13">
        <v>9.8039215686274508E-3</v>
      </c>
      <c r="X201" s="13">
        <v>6.8627450980392204E-2</v>
      </c>
      <c r="Y201" s="13">
        <v>3.9215686274509803E-2</v>
      </c>
      <c r="Z201" s="13"/>
      <c r="AA201" s="13"/>
      <c r="AB201" s="13"/>
      <c r="AC201" s="13">
        <v>0.34313725490196101</v>
      </c>
      <c r="AD201" s="13"/>
      <c r="AE201" s="13"/>
      <c r="AF201" s="13"/>
      <c r="AG201" s="13">
        <v>0.84</v>
      </c>
      <c r="AI201" s="13"/>
      <c r="AJ201" s="13"/>
      <c r="AK201" s="13"/>
      <c r="AL201" s="13"/>
      <c r="AM201" s="13"/>
      <c r="AN201" s="13"/>
      <c r="AO201" s="13"/>
      <c r="AP201" s="13"/>
      <c r="AQ201" s="13"/>
      <c r="AR201">
        <v>1880</v>
      </c>
      <c r="AS201">
        <v>571</v>
      </c>
      <c r="AU201" s="13"/>
      <c r="AV201" s="13"/>
      <c r="AW201" s="13"/>
      <c r="AX201" s="13"/>
      <c r="AY201" s="13"/>
      <c r="BB201" s="13">
        <v>0.84</v>
      </c>
      <c r="BC201" s="13"/>
      <c r="BD201" s="13"/>
      <c r="BE201" s="13"/>
      <c r="BF201" s="13"/>
      <c r="BG201" s="13"/>
      <c r="BH201" s="13"/>
      <c r="BI201" s="13"/>
      <c r="BJ201" s="13"/>
      <c r="BK201" s="13"/>
      <c r="BL201" s="13"/>
      <c r="BM201" s="13">
        <v>0.16</v>
      </c>
      <c r="BN201" s="13"/>
      <c r="BP201" s="70">
        <v>32</v>
      </c>
      <c r="BR201" t="s">
        <v>9119</v>
      </c>
      <c r="BT201" s="70" t="s">
        <v>9119</v>
      </c>
      <c r="BU201" s="73"/>
      <c r="BV201" s="70" t="s">
        <v>9119</v>
      </c>
      <c r="BW201" s="69"/>
      <c r="BX201" s="70" t="s">
        <v>9119</v>
      </c>
      <c r="BY201" s="69"/>
      <c r="BZ201" s="70" t="s">
        <v>9119</v>
      </c>
      <c r="CA201" s="69"/>
      <c r="CC201" s="69" t="s">
        <v>9119</v>
      </c>
      <c r="CD201" s="69" t="s">
        <v>9119</v>
      </c>
      <c r="CE201" s="69" t="s">
        <v>9119</v>
      </c>
      <c r="CF201" s="69" t="s">
        <v>9119</v>
      </c>
      <c r="CL201" t="s">
        <v>352</v>
      </c>
      <c r="CM201" t="s">
        <v>352</v>
      </c>
      <c r="CN201" t="s">
        <v>352</v>
      </c>
      <c r="CO201" t="s">
        <v>352</v>
      </c>
      <c r="CP201" t="s">
        <v>352</v>
      </c>
      <c r="CQ201" t="s">
        <v>352</v>
      </c>
      <c r="CR201" t="s">
        <v>352</v>
      </c>
      <c r="CS201" t="s">
        <v>352</v>
      </c>
      <c r="EC201" s="69">
        <v>823067.28</v>
      </c>
      <c r="ED201" s="69"/>
      <c r="EE201" s="69"/>
      <c r="EF201" s="69"/>
      <c r="EG201" s="69"/>
      <c r="EH201" s="69"/>
      <c r="EM201" s="69"/>
      <c r="ER201" s="69"/>
      <c r="FB201" s="69"/>
      <c r="FG201" s="69"/>
      <c r="GF201" s="70" t="s">
        <v>9119</v>
      </c>
      <c r="GI201" s="70" t="s">
        <v>9119</v>
      </c>
      <c r="GO201" s="70" t="s">
        <v>9119</v>
      </c>
      <c r="GR201" s="70" t="s">
        <v>9119</v>
      </c>
      <c r="GT201" s="70" t="s">
        <v>9119</v>
      </c>
      <c r="GV201" s="70" t="s">
        <v>9119</v>
      </c>
      <c r="HB201" s="70" t="s">
        <v>9119</v>
      </c>
      <c r="HD201" s="70" t="s">
        <v>9119</v>
      </c>
      <c r="HG201" s="70" t="s">
        <v>9119</v>
      </c>
      <c r="HI201" s="70" t="s">
        <v>9119</v>
      </c>
      <c r="HK201" s="70" t="s">
        <v>9119</v>
      </c>
      <c r="HM201" s="70" t="s">
        <v>9119</v>
      </c>
      <c r="HO201" s="70" t="s">
        <v>9119</v>
      </c>
      <c r="HQ201" s="70" t="s">
        <v>9119</v>
      </c>
      <c r="HS201" s="70" t="s">
        <v>9119</v>
      </c>
      <c r="HU201" s="70" t="s">
        <v>9119</v>
      </c>
      <c r="HZ201" s="70" t="s">
        <v>9119</v>
      </c>
      <c r="IB201" s="70" t="s">
        <v>9119</v>
      </c>
      <c r="IE201" s="70" t="s">
        <v>9119</v>
      </c>
      <c r="IK201" s="70" t="s">
        <v>9119</v>
      </c>
      <c r="IO201" s="70" t="s">
        <v>9119</v>
      </c>
      <c r="IQ201" s="70" t="s">
        <v>9119</v>
      </c>
      <c r="IT201" s="70" t="s">
        <v>9119</v>
      </c>
      <c r="IV201" s="70" t="s">
        <v>9119</v>
      </c>
      <c r="IX201" s="70" t="s">
        <v>9119</v>
      </c>
      <c r="IZ201" s="70" t="s">
        <v>9119</v>
      </c>
      <c r="JE201" s="70" t="s">
        <v>9119</v>
      </c>
      <c r="JG201" s="70" t="s">
        <v>9119</v>
      </c>
      <c r="JL201" s="70" t="s">
        <v>9119</v>
      </c>
      <c r="JP201" s="70" t="s">
        <v>9119</v>
      </c>
      <c r="KD201" s="70" t="s">
        <v>9119</v>
      </c>
      <c r="KF201" s="70" t="s">
        <v>9119</v>
      </c>
      <c r="KI201" s="70" t="s">
        <v>9119</v>
      </c>
      <c r="KK201" s="70" t="s">
        <v>9119</v>
      </c>
      <c r="KO201" s="70" t="s">
        <v>9119</v>
      </c>
      <c r="KQ201" s="70" t="s">
        <v>9119</v>
      </c>
      <c r="KT201" s="70" t="s">
        <v>9119</v>
      </c>
      <c r="KZ201" s="70" t="s">
        <v>9119</v>
      </c>
      <c r="LO201" s="70" t="s">
        <v>9119</v>
      </c>
      <c r="LW201" s="70" t="s">
        <v>9119</v>
      </c>
      <c r="LZ201" s="70" t="s">
        <v>9119</v>
      </c>
      <c r="ME201" s="70" t="s">
        <v>9119</v>
      </c>
      <c r="MG201" s="70" t="s">
        <v>9119</v>
      </c>
      <c r="MJ201" s="70" t="s">
        <v>9119</v>
      </c>
      <c r="MQ201" s="70" t="s">
        <v>9119</v>
      </c>
      <c r="MS201" s="70" t="s">
        <v>9119</v>
      </c>
      <c r="MT201" t="s">
        <v>362</v>
      </c>
      <c r="MV201" t="s">
        <v>391</v>
      </c>
      <c r="MW201" t="s">
        <v>372</v>
      </c>
      <c r="MY201" s="69"/>
      <c r="MZ201" s="70" t="s">
        <v>9119</v>
      </c>
      <c r="NB201" s="70" t="s">
        <v>9119</v>
      </c>
      <c r="NI201" s="70" t="s">
        <v>9119</v>
      </c>
      <c r="NK201" s="70" t="s">
        <v>9119</v>
      </c>
      <c r="NR201" s="70" t="s">
        <v>9119</v>
      </c>
      <c r="NT201" s="70" t="s">
        <v>9119</v>
      </c>
      <c r="NU201" t="s">
        <v>362</v>
      </c>
      <c r="NW201" t="s">
        <v>391</v>
      </c>
      <c r="NX201" t="s">
        <v>372</v>
      </c>
      <c r="OA201" s="70" t="s">
        <v>9119</v>
      </c>
      <c r="OC201" s="70" t="s">
        <v>9119</v>
      </c>
    </row>
    <row r="202" spans="1:393" x14ac:dyDescent="0.2">
      <c r="A202" t="s">
        <v>1062</v>
      </c>
      <c r="B202" t="s">
        <v>1062</v>
      </c>
      <c r="C202" s="66" t="s">
        <v>9831</v>
      </c>
      <c r="D202" t="s">
        <v>1063</v>
      </c>
      <c r="E202" t="s">
        <v>9847</v>
      </c>
      <c r="F202" t="s">
        <v>9847</v>
      </c>
      <c r="G202" t="s">
        <v>1064</v>
      </c>
      <c r="H202" t="s">
        <v>1065</v>
      </c>
      <c r="I202">
        <v>1690193</v>
      </c>
      <c r="J202">
        <v>1397939</v>
      </c>
      <c r="K202">
        <v>2018</v>
      </c>
      <c r="L202" s="69">
        <v>641813</v>
      </c>
      <c r="O202" s="73">
        <v>1.04</v>
      </c>
      <c r="P202" s="73">
        <v>1.258</v>
      </c>
      <c r="Q202" s="13">
        <v>0.32700000000000001</v>
      </c>
      <c r="R202" s="13">
        <v>4.7699999999999999E-2</v>
      </c>
      <c r="S202" s="13">
        <v>1.2699999999999999E-2</v>
      </c>
      <c r="T202" s="13">
        <v>0.15640000000000001</v>
      </c>
      <c r="U202" s="13">
        <v>0.1</v>
      </c>
      <c r="V202" s="13">
        <v>2.3999999999999998E-3</v>
      </c>
      <c r="W202" s="13"/>
      <c r="X202" s="13">
        <v>0.19650000000000001</v>
      </c>
      <c r="Y202" s="13">
        <v>4.53E-2</v>
      </c>
      <c r="Z202" s="13"/>
      <c r="AA202" s="13"/>
      <c r="AB202" s="13">
        <v>3.95E-2</v>
      </c>
      <c r="AC202" s="13">
        <v>7.2499999999999995E-2</v>
      </c>
      <c r="AD202" s="13"/>
      <c r="AE202" s="13">
        <v>0.95</v>
      </c>
      <c r="AF202" s="13"/>
      <c r="AG202" s="13"/>
      <c r="AH202" s="69"/>
      <c r="AI202" s="13"/>
      <c r="AJ202" s="13"/>
      <c r="AK202" s="13"/>
      <c r="AL202" s="13"/>
      <c r="AM202" s="13"/>
      <c r="AN202" s="13"/>
      <c r="AO202" s="13"/>
      <c r="AP202" s="13"/>
      <c r="AQ202" s="13"/>
      <c r="AU202" s="13"/>
      <c r="AV202" s="13"/>
      <c r="AW202" s="13"/>
      <c r="AX202" s="13"/>
      <c r="AY202" s="13"/>
      <c r="AZ202">
        <v>1607</v>
      </c>
      <c r="BA202">
        <v>219</v>
      </c>
      <c r="BB202" s="13"/>
      <c r="BC202" s="13"/>
      <c r="BD202" s="13">
        <v>0.255</v>
      </c>
      <c r="BE202" s="13"/>
      <c r="BF202" s="13"/>
      <c r="BG202" s="13">
        <v>0.01</v>
      </c>
      <c r="BH202" s="13">
        <v>0.13300000000000001</v>
      </c>
      <c r="BI202" s="13">
        <v>0.51</v>
      </c>
      <c r="BJ202" s="13"/>
      <c r="BK202" s="13">
        <v>5.0999999999999997E-2</v>
      </c>
      <c r="BL202" s="13">
        <v>2.1999999999999999E-2</v>
      </c>
      <c r="BM202" s="13"/>
      <c r="BN202" s="13">
        <v>1.9E-2</v>
      </c>
      <c r="BP202" s="70">
        <v>15</v>
      </c>
      <c r="BR202" t="s">
        <v>9119</v>
      </c>
      <c r="BT202" s="70" t="s">
        <v>9119</v>
      </c>
      <c r="BU202" s="73">
        <v>38.549999999999997</v>
      </c>
      <c r="BV202" s="70">
        <v>44.128768821166602</v>
      </c>
      <c r="BW202" s="69"/>
      <c r="BX202" s="70" t="s">
        <v>9119</v>
      </c>
      <c r="BY202" s="69"/>
      <c r="BZ202" s="70" t="s">
        <v>9119</v>
      </c>
      <c r="CA202" s="69"/>
      <c r="CC202" s="69" t="s">
        <v>9119</v>
      </c>
      <c r="CD202" s="69" t="s">
        <v>9119</v>
      </c>
      <c r="CE202" s="69" t="s">
        <v>9119</v>
      </c>
      <c r="CF202" s="69" t="s">
        <v>9119</v>
      </c>
      <c r="CG202" t="s">
        <v>350</v>
      </c>
      <c r="CL202" t="s">
        <v>351</v>
      </c>
      <c r="CM202" t="s">
        <v>352</v>
      </c>
      <c r="CN202" t="s">
        <v>352</v>
      </c>
      <c r="CO202" t="s">
        <v>352</v>
      </c>
      <c r="CP202" t="s">
        <v>352</v>
      </c>
      <c r="CQ202" t="s">
        <v>351</v>
      </c>
      <c r="CR202" t="s">
        <v>351</v>
      </c>
      <c r="CS202" t="s">
        <v>351</v>
      </c>
      <c r="EM202" s="69">
        <v>163662.315</v>
      </c>
      <c r="ER202" s="69"/>
      <c r="FB202" s="69">
        <v>6418.13</v>
      </c>
      <c r="FG202" s="69">
        <v>85361.129000000001</v>
      </c>
      <c r="FT202">
        <v>350000</v>
      </c>
      <c r="FV202" s="69">
        <v>327324.63</v>
      </c>
      <c r="GA202" s="69">
        <v>14119.886</v>
      </c>
      <c r="GF202" s="70" t="s">
        <v>9119</v>
      </c>
      <c r="GI202" s="70" t="s">
        <v>9119</v>
      </c>
      <c r="GO202" s="70" t="s">
        <v>9119</v>
      </c>
      <c r="GR202" s="70" t="s">
        <v>9119</v>
      </c>
      <c r="GT202" s="70" t="s">
        <v>9119</v>
      </c>
      <c r="GV202" s="70" t="s">
        <v>9119</v>
      </c>
      <c r="HB202" s="70" t="s">
        <v>9119</v>
      </c>
      <c r="HD202" s="70" t="s">
        <v>9119</v>
      </c>
      <c r="HG202" s="70" t="s">
        <v>9119</v>
      </c>
      <c r="HI202" s="70" t="s">
        <v>9119</v>
      </c>
      <c r="HK202" s="70" t="s">
        <v>9119</v>
      </c>
      <c r="HM202" s="70" t="s">
        <v>9119</v>
      </c>
      <c r="HO202" s="70" t="s">
        <v>9119</v>
      </c>
      <c r="HQ202" s="70" t="s">
        <v>9119</v>
      </c>
      <c r="HS202" s="70" t="s">
        <v>9119</v>
      </c>
      <c r="HU202" s="70" t="s">
        <v>9119</v>
      </c>
      <c r="HZ202" s="70" t="s">
        <v>9119</v>
      </c>
      <c r="IB202" s="70" t="s">
        <v>9119</v>
      </c>
      <c r="IE202" s="70" t="s">
        <v>9119</v>
      </c>
      <c r="IK202" s="70" t="s">
        <v>9119</v>
      </c>
      <c r="IO202" s="70" t="s">
        <v>9119</v>
      </c>
      <c r="IQ202" s="70" t="s">
        <v>9119</v>
      </c>
      <c r="IT202" s="70" t="s">
        <v>9119</v>
      </c>
      <c r="IV202" s="70" t="s">
        <v>9119</v>
      </c>
      <c r="IW202">
        <v>2144540.58</v>
      </c>
      <c r="IX202" s="70">
        <v>2424973.9793357127</v>
      </c>
      <c r="IZ202" s="70" t="s">
        <v>9119</v>
      </c>
      <c r="JE202" s="70" t="s">
        <v>9119</v>
      </c>
      <c r="JG202" s="70" t="s">
        <v>9119</v>
      </c>
      <c r="JL202" s="70" t="s">
        <v>9119</v>
      </c>
      <c r="JP202" s="70" t="s">
        <v>9119</v>
      </c>
      <c r="KD202" s="70" t="s">
        <v>9119</v>
      </c>
      <c r="KF202" s="70" t="s">
        <v>9119</v>
      </c>
      <c r="KI202" s="70" t="s">
        <v>9119</v>
      </c>
      <c r="KK202" s="70" t="s">
        <v>9119</v>
      </c>
      <c r="KO202" s="70" t="s">
        <v>9119</v>
      </c>
      <c r="KQ202" s="70" t="s">
        <v>9119</v>
      </c>
      <c r="KT202" s="70" t="s">
        <v>9119</v>
      </c>
      <c r="KZ202" s="70" t="s">
        <v>9119</v>
      </c>
      <c r="LO202" s="70" t="s">
        <v>9119</v>
      </c>
      <c r="LW202" s="70" t="s">
        <v>9119</v>
      </c>
      <c r="LZ202" s="70" t="s">
        <v>9119</v>
      </c>
      <c r="ME202" s="70" t="s">
        <v>9119</v>
      </c>
      <c r="MG202" s="70" t="s">
        <v>9119</v>
      </c>
      <c r="MJ202" s="70" t="s">
        <v>9119</v>
      </c>
      <c r="MK202" t="s">
        <v>392</v>
      </c>
      <c r="MM202" t="s">
        <v>378</v>
      </c>
      <c r="MN202" t="s">
        <v>353</v>
      </c>
      <c r="MQ202" s="70" t="s">
        <v>9119</v>
      </c>
      <c r="MS202" s="70" t="s">
        <v>9119</v>
      </c>
      <c r="MT202" t="s">
        <v>390</v>
      </c>
      <c r="MV202" t="s">
        <v>378</v>
      </c>
      <c r="MW202" t="s">
        <v>353</v>
      </c>
      <c r="MZ202" s="70" t="s">
        <v>9119</v>
      </c>
      <c r="NB202" s="70" t="s">
        <v>9119</v>
      </c>
      <c r="NI202" s="70" t="s">
        <v>9119</v>
      </c>
      <c r="NK202" s="70" t="s">
        <v>9119</v>
      </c>
      <c r="NR202" s="70" t="s">
        <v>9119</v>
      </c>
      <c r="NT202" s="70" t="s">
        <v>9119</v>
      </c>
      <c r="NU202" t="s">
        <v>354</v>
      </c>
      <c r="NV202">
        <v>25</v>
      </c>
      <c r="NW202" t="s">
        <v>391</v>
      </c>
      <c r="NX202" t="s">
        <v>353</v>
      </c>
      <c r="NY202" t="s">
        <v>419</v>
      </c>
      <c r="OA202" s="70" t="s">
        <v>9119</v>
      </c>
      <c r="OB202">
        <v>43242929</v>
      </c>
      <c r="OC202" s="70">
        <v>51628905.413517892</v>
      </c>
    </row>
    <row r="203" spans="1:393" x14ac:dyDescent="0.2">
      <c r="A203" t="s">
        <v>1062</v>
      </c>
      <c r="B203" t="s">
        <v>1062</v>
      </c>
      <c r="C203" s="66" t="s">
        <v>9831</v>
      </c>
      <c r="D203" t="s">
        <v>1063</v>
      </c>
      <c r="E203" t="s">
        <v>9847</v>
      </c>
      <c r="F203" t="s">
        <v>9847</v>
      </c>
      <c r="G203" t="s">
        <v>1066</v>
      </c>
      <c r="H203" t="s">
        <v>1067</v>
      </c>
      <c r="I203">
        <v>341625</v>
      </c>
      <c r="K203">
        <v>2023</v>
      </c>
      <c r="L203" s="69">
        <v>217285</v>
      </c>
      <c r="M203" t="s">
        <v>349</v>
      </c>
      <c r="O203" s="73">
        <v>1.7430000000000001</v>
      </c>
      <c r="P203" s="73"/>
      <c r="Q203" s="13">
        <v>0.37619999999999998</v>
      </c>
      <c r="R203" s="13">
        <v>5.4399999999999997E-2</v>
      </c>
      <c r="S203" s="13">
        <v>1.38E-2</v>
      </c>
      <c r="T203" s="13">
        <v>0.1147</v>
      </c>
      <c r="U203" s="13">
        <v>0.1273</v>
      </c>
      <c r="V203" s="13">
        <v>4.0000000000000001E-3</v>
      </c>
      <c r="W203" s="13"/>
      <c r="X203" s="13">
        <v>0.12139999999999999</v>
      </c>
      <c r="Y203" s="13">
        <v>5.2499999999999998E-2</v>
      </c>
      <c r="Z203" s="13"/>
      <c r="AA203" s="13"/>
      <c r="AB203" s="13">
        <v>3.6499999999999998E-2</v>
      </c>
      <c r="AC203" s="13">
        <v>9.9199999999999997E-2</v>
      </c>
      <c r="AD203" s="13"/>
      <c r="AE203" s="13"/>
      <c r="AF203" s="13">
        <v>0.98</v>
      </c>
      <c r="AG203" s="13"/>
      <c r="AH203" s="69"/>
      <c r="AI203" s="13"/>
      <c r="AJ203" s="13"/>
      <c r="AK203" s="13"/>
      <c r="AL203" s="13"/>
      <c r="AM203" s="13"/>
      <c r="AN203" s="13"/>
      <c r="AO203" s="13"/>
      <c r="AP203" s="13"/>
      <c r="AQ203" s="13"/>
      <c r="AU203" s="13"/>
      <c r="AV203" s="13"/>
      <c r="AW203" s="13"/>
      <c r="AX203" s="13"/>
      <c r="AY203" s="13"/>
      <c r="BB203" s="13"/>
      <c r="BC203" s="13"/>
      <c r="BD203" s="13"/>
      <c r="BE203" s="13">
        <v>0.151</v>
      </c>
      <c r="BF203" s="13"/>
      <c r="BG203" s="13">
        <v>2.8000000000000001E-2</v>
      </c>
      <c r="BH203" s="13">
        <v>0.18</v>
      </c>
      <c r="BI203" s="13"/>
      <c r="BJ203" s="13">
        <v>0.29699999999999999</v>
      </c>
      <c r="BK203" s="13">
        <v>0.30399999999999999</v>
      </c>
      <c r="BL203" s="13"/>
      <c r="BM203" s="13">
        <v>0.04</v>
      </c>
      <c r="BN203" s="13"/>
      <c r="BP203" s="70">
        <v>6</v>
      </c>
      <c r="BR203" t="s">
        <v>9119</v>
      </c>
      <c r="BT203" s="70" t="s">
        <v>9119</v>
      </c>
      <c r="BU203" s="73"/>
      <c r="BV203" s="70" t="s">
        <v>9119</v>
      </c>
      <c r="BW203" s="69"/>
      <c r="BX203" s="70" t="s">
        <v>9119</v>
      </c>
      <c r="BY203" s="69"/>
      <c r="BZ203" s="70" t="s">
        <v>9119</v>
      </c>
      <c r="CA203" s="69"/>
      <c r="CC203" s="69" t="s">
        <v>9119</v>
      </c>
      <c r="CD203" s="69" t="s">
        <v>9119</v>
      </c>
      <c r="CE203" s="69" t="s">
        <v>9119</v>
      </c>
      <c r="CF203" s="69" t="s">
        <v>9119</v>
      </c>
      <c r="CL203" t="s">
        <v>351</v>
      </c>
      <c r="CM203" t="s">
        <v>351</v>
      </c>
      <c r="CN203" t="s">
        <v>352</v>
      </c>
      <c r="CO203" t="s">
        <v>352</v>
      </c>
      <c r="CP203" t="s">
        <v>352</v>
      </c>
      <c r="CQ203" t="s">
        <v>351</v>
      </c>
      <c r="CR203" t="s">
        <v>352</v>
      </c>
      <c r="CS203" t="s">
        <v>351</v>
      </c>
      <c r="ER203" s="69">
        <v>32810.035000000003</v>
      </c>
      <c r="EZ203">
        <v>5000</v>
      </c>
      <c r="FB203" s="69">
        <v>6083.98</v>
      </c>
      <c r="FG203" s="69">
        <v>39111.300000000003</v>
      </c>
      <c r="FL203" s="69">
        <v>64533.644999999997</v>
      </c>
      <c r="FQ203" s="69">
        <v>66054.64</v>
      </c>
      <c r="FV203" s="69"/>
      <c r="GA203" s="69"/>
      <c r="GF203" s="70" t="s">
        <v>9119</v>
      </c>
      <c r="GI203" s="70" t="s">
        <v>9119</v>
      </c>
      <c r="GO203" s="70" t="s">
        <v>9119</v>
      </c>
      <c r="GR203" s="70" t="s">
        <v>9119</v>
      </c>
      <c r="GS203">
        <v>27.03</v>
      </c>
      <c r="GT203" s="70">
        <v>25.961343262355879</v>
      </c>
      <c r="GV203" s="70" t="s">
        <v>9119</v>
      </c>
      <c r="HB203" s="70" t="s">
        <v>9119</v>
      </c>
      <c r="HD203" s="70" t="s">
        <v>9119</v>
      </c>
      <c r="HG203" s="70" t="s">
        <v>9119</v>
      </c>
      <c r="HI203" s="70" t="s">
        <v>9119</v>
      </c>
      <c r="HK203" s="70" t="s">
        <v>9119</v>
      </c>
      <c r="HM203" s="70" t="s">
        <v>9119</v>
      </c>
      <c r="HO203" s="70" t="s">
        <v>9119</v>
      </c>
      <c r="HQ203" s="70" t="s">
        <v>9119</v>
      </c>
      <c r="HS203" s="70" t="s">
        <v>9119</v>
      </c>
      <c r="HU203" s="70" t="s">
        <v>9119</v>
      </c>
      <c r="HZ203" s="70" t="s">
        <v>9119</v>
      </c>
      <c r="IB203" s="70" t="s">
        <v>9119</v>
      </c>
      <c r="IE203" s="70" t="s">
        <v>9119</v>
      </c>
      <c r="IK203" s="70" t="s">
        <v>9119</v>
      </c>
      <c r="IO203" s="70" t="s">
        <v>9119</v>
      </c>
      <c r="IQ203" s="70" t="s">
        <v>9119</v>
      </c>
      <c r="IT203" s="70" t="s">
        <v>9119</v>
      </c>
      <c r="IV203" s="70" t="s">
        <v>9119</v>
      </c>
      <c r="IX203" s="70" t="s">
        <v>9119</v>
      </c>
      <c r="IZ203" s="70" t="s">
        <v>9119</v>
      </c>
      <c r="JE203" s="70" t="s">
        <v>9119</v>
      </c>
      <c r="JG203" s="70" t="s">
        <v>9119</v>
      </c>
      <c r="JL203" s="70" t="s">
        <v>9119</v>
      </c>
      <c r="JP203" s="70" t="s">
        <v>9119</v>
      </c>
      <c r="KD203" s="70" t="s">
        <v>9119</v>
      </c>
      <c r="KF203" s="70" t="s">
        <v>9119</v>
      </c>
      <c r="KI203" s="70" t="s">
        <v>9119</v>
      </c>
      <c r="KK203" s="70" t="s">
        <v>9119</v>
      </c>
      <c r="KO203" s="70" t="s">
        <v>9119</v>
      </c>
      <c r="KQ203" s="70" t="s">
        <v>9119</v>
      </c>
      <c r="KT203" s="70" t="s">
        <v>9119</v>
      </c>
      <c r="KZ203" s="70" t="s">
        <v>9119</v>
      </c>
      <c r="LO203" s="70" t="s">
        <v>9119</v>
      </c>
      <c r="LW203" s="70" t="s">
        <v>9119</v>
      </c>
      <c r="LZ203" s="70" t="s">
        <v>9119</v>
      </c>
      <c r="ME203" s="70" t="s">
        <v>9119</v>
      </c>
      <c r="MG203" s="70" t="s">
        <v>9119</v>
      </c>
      <c r="MJ203" s="70" t="s">
        <v>9119</v>
      </c>
      <c r="MQ203" s="70" t="s">
        <v>9119</v>
      </c>
      <c r="MS203" s="70" t="s">
        <v>9119</v>
      </c>
      <c r="MZ203" s="70" t="s">
        <v>9119</v>
      </c>
      <c r="NB203" s="70" t="s">
        <v>9119</v>
      </c>
      <c r="NI203" s="70" t="s">
        <v>9119</v>
      </c>
      <c r="NK203" s="70" t="s">
        <v>9119</v>
      </c>
      <c r="NR203" s="70" t="s">
        <v>9119</v>
      </c>
      <c r="NT203" s="70" t="s">
        <v>9119</v>
      </c>
      <c r="NU203" t="s">
        <v>390</v>
      </c>
      <c r="NW203" t="s">
        <v>355</v>
      </c>
      <c r="NX203" t="s">
        <v>353</v>
      </c>
      <c r="OA203" s="70" t="s">
        <v>9119</v>
      </c>
      <c r="OC203" s="70" t="s">
        <v>9119</v>
      </c>
    </row>
    <row r="204" spans="1:393" x14ac:dyDescent="0.2">
      <c r="A204" t="s">
        <v>1068</v>
      </c>
      <c r="B204" t="s">
        <v>1068</v>
      </c>
      <c r="C204" t="s">
        <v>9841</v>
      </c>
      <c r="D204" t="s">
        <v>1069</v>
      </c>
      <c r="E204" t="s">
        <v>346</v>
      </c>
      <c r="F204" t="s">
        <v>346</v>
      </c>
      <c r="G204" t="s">
        <v>1070</v>
      </c>
      <c r="H204" t="s">
        <v>1071</v>
      </c>
      <c r="I204">
        <v>1467543</v>
      </c>
      <c r="J204">
        <v>1387356</v>
      </c>
      <c r="K204">
        <v>2023</v>
      </c>
      <c r="L204" s="69">
        <v>310615</v>
      </c>
      <c r="M204" t="s">
        <v>376</v>
      </c>
      <c r="N204" t="s">
        <v>1072</v>
      </c>
      <c r="O204" s="73">
        <v>0.57999999999999996</v>
      </c>
      <c r="P204" s="73">
        <v>0.61299999999999999</v>
      </c>
      <c r="Q204" s="13">
        <v>0.78</v>
      </c>
      <c r="R204" s="13">
        <v>0.03</v>
      </c>
      <c r="S204" s="13">
        <v>0.02</v>
      </c>
      <c r="T204" s="13"/>
      <c r="U204" s="13">
        <v>0.13</v>
      </c>
      <c r="V204" s="13"/>
      <c r="W204" s="13"/>
      <c r="X204" s="13"/>
      <c r="Y204" s="13"/>
      <c r="Z204" s="13"/>
      <c r="AA204" s="13"/>
      <c r="AB204" s="13"/>
      <c r="AC204" s="13">
        <v>0.04</v>
      </c>
      <c r="AD204" s="13"/>
      <c r="AE204" s="13"/>
      <c r="AF204" s="13"/>
      <c r="AG204" s="13"/>
      <c r="AI204" s="13"/>
      <c r="AJ204" s="13"/>
      <c r="AK204" s="13"/>
      <c r="AL204" s="13"/>
      <c r="AM204" s="13"/>
      <c r="AN204" s="13"/>
      <c r="AO204" s="13"/>
      <c r="AP204" s="13"/>
      <c r="AQ204" s="13"/>
      <c r="AU204" s="13"/>
      <c r="AV204" s="13"/>
      <c r="AW204" s="13"/>
      <c r="AX204" s="13"/>
      <c r="AY204" s="13">
        <v>0.02</v>
      </c>
      <c r="BB204" s="13">
        <v>0.33</v>
      </c>
      <c r="BC204" s="13"/>
      <c r="BD204" s="13"/>
      <c r="BE204" s="13"/>
      <c r="BF204" s="13"/>
      <c r="BG204" s="13"/>
      <c r="BH204" s="13"/>
      <c r="BI204" s="13"/>
      <c r="BJ204" s="13"/>
      <c r="BK204" s="13"/>
      <c r="BL204" s="13"/>
      <c r="BM204" s="13">
        <v>0.67</v>
      </c>
      <c r="BN204" s="13"/>
      <c r="BP204" s="70">
        <v>1.8</v>
      </c>
      <c r="BR204" t="s">
        <v>9119</v>
      </c>
      <c r="BT204" s="70" t="s">
        <v>9119</v>
      </c>
      <c r="BU204" s="73">
        <v>0</v>
      </c>
      <c r="BV204" s="70">
        <v>0</v>
      </c>
      <c r="BW204" s="69"/>
      <c r="BX204" s="70" t="s">
        <v>9119</v>
      </c>
      <c r="BY204" s="69"/>
      <c r="BZ204" s="70" t="s">
        <v>9119</v>
      </c>
      <c r="CA204" s="69"/>
      <c r="CC204" s="69" t="s">
        <v>9119</v>
      </c>
      <c r="CD204" s="69" t="s">
        <v>9119</v>
      </c>
      <c r="CE204" s="69" t="s">
        <v>9119</v>
      </c>
      <c r="CF204" s="69" t="s">
        <v>9119</v>
      </c>
      <c r="CG204" t="s">
        <v>361</v>
      </c>
      <c r="CH204" t="s">
        <v>418</v>
      </c>
      <c r="CL204" t="s">
        <v>351</v>
      </c>
      <c r="CM204" t="s">
        <v>352</v>
      </c>
      <c r="CN204" t="s">
        <v>352</v>
      </c>
      <c r="CO204" t="s">
        <v>352</v>
      </c>
      <c r="CP204" t="s">
        <v>352</v>
      </c>
      <c r="CQ204" t="s">
        <v>351</v>
      </c>
      <c r="CR204" t="s">
        <v>351</v>
      </c>
      <c r="CS204" t="s">
        <v>352</v>
      </c>
      <c r="EC204" s="69">
        <v>102502.95</v>
      </c>
      <c r="ED204" s="69"/>
      <c r="EE204" s="69"/>
      <c r="EF204" s="69"/>
      <c r="EG204" s="69"/>
      <c r="EH204" s="69"/>
      <c r="EM204" s="69"/>
      <c r="ER204" s="69"/>
      <c r="FB204" s="69"/>
      <c r="FG204" s="69"/>
      <c r="GF204" s="70" t="s">
        <v>9119</v>
      </c>
      <c r="GI204" s="70" t="s">
        <v>9119</v>
      </c>
      <c r="GO204" s="70" t="s">
        <v>9119</v>
      </c>
      <c r="GR204" s="70" t="s">
        <v>9119</v>
      </c>
      <c r="GT204" s="70" t="s">
        <v>9119</v>
      </c>
      <c r="GV204" s="70" t="s">
        <v>9119</v>
      </c>
      <c r="HB204" s="70" t="s">
        <v>9119</v>
      </c>
      <c r="HD204" s="70" t="s">
        <v>9119</v>
      </c>
      <c r="HG204" s="70" t="s">
        <v>9119</v>
      </c>
      <c r="HI204" s="70" t="s">
        <v>9119</v>
      </c>
      <c r="HK204" s="70" t="s">
        <v>9119</v>
      </c>
      <c r="HM204" s="70" t="s">
        <v>9119</v>
      </c>
      <c r="HO204" s="70" t="s">
        <v>9119</v>
      </c>
      <c r="HQ204" s="70" t="s">
        <v>9119</v>
      </c>
      <c r="HS204" s="70" t="s">
        <v>9119</v>
      </c>
      <c r="HU204" s="70" t="s">
        <v>9119</v>
      </c>
      <c r="HZ204" s="70" t="s">
        <v>9119</v>
      </c>
      <c r="IB204" s="70" t="s">
        <v>9119</v>
      </c>
      <c r="IE204" s="70" t="s">
        <v>9119</v>
      </c>
      <c r="IK204" s="70" t="s">
        <v>9119</v>
      </c>
      <c r="IO204" s="70" t="s">
        <v>9119</v>
      </c>
      <c r="IQ204" s="70" t="s">
        <v>9119</v>
      </c>
      <c r="IT204" s="70" t="s">
        <v>9119</v>
      </c>
      <c r="IV204" s="70" t="s">
        <v>9119</v>
      </c>
      <c r="IX204" s="70" t="s">
        <v>9119</v>
      </c>
      <c r="IZ204" s="70" t="s">
        <v>9119</v>
      </c>
      <c r="JE204" s="70" t="s">
        <v>9119</v>
      </c>
      <c r="JG204" s="70" t="s">
        <v>9119</v>
      </c>
      <c r="JL204" s="70" t="s">
        <v>9119</v>
      </c>
      <c r="JP204" s="70" t="s">
        <v>9119</v>
      </c>
      <c r="KD204" s="70" t="s">
        <v>9119</v>
      </c>
      <c r="KF204" s="70" t="s">
        <v>9119</v>
      </c>
      <c r="KI204" s="70" t="s">
        <v>9119</v>
      </c>
      <c r="KK204" s="70" t="s">
        <v>9119</v>
      </c>
      <c r="KO204" s="70" t="s">
        <v>9119</v>
      </c>
      <c r="KQ204" s="70" t="s">
        <v>9119</v>
      </c>
      <c r="KT204" s="70" t="s">
        <v>9119</v>
      </c>
      <c r="KZ204" s="70" t="s">
        <v>9119</v>
      </c>
      <c r="LO204" s="70" t="s">
        <v>9119</v>
      </c>
      <c r="LW204" s="70" t="s">
        <v>9119</v>
      </c>
      <c r="LZ204" s="70" t="s">
        <v>9119</v>
      </c>
      <c r="ME204" s="70" t="s">
        <v>9119</v>
      </c>
      <c r="MG204" s="70" t="s">
        <v>9119</v>
      </c>
      <c r="MJ204" s="70" t="s">
        <v>9119</v>
      </c>
      <c r="MQ204" s="70" t="s">
        <v>9119</v>
      </c>
      <c r="MS204" s="70" t="s">
        <v>9119</v>
      </c>
      <c r="MT204" t="s">
        <v>354</v>
      </c>
      <c r="MV204" t="s">
        <v>355</v>
      </c>
      <c r="MW204" t="s">
        <v>353</v>
      </c>
      <c r="MX204" t="s">
        <v>362</v>
      </c>
      <c r="MY204" s="69"/>
      <c r="MZ204" s="70" t="s">
        <v>9119</v>
      </c>
      <c r="NB204" s="70" t="s">
        <v>9119</v>
      </c>
      <c r="NI204" s="70" t="s">
        <v>9119</v>
      </c>
      <c r="NK204" s="70" t="s">
        <v>9119</v>
      </c>
      <c r="NR204" s="70" t="s">
        <v>9119</v>
      </c>
      <c r="NT204" s="70" t="s">
        <v>9119</v>
      </c>
      <c r="NU204" t="s">
        <v>354</v>
      </c>
      <c r="NW204" t="s">
        <v>355</v>
      </c>
      <c r="NX204" t="s">
        <v>353</v>
      </c>
      <c r="OA204" s="70" t="s">
        <v>9119</v>
      </c>
      <c r="OC204" s="70" t="s">
        <v>9119</v>
      </c>
    </row>
    <row r="205" spans="1:393" x14ac:dyDescent="0.2">
      <c r="A205" t="s">
        <v>1073</v>
      </c>
      <c r="B205" t="s">
        <v>1073</v>
      </c>
      <c r="C205" s="66" t="s">
        <v>9831</v>
      </c>
      <c r="D205" t="s">
        <v>1074</v>
      </c>
      <c r="E205" t="s">
        <v>381</v>
      </c>
      <c r="F205" t="s">
        <v>381</v>
      </c>
      <c r="G205" t="s">
        <v>1075</v>
      </c>
      <c r="H205" t="s">
        <v>1076</v>
      </c>
      <c r="I205">
        <v>440845</v>
      </c>
      <c r="J205">
        <v>434926</v>
      </c>
      <c r="K205">
        <v>2020</v>
      </c>
      <c r="L205" s="69">
        <v>214480.11</v>
      </c>
      <c r="M205" t="s">
        <v>349</v>
      </c>
      <c r="O205" s="73">
        <v>1.333</v>
      </c>
      <c r="P205" s="73">
        <v>1.351</v>
      </c>
      <c r="Q205" s="13"/>
      <c r="R205" s="13"/>
      <c r="S205" s="13"/>
      <c r="T205" s="13"/>
      <c r="U205" s="13"/>
      <c r="V205" s="13"/>
      <c r="W205" s="13"/>
      <c r="X205" s="13"/>
      <c r="Y205" s="13"/>
      <c r="Z205" s="13"/>
      <c r="AA205" s="13"/>
      <c r="AB205" s="13"/>
      <c r="AC205" s="13"/>
      <c r="AD205" s="13"/>
      <c r="AE205" s="13"/>
      <c r="AF205" s="13"/>
      <c r="AG205" s="13"/>
      <c r="AH205" s="69"/>
      <c r="AI205" s="13">
        <v>0.34</v>
      </c>
      <c r="AJ205" s="13">
        <v>0.11</v>
      </c>
      <c r="AK205" s="13">
        <v>0.01</v>
      </c>
      <c r="AL205" s="13">
        <v>0.24</v>
      </c>
      <c r="AM205" s="13">
        <v>0.18</v>
      </c>
      <c r="AN205" s="13">
        <v>0.09</v>
      </c>
      <c r="AO205" s="13"/>
      <c r="AP205" s="13">
        <v>0.01</v>
      </c>
      <c r="AQ205" s="13">
        <v>0.02</v>
      </c>
      <c r="AU205" s="13"/>
      <c r="AV205" s="13"/>
      <c r="AW205" s="13"/>
      <c r="AX205" s="13"/>
      <c r="AY205" s="13"/>
      <c r="AZ205">
        <v>559</v>
      </c>
      <c r="BA205">
        <v>72</v>
      </c>
      <c r="BB205" s="13"/>
      <c r="BC205" s="13"/>
      <c r="BD205" s="13"/>
      <c r="BE205" s="13">
        <v>0.11</v>
      </c>
      <c r="BF205" s="13"/>
      <c r="BG205" s="13">
        <v>0.09</v>
      </c>
      <c r="BH205" s="13">
        <v>0.31</v>
      </c>
      <c r="BI205" s="13">
        <v>0.49</v>
      </c>
      <c r="BJ205" s="13"/>
      <c r="BK205" s="13"/>
      <c r="BL205" s="13"/>
      <c r="BM205" s="13"/>
      <c r="BN205" s="13"/>
      <c r="BP205" s="70"/>
      <c r="BR205" t="s">
        <v>9119</v>
      </c>
      <c r="BT205" s="70" t="s">
        <v>9119</v>
      </c>
      <c r="BU205" s="73">
        <v>755.97</v>
      </c>
      <c r="BV205" s="70">
        <v>865.37030780122745</v>
      </c>
      <c r="BW205" s="69"/>
      <c r="BX205" s="70" t="s">
        <v>9119</v>
      </c>
      <c r="BY205" s="69"/>
      <c r="BZ205" s="70" t="s">
        <v>9119</v>
      </c>
      <c r="CA205" s="69"/>
      <c r="CC205" s="69" t="s">
        <v>9119</v>
      </c>
      <c r="CD205" s="69" t="s">
        <v>9119</v>
      </c>
      <c r="CE205" s="69" t="s">
        <v>9119</v>
      </c>
      <c r="CF205" s="69" t="s">
        <v>9119</v>
      </c>
      <c r="CG205" t="s">
        <v>350</v>
      </c>
      <c r="CL205" t="s">
        <v>351</v>
      </c>
      <c r="CM205" t="s">
        <v>352</v>
      </c>
      <c r="CN205" t="s">
        <v>351</v>
      </c>
      <c r="CO205" t="s">
        <v>352</v>
      </c>
      <c r="CP205" t="s">
        <v>352</v>
      </c>
      <c r="CQ205" t="s">
        <v>351</v>
      </c>
      <c r="CR205" t="s">
        <v>352</v>
      </c>
      <c r="CS205" t="s">
        <v>351</v>
      </c>
      <c r="ER205" s="69">
        <v>23592.812099999999</v>
      </c>
      <c r="EZ205">
        <v>48500</v>
      </c>
      <c r="FB205" s="69">
        <v>19303.209900000002</v>
      </c>
      <c r="FG205" s="69">
        <v>66488.834099999993</v>
      </c>
      <c r="FT205">
        <v>130000</v>
      </c>
      <c r="FV205" s="69">
        <v>105095.2539</v>
      </c>
      <c r="FX205">
        <v>33000000</v>
      </c>
      <c r="GA205" s="69"/>
      <c r="GF205" s="70" t="s">
        <v>9119</v>
      </c>
      <c r="GI205" s="70" t="s">
        <v>9119</v>
      </c>
      <c r="GO205" s="70" t="s">
        <v>9119</v>
      </c>
      <c r="GR205" s="70" t="s">
        <v>9119</v>
      </c>
      <c r="GT205" s="70" t="s">
        <v>9119</v>
      </c>
      <c r="GV205" s="70" t="s">
        <v>9119</v>
      </c>
      <c r="HB205" s="70" t="s">
        <v>9119</v>
      </c>
      <c r="HD205" s="70" t="s">
        <v>9119</v>
      </c>
      <c r="HG205" s="70" t="s">
        <v>9119</v>
      </c>
      <c r="HI205" s="70" t="s">
        <v>9119</v>
      </c>
      <c r="HK205" s="70" t="s">
        <v>9119</v>
      </c>
      <c r="HM205" s="70" t="s">
        <v>9119</v>
      </c>
      <c r="HO205" s="70" t="s">
        <v>9119</v>
      </c>
      <c r="HQ205" s="70" t="s">
        <v>9119</v>
      </c>
      <c r="HS205" s="70" t="s">
        <v>9119</v>
      </c>
      <c r="HU205" s="70" t="s">
        <v>9119</v>
      </c>
      <c r="HZ205" s="70" t="s">
        <v>9119</v>
      </c>
      <c r="IA205">
        <v>87.74</v>
      </c>
      <c r="IB205" s="70">
        <v>84.271115717317954</v>
      </c>
      <c r="IE205" s="70" t="s">
        <v>9119</v>
      </c>
      <c r="IK205" s="70" t="s">
        <v>9119</v>
      </c>
      <c r="IO205" s="70" t="s">
        <v>9119</v>
      </c>
      <c r="IQ205" s="70" t="s">
        <v>9119</v>
      </c>
      <c r="IT205" s="70" t="s">
        <v>9119</v>
      </c>
      <c r="IV205" s="70" t="s">
        <v>9119</v>
      </c>
      <c r="IX205" s="70" t="s">
        <v>9119</v>
      </c>
      <c r="IZ205" s="70" t="s">
        <v>9119</v>
      </c>
      <c r="JE205" s="70" t="s">
        <v>9119</v>
      </c>
      <c r="JG205" s="70" t="s">
        <v>9119</v>
      </c>
      <c r="JL205" s="70" t="s">
        <v>9119</v>
      </c>
      <c r="JP205" s="70" t="s">
        <v>9119</v>
      </c>
      <c r="KD205" s="70" t="s">
        <v>9119</v>
      </c>
      <c r="KF205" s="70" t="s">
        <v>9119</v>
      </c>
      <c r="KI205" s="70" t="s">
        <v>9119</v>
      </c>
      <c r="KK205" s="70" t="s">
        <v>9119</v>
      </c>
      <c r="KO205" s="70" t="s">
        <v>9119</v>
      </c>
      <c r="KQ205" s="70" t="s">
        <v>9119</v>
      </c>
      <c r="KT205" s="70" t="s">
        <v>9119</v>
      </c>
      <c r="KZ205" s="70" t="s">
        <v>9119</v>
      </c>
      <c r="LO205" s="70" t="s">
        <v>9119</v>
      </c>
      <c r="LW205" s="70" t="s">
        <v>9119</v>
      </c>
      <c r="LZ205" s="70" t="s">
        <v>9119</v>
      </c>
      <c r="ME205" s="70" t="s">
        <v>9119</v>
      </c>
      <c r="MG205" s="70" t="s">
        <v>9119</v>
      </c>
      <c r="MJ205" s="70" t="s">
        <v>9119</v>
      </c>
      <c r="MQ205" s="70" t="s">
        <v>9119</v>
      </c>
      <c r="MS205" s="70" t="s">
        <v>9119</v>
      </c>
      <c r="MT205" t="s">
        <v>392</v>
      </c>
      <c r="MV205" t="s">
        <v>378</v>
      </c>
      <c r="MW205" t="s">
        <v>353</v>
      </c>
      <c r="MX205" t="s">
        <v>415</v>
      </c>
      <c r="MZ205" s="70" t="s">
        <v>9119</v>
      </c>
      <c r="NB205" s="70" t="s">
        <v>9119</v>
      </c>
      <c r="NC205" t="s">
        <v>392</v>
      </c>
      <c r="NE205" t="s">
        <v>378</v>
      </c>
      <c r="NF205" t="s">
        <v>353</v>
      </c>
      <c r="NG205" t="s">
        <v>415</v>
      </c>
      <c r="NI205" s="70" t="s">
        <v>9119</v>
      </c>
      <c r="NK205" s="70" t="s">
        <v>9119</v>
      </c>
      <c r="NR205" s="70" t="s">
        <v>9119</v>
      </c>
      <c r="NT205" s="70" t="s">
        <v>9119</v>
      </c>
      <c r="NU205" t="s">
        <v>392</v>
      </c>
      <c r="NW205" t="s">
        <v>378</v>
      </c>
      <c r="NX205" t="s">
        <v>353</v>
      </c>
      <c r="NY205" t="s">
        <v>415</v>
      </c>
      <c r="OA205" s="70" t="s">
        <v>9119</v>
      </c>
      <c r="OC205" s="70" t="s">
        <v>9119</v>
      </c>
    </row>
    <row r="206" spans="1:393" x14ac:dyDescent="0.2">
      <c r="A206" t="s">
        <v>1073</v>
      </c>
      <c r="B206" t="s">
        <v>1073</v>
      </c>
      <c r="C206" s="66" t="s">
        <v>9831</v>
      </c>
      <c r="D206" t="s">
        <v>1074</v>
      </c>
      <c r="E206" t="s">
        <v>381</v>
      </c>
      <c r="F206" t="s">
        <v>381</v>
      </c>
      <c r="G206" t="s">
        <v>1077</v>
      </c>
      <c r="H206" t="s">
        <v>1078</v>
      </c>
      <c r="K206">
        <v>2023</v>
      </c>
      <c r="L206" s="69">
        <v>37852.627</v>
      </c>
      <c r="M206" t="s">
        <v>349</v>
      </c>
      <c r="O206" s="73"/>
      <c r="P206" s="73"/>
      <c r="Q206" s="13"/>
      <c r="R206" s="13"/>
      <c r="S206" s="13"/>
      <c r="T206" s="13"/>
      <c r="U206" s="13"/>
      <c r="V206" s="13"/>
      <c r="W206" s="13"/>
      <c r="X206" s="13"/>
      <c r="Y206" s="13"/>
      <c r="Z206" s="13"/>
      <c r="AA206" s="13"/>
      <c r="AB206" s="13"/>
      <c r="AC206" s="13"/>
      <c r="AD206" s="13"/>
      <c r="AE206" s="13"/>
      <c r="AF206" s="13"/>
      <c r="AG206" s="13"/>
      <c r="AH206" s="69">
        <v>18473.002</v>
      </c>
      <c r="AI206" s="13"/>
      <c r="AJ206" s="13"/>
      <c r="AK206" s="13"/>
      <c r="AL206" s="13"/>
      <c r="AM206" s="13"/>
      <c r="AN206" s="13"/>
      <c r="AO206" s="13"/>
      <c r="AP206" s="13"/>
      <c r="AQ206" s="13"/>
      <c r="AU206" s="13"/>
      <c r="AV206" s="13"/>
      <c r="AW206" s="13"/>
      <c r="AX206" s="13"/>
      <c r="AY206" s="13"/>
      <c r="BB206" s="13"/>
      <c r="BC206" s="13"/>
      <c r="BD206" s="13"/>
      <c r="BE206" s="13">
        <v>0.54979999999999996</v>
      </c>
      <c r="BF206" s="13"/>
      <c r="BG206" s="13">
        <v>0.20730000000000001</v>
      </c>
      <c r="BH206" s="13">
        <v>0.2427</v>
      </c>
      <c r="BI206" s="13"/>
      <c r="BJ206" s="13"/>
      <c r="BK206" s="13"/>
      <c r="BL206" s="13"/>
      <c r="BM206" s="13"/>
      <c r="BN206" s="13">
        <v>2.0000000000000001E-4</v>
      </c>
      <c r="BP206" s="70"/>
      <c r="BR206" t="s">
        <v>9119</v>
      </c>
      <c r="BT206" s="70" t="s">
        <v>9119</v>
      </c>
      <c r="BU206" s="73">
        <v>35.520000000000003</v>
      </c>
      <c r="BV206" s="70">
        <v>34.115683043983751</v>
      </c>
      <c r="BW206" s="69"/>
      <c r="BX206" s="70" t="s">
        <v>9119</v>
      </c>
      <c r="BY206" s="69"/>
      <c r="BZ206" s="70" t="s">
        <v>9119</v>
      </c>
      <c r="CA206" s="69"/>
      <c r="CC206" s="69" t="s">
        <v>9119</v>
      </c>
      <c r="CD206" s="69" t="s">
        <v>9119</v>
      </c>
      <c r="CE206" s="69" t="s">
        <v>9119</v>
      </c>
      <c r="CF206" s="69" t="s">
        <v>9119</v>
      </c>
      <c r="CG206" t="s">
        <v>350</v>
      </c>
      <c r="CI206" t="s">
        <v>456</v>
      </c>
      <c r="CL206" t="s">
        <v>351</v>
      </c>
      <c r="CM206" t="s">
        <v>352</v>
      </c>
      <c r="CO206" t="s">
        <v>352</v>
      </c>
      <c r="CP206" t="s">
        <v>352</v>
      </c>
      <c r="CR206" t="s">
        <v>352</v>
      </c>
      <c r="CS206" t="s">
        <v>351</v>
      </c>
      <c r="ER206" s="69">
        <v>20811.374324600001</v>
      </c>
      <c r="EZ206">
        <v>3000</v>
      </c>
      <c r="FB206" s="69">
        <v>7847.4930717589996</v>
      </c>
      <c r="FG206" s="69">
        <v>9186.9385602555994</v>
      </c>
      <c r="GA206" s="69"/>
      <c r="GF206" s="70" t="s">
        <v>9119</v>
      </c>
      <c r="GI206" s="70" t="s">
        <v>9119</v>
      </c>
      <c r="GO206" s="70" t="s">
        <v>9119</v>
      </c>
      <c r="GR206" s="70" t="s">
        <v>9119</v>
      </c>
      <c r="GT206" s="70" t="s">
        <v>9119</v>
      </c>
      <c r="GV206" s="70" t="s">
        <v>9119</v>
      </c>
      <c r="HB206" s="70" t="s">
        <v>9119</v>
      </c>
      <c r="HD206" s="70" t="s">
        <v>9119</v>
      </c>
      <c r="HG206" s="70" t="s">
        <v>9119</v>
      </c>
      <c r="HI206" s="70" t="s">
        <v>9119</v>
      </c>
      <c r="HK206" s="70" t="s">
        <v>9119</v>
      </c>
      <c r="HM206" s="70" t="s">
        <v>9119</v>
      </c>
      <c r="HO206" s="70" t="s">
        <v>9119</v>
      </c>
      <c r="HQ206" s="70" t="s">
        <v>9119</v>
      </c>
      <c r="HS206" s="70" t="s">
        <v>9119</v>
      </c>
      <c r="HU206" s="70" t="s">
        <v>9119</v>
      </c>
      <c r="HY206">
        <v>19.46</v>
      </c>
      <c r="HZ206" s="70">
        <v>18.15513997682417</v>
      </c>
      <c r="IB206" s="70" t="s">
        <v>9119</v>
      </c>
      <c r="IE206" s="70" t="s">
        <v>9119</v>
      </c>
      <c r="IK206" s="70" t="s">
        <v>9119</v>
      </c>
      <c r="IO206" s="70" t="s">
        <v>9119</v>
      </c>
      <c r="IQ206" s="70" t="s">
        <v>9119</v>
      </c>
      <c r="IT206" s="70" t="s">
        <v>9119</v>
      </c>
      <c r="IV206" s="70" t="s">
        <v>9119</v>
      </c>
      <c r="IX206" s="70" t="s">
        <v>9119</v>
      </c>
      <c r="IZ206" s="70" t="s">
        <v>9119</v>
      </c>
      <c r="JE206" s="70" t="s">
        <v>9119</v>
      </c>
      <c r="JG206" s="70" t="s">
        <v>9119</v>
      </c>
      <c r="JL206" s="70" t="s">
        <v>9119</v>
      </c>
      <c r="JP206" s="70" t="s">
        <v>9119</v>
      </c>
      <c r="KD206" s="70" t="s">
        <v>9119</v>
      </c>
      <c r="KF206" s="70" t="s">
        <v>9119</v>
      </c>
      <c r="KI206" s="70" t="s">
        <v>9119</v>
      </c>
      <c r="KK206" s="70" t="s">
        <v>9119</v>
      </c>
      <c r="KO206" s="70" t="s">
        <v>9119</v>
      </c>
      <c r="KQ206" s="70" t="s">
        <v>9119</v>
      </c>
      <c r="KT206" s="70" t="s">
        <v>9119</v>
      </c>
      <c r="KZ206" s="70" t="s">
        <v>9119</v>
      </c>
      <c r="LO206" s="70" t="s">
        <v>9119</v>
      </c>
      <c r="LW206" s="70" t="s">
        <v>9119</v>
      </c>
      <c r="LZ206" s="70" t="s">
        <v>9119</v>
      </c>
      <c r="ME206" s="70" t="s">
        <v>9119</v>
      </c>
      <c r="MG206" s="70" t="s">
        <v>9119</v>
      </c>
      <c r="MJ206" s="70" t="s">
        <v>9119</v>
      </c>
      <c r="MQ206" s="70" t="s">
        <v>9119</v>
      </c>
      <c r="MS206" s="70" t="s">
        <v>9119</v>
      </c>
      <c r="MT206" t="s">
        <v>392</v>
      </c>
      <c r="MV206" t="s">
        <v>391</v>
      </c>
      <c r="MW206" t="s">
        <v>353</v>
      </c>
      <c r="MZ206" s="70" t="s">
        <v>9119</v>
      </c>
      <c r="NB206" s="70" t="s">
        <v>9119</v>
      </c>
      <c r="NI206" s="70" t="s">
        <v>9119</v>
      </c>
      <c r="NK206" s="70" t="s">
        <v>9119</v>
      </c>
      <c r="NL206" t="s">
        <v>392</v>
      </c>
      <c r="NN206" t="s">
        <v>391</v>
      </c>
      <c r="NO206" t="s">
        <v>353</v>
      </c>
      <c r="NR206" s="70" t="s">
        <v>9119</v>
      </c>
      <c r="NT206" s="70" t="s">
        <v>9119</v>
      </c>
      <c r="NU206" t="s">
        <v>392</v>
      </c>
      <c r="NW206" t="s">
        <v>391</v>
      </c>
      <c r="NX206" t="s">
        <v>353</v>
      </c>
      <c r="OA206" s="70" t="s">
        <v>9119</v>
      </c>
      <c r="OC206" s="70" t="s">
        <v>9119</v>
      </c>
    </row>
    <row r="207" spans="1:393" x14ac:dyDescent="0.2">
      <c r="A207" t="s">
        <v>1079</v>
      </c>
      <c r="B207" t="s">
        <v>1079</v>
      </c>
      <c r="C207" s="66" t="s">
        <v>9831</v>
      </c>
      <c r="D207" t="s">
        <v>1080</v>
      </c>
      <c r="E207" t="s">
        <v>381</v>
      </c>
      <c r="F207" t="s">
        <v>381</v>
      </c>
      <c r="G207" t="s">
        <v>1081</v>
      </c>
      <c r="H207" t="s">
        <v>1082</v>
      </c>
      <c r="I207">
        <v>395328</v>
      </c>
      <c r="K207">
        <v>2020</v>
      </c>
      <c r="L207" s="69">
        <v>98534</v>
      </c>
      <c r="M207" t="s">
        <v>349</v>
      </c>
      <c r="O207" s="73">
        <v>0.68300000000000005</v>
      </c>
      <c r="P207" s="73"/>
      <c r="Q207" s="13"/>
      <c r="R207" s="13"/>
      <c r="S207" s="13"/>
      <c r="T207" s="13"/>
      <c r="U207" s="13"/>
      <c r="V207" s="13"/>
      <c r="W207" s="13"/>
      <c r="X207" s="13"/>
      <c r="Y207" s="13"/>
      <c r="Z207" s="13"/>
      <c r="AA207" s="13"/>
      <c r="AB207" s="13"/>
      <c r="AC207" s="13"/>
      <c r="AD207" s="13"/>
      <c r="AE207" s="13"/>
      <c r="AF207" s="13">
        <v>0.99</v>
      </c>
      <c r="AG207" s="13"/>
      <c r="AH207" s="69">
        <v>67003.12</v>
      </c>
      <c r="AI207" s="13"/>
      <c r="AJ207" s="13">
        <v>0.108527131782946</v>
      </c>
      <c r="AK207" s="13">
        <v>0.42635658914728702</v>
      </c>
      <c r="AL207" s="13"/>
      <c r="AM207" s="13">
        <v>0.186046511627907</v>
      </c>
      <c r="AN207" s="13"/>
      <c r="AO207" s="13"/>
      <c r="AP207" s="13"/>
      <c r="AQ207" s="13">
        <v>0.27906976744186002</v>
      </c>
      <c r="AU207" s="13"/>
      <c r="AV207" s="13"/>
      <c r="AW207" s="13"/>
      <c r="AX207" s="13"/>
      <c r="AY207" s="13"/>
      <c r="BB207" s="13"/>
      <c r="BC207" s="13"/>
      <c r="BD207" s="13"/>
      <c r="BE207" s="13">
        <v>0.32</v>
      </c>
      <c r="BF207" s="13"/>
      <c r="BG207" s="13"/>
      <c r="BH207" s="13">
        <v>0.68</v>
      </c>
      <c r="BI207" s="13"/>
      <c r="BJ207" s="13"/>
      <c r="BK207" s="13"/>
      <c r="BL207" s="13"/>
      <c r="BM207" s="13"/>
      <c r="BN207" s="13"/>
      <c r="BP207" s="70"/>
      <c r="BR207" t="s">
        <v>9119</v>
      </c>
      <c r="BT207" s="70" t="s">
        <v>9119</v>
      </c>
      <c r="BU207" s="73">
        <v>116.21</v>
      </c>
      <c r="BV207" s="70">
        <v>135.43808192860806</v>
      </c>
      <c r="BW207" s="69"/>
      <c r="BX207" s="70" t="s">
        <v>9119</v>
      </c>
      <c r="BY207" s="69"/>
      <c r="BZ207" s="70" t="s">
        <v>9119</v>
      </c>
      <c r="CA207" s="69"/>
      <c r="CC207" s="69" t="s">
        <v>9119</v>
      </c>
      <c r="CD207" s="69" t="s">
        <v>9119</v>
      </c>
      <c r="CE207" s="69" t="s">
        <v>9119</v>
      </c>
      <c r="CF207" s="69" t="s">
        <v>9119</v>
      </c>
      <c r="CG207" t="s">
        <v>366</v>
      </c>
      <c r="CL207" t="s">
        <v>351</v>
      </c>
      <c r="CM207" t="s">
        <v>351</v>
      </c>
      <c r="CN207" t="s">
        <v>352</v>
      </c>
      <c r="CO207" t="s">
        <v>352</v>
      </c>
      <c r="CP207" t="s">
        <v>352</v>
      </c>
      <c r="CQ207" t="s">
        <v>352</v>
      </c>
      <c r="CR207" t="s">
        <v>352</v>
      </c>
      <c r="CS207" t="s">
        <v>351</v>
      </c>
      <c r="ER207" s="69">
        <v>31530.880000000001</v>
      </c>
      <c r="FB207" s="69"/>
      <c r="FG207" s="69">
        <v>67003.12</v>
      </c>
      <c r="GA207" s="69"/>
      <c r="GF207" s="70" t="s">
        <v>9119</v>
      </c>
      <c r="GI207" s="70" t="s">
        <v>9119</v>
      </c>
      <c r="GO207" s="70" t="s">
        <v>9119</v>
      </c>
      <c r="GR207" s="70" t="s">
        <v>9119</v>
      </c>
      <c r="GT207" s="70" t="s">
        <v>9119</v>
      </c>
      <c r="GV207" s="70" t="s">
        <v>9119</v>
      </c>
      <c r="HB207" s="70" t="s">
        <v>9119</v>
      </c>
      <c r="HD207" s="70" t="s">
        <v>9119</v>
      </c>
      <c r="HG207" s="70" t="s">
        <v>9119</v>
      </c>
      <c r="HI207" s="70" t="s">
        <v>9119</v>
      </c>
      <c r="HK207" s="70" t="s">
        <v>9119</v>
      </c>
      <c r="HM207" s="70" t="s">
        <v>9119</v>
      </c>
      <c r="HO207" s="70" t="s">
        <v>9119</v>
      </c>
      <c r="HQ207" s="70" t="s">
        <v>9119</v>
      </c>
      <c r="HS207" s="70" t="s">
        <v>9119</v>
      </c>
      <c r="HU207" s="70" t="s">
        <v>9119</v>
      </c>
      <c r="HZ207" s="70" t="s">
        <v>9119</v>
      </c>
      <c r="IB207" s="70" t="s">
        <v>9119</v>
      </c>
      <c r="IE207" s="70" t="s">
        <v>9119</v>
      </c>
      <c r="IK207" s="70" t="s">
        <v>9119</v>
      </c>
      <c r="IO207" s="70" t="s">
        <v>9119</v>
      </c>
      <c r="IQ207" s="70" t="s">
        <v>9119</v>
      </c>
      <c r="IT207" s="70" t="s">
        <v>9119</v>
      </c>
      <c r="IV207" s="70" t="s">
        <v>9119</v>
      </c>
      <c r="IX207" s="70" t="s">
        <v>9119</v>
      </c>
      <c r="IZ207" s="70" t="s">
        <v>9119</v>
      </c>
      <c r="JE207" s="70" t="s">
        <v>9119</v>
      </c>
      <c r="JG207" s="70" t="s">
        <v>9119</v>
      </c>
      <c r="JL207" s="70" t="s">
        <v>9119</v>
      </c>
      <c r="JP207" s="70" t="s">
        <v>9119</v>
      </c>
      <c r="KD207" s="70" t="s">
        <v>9119</v>
      </c>
      <c r="KF207" s="70" t="s">
        <v>9119</v>
      </c>
      <c r="KI207" s="70" t="s">
        <v>9119</v>
      </c>
      <c r="KK207" s="70" t="s">
        <v>9119</v>
      </c>
      <c r="KO207" s="70" t="s">
        <v>9119</v>
      </c>
      <c r="KQ207" s="70" t="s">
        <v>9119</v>
      </c>
      <c r="KT207" s="70" t="s">
        <v>9119</v>
      </c>
      <c r="KZ207" s="70" t="s">
        <v>9119</v>
      </c>
      <c r="LO207" s="70" t="s">
        <v>9119</v>
      </c>
      <c r="LW207" s="70" t="s">
        <v>9119</v>
      </c>
      <c r="LZ207" s="70" t="s">
        <v>9119</v>
      </c>
      <c r="ME207" s="70" t="s">
        <v>9119</v>
      </c>
      <c r="MG207" s="70" t="s">
        <v>9119</v>
      </c>
      <c r="MJ207" s="70" t="s">
        <v>9119</v>
      </c>
      <c r="MK207" t="s">
        <v>392</v>
      </c>
      <c r="MM207" t="s">
        <v>378</v>
      </c>
      <c r="MN207" t="s">
        <v>353</v>
      </c>
      <c r="MQ207" s="70" t="s">
        <v>9119</v>
      </c>
      <c r="MS207" s="70" t="s">
        <v>9119</v>
      </c>
      <c r="MT207" t="s">
        <v>392</v>
      </c>
      <c r="MV207" t="s">
        <v>378</v>
      </c>
      <c r="MW207" t="s">
        <v>353</v>
      </c>
      <c r="MX207" t="s">
        <v>415</v>
      </c>
      <c r="MZ207" s="70" t="s">
        <v>9119</v>
      </c>
      <c r="NB207" s="70" t="s">
        <v>9119</v>
      </c>
      <c r="NC207" t="s">
        <v>392</v>
      </c>
      <c r="NE207" t="s">
        <v>378</v>
      </c>
      <c r="NF207" t="s">
        <v>353</v>
      </c>
      <c r="NI207" s="70" t="s">
        <v>9119</v>
      </c>
      <c r="NK207" s="70" t="s">
        <v>9119</v>
      </c>
      <c r="NL207" t="s">
        <v>392</v>
      </c>
      <c r="NN207" t="s">
        <v>378</v>
      </c>
      <c r="NO207" t="s">
        <v>353</v>
      </c>
      <c r="NR207" s="70" t="s">
        <v>9119</v>
      </c>
      <c r="NT207" s="70" t="s">
        <v>9119</v>
      </c>
      <c r="NU207" t="s">
        <v>392</v>
      </c>
      <c r="NW207" t="s">
        <v>378</v>
      </c>
      <c r="NX207" t="s">
        <v>353</v>
      </c>
      <c r="OA207" s="70" t="s">
        <v>9119</v>
      </c>
      <c r="OC207" s="70" t="s">
        <v>9119</v>
      </c>
    </row>
    <row r="208" spans="1:393" x14ac:dyDescent="0.2">
      <c r="A208" t="s">
        <v>1083</v>
      </c>
      <c r="B208" t="s">
        <v>1083</v>
      </c>
      <c r="C208" t="s">
        <v>9829</v>
      </c>
      <c r="D208" t="s">
        <v>1084</v>
      </c>
      <c r="E208" t="s">
        <v>9845</v>
      </c>
      <c r="F208" t="s">
        <v>9845</v>
      </c>
      <c r="G208" t="s">
        <v>1085</v>
      </c>
      <c r="H208" t="s">
        <v>1086</v>
      </c>
      <c r="I208">
        <v>82485</v>
      </c>
      <c r="K208">
        <v>2019</v>
      </c>
      <c r="L208" s="69">
        <v>11191</v>
      </c>
      <c r="M208" t="s">
        <v>376</v>
      </c>
      <c r="O208" s="73">
        <v>0.372</v>
      </c>
      <c r="P208" s="73"/>
      <c r="Q208" s="13">
        <v>0.47199999999999998</v>
      </c>
      <c r="R208" s="13">
        <v>6.5000000000000002E-2</v>
      </c>
      <c r="S208" s="13">
        <v>0.105</v>
      </c>
      <c r="T208" s="13">
        <v>6.0999999999999999E-2</v>
      </c>
      <c r="U208" s="13">
        <v>0.16400000000000001</v>
      </c>
      <c r="V208" s="13"/>
      <c r="W208" s="13"/>
      <c r="X208" s="13"/>
      <c r="Y208" s="13"/>
      <c r="Z208" s="13"/>
      <c r="AA208" s="13"/>
      <c r="AB208" s="13">
        <v>8.1000000000000003E-2</v>
      </c>
      <c r="AC208" s="13">
        <v>5.0999999999999997E-2</v>
      </c>
      <c r="AD208" s="13">
        <v>0.51</v>
      </c>
      <c r="AE208" s="13">
        <v>0.56000000000000005</v>
      </c>
      <c r="AF208" s="13"/>
      <c r="AG208" s="13">
        <v>0.41</v>
      </c>
      <c r="AH208" s="69"/>
      <c r="AI208" s="13"/>
      <c r="AJ208" s="13"/>
      <c r="AK208" s="13"/>
      <c r="AL208" s="13"/>
      <c r="AM208" s="13"/>
      <c r="AN208" s="13"/>
      <c r="AO208" s="13"/>
      <c r="AP208" s="13"/>
      <c r="AQ208" s="13"/>
      <c r="AR208">
        <v>92</v>
      </c>
      <c r="AS208">
        <v>55</v>
      </c>
      <c r="AT208">
        <v>14</v>
      </c>
      <c r="AU208" s="13"/>
      <c r="AV208" s="13">
        <v>1</v>
      </c>
      <c r="AW208" s="13"/>
      <c r="AX208" s="13"/>
      <c r="AY208" s="13"/>
      <c r="BB208" s="13"/>
      <c r="BC208" s="13"/>
      <c r="BD208" s="13"/>
      <c r="BE208" s="13">
        <v>1</v>
      </c>
      <c r="BF208" s="13"/>
      <c r="BG208" s="13"/>
      <c r="BH208" s="13"/>
      <c r="BI208" s="13"/>
      <c r="BJ208" s="13"/>
      <c r="BK208" s="13"/>
      <c r="BL208" s="13"/>
      <c r="BM208" s="13"/>
      <c r="BN208" s="13"/>
      <c r="BP208" s="70">
        <v>7.8</v>
      </c>
      <c r="BQ208" s="69"/>
      <c r="BR208" t="s">
        <v>9119</v>
      </c>
      <c r="BS208" s="69"/>
      <c r="BT208" s="70" t="s">
        <v>9119</v>
      </c>
      <c r="BU208" s="73"/>
      <c r="BV208" s="70" t="s">
        <v>9119</v>
      </c>
      <c r="BW208" s="69"/>
      <c r="BX208" s="70" t="s">
        <v>9119</v>
      </c>
      <c r="BY208" s="69"/>
      <c r="BZ208" s="70" t="s">
        <v>9119</v>
      </c>
      <c r="CA208" s="69">
        <v>29000</v>
      </c>
      <c r="CB208">
        <v>2012</v>
      </c>
      <c r="CC208" s="69">
        <v>36965.232818668606</v>
      </c>
      <c r="CD208" s="69">
        <v>64054323</v>
      </c>
      <c r="CE208" s="69">
        <v>2012</v>
      </c>
      <c r="CF208" s="69">
        <v>3812619.5832954654</v>
      </c>
      <c r="CG208" t="s">
        <v>366</v>
      </c>
      <c r="CH208" t="s">
        <v>418</v>
      </c>
      <c r="CI208" t="s">
        <v>388</v>
      </c>
      <c r="CL208" t="s">
        <v>351</v>
      </c>
      <c r="CM208" t="s">
        <v>352</v>
      </c>
      <c r="CN208" t="s">
        <v>352</v>
      </c>
      <c r="CO208" t="s">
        <v>352</v>
      </c>
      <c r="CP208" t="s">
        <v>352</v>
      </c>
      <c r="CQ208" t="s">
        <v>352</v>
      </c>
      <c r="CR208" t="s">
        <v>352</v>
      </c>
      <c r="CS208" t="s">
        <v>351</v>
      </c>
      <c r="EA208" s="69"/>
      <c r="EB208" s="69"/>
      <c r="EC208" s="69"/>
      <c r="ED208" s="69"/>
      <c r="EE208" s="69"/>
      <c r="EF208" s="69"/>
      <c r="EG208" s="69"/>
      <c r="EH208" s="69"/>
      <c r="EM208" s="69"/>
      <c r="ER208">
        <v>11191</v>
      </c>
      <c r="FB208" s="69"/>
      <c r="FG208" s="69"/>
      <c r="FV208" s="69"/>
      <c r="GF208" s="70" t="s">
        <v>9119</v>
      </c>
      <c r="GI208" s="70" t="s">
        <v>9119</v>
      </c>
      <c r="GO208" s="70" t="s">
        <v>9119</v>
      </c>
      <c r="GR208" s="70" t="s">
        <v>9119</v>
      </c>
      <c r="GT208" s="70" t="s">
        <v>9119</v>
      </c>
      <c r="GV208" s="70" t="s">
        <v>9119</v>
      </c>
      <c r="HB208" s="70" t="s">
        <v>9119</v>
      </c>
      <c r="HD208" s="70" t="s">
        <v>9119</v>
      </c>
      <c r="HG208" s="70" t="s">
        <v>9119</v>
      </c>
      <c r="HI208" s="70" t="s">
        <v>9119</v>
      </c>
      <c r="HK208" s="70" t="s">
        <v>9119</v>
      </c>
      <c r="HM208" s="70" t="s">
        <v>9119</v>
      </c>
      <c r="HO208" s="70" t="s">
        <v>9119</v>
      </c>
      <c r="HQ208" s="70" t="s">
        <v>9119</v>
      </c>
      <c r="HS208" s="70" t="s">
        <v>9119</v>
      </c>
      <c r="HU208" s="70" t="s">
        <v>9119</v>
      </c>
      <c r="HZ208" s="70" t="s">
        <v>9119</v>
      </c>
      <c r="IB208" s="70" t="s">
        <v>9119</v>
      </c>
      <c r="IE208" s="70" t="s">
        <v>9119</v>
      </c>
      <c r="IK208" s="70" t="s">
        <v>9119</v>
      </c>
      <c r="IO208" s="70" t="s">
        <v>9119</v>
      </c>
      <c r="IQ208" s="70" t="s">
        <v>9119</v>
      </c>
      <c r="IT208" s="70" t="s">
        <v>9119</v>
      </c>
      <c r="IV208" s="70" t="s">
        <v>9119</v>
      </c>
      <c r="IX208" s="70" t="s">
        <v>9119</v>
      </c>
      <c r="IZ208" s="70" t="s">
        <v>9119</v>
      </c>
      <c r="JE208" s="70" t="s">
        <v>9119</v>
      </c>
      <c r="JG208" s="70" t="s">
        <v>9119</v>
      </c>
      <c r="JL208" s="70" t="s">
        <v>9119</v>
      </c>
      <c r="JP208" s="70" t="s">
        <v>9119</v>
      </c>
      <c r="KD208" s="70" t="s">
        <v>9119</v>
      </c>
      <c r="KF208" s="70" t="s">
        <v>9119</v>
      </c>
      <c r="KI208" s="70" t="s">
        <v>9119</v>
      </c>
      <c r="KK208" s="70" t="s">
        <v>9119</v>
      </c>
      <c r="KO208" s="70" t="s">
        <v>9119</v>
      </c>
      <c r="KQ208" s="70" t="s">
        <v>9119</v>
      </c>
      <c r="KT208" s="70" t="s">
        <v>9119</v>
      </c>
      <c r="KZ208" s="70" t="s">
        <v>9119</v>
      </c>
      <c r="LO208" s="70" t="s">
        <v>9119</v>
      </c>
      <c r="LW208" s="70" t="s">
        <v>9119</v>
      </c>
      <c r="LZ208" s="70" t="s">
        <v>9119</v>
      </c>
      <c r="ME208" s="70" t="s">
        <v>9119</v>
      </c>
      <c r="MG208" s="70" t="s">
        <v>9119</v>
      </c>
      <c r="MJ208" s="70" t="s">
        <v>9119</v>
      </c>
      <c r="MK208" t="s">
        <v>362</v>
      </c>
      <c r="MM208" t="s">
        <v>353</v>
      </c>
      <c r="MN208" t="s">
        <v>372</v>
      </c>
      <c r="MO208" t="s">
        <v>415</v>
      </c>
      <c r="MQ208" s="70" t="s">
        <v>9119</v>
      </c>
      <c r="MS208" s="70" t="s">
        <v>9119</v>
      </c>
      <c r="MT208" t="s">
        <v>362</v>
      </c>
      <c r="MV208" t="s">
        <v>353</v>
      </c>
      <c r="MW208" t="s">
        <v>372</v>
      </c>
      <c r="MX208" t="s">
        <v>415</v>
      </c>
      <c r="MZ208" s="70" t="s">
        <v>9119</v>
      </c>
      <c r="NB208" s="70" t="s">
        <v>9119</v>
      </c>
      <c r="NI208" s="70" t="s">
        <v>9119</v>
      </c>
      <c r="NK208" s="70" t="s">
        <v>9119</v>
      </c>
      <c r="NR208" s="70" t="s">
        <v>9119</v>
      </c>
      <c r="NT208" s="70" t="s">
        <v>9119</v>
      </c>
      <c r="NU208" t="s">
        <v>392</v>
      </c>
      <c r="NW208" t="s">
        <v>353</v>
      </c>
      <c r="NX208" t="s">
        <v>372</v>
      </c>
      <c r="NY208" t="s">
        <v>356</v>
      </c>
      <c r="OA208" s="70" t="s">
        <v>9119</v>
      </c>
      <c r="OC208" s="70" t="s">
        <v>9119</v>
      </c>
    </row>
    <row r="209" spans="1:393" x14ac:dyDescent="0.2">
      <c r="A209" t="s">
        <v>1087</v>
      </c>
      <c r="B209" t="s">
        <v>1087</v>
      </c>
      <c r="C209" t="s">
        <v>9841</v>
      </c>
      <c r="D209" t="s">
        <v>9641</v>
      </c>
      <c r="E209" t="s">
        <v>346</v>
      </c>
      <c r="F209" t="s">
        <v>346</v>
      </c>
      <c r="G209" t="s">
        <v>1088</v>
      </c>
      <c r="H209" t="s">
        <v>1089</v>
      </c>
      <c r="L209" s="69"/>
      <c r="O209" s="73"/>
      <c r="P209" s="73"/>
      <c r="Q209" s="13"/>
      <c r="R209" s="13"/>
      <c r="S209" s="13"/>
      <c r="T209" s="13"/>
      <c r="U209" s="13"/>
      <c r="V209" s="13"/>
      <c r="W209" s="13"/>
      <c r="X209" s="13"/>
      <c r="Y209" s="13"/>
      <c r="Z209" s="13"/>
      <c r="AA209" s="13"/>
      <c r="AB209" s="13"/>
      <c r="AC209" s="13"/>
      <c r="AD209" s="13"/>
      <c r="AE209" s="13">
        <v>0.31</v>
      </c>
      <c r="AF209" s="13"/>
      <c r="AG209" s="13"/>
      <c r="AI209" s="13"/>
      <c r="AJ209" s="13"/>
      <c r="AK209" s="13"/>
      <c r="AL209" s="13"/>
      <c r="AM209" s="13"/>
      <c r="AN209" s="13"/>
      <c r="AO209" s="13"/>
      <c r="AP209" s="13"/>
      <c r="AQ209" s="13"/>
      <c r="AU209" s="13"/>
      <c r="AV209" s="13"/>
      <c r="AW209" s="13"/>
      <c r="AX209" s="13"/>
      <c r="AY209" s="13"/>
      <c r="BB209" s="13"/>
      <c r="BC209" s="13"/>
      <c r="BD209" s="13"/>
      <c r="BE209" s="13"/>
      <c r="BF209" s="13"/>
      <c r="BG209" s="13"/>
      <c r="BH209" s="13"/>
      <c r="BI209" s="13"/>
      <c r="BJ209" s="13"/>
      <c r="BK209" s="13"/>
      <c r="BL209" s="13"/>
      <c r="BM209" s="13"/>
      <c r="BN209" s="13"/>
      <c r="BP209" s="70"/>
      <c r="BR209" t="s">
        <v>9119</v>
      </c>
      <c r="BT209" s="70" t="s">
        <v>9119</v>
      </c>
      <c r="BU209" s="73"/>
      <c r="BV209" s="70" t="s">
        <v>9119</v>
      </c>
      <c r="BW209" s="69"/>
      <c r="BX209" s="70" t="s">
        <v>9119</v>
      </c>
      <c r="BY209" s="69"/>
      <c r="BZ209" s="70" t="s">
        <v>9119</v>
      </c>
      <c r="CA209" s="69"/>
      <c r="CC209" s="69" t="s">
        <v>9119</v>
      </c>
      <c r="CD209" s="69" t="s">
        <v>9119</v>
      </c>
      <c r="CE209" s="69" t="s">
        <v>9119</v>
      </c>
      <c r="CF209" s="69" t="s">
        <v>9119</v>
      </c>
      <c r="CL209" t="s">
        <v>352</v>
      </c>
      <c r="CM209" t="s">
        <v>352</v>
      </c>
      <c r="CN209" t="s">
        <v>352</v>
      </c>
      <c r="CO209" t="s">
        <v>352</v>
      </c>
      <c r="CP209" t="s">
        <v>352</v>
      </c>
      <c r="CQ209" t="s">
        <v>352</v>
      </c>
      <c r="CR209" t="s">
        <v>352</v>
      </c>
      <c r="CS209" t="s">
        <v>352</v>
      </c>
      <c r="EC209" s="69"/>
      <c r="ED209" s="69"/>
      <c r="EE209" s="69"/>
      <c r="EF209" s="69"/>
      <c r="EG209" s="69"/>
      <c r="EH209" s="69"/>
      <c r="EM209" s="69"/>
      <c r="ER209" s="69"/>
      <c r="FB209" s="69"/>
      <c r="FG209" s="69"/>
      <c r="GF209" s="70" t="s">
        <v>9119</v>
      </c>
      <c r="GI209" s="70" t="s">
        <v>9119</v>
      </c>
      <c r="GO209" s="70" t="s">
        <v>9119</v>
      </c>
      <c r="GR209" s="70" t="s">
        <v>9119</v>
      </c>
      <c r="GT209" s="70" t="s">
        <v>9119</v>
      </c>
      <c r="GV209" s="70" t="s">
        <v>9119</v>
      </c>
      <c r="HB209" s="70" t="s">
        <v>9119</v>
      </c>
      <c r="HD209" s="70" t="s">
        <v>9119</v>
      </c>
      <c r="HG209" s="70" t="s">
        <v>9119</v>
      </c>
      <c r="HI209" s="70" t="s">
        <v>9119</v>
      </c>
      <c r="HK209" s="70" t="s">
        <v>9119</v>
      </c>
      <c r="HM209" s="70" t="s">
        <v>9119</v>
      </c>
      <c r="HO209" s="70" t="s">
        <v>9119</v>
      </c>
      <c r="HQ209" s="70" t="s">
        <v>9119</v>
      </c>
      <c r="HS209" s="70" t="s">
        <v>9119</v>
      </c>
      <c r="HU209" s="70" t="s">
        <v>9119</v>
      </c>
      <c r="HZ209" s="70" t="s">
        <v>9119</v>
      </c>
      <c r="IB209" s="70" t="s">
        <v>9119</v>
      </c>
      <c r="IE209" s="70" t="s">
        <v>9119</v>
      </c>
      <c r="IK209" s="70" t="s">
        <v>9119</v>
      </c>
      <c r="IO209" s="70" t="s">
        <v>9119</v>
      </c>
      <c r="IQ209" s="70" t="s">
        <v>9119</v>
      </c>
      <c r="IT209" s="70" t="s">
        <v>9119</v>
      </c>
      <c r="IV209" s="70" t="s">
        <v>9119</v>
      </c>
      <c r="IX209" s="70" t="s">
        <v>9119</v>
      </c>
      <c r="IZ209" s="70" t="s">
        <v>9119</v>
      </c>
      <c r="JE209" s="70" t="s">
        <v>9119</v>
      </c>
      <c r="JG209" s="70" t="s">
        <v>9119</v>
      </c>
      <c r="JL209" s="70" t="s">
        <v>9119</v>
      </c>
      <c r="JP209" s="70" t="s">
        <v>9119</v>
      </c>
      <c r="KD209" s="70" t="s">
        <v>9119</v>
      </c>
      <c r="KF209" s="70" t="s">
        <v>9119</v>
      </c>
      <c r="KI209" s="70" t="s">
        <v>9119</v>
      </c>
      <c r="KK209" s="70" t="s">
        <v>9119</v>
      </c>
      <c r="KO209" s="70" t="s">
        <v>9119</v>
      </c>
      <c r="KQ209" s="70" t="s">
        <v>9119</v>
      </c>
      <c r="KT209" s="70" t="s">
        <v>9119</v>
      </c>
      <c r="KZ209" s="70" t="s">
        <v>9119</v>
      </c>
      <c r="LO209" s="70" t="s">
        <v>9119</v>
      </c>
      <c r="LW209" s="70" t="s">
        <v>9119</v>
      </c>
      <c r="LZ209" s="70" t="s">
        <v>9119</v>
      </c>
      <c r="ME209" s="70" t="s">
        <v>9119</v>
      </c>
      <c r="MG209" s="70" t="s">
        <v>9119</v>
      </c>
      <c r="MJ209" s="70" t="s">
        <v>9119</v>
      </c>
      <c r="MK209" t="s">
        <v>390</v>
      </c>
      <c r="MM209" t="s">
        <v>355</v>
      </c>
      <c r="MN209" t="s">
        <v>353</v>
      </c>
      <c r="MQ209" s="70" t="s">
        <v>9119</v>
      </c>
      <c r="MS209" s="70" t="s">
        <v>9119</v>
      </c>
      <c r="MT209" t="s">
        <v>354</v>
      </c>
      <c r="MV209" t="s">
        <v>353</v>
      </c>
      <c r="MW209" t="s">
        <v>353</v>
      </c>
      <c r="MY209" s="69"/>
      <c r="MZ209" s="70" t="s">
        <v>9119</v>
      </c>
      <c r="NB209" s="70" t="s">
        <v>9119</v>
      </c>
      <c r="NI209" s="70" t="s">
        <v>9119</v>
      </c>
      <c r="NK209" s="70" t="s">
        <v>9119</v>
      </c>
      <c r="NR209" s="70" t="s">
        <v>9119</v>
      </c>
      <c r="NT209" s="70" t="s">
        <v>9119</v>
      </c>
      <c r="NU209" t="s">
        <v>354</v>
      </c>
      <c r="NW209" t="s">
        <v>353</v>
      </c>
      <c r="NX209" t="s">
        <v>353</v>
      </c>
      <c r="OA209" s="70" t="s">
        <v>9119</v>
      </c>
      <c r="OC209" s="70" t="s">
        <v>9119</v>
      </c>
    </row>
    <row r="210" spans="1:393" x14ac:dyDescent="0.2">
      <c r="A210" t="s">
        <v>1090</v>
      </c>
      <c r="B210" t="s">
        <v>1090</v>
      </c>
      <c r="C210" t="s">
        <v>9841</v>
      </c>
      <c r="D210" t="s">
        <v>1091</v>
      </c>
      <c r="E210" t="s">
        <v>9847</v>
      </c>
      <c r="F210" t="s">
        <v>9847</v>
      </c>
      <c r="G210" t="s">
        <v>1092</v>
      </c>
      <c r="H210" t="s">
        <v>1093</v>
      </c>
      <c r="I210">
        <v>4004793</v>
      </c>
      <c r="J210">
        <v>5063583</v>
      </c>
      <c r="K210">
        <v>2023</v>
      </c>
      <c r="L210" s="69">
        <v>1233674</v>
      </c>
      <c r="M210" t="s">
        <v>482</v>
      </c>
      <c r="O210" s="73">
        <v>0.84399999999999997</v>
      </c>
      <c r="P210" s="73">
        <v>0.66700000000000004</v>
      </c>
      <c r="Q210" s="13">
        <v>0.20399999999999999</v>
      </c>
      <c r="R210" s="13">
        <v>3.7999999999999999E-2</v>
      </c>
      <c r="S210" s="13">
        <v>0.02</v>
      </c>
      <c r="T210" s="13">
        <v>0.13200000000000001</v>
      </c>
      <c r="U210" s="13">
        <v>0.14299999999999999</v>
      </c>
      <c r="V210" s="13"/>
      <c r="W210" s="13">
        <v>1.2999999999999999E-2</v>
      </c>
      <c r="X210" s="13">
        <v>7.3999999999999996E-2</v>
      </c>
      <c r="Y210" s="13">
        <v>6.4000000000000001E-2</v>
      </c>
      <c r="Z210" s="13">
        <v>3.0000000000000001E-3</v>
      </c>
      <c r="AA210" s="13">
        <v>2E-3</v>
      </c>
      <c r="AB210" s="13">
        <v>6.7000000000000004E-2</v>
      </c>
      <c r="AC210" s="13">
        <v>0.24099999999999999</v>
      </c>
      <c r="AD210" s="13"/>
      <c r="AE210" s="13">
        <v>0.99980000000000002</v>
      </c>
      <c r="AF210" s="13"/>
      <c r="AG210" s="13"/>
      <c r="AH210">
        <v>236</v>
      </c>
      <c r="AI210" s="13"/>
      <c r="AJ210" s="13"/>
      <c r="AK210" s="13"/>
      <c r="AL210" s="13"/>
      <c r="AM210" s="13"/>
      <c r="AN210" s="13"/>
      <c r="AO210" s="13"/>
      <c r="AP210" s="13"/>
      <c r="AQ210" s="13"/>
      <c r="AU210" s="13"/>
      <c r="AV210" s="13"/>
      <c r="AW210" s="13"/>
      <c r="AX210" s="13"/>
      <c r="AY210" s="13"/>
      <c r="BB210" s="13"/>
      <c r="BC210" s="13"/>
      <c r="BD210" s="13"/>
      <c r="BE210" s="13">
        <v>0.90800000000000003</v>
      </c>
      <c r="BF210" s="13"/>
      <c r="BG210" s="13">
        <v>7.6999999999999999E-2</v>
      </c>
      <c r="BH210" s="13">
        <v>1.4999999999999999E-2</v>
      </c>
      <c r="BI210" s="13"/>
      <c r="BJ210" s="13"/>
      <c r="BK210" s="13"/>
      <c r="BL210" s="13"/>
      <c r="BM210" s="13"/>
      <c r="BN210" s="13"/>
      <c r="BP210" s="70">
        <v>30</v>
      </c>
      <c r="BQ210">
        <v>129213878.13</v>
      </c>
      <c r="BR210">
        <v>124105284.66123377</v>
      </c>
      <c r="BT210" s="70" t="s">
        <v>9119</v>
      </c>
      <c r="BU210" s="73"/>
      <c r="BV210" s="70" t="s">
        <v>9119</v>
      </c>
      <c r="BW210" s="69"/>
      <c r="BX210" s="70" t="s">
        <v>9119</v>
      </c>
      <c r="BY210" s="69"/>
      <c r="BZ210" s="70" t="s">
        <v>9119</v>
      </c>
      <c r="CA210" s="69">
        <v>27006200.52</v>
      </c>
      <c r="CB210">
        <v>2023</v>
      </c>
      <c r="CC210" s="69">
        <v>25938484.717415232</v>
      </c>
      <c r="CD210" s="69">
        <v>3798323714.4180431</v>
      </c>
      <c r="CE210" s="69">
        <v>2023</v>
      </c>
      <c r="CF210" s="69">
        <v>3648153376.6760416</v>
      </c>
      <c r="CG210" t="s">
        <v>350</v>
      </c>
      <c r="CL210" t="s">
        <v>351</v>
      </c>
      <c r="CM210" t="s">
        <v>351</v>
      </c>
      <c r="CN210" t="s">
        <v>352</v>
      </c>
      <c r="CO210" t="s">
        <v>352</v>
      </c>
      <c r="CP210" t="s">
        <v>352</v>
      </c>
      <c r="CQ210" t="s">
        <v>351</v>
      </c>
      <c r="CR210" t="s">
        <v>351</v>
      </c>
      <c r="CS210" t="s">
        <v>351</v>
      </c>
      <c r="EC210" s="69"/>
      <c r="ED210" s="69"/>
      <c r="EE210" s="69"/>
      <c r="EF210" s="69"/>
      <c r="EG210" s="69"/>
      <c r="EH210" s="69"/>
      <c r="EM210" s="69"/>
      <c r="ER210" s="69">
        <v>1120175.9920000001</v>
      </c>
      <c r="FB210" s="69">
        <v>94992.898000000001</v>
      </c>
      <c r="FG210" s="69">
        <v>18505.11</v>
      </c>
      <c r="GF210" s="70" t="s">
        <v>9119</v>
      </c>
      <c r="GI210" s="70" t="s">
        <v>9119</v>
      </c>
      <c r="GO210" s="70" t="s">
        <v>9119</v>
      </c>
      <c r="GR210" s="70" t="s">
        <v>9119</v>
      </c>
      <c r="GT210" s="70" t="s">
        <v>9119</v>
      </c>
      <c r="GV210" s="70" t="s">
        <v>9119</v>
      </c>
      <c r="HB210" s="70" t="s">
        <v>9119</v>
      </c>
      <c r="HD210" s="70" t="s">
        <v>9119</v>
      </c>
      <c r="HG210" s="70" t="s">
        <v>9119</v>
      </c>
      <c r="HI210" s="70" t="s">
        <v>9119</v>
      </c>
      <c r="HK210" s="70" t="s">
        <v>9119</v>
      </c>
      <c r="HM210" s="70" t="s">
        <v>9119</v>
      </c>
      <c r="HO210" s="70" t="s">
        <v>9119</v>
      </c>
      <c r="HQ210" s="70" t="s">
        <v>9119</v>
      </c>
      <c r="HS210" s="70" t="s">
        <v>9119</v>
      </c>
      <c r="HU210" s="70" t="s">
        <v>9119</v>
      </c>
      <c r="HZ210" s="70" t="s">
        <v>9119</v>
      </c>
      <c r="IB210" s="70" t="s">
        <v>9119</v>
      </c>
      <c r="ID210">
        <v>31.9</v>
      </c>
      <c r="IE210" s="70">
        <v>30.638803184208378</v>
      </c>
      <c r="IK210" s="70" t="s">
        <v>9119</v>
      </c>
      <c r="IO210" s="70" t="s">
        <v>9119</v>
      </c>
      <c r="IQ210" s="70" t="s">
        <v>9119</v>
      </c>
      <c r="IT210" s="70" t="s">
        <v>9119</v>
      </c>
      <c r="IV210" s="70" t="s">
        <v>9119</v>
      </c>
      <c r="IX210" s="70" t="s">
        <v>9119</v>
      </c>
      <c r="IZ210" s="70" t="s">
        <v>9119</v>
      </c>
      <c r="JE210" s="70" t="s">
        <v>9119</v>
      </c>
      <c r="JG210" s="70" t="s">
        <v>9119</v>
      </c>
      <c r="JL210" s="70" t="s">
        <v>9119</v>
      </c>
      <c r="JP210" s="70" t="s">
        <v>9119</v>
      </c>
      <c r="KD210" s="70" t="s">
        <v>9119</v>
      </c>
      <c r="KF210" s="70" t="s">
        <v>9119</v>
      </c>
      <c r="KI210" s="70" t="s">
        <v>9119</v>
      </c>
      <c r="KK210" s="70" t="s">
        <v>9119</v>
      </c>
      <c r="KO210" s="70" t="s">
        <v>9119</v>
      </c>
      <c r="KP210">
        <v>163.07</v>
      </c>
      <c r="KQ210" s="70">
        <v>156.62287257833415</v>
      </c>
      <c r="KS210">
        <v>59.28</v>
      </c>
      <c r="KT210" s="70">
        <v>56.936308863945854</v>
      </c>
      <c r="KZ210" s="70" t="s">
        <v>9119</v>
      </c>
      <c r="LO210" s="70" t="s">
        <v>9119</v>
      </c>
      <c r="LW210" s="70" t="s">
        <v>9119</v>
      </c>
      <c r="LZ210" s="70" t="s">
        <v>9119</v>
      </c>
      <c r="ME210" s="70" t="s">
        <v>9119</v>
      </c>
      <c r="MG210" s="70" t="s">
        <v>9119</v>
      </c>
      <c r="MJ210" s="70" t="s">
        <v>9119</v>
      </c>
      <c r="MK210" t="s">
        <v>362</v>
      </c>
      <c r="MM210" t="s">
        <v>353</v>
      </c>
      <c r="MN210" t="s">
        <v>353</v>
      </c>
      <c r="MQ210" s="70" t="s">
        <v>9119</v>
      </c>
      <c r="MS210" s="70" t="s">
        <v>9119</v>
      </c>
      <c r="MT210" t="s">
        <v>362</v>
      </c>
      <c r="MV210" t="s">
        <v>353</v>
      </c>
      <c r="MW210" t="s">
        <v>353</v>
      </c>
      <c r="MY210" s="69"/>
      <c r="MZ210" s="70" t="s">
        <v>9119</v>
      </c>
      <c r="NB210" s="70" t="s">
        <v>9119</v>
      </c>
      <c r="NI210" s="70" t="s">
        <v>9119</v>
      </c>
      <c r="NK210" s="70" t="s">
        <v>9119</v>
      </c>
      <c r="NL210" t="s">
        <v>362</v>
      </c>
      <c r="NN210" t="s">
        <v>353</v>
      </c>
      <c r="NO210" t="s">
        <v>353</v>
      </c>
      <c r="NR210" s="70" t="s">
        <v>9119</v>
      </c>
      <c r="NT210" s="70" t="s">
        <v>9119</v>
      </c>
      <c r="NU210" t="s">
        <v>362</v>
      </c>
      <c r="NW210" t="s">
        <v>353</v>
      </c>
      <c r="NX210" t="s">
        <v>353</v>
      </c>
      <c r="OA210" s="70" t="s">
        <v>9119</v>
      </c>
      <c r="OC210" s="70" t="s">
        <v>9119</v>
      </c>
    </row>
    <row r="211" spans="1:393" x14ac:dyDescent="0.2">
      <c r="A211" t="s">
        <v>1090</v>
      </c>
      <c r="B211" t="s">
        <v>1090</v>
      </c>
      <c r="C211" t="s">
        <v>9841</v>
      </c>
      <c r="D211" t="s">
        <v>1091</v>
      </c>
      <c r="E211" t="s">
        <v>9847</v>
      </c>
      <c r="F211" t="s">
        <v>9847</v>
      </c>
      <c r="G211" t="s">
        <v>1094</v>
      </c>
      <c r="H211" t="s">
        <v>1095</v>
      </c>
      <c r="I211">
        <v>5599732</v>
      </c>
      <c r="J211">
        <v>5782747</v>
      </c>
      <c r="K211">
        <v>2021</v>
      </c>
      <c r="L211" s="69">
        <v>1438294</v>
      </c>
      <c r="M211" t="s">
        <v>349</v>
      </c>
      <c r="O211" s="73">
        <v>0.80900000000000005</v>
      </c>
      <c r="P211" s="73">
        <v>0.79800000000000004</v>
      </c>
      <c r="Q211" s="13">
        <v>0.34</v>
      </c>
      <c r="R211" s="13">
        <v>0.09</v>
      </c>
      <c r="S211" s="13">
        <v>0.05</v>
      </c>
      <c r="T211" s="13">
        <v>0.12</v>
      </c>
      <c r="U211" s="13">
        <v>0.19</v>
      </c>
      <c r="V211" s="13"/>
      <c r="W211" s="13"/>
      <c r="X211" s="13"/>
      <c r="Y211" s="13">
        <v>0.03</v>
      </c>
      <c r="Z211" s="13"/>
      <c r="AA211" s="13"/>
      <c r="AB211" s="13"/>
      <c r="AC211" s="13">
        <v>0.18</v>
      </c>
      <c r="AD211" s="13"/>
      <c r="AE211" s="13">
        <v>0.86</v>
      </c>
      <c r="AF211" s="13"/>
      <c r="AG211" s="13">
        <v>0.94</v>
      </c>
      <c r="AI211" s="13"/>
      <c r="AJ211" s="13"/>
      <c r="AK211" s="13"/>
      <c r="AL211" s="13"/>
      <c r="AM211" s="13"/>
      <c r="AN211" s="13"/>
      <c r="AO211" s="13"/>
      <c r="AP211" s="13"/>
      <c r="AQ211" s="13"/>
      <c r="AU211" s="13"/>
      <c r="AV211" s="13"/>
      <c r="AW211" s="13"/>
      <c r="AX211" s="13"/>
      <c r="AY211" s="13"/>
      <c r="AZ211">
        <v>4500</v>
      </c>
      <c r="BB211" s="13"/>
      <c r="BC211" s="13"/>
      <c r="BD211" s="13"/>
      <c r="BE211" s="13">
        <v>0.88500000000000001</v>
      </c>
      <c r="BF211" s="13"/>
      <c r="BG211" s="13"/>
      <c r="BH211" s="13">
        <v>0.115</v>
      </c>
      <c r="BI211" s="13"/>
      <c r="BJ211" s="13"/>
      <c r="BK211" s="13"/>
      <c r="BL211" s="13"/>
      <c r="BM211" s="13"/>
      <c r="BN211" s="13"/>
      <c r="BO211">
        <v>12</v>
      </c>
      <c r="BP211" s="70">
        <v>21</v>
      </c>
      <c r="BR211" t="s">
        <v>9119</v>
      </c>
      <c r="BT211" s="70" t="s">
        <v>9119</v>
      </c>
      <c r="BU211" s="73">
        <v>204.33</v>
      </c>
      <c r="BV211" s="70">
        <v>204.33</v>
      </c>
      <c r="BW211" s="69"/>
      <c r="BX211" s="70" t="s">
        <v>9119</v>
      </c>
      <c r="BY211" s="69">
        <v>395.09</v>
      </c>
      <c r="BZ211" s="70">
        <v>395.09</v>
      </c>
      <c r="CA211" s="69"/>
      <c r="CC211" s="69" t="s">
        <v>9119</v>
      </c>
      <c r="CD211" s="69" t="s">
        <v>9119</v>
      </c>
      <c r="CE211" s="69" t="s">
        <v>9119</v>
      </c>
      <c r="CF211" s="69" t="s">
        <v>9119</v>
      </c>
      <c r="CH211" t="s">
        <v>418</v>
      </c>
      <c r="CI211" t="s">
        <v>414</v>
      </c>
      <c r="CJ211" t="s">
        <v>418</v>
      </c>
      <c r="CK211" t="s">
        <v>414</v>
      </c>
      <c r="CL211" t="s">
        <v>351</v>
      </c>
      <c r="CM211" t="s">
        <v>352</v>
      </c>
      <c r="CN211" t="s">
        <v>352</v>
      </c>
      <c r="CO211" t="s">
        <v>352</v>
      </c>
      <c r="CP211" t="s">
        <v>352</v>
      </c>
      <c r="CQ211" t="s">
        <v>351</v>
      </c>
      <c r="CR211" t="s">
        <v>351</v>
      </c>
      <c r="CS211" t="s">
        <v>351</v>
      </c>
      <c r="EC211" s="69"/>
      <c r="ED211" s="69"/>
      <c r="EE211" s="69"/>
      <c r="EF211" s="69"/>
      <c r="EG211" s="69"/>
      <c r="EH211" s="69"/>
      <c r="EM211" s="69"/>
      <c r="ER211" s="69">
        <v>1284869.55</v>
      </c>
      <c r="FB211" s="69"/>
      <c r="FG211" s="69">
        <v>166960.45000000001</v>
      </c>
      <c r="GF211" s="70" t="s">
        <v>9119</v>
      </c>
      <c r="GI211" s="70" t="s">
        <v>9119</v>
      </c>
      <c r="GO211" s="70" t="s">
        <v>9119</v>
      </c>
      <c r="GR211" s="70" t="s">
        <v>9119</v>
      </c>
      <c r="GT211" s="70" t="s">
        <v>9119</v>
      </c>
      <c r="GV211" s="70" t="s">
        <v>9119</v>
      </c>
      <c r="HB211" s="70" t="s">
        <v>9119</v>
      </c>
      <c r="HD211" s="70" t="s">
        <v>9119</v>
      </c>
      <c r="HG211" s="70" t="s">
        <v>9119</v>
      </c>
      <c r="HI211" s="70" t="s">
        <v>9119</v>
      </c>
      <c r="HK211" s="70" t="s">
        <v>9119</v>
      </c>
      <c r="HM211" s="70" t="s">
        <v>9119</v>
      </c>
      <c r="HO211" s="70" t="s">
        <v>9119</v>
      </c>
      <c r="HQ211" s="70" t="s">
        <v>9119</v>
      </c>
      <c r="HS211" s="70" t="s">
        <v>9119</v>
      </c>
      <c r="HU211" s="70" t="s">
        <v>9119</v>
      </c>
      <c r="HZ211" s="70" t="s">
        <v>9119</v>
      </c>
      <c r="IB211" s="70" t="s">
        <v>9119</v>
      </c>
      <c r="IE211" s="70" t="s">
        <v>9119</v>
      </c>
      <c r="IK211" s="70" t="s">
        <v>9119</v>
      </c>
      <c r="IO211" s="70" t="s">
        <v>9119</v>
      </c>
      <c r="IQ211" s="70" t="s">
        <v>9119</v>
      </c>
      <c r="IT211" s="70" t="s">
        <v>9119</v>
      </c>
      <c r="IV211" s="70" t="s">
        <v>9119</v>
      </c>
      <c r="IX211" s="70" t="s">
        <v>9119</v>
      </c>
      <c r="IZ211" s="70" t="s">
        <v>9119</v>
      </c>
      <c r="JE211" s="70" t="s">
        <v>9119</v>
      </c>
      <c r="JG211" s="70" t="s">
        <v>9119</v>
      </c>
      <c r="JL211" s="70" t="s">
        <v>9119</v>
      </c>
      <c r="JP211" s="70" t="s">
        <v>9119</v>
      </c>
      <c r="KD211" s="70" t="s">
        <v>9119</v>
      </c>
      <c r="KF211" s="70" t="s">
        <v>9119</v>
      </c>
      <c r="KI211" s="70" t="s">
        <v>9119</v>
      </c>
      <c r="KK211" s="70" t="s">
        <v>9119</v>
      </c>
      <c r="KO211" s="70" t="s">
        <v>9119</v>
      </c>
      <c r="KP211">
        <v>0.17</v>
      </c>
      <c r="KQ211" s="70">
        <v>0.18360475969488599</v>
      </c>
      <c r="KS211">
        <v>0.17</v>
      </c>
      <c r="KT211" s="70">
        <v>0.18360475969488599</v>
      </c>
      <c r="KZ211" s="70" t="s">
        <v>9119</v>
      </c>
      <c r="LO211" s="70" t="s">
        <v>9119</v>
      </c>
      <c r="LW211" s="70" t="s">
        <v>9119</v>
      </c>
      <c r="LZ211" s="70" t="s">
        <v>9119</v>
      </c>
      <c r="ME211" s="70" t="s">
        <v>9119</v>
      </c>
      <c r="MG211" s="70" t="s">
        <v>9119</v>
      </c>
      <c r="MJ211" s="70" t="s">
        <v>9119</v>
      </c>
      <c r="MQ211" s="70" t="s">
        <v>9119</v>
      </c>
      <c r="MS211" s="70" t="s">
        <v>9119</v>
      </c>
      <c r="MT211" t="s">
        <v>362</v>
      </c>
      <c r="MV211" t="s">
        <v>353</v>
      </c>
      <c r="MW211" t="s">
        <v>353</v>
      </c>
      <c r="MY211" s="69"/>
      <c r="MZ211" s="70" t="s">
        <v>9119</v>
      </c>
      <c r="NB211" s="70" t="s">
        <v>9119</v>
      </c>
      <c r="NI211" s="70" t="s">
        <v>9119</v>
      </c>
      <c r="NK211" s="70" t="s">
        <v>9119</v>
      </c>
      <c r="NR211" s="70" t="s">
        <v>9119</v>
      </c>
      <c r="NT211" s="70" t="s">
        <v>9119</v>
      </c>
      <c r="NU211" t="s">
        <v>362</v>
      </c>
      <c r="NW211" t="s">
        <v>353</v>
      </c>
      <c r="NX211" t="s">
        <v>353</v>
      </c>
      <c r="OA211" s="70" t="s">
        <v>9119</v>
      </c>
      <c r="OC211" s="70" t="s">
        <v>9119</v>
      </c>
    </row>
    <row r="212" spans="1:393" x14ac:dyDescent="0.2">
      <c r="A212" t="s">
        <v>1096</v>
      </c>
      <c r="B212" t="s">
        <v>1096</v>
      </c>
      <c r="C212" t="s">
        <v>9841</v>
      </c>
      <c r="D212" t="s">
        <v>1097</v>
      </c>
      <c r="E212" t="s">
        <v>346</v>
      </c>
      <c r="F212" t="s">
        <v>346</v>
      </c>
      <c r="G212" t="s">
        <v>1098</v>
      </c>
      <c r="H212" t="s">
        <v>1099</v>
      </c>
      <c r="I212">
        <v>403000</v>
      </c>
      <c r="J212">
        <v>403215</v>
      </c>
      <c r="K212">
        <v>2019</v>
      </c>
      <c r="L212" s="69">
        <v>146000</v>
      </c>
      <c r="M212" t="s">
        <v>349</v>
      </c>
      <c r="N212" t="s">
        <v>1100</v>
      </c>
      <c r="O212" s="73">
        <v>0.99299999999999999</v>
      </c>
      <c r="P212" s="73">
        <v>0.99199999999999999</v>
      </c>
      <c r="Q212" s="13">
        <v>0.224</v>
      </c>
      <c r="R212" s="13">
        <v>0.04</v>
      </c>
      <c r="S212" s="13">
        <v>0.05</v>
      </c>
      <c r="T212" s="13">
        <v>0.13</v>
      </c>
      <c r="U212" s="13">
        <v>0.21</v>
      </c>
      <c r="V212" s="13"/>
      <c r="W212" s="13"/>
      <c r="X212" s="13">
        <v>0.17599999999999999</v>
      </c>
      <c r="Y212" s="13">
        <v>0.03</v>
      </c>
      <c r="Z212" s="13">
        <v>4.7999999999999996E-3</v>
      </c>
      <c r="AA212" s="13">
        <v>6.7000000000000002E-3</v>
      </c>
      <c r="AB212" s="13">
        <v>3.3E-3</v>
      </c>
      <c r="AC212" s="13">
        <v>0.12520000000000001</v>
      </c>
      <c r="AD212" s="13"/>
      <c r="AE212" s="13"/>
      <c r="AF212" s="13"/>
      <c r="AG212" s="13">
        <v>0.13500000000000001</v>
      </c>
      <c r="AI212" s="13"/>
      <c r="AJ212" s="13"/>
      <c r="AK212" s="13"/>
      <c r="AL212" s="13"/>
      <c r="AM212" s="13"/>
      <c r="AN212" s="13"/>
      <c r="AO212" s="13"/>
      <c r="AP212" s="13"/>
      <c r="AQ212" s="13"/>
      <c r="AR212">
        <v>400</v>
      </c>
      <c r="AU212" s="13"/>
      <c r="AV212" s="13"/>
      <c r="AW212" s="13"/>
      <c r="AX212" s="13"/>
      <c r="AY212" s="13">
        <v>1.5625000000000001E-3</v>
      </c>
      <c r="BB212" s="13">
        <v>2E-3</v>
      </c>
      <c r="BC212" s="13">
        <v>0.13300000000000001</v>
      </c>
      <c r="BD212" s="13"/>
      <c r="BE212" s="13"/>
      <c r="BF212" s="13"/>
      <c r="BG212" s="13"/>
      <c r="BH212" s="13"/>
      <c r="BI212" s="13"/>
      <c r="BJ212" s="13"/>
      <c r="BK212" s="13"/>
      <c r="BL212" s="13"/>
      <c r="BM212" s="13">
        <v>0.86499999999999999</v>
      </c>
      <c r="BN212" s="13"/>
      <c r="BP212" s="70">
        <v>10</v>
      </c>
      <c r="BR212" t="s">
        <v>9119</v>
      </c>
      <c r="BS212">
        <v>0</v>
      </c>
      <c r="BT212" s="70">
        <v>0</v>
      </c>
      <c r="BU212" s="73">
        <v>0</v>
      </c>
      <c r="BV212" s="70">
        <v>0</v>
      </c>
      <c r="BW212" s="69">
        <v>304334.03999999998</v>
      </c>
      <c r="BX212" s="70">
        <v>371092.47341237735</v>
      </c>
      <c r="BY212" s="69">
        <v>704.94</v>
      </c>
      <c r="BZ212" s="70">
        <v>859.5749861149983</v>
      </c>
      <c r="CA212" s="69"/>
      <c r="CC212" s="69" t="s">
        <v>9119</v>
      </c>
      <c r="CD212" s="69" t="s">
        <v>9119</v>
      </c>
      <c r="CE212" s="69" t="s">
        <v>9119</v>
      </c>
      <c r="CF212" s="69" t="s">
        <v>9119</v>
      </c>
      <c r="CL212" t="s">
        <v>351</v>
      </c>
      <c r="CM212" t="s">
        <v>352</v>
      </c>
      <c r="CN212" t="s">
        <v>352</v>
      </c>
      <c r="CO212" t="s">
        <v>352</v>
      </c>
      <c r="CP212" t="s">
        <v>352</v>
      </c>
      <c r="CQ212" t="s">
        <v>351</v>
      </c>
      <c r="CR212" t="s">
        <v>351</v>
      </c>
      <c r="CS212" t="s">
        <v>351</v>
      </c>
      <c r="EC212" s="69">
        <v>292</v>
      </c>
      <c r="ED212" s="69"/>
      <c r="EE212" s="69"/>
      <c r="EF212" s="69"/>
      <c r="EG212" s="69"/>
      <c r="EH212" s="69">
        <v>19418</v>
      </c>
      <c r="EM212" s="69"/>
      <c r="ER212" s="69"/>
      <c r="FB212" s="69"/>
      <c r="FG212" s="69"/>
      <c r="GF212" s="70" t="s">
        <v>9119</v>
      </c>
      <c r="GI212" s="70" t="s">
        <v>9119</v>
      </c>
      <c r="GO212" s="70" t="s">
        <v>9119</v>
      </c>
      <c r="GR212" s="70" t="s">
        <v>9119</v>
      </c>
      <c r="GT212" s="70" t="s">
        <v>9119</v>
      </c>
      <c r="GV212" s="70" t="s">
        <v>9119</v>
      </c>
      <c r="HA212">
        <v>12.05</v>
      </c>
      <c r="HB212" s="70">
        <v>13.625732580446362</v>
      </c>
      <c r="HD212" s="70" t="s">
        <v>9119</v>
      </c>
      <c r="HF212">
        <v>1.24</v>
      </c>
      <c r="HG212" s="70">
        <v>1.4021500746683393</v>
      </c>
      <c r="HI212" s="70" t="s">
        <v>9119</v>
      </c>
      <c r="HK212" s="70" t="s">
        <v>9119</v>
      </c>
      <c r="HM212" s="70" t="s">
        <v>9119</v>
      </c>
      <c r="HO212" s="70" t="s">
        <v>9119</v>
      </c>
      <c r="HQ212" s="70" t="s">
        <v>9119</v>
      </c>
      <c r="HS212" s="70" t="s">
        <v>9119</v>
      </c>
      <c r="HU212" s="70" t="s">
        <v>9119</v>
      </c>
      <c r="HZ212" s="70" t="s">
        <v>9119</v>
      </c>
      <c r="IB212" s="70" t="s">
        <v>9119</v>
      </c>
      <c r="IE212" s="70" t="s">
        <v>9119</v>
      </c>
      <c r="IK212" s="70" t="s">
        <v>9119</v>
      </c>
      <c r="IO212" s="70" t="s">
        <v>9119</v>
      </c>
      <c r="IQ212" s="70" t="s">
        <v>9119</v>
      </c>
      <c r="IT212" s="70" t="s">
        <v>9119</v>
      </c>
      <c r="IV212" s="70" t="s">
        <v>9119</v>
      </c>
      <c r="IX212" s="70" t="s">
        <v>9119</v>
      </c>
      <c r="IZ212" s="70" t="s">
        <v>9119</v>
      </c>
      <c r="JE212" s="70" t="s">
        <v>9119</v>
      </c>
      <c r="JG212" s="70" t="s">
        <v>9119</v>
      </c>
      <c r="JL212" s="70" t="s">
        <v>9119</v>
      </c>
      <c r="JP212" s="70" t="s">
        <v>9119</v>
      </c>
      <c r="KD212" s="70" t="s">
        <v>9119</v>
      </c>
      <c r="KF212" s="70" t="s">
        <v>9119</v>
      </c>
      <c r="KI212" s="70" t="s">
        <v>9119</v>
      </c>
      <c r="KK212" s="70" t="s">
        <v>9119</v>
      </c>
      <c r="KO212" s="70" t="s">
        <v>9119</v>
      </c>
      <c r="KQ212" s="70" t="s">
        <v>9119</v>
      </c>
      <c r="KS212">
        <v>6.29</v>
      </c>
      <c r="KT212" s="70">
        <v>7.6697685798271324</v>
      </c>
      <c r="KZ212" s="70" t="s">
        <v>9119</v>
      </c>
      <c r="LO212" s="70" t="s">
        <v>9119</v>
      </c>
      <c r="LW212" s="70" t="s">
        <v>9119</v>
      </c>
      <c r="LZ212" s="70" t="s">
        <v>9119</v>
      </c>
      <c r="ME212" s="70" t="s">
        <v>9119</v>
      </c>
      <c r="MG212" s="70" t="s">
        <v>9119</v>
      </c>
      <c r="MJ212" s="70" t="s">
        <v>9119</v>
      </c>
      <c r="MM212" t="s">
        <v>363</v>
      </c>
      <c r="MN212" t="s">
        <v>363</v>
      </c>
      <c r="MQ212" s="70" t="s">
        <v>9119</v>
      </c>
      <c r="MS212" s="70" t="s">
        <v>9119</v>
      </c>
      <c r="MT212" t="s">
        <v>471</v>
      </c>
      <c r="MV212" t="s">
        <v>363</v>
      </c>
      <c r="MW212" t="s">
        <v>363</v>
      </c>
      <c r="MY212" s="69"/>
      <c r="MZ212" s="70" t="s">
        <v>9119</v>
      </c>
      <c r="NB212" s="70" t="s">
        <v>9119</v>
      </c>
      <c r="NC212" t="s">
        <v>471</v>
      </c>
      <c r="NE212" t="s">
        <v>363</v>
      </c>
      <c r="NF212" t="s">
        <v>363</v>
      </c>
      <c r="NI212" s="70" t="s">
        <v>9119</v>
      </c>
      <c r="NK212" s="70" t="s">
        <v>9119</v>
      </c>
      <c r="NL212" t="s">
        <v>471</v>
      </c>
      <c r="NN212" t="s">
        <v>363</v>
      </c>
      <c r="NO212" t="s">
        <v>363</v>
      </c>
      <c r="NR212" s="70" t="s">
        <v>9119</v>
      </c>
      <c r="NT212" s="70" t="s">
        <v>9119</v>
      </c>
      <c r="NW212" t="s">
        <v>353</v>
      </c>
      <c r="NX212" t="s">
        <v>353</v>
      </c>
      <c r="OA212" s="70" t="s">
        <v>9119</v>
      </c>
      <c r="OC212" s="70" t="s">
        <v>9119</v>
      </c>
    </row>
    <row r="213" spans="1:393" x14ac:dyDescent="0.2">
      <c r="A213" t="s">
        <v>1101</v>
      </c>
      <c r="B213" t="s">
        <v>1101</v>
      </c>
      <c r="C213" s="66" t="s">
        <v>9831</v>
      </c>
      <c r="D213" t="s">
        <v>1102</v>
      </c>
      <c r="E213" t="s">
        <v>381</v>
      </c>
      <c r="F213" t="s">
        <v>381</v>
      </c>
      <c r="G213" t="s">
        <v>1103</v>
      </c>
      <c r="H213" t="s">
        <v>1104</v>
      </c>
      <c r="I213">
        <v>3339931</v>
      </c>
      <c r="J213">
        <v>6810530</v>
      </c>
      <c r="K213">
        <v>2023</v>
      </c>
      <c r="L213" s="69">
        <v>1304935</v>
      </c>
      <c r="M213" t="s">
        <v>349</v>
      </c>
      <c r="O213" s="73">
        <v>1.07</v>
      </c>
      <c r="P213" s="73">
        <v>0.52500000000000002</v>
      </c>
      <c r="Q213" s="13">
        <v>0.18820000000000001</v>
      </c>
      <c r="R213" s="13">
        <v>5.7700000000000001E-2</v>
      </c>
      <c r="S213" s="13">
        <v>5.1000000000000004E-3</v>
      </c>
      <c r="T213" s="13">
        <v>0.14849999999999999</v>
      </c>
      <c r="U213" s="13">
        <v>4.6699999999999998E-2</v>
      </c>
      <c r="V213" s="13"/>
      <c r="W213" s="13">
        <v>3.4099999999999998E-2</v>
      </c>
      <c r="X213" s="13">
        <v>0.19309999999999999</v>
      </c>
      <c r="Y213" s="13">
        <v>7.8200000000000006E-2</v>
      </c>
      <c r="Z213" s="13">
        <v>1.0999999999999999E-2</v>
      </c>
      <c r="AA213" s="13"/>
      <c r="AB213" s="13"/>
      <c r="AC213" s="13">
        <v>0.2374</v>
      </c>
      <c r="AD213" s="13"/>
      <c r="AE213" s="13"/>
      <c r="AF213" s="13"/>
      <c r="AG213" s="13"/>
      <c r="AH213" s="69">
        <v>142348</v>
      </c>
      <c r="AI213" s="13"/>
      <c r="AJ213" s="13">
        <v>0.44390000000000002</v>
      </c>
      <c r="AK213" s="13"/>
      <c r="AL213" s="13"/>
      <c r="AM213" s="13">
        <v>0.55610000000000004</v>
      </c>
      <c r="AN213" s="13"/>
      <c r="AO213" s="13"/>
      <c r="AP213" s="13"/>
      <c r="AQ213" s="13"/>
      <c r="AU213" s="13"/>
      <c r="AV213" s="13"/>
      <c r="AW213" s="13"/>
      <c r="AX213" s="13"/>
      <c r="AY213" s="13"/>
      <c r="AZ213">
        <v>7900</v>
      </c>
      <c r="BB213" s="13"/>
      <c r="BC213" s="13"/>
      <c r="BD213" s="13"/>
      <c r="BE213" s="13"/>
      <c r="BF213" s="13"/>
      <c r="BG213" s="13"/>
      <c r="BH213" s="13"/>
      <c r="BI213" s="13"/>
      <c r="BJ213" s="13"/>
      <c r="BK213" s="13"/>
      <c r="BL213" s="13"/>
      <c r="BM213" s="13"/>
      <c r="BN213" s="13"/>
      <c r="BO213">
        <v>9</v>
      </c>
      <c r="BP213" s="70"/>
      <c r="BR213" t="s">
        <v>9119</v>
      </c>
      <c r="BT213" s="70" t="s">
        <v>9119</v>
      </c>
      <c r="BU213" s="73"/>
      <c r="BV213" s="70" t="s">
        <v>9119</v>
      </c>
      <c r="BW213" s="69"/>
      <c r="BX213" s="70" t="s">
        <v>9119</v>
      </c>
      <c r="BY213" s="69"/>
      <c r="BZ213" s="70" t="s">
        <v>9119</v>
      </c>
      <c r="CA213" s="69">
        <v>251550444.72999999</v>
      </c>
      <c r="CB213">
        <v>2016</v>
      </c>
      <c r="CC213" s="69">
        <v>306730317.52491188</v>
      </c>
      <c r="CD213" s="69">
        <v>6837276726.1203461</v>
      </c>
      <c r="CE213" s="69">
        <v>2016</v>
      </c>
      <c r="CF213" s="69">
        <v>8337095422.1909628</v>
      </c>
      <c r="CL213" t="s">
        <v>351</v>
      </c>
      <c r="CM213" t="s">
        <v>351</v>
      </c>
      <c r="CN213" t="s">
        <v>351</v>
      </c>
      <c r="CO213" t="s">
        <v>352</v>
      </c>
      <c r="CP213" t="s">
        <v>352</v>
      </c>
      <c r="CQ213" t="s">
        <v>351</v>
      </c>
      <c r="CR213" t="s">
        <v>351</v>
      </c>
      <c r="CS213" t="s">
        <v>351</v>
      </c>
      <c r="EM213" s="69"/>
      <c r="FB213" s="69"/>
      <c r="FG213" s="69"/>
      <c r="FV213" s="69"/>
      <c r="GF213" s="70" t="s">
        <v>9119</v>
      </c>
      <c r="GI213" s="70" t="s">
        <v>9119</v>
      </c>
      <c r="GO213" s="70" t="s">
        <v>9119</v>
      </c>
      <c r="GR213" s="70" t="s">
        <v>9119</v>
      </c>
      <c r="GT213" s="70" t="s">
        <v>9119</v>
      </c>
      <c r="GV213" s="70" t="s">
        <v>9119</v>
      </c>
      <c r="HB213" s="70" t="s">
        <v>9119</v>
      </c>
      <c r="HD213" s="70" t="s">
        <v>9119</v>
      </c>
      <c r="HG213" s="70" t="s">
        <v>9119</v>
      </c>
      <c r="HI213" s="70" t="s">
        <v>9119</v>
      </c>
      <c r="HK213" s="70" t="s">
        <v>9119</v>
      </c>
      <c r="HM213" s="70" t="s">
        <v>9119</v>
      </c>
      <c r="HO213" s="70" t="s">
        <v>9119</v>
      </c>
      <c r="HQ213" s="70" t="s">
        <v>9119</v>
      </c>
      <c r="HS213" s="70" t="s">
        <v>9119</v>
      </c>
      <c r="HU213" s="70" t="s">
        <v>9119</v>
      </c>
      <c r="HZ213" s="70" t="s">
        <v>9119</v>
      </c>
      <c r="IB213" s="70" t="s">
        <v>9119</v>
      </c>
      <c r="IE213" s="70" t="s">
        <v>9119</v>
      </c>
      <c r="IK213" s="70" t="s">
        <v>9119</v>
      </c>
      <c r="IO213" s="70" t="s">
        <v>9119</v>
      </c>
      <c r="IQ213" s="70" t="s">
        <v>9119</v>
      </c>
      <c r="IT213" s="70" t="s">
        <v>9119</v>
      </c>
      <c r="IV213" s="70" t="s">
        <v>9119</v>
      </c>
      <c r="IX213" s="70" t="s">
        <v>9119</v>
      </c>
      <c r="IZ213" s="70" t="s">
        <v>9119</v>
      </c>
      <c r="JE213" s="70" t="s">
        <v>9119</v>
      </c>
      <c r="JG213" s="70" t="s">
        <v>9119</v>
      </c>
      <c r="JL213" s="70" t="s">
        <v>9119</v>
      </c>
      <c r="JP213" s="70" t="s">
        <v>9119</v>
      </c>
      <c r="KD213" s="70" t="s">
        <v>9119</v>
      </c>
      <c r="KF213" s="70" t="s">
        <v>9119</v>
      </c>
      <c r="KI213" s="70" t="s">
        <v>9119</v>
      </c>
      <c r="KK213" s="70" t="s">
        <v>9119</v>
      </c>
      <c r="KO213" s="70" t="s">
        <v>9119</v>
      </c>
      <c r="KQ213" s="70" t="s">
        <v>9119</v>
      </c>
      <c r="KT213" s="70" t="s">
        <v>9119</v>
      </c>
      <c r="KZ213" s="70" t="s">
        <v>9119</v>
      </c>
      <c r="LO213" s="70" t="s">
        <v>9119</v>
      </c>
      <c r="LW213" s="70" t="s">
        <v>9119</v>
      </c>
      <c r="LZ213" s="70" t="s">
        <v>9119</v>
      </c>
      <c r="ME213" s="70" t="s">
        <v>9119</v>
      </c>
      <c r="MG213" s="70" t="s">
        <v>9119</v>
      </c>
      <c r="MJ213" s="70" t="s">
        <v>9119</v>
      </c>
      <c r="MM213" t="s">
        <v>355</v>
      </c>
      <c r="MN213" t="s">
        <v>353</v>
      </c>
      <c r="MQ213" s="70" t="s">
        <v>9119</v>
      </c>
      <c r="MS213" s="70" t="s">
        <v>9119</v>
      </c>
      <c r="MV213" t="s">
        <v>355</v>
      </c>
      <c r="MW213" t="s">
        <v>353</v>
      </c>
      <c r="MZ213" s="70" t="s">
        <v>9119</v>
      </c>
      <c r="NB213" s="70" t="s">
        <v>9119</v>
      </c>
      <c r="NE213" t="s">
        <v>355</v>
      </c>
      <c r="NF213" t="s">
        <v>353</v>
      </c>
      <c r="NI213" s="70" t="s">
        <v>9119</v>
      </c>
      <c r="NK213" s="70" t="s">
        <v>9119</v>
      </c>
      <c r="NN213" t="s">
        <v>355</v>
      </c>
      <c r="NO213" t="s">
        <v>353</v>
      </c>
      <c r="NR213" s="70" t="s">
        <v>9119</v>
      </c>
      <c r="NT213" s="70" t="s">
        <v>9119</v>
      </c>
      <c r="NW213" t="s">
        <v>355</v>
      </c>
      <c r="NX213" t="s">
        <v>353</v>
      </c>
      <c r="OA213" s="70" t="s">
        <v>9119</v>
      </c>
      <c r="OC213" s="70" t="s">
        <v>9119</v>
      </c>
    </row>
    <row r="214" spans="1:393" x14ac:dyDescent="0.2">
      <c r="A214" t="s">
        <v>1101</v>
      </c>
      <c r="B214" t="s">
        <v>1101</v>
      </c>
      <c r="C214" s="66" t="s">
        <v>9831</v>
      </c>
      <c r="D214" t="s">
        <v>1102</v>
      </c>
      <c r="E214" t="s">
        <v>381</v>
      </c>
      <c r="F214" t="s">
        <v>381</v>
      </c>
      <c r="G214" t="s">
        <v>1105</v>
      </c>
      <c r="H214" t="s">
        <v>1106</v>
      </c>
      <c r="K214">
        <v>2022</v>
      </c>
      <c r="L214" s="69">
        <v>145128</v>
      </c>
      <c r="M214" t="s">
        <v>349</v>
      </c>
      <c r="O214" s="73"/>
      <c r="P214" s="73"/>
      <c r="Q214" s="13">
        <v>0.34599999999999997</v>
      </c>
      <c r="R214" s="13">
        <v>9.8000000000000004E-2</v>
      </c>
      <c r="S214" s="13">
        <v>2.5999999999999999E-2</v>
      </c>
      <c r="T214" s="13">
        <v>0.14899999999999999</v>
      </c>
      <c r="U214" s="13">
        <v>9.2999999999999999E-2</v>
      </c>
      <c r="V214" s="13"/>
      <c r="W214" s="13">
        <v>2.7E-2</v>
      </c>
      <c r="X214" s="13">
        <v>6.6000000000000003E-2</v>
      </c>
      <c r="Y214" s="13">
        <v>3.6999999999999998E-2</v>
      </c>
      <c r="Z214" s="13"/>
      <c r="AA214" s="13"/>
      <c r="AB214" s="13">
        <v>3.5000000000000003E-2</v>
      </c>
      <c r="AC214" s="13">
        <v>0.123</v>
      </c>
      <c r="AD214" s="13"/>
      <c r="AE214" s="13"/>
      <c r="AF214" s="13"/>
      <c r="AG214" s="13"/>
      <c r="AH214" s="69">
        <v>41474</v>
      </c>
      <c r="AI214" s="13">
        <v>0.04</v>
      </c>
      <c r="AJ214" s="13">
        <v>0.35</v>
      </c>
      <c r="AK214" s="13"/>
      <c r="AL214" s="13"/>
      <c r="AM214" s="13">
        <v>0.43</v>
      </c>
      <c r="AN214" s="13">
        <v>0.1</v>
      </c>
      <c r="AO214" s="13"/>
      <c r="AP214" s="13"/>
      <c r="AQ214" s="13">
        <v>0.08</v>
      </c>
      <c r="AU214" s="13"/>
      <c r="AV214" s="13"/>
      <c r="AW214" s="13"/>
      <c r="AX214" s="13"/>
      <c r="AY214" s="13"/>
      <c r="BB214" s="13"/>
      <c r="BC214" s="13"/>
      <c r="BD214" s="13">
        <v>0.71</v>
      </c>
      <c r="BE214" s="13"/>
      <c r="BF214" s="13"/>
      <c r="BG214" s="13"/>
      <c r="BH214" s="13">
        <v>0.28999999999999998</v>
      </c>
      <c r="BI214" s="13"/>
      <c r="BJ214" s="13"/>
      <c r="BK214" s="13"/>
      <c r="BL214" s="13"/>
      <c r="BM214" s="13"/>
      <c r="BN214" s="13"/>
      <c r="BO214">
        <v>8</v>
      </c>
      <c r="BP214" s="70">
        <v>12.1</v>
      </c>
      <c r="BQ214" s="69">
        <v>58308800.140000001</v>
      </c>
      <c r="BR214">
        <v>72081749.426703662</v>
      </c>
      <c r="BS214" s="69">
        <v>28709738.449999999</v>
      </c>
      <c r="BT214" s="70">
        <v>32864472.39886402</v>
      </c>
      <c r="BU214" s="73">
        <v>62.34</v>
      </c>
      <c r="BV214" s="70">
        <v>58.159888291635085</v>
      </c>
      <c r="BW214" s="69"/>
      <c r="BX214" s="70" t="s">
        <v>9119</v>
      </c>
      <c r="BY214" s="69">
        <v>365.19</v>
      </c>
      <c r="BZ214" s="70">
        <v>340.70275273054563</v>
      </c>
      <c r="CA214" s="69"/>
      <c r="CC214" s="69" t="s">
        <v>9119</v>
      </c>
      <c r="CD214" s="69" t="s">
        <v>9119</v>
      </c>
      <c r="CE214" s="69" t="s">
        <v>9119</v>
      </c>
      <c r="CF214" s="69" t="s">
        <v>9119</v>
      </c>
      <c r="CG214" t="s">
        <v>361</v>
      </c>
      <c r="CH214" t="s">
        <v>418</v>
      </c>
      <c r="CI214" t="s">
        <v>414</v>
      </c>
      <c r="CJ214" t="s">
        <v>418</v>
      </c>
      <c r="CL214" t="s">
        <v>351</v>
      </c>
      <c r="CM214" t="s">
        <v>351</v>
      </c>
      <c r="CN214" t="s">
        <v>351</v>
      </c>
      <c r="CO214" t="s">
        <v>352</v>
      </c>
      <c r="CP214" t="s">
        <v>352</v>
      </c>
      <c r="CQ214" t="s">
        <v>351</v>
      </c>
      <c r="CR214" t="s">
        <v>351</v>
      </c>
      <c r="CS214" t="s">
        <v>351</v>
      </c>
      <c r="EM214" s="69">
        <v>103040.88</v>
      </c>
      <c r="FB214" s="69"/>
      <c r="FG214" s="69">
        <v>42087.12</v>
      </c>
      <c r="FV214" s="69"/>
      <c r="GF214" s="70" t="s">
        <v>9119</v>
      </c>
      <c r="GI214" s="70" t="s">
        <v>9119</v>
      </c>
      <c r="GO214" s="70" t="s">
        <v>9119</v>
      </c>
      <c r="GR214" s="70" t="s">
        <v>9119</v>
      </c>
      <c r="GT214" s="70" t="s">
        <v>9119</v>
      </c>
      <c r="GV214" s="70" t="s">
        <v>9119</v>
      </c>
      <c r="HB214" s="70" t="s">
        <v>9119</v>
      </c>
      <c r="HD214" s="70" t="s">
        <v>9119</v>
      </c>
      <c r="HG214" s="70" t="s">
        <v>9119</v>
      </c>
      <c r="HI214" s="70" t="s">
        <v>9119</v>
      </c>
      <c r="HK214" s="70" t="s">
        <v>9119</v>
      </c>
      <c r="HM214" s="70" t="s">
        <v>9119</v>
      </c>
      <c r="HO214" s="70" t="s">
        <v>9119</v>
      </c>
      <c r="HQ214" s="70" t="s">
        <v>9119</v>
      </c>
      <c r="HS214" s="70" t="s">
        <v>9119</v>
      </c>
      <c r="HU214" s="70" t="s">
        <v>9119</v>
      </c>
      <c r="HZ214" s="70" t="s">
        <v>9119</v>
      </c>
      <c r="IB214" s="70" t="s">
        <v>9119</v>
      </c>
      <c r="IE214" s="70" t="s">
        <v>9119</v>
      </c>
      <c r="IK214" s="70" t="s">
        <v>9119</v>
      </c>
      <c r="IO214" s="70" t="s">
        <v>9119</v>
      </c>
      <c r="IQ214" s="70" t="s">
        <v>9119</v>
      </c>
      <c r="IT214" s="70" t="s">
        <v>9119</v>
      </c>
      <c r="IV214" s="70" t="s">
        <v>9119</v>
      </c>
      <c r="IX214" s="70" t="s">
        <v>9119</v>
      </c>
      <c r="IZ214" s="70" t="s">
        <v>9119</v>
      </c>
      <c r="JE214" s="70" t="s">
        <v>9119</v>
      </c>
      <c r="JG214" s="70" t="s">
        <v>9119</v>
      </c>
      <c r="JL214" s="70" t="s">
        <v>9119</v>
      </c>
      <c r="JP214" s="70" t="s">
        <v>9119</v>
      </c>
      <c r="KD214" s="70" t="s">
        <v>9119</v>
      </c>
      <c r="KF214" s="70" t="s">
        <v>9119</v>
      </c>
      <c r="KI214" s="70" t="s">
        <v>9119</v>
      </c>
      <c r="KK214" s="70" t="s">
        <v>9119</v>
      </c>
      <c r="KO214" s="70" t="s">
        <v>9119</v>
      </c>
      <c r="KQ214" s="70" t="s">
        <v>9119</v>
      </c>
      <c r="KT214" s="70" t="s">
        <v>9119</v>
      </c>
      <c r="KZ214" s="70" t="s">
        <v>9119</v>
      </c>
      <c r="LO214" s="70" t="s">
        <v>9119</v>
      </c>
      <c r="LW214" s="70" t="s">
        <v>9119</v>
      </c>
      <c r="LZ214" s="70" t="s">
        <v>9119</v>
      </c>
      <c r="ME214" s="70" t="s">
        <v>9119</v>
      </c>
      <c r="MG214" s="70" t="s">
        <v>9119</v>
      </c>
      <c r="MJ214" s="70" t="s">
        <v>9119</v>
      </c>
      <c r="MK214" t="s">
        <v>362</v>
      </c>
      <c r="MM214" t="s">
        <v>355</v>
      </c>
      <c r="MN214" t="s">
        <v>372</v>
      </c>
      <c r="MQ214" s="70" t="s">
        <v>9119</v>
      </c>
      <c r="MS214" s="70" t="s">
        <v>9119</v>
      </c>
      <c r="MT214" t="s">
        <v>362</v>
      </c>
      <c r="MV214" t="s">
        <v>355</v>
      </c>
      <c r="MW214" t="s">
        <v>372</v>
      </c>
      <c r="MZ214" s="70" t="s">
        <v>9119</v>
      </c>
      <c r="NB214" s="70" t="s">
        <v>9119</v>
      </c>
      <c r="NC214" t="s">
        <v>362</v>
      </c>
      <c r="NE214" t="s">
        <v>355</v>
      </c>
      <c r="NF214" t="s">
        <v>372</v>
      </c>
      <c r="NI214" s="70" t="s">
        <v>9119</v>
      </c>
      <c r="NK214" s="70" t="s">
        <v>9119</v>
      </c>
      <c r="NL214" t="s">
        <v>362</v>
      </c>
      <c r="NN214" t="s">
        <v>355</v>
      </c>
      <c r="NO214" t="s">
        <v>372</v>
      </c>
      <c r="NR214" s="70" t="s">
        <v>9119</v>
      </c>
      <c r="NT214" s="70" t="s">
        <v>9119</v>
      </c>
      <c r="NU214" t="s">
        <v>362</v>
      </c>
      <c r="NW214" t="s">
        <v>355</v>
      </c>
      <c r="NX214" t="s">
        <v>372</v>
      </c>
      <c r="OA214" s="70" t="s">
        <v>9119</v>
      </c>
      <c r="OC214" s="70" t="s">
        <v>9119</v>
      </c>
    </row>
    <row r="215" spans="1:393" x14ac:dyDescent="0.2">
      <c r="A215" t="s">
        <v>1107</v>
      </c>
      <c r="B215" t="s">
        <v>1107</v>
      </c>
      <c r="C215" s="66" t="s">
        <v>9839</v>
      </c>
      <c r="D215" t="s">
        <v>1108</v>
      </c>
      <c r="E215" t="s">
        <v>9845</v>
      </c>
      <c r="F215" t="s">
        <v>9845</v>
      </c>
      <c r="G215" t="s">
        <v>1109</v>
      </c>
      <c r="H215" t="s">
        <v>1110</v>
      </c>
      <c r="I215">
        <v>651383</v>
      </c>
      <c r="J215">
        <v>581107</v>
      </c>
      <c r="K215">
        <v>2017</v>
      </c>
      <c r="L215" s="69">
        <v>365000</v>
      </c>
      <c r="M215" t="s">
        <v>376</v>
      </c>
      <c r="O215" s="73">
        <v>1.5349999999999999</v>
      </c>
      <c r="P215" s="73">
        <v>1.7210000000000001</v>
      </c>
      <c r="Q215" s="13">
        <v>0.48</v>
      </c>
      <c r="R215" s="13">
        <v>0.04</v>
      </c>
      <c r="S215" s="13">
        <v>0.05</v>
      </c>
      <c r="T215" s="13">
        <v>0.12</v>
      </c>
      <c r="U215" s="13">
        <v>0.13</v>
      </c>
      <c r="V215" s="13"/>
      <c r="W215" s="13"/>
      <c r="X215" s="13">
        <v>0.14000000000000001</v>
      </c>
      <c r="Y215" s="13"/>
      <c r="Z215" s="13"/>
      <c r="AA215" s="13"/>
      <c r="AB215" s="13"/>
      <c r="AC215" s="13">
        <v>0.04</v>
      </c>
      <c r="AD215" s="13"/>
      <c r="AE215" s="13"/>
      <c r="AF215" s="13"/>
      <c r="AG215" s="13">
        <v>0.8</v>
      </c>
      <c r="AI215" s="13"/>
      <c r="AJ215" s="13"/>
      <c r="AK215" s="13"/>
      <c r="AL215" s="13"/>
      <c r="AM215" s="13"/>
      <c r="AN215" s="13"/>
      <c r="AO215" s="13"/>
      <c r="AP215" s="13"/>
      <c r="AQ215" s="13"/>
      <c r="AU215" s="13"/>
      <c r="AV215" s="13"/>
      <c r="AW215" s="13"/>
      <c r="AX215" s="13"/>
      <c r="AY215" s="13"/>
      <c r="AZ215">
        <v>2853</v>
      </c>
      <c r="BB215" s="13">
        <v>0.69750000000000001</v>
      </c>
      <c r="BC215" s="13"/>
      <c r="BD215" s="13"/>
      <c r="BE215" s="13"/>
      <c r="BF215" s="13"/>
      <c r="BG215" s="13">
        <v>4.65E-2</v>
      </c>
      <c r="BH215" s="13">
        <v>4.65E-2</v>
      </c>
      <c r="BI215" s="13">
        <v>0.13950000000000001</v>
      </c>
      <c r="BJ215" s="13"/>
      <c r="BK215" s="13"/>
      <c r="BL215" s="13"/>
      <c r="BM215" s="13">
        <v>7.0000000000000007E-2</v>
      </c>
      <c r="BN215" s="13"/>
      <c r="BO215">
        <v>0</v>
      </c>
      <c r="BP215" s="70">
        <v>170</v>
      </c>
      <c r="BR215" t="s">
        <v>9119</v>
      </c>
      <c r="BT215" s="70" t="s">
        <v>9119</v>
      </c>
      <c r="BU215" s="73"/>
      <c r="BV215" s="70" t="s">
        <v>9119</v>
      </c>
      <c r="BW215" s="69"/>
      <c r="BX215" s="70" t="s">
        <v>9119</v>
      </c>
      <c r="BY215" s="69"/>
      <c r="BZ215" s="70" t="s">
        <v>9119</v>
      </c>
      <c r="CA215" s="69"/>
      <c r="CC215" s="69" t="s">
        <v>9119</v>
      </c>
      <c r="CD215" s="69" t="s">
        <v>9119</v>
      </c>
      <c r="CE215" s="69" t="s">
        <v>9119</v>
      </c>
      <c r="CF215" s="69" t="s">
        <v>9119</v>
      </c>
      <c r="CL215" t="s">
        <v>351</v>
      </c>
      <c r="CM215" t="s">
        <v>351</v>
      </c>
      <c r="CN215" t="s">
        <v>352</v>
      </c>
      <c r="CO215" t="s">
        <v>352</v>
      </c>
      <c r="CP215" t="s">
        <v>352</v>
      </c>
      <c r="CQ215" t="s">
        <v>352</v>
      </c>
      <c r="CR215" t="s">
        <v>352</v>
      </c>
      <c r="CS215" t="s">
        <v>352</v>
      </c>
      <c r="EC215" s="69">
        <v>254587.5</v>
      </c>
      <c r="ED215" s="69"/>
      <c r="EE215" s="69"/>
      <c r="EF215" s="69"/>
      <c r="EG215" s="69"/>
      <c r="EH215" s="69"/>
      <c r="FB215" s="69">
        <v>16972.5</v>
      </c>
      <c r="FG215" s="69">
        <v>16972.5</v>
      </c>
      <c r="FT215">
        <v>219000</v>
      </c>
      <c r="GF215" s="70" t="s">
        <v>9119</v>
      </c>
      <c r="GI215" s="70" t="s">
        <v>9119</v>
      </c>
      <c r="GO215" s="70" t="s">
        <v>9119</v>
      </c>
      <c r="GR215" s="70" t="s">
        <v>9119</v>
      </c>
      <c r="GT215" s="70" t="s">
        <v>9119</v>
      </c>
      <c r="GV215" s="70" t="s">
        <v>9119</v>
      </c>
      <c r="HB215" s="70" t="s">
        <v>9119</v>
      </c>
      <c r="HD215" s="70" t="s">
        <v>9119</v>
      </c>
      <c r="HG215" s="70" t="s">
        <v>9119</v>
      </c>
      <c r="HI215" s="70" t="s">
        <v>9119</v>
      </c>
      <c r="HJ215">
        <v>108</v>
      </c>
      <c r="HK215" s="70">
        <v>122.12274843885535</v>
      </c>
      <c r="HM215" s="70" t="s">
        <v>9119</v>
      </c>
      <c r="HO215" s="70" t="s">
        <v>9119</v>
      </c>
      <c r="HQ215" s="70" t="s">
        <v>9119</v>
      </c>
      <c r="HS215" s="70" t="s">
        <v>9119</v>
      </c>
      <c r="HU215" s="70" t="s">
        <v>9119</v>
      </c>
      <c r="HZ215" s="70" t="s">
        <v>9119</v>
      </c>
      <c r="IB215" s="70" t="s">
        <v>9119</v>
      </c>
      <c r="IE215" s="70" t="s">
        <v>9119</v>
      </c>
      <c r="IK215" s="70" t="s">
        <v>9119</v>
      </c>
      <c r="IO215" s="70" t="s">
        <v>9119</v>
      </c>
      <c r="IQ215" s="70" t="s">
        <v>9119</v>
      </c>
      <c r="IT215" s="70" t="s">
        <v>9119</v>
      </c>
      <c r="IV215" s="70" t="s">
        <v>9119</v>
      </c>
      <c r="IX215" s="70" t="s">
        <v>9119</v>
      </c>
      <c r="IZ215" s="70" t="s">
        <v>9119</v>
      </c>
      <c r="JD215">
        <v>4.84</v>
      </c>
      <c r="JE215" s="70">
        <v>5.7786072308244112</v>
      </c>
      <c r="JG215" s="70" t="s">
        <v>9119</v>
      </c>
      <c r="JL215" s="70" t="s">
        <v>9119</v>
      </c>
      <c r="JP215" s="70" t="s">
        <v>9119</v>
      </c>
      <c r="KD215" s="70" t="s">
        <v>9119</v>
      </c>
      <c r="KF215" s="70" t="s">
        <v>9119</v>
      </c>
      <c r="KI215" s="70" t="s">
        <v>9119</v>
      </c>
      <c r="KK215" s="70" t="s">
        <v>9119</v>
      </c>
      <c r="KO215" s="70" t="s">
        <v>9119</v>
      </c>
      <c r="KP215">
        <v>21.55</v>
      </c>
      <c r="KQ215" s="70">
        <v>24.368011378308637</v>
      </c>
      <c r="KT215" s="70" t="s">
        <v>9119</v>
      </c>
      <c r="KZ215" s="70" t="s">
        <v>9119</v>
      </c>
      <c r="LO215" s="70" t="s">
        <v>9119</v>
      </c>
      <c r="LW215" s="70" t="s">
        <v>9119</v>
      </c>
      <c r="LZ215" s="70" t="s">
        <v>9119</v>
      </c>
      <c r="ME215" s="70" t="s">
        <v>9119</v>
      </c>
      <c r="MG215" s="70" t="s">
        <v>9119</v>
      </c>
      <c r="MJ215" s="70" t="s">
        <v>9119</v>
      </c>
      <c r="MM215" t="s">
        <v>353</v>
      </c>
      <c r="MN215" t="s">
        <v>353</v>
      </c>
      <c r="MO215" t="s">
        <v>415</v>
      </c>
      <c r="MQ215" s="70" t="s">
        <v>9119</v>
      </c>
      <c r="MS215" s="70" t="s">
        <v>9119</v>
      </c>
      <c r="MV215" t="s">
        <v>353</v>
      </c>
      <c r="MW215" t="s">
        <v>353</v>
      </c>
      <c r="MX215" t="s">
        <v>415</v>
      </c>
      <c r="MZ215" s="70" t="s">
        <v>9119</v>
      </c>
      <c r="NB215" s="70" t="s">
        <v>9119</v>
      </c>
      <c r="NE215" t="s">
        <v>355</v>
      </c>
      <c r="NF215" t="s">
        <v>353</v>
      </c>
      <c r="NG215" t="s">
        <v>415</v>
      </c>
      <c r="NI215" s="70" t="s">
        <v>9119</v>
      </c>
      <c r="NK215" s="70" t="s">
        <v>9119</v>
      </c>
      <c r="NN215" t="s">
        <v>391</v>
      </c>
      <c r="NO215" t="s">
        <v>353</v>
      </c>
      <c r="NP215" t="s">
        <v>415</v>
      </c>
      <c r="NR215" s="70" t="s">
        <v>9119</v>
      </c>
      <c r="NT215" s="70" t="s">
        <v>9119</v>
      </c>
      <c r="NW215" t="s">
        <v>353</v>
      </c>
      <c r="NX215" t="s">
        <v>353</v>
      </c>
      <c r="OA215" s="70" t="s">
        <v>9119</v>
      </c>
      <c r="OC215" s="70" t="s">
        <v>9119</v>
      </c>
    </row>
    <row r="216" spans="1:393" x14ac:dyDescent="0.2">
      <c r="A216" t="s">
        <v>1111</v>
      </c>
      <c r="B216" t="s">
        <v>1111</v>
      </c>
      <c r="C216" s="66" t="s">
        <v>9831</v>
      </c>
      <c r="D216" t="s">
        <v>1112</v>
      </c>
      <c r="E216" t="s">
        <v>381</v>
      </c>
      <c r="F216" t="s">
        <v>381</v>
      </c>
      <c r="G216" t="s">
        <v>1113</v>
      </c>
      <c r="H216" t="s">
        <v>1114</v>
      </c>
      <c r="K216">
        <v>2023</v>
      </c>
      <c r="L216" s="69">
        <v>40117</v>
      </c>
      <c r="O216" s="73"/>
      <c r="P216" s="73"/>
      <c r="Q216" s="13"/>
      <c r="R216" s="13"/>
      <c r="S216" s="13"/>
      <c r="T216" s="13"/>
      <c r="U216" s="13"/>
      <c r="V216" s="13"/>
      <c r="W216" s="13"/>
      <c r="X216" s="13"/>
      <c r="Y216" s="13"/>
      <c r="Z216" s="13"/>
      <c r="AA216" s="13"/>
      <c r="AB216" s="13"/>
      <c r="AC216" s="13"/>
      <c r="AD216" s="13"/>
      <c r="AE216" s="13"/>
      <c r="AF216" s="13"/>
      <c r="AG216" s="13"/>
      <c r="AH216" s="69"/>
      <c r="AI216" s="13"/>
      <c r="AJ216" s="13"/>
      <c r="AK216" s="13"/>
      <c r="AL216" s="13"/>
      <c r="AM216" s="13"/>
      <c r="AN216" s="13"/>
      <c r="AO216" s="13"/>
      <c r="AP216" s="13"/>
      <c r="AQ216" s="13"/>
      <c r="AU216" s="13"/>
      <c r="AV216" s="13"/>
      <c r="AW216" s="13"/>
      <c r="AX216" s="13"/>
      <c r="AY216" s="13"/>
      <c r="BB216" s="13"/>
      <c r="BC216" s="13"/>
      <c r="BD216" s="13"/>
      <c r="BE216" s="13"/>
      <c r="BF216" s="13"/>
      <c r="BG216" s="13"/>
      <c r="BH216" s="13">
        <v>0.27</v>
      </c>
      <c r="BI216" s="13">
        <v>0.43</v>
      </c>
      <c r="BJ216" s="13">
        <v>0.3</v>
      </c>
      <c r="BK216" s="13"/>
      <c r="BL216" s="13"/>
      <c r="BM216" s="13"/>
      <c r="BN216" s="13"/>
      <c r="BP216" s="70"/>
      <c r="BR216" t="s">
        <v>9119</v>
      </c>
      <c r="BT216" s="70" t="s">
        <v>9119</v>
      </c>
      <c r="BU216" s="73"/>
      <c r="BV216" s="70" t="s">
        <v>9119</v>
      </c>
      <c r="BW216" s="69"/>
      <c r="BX216" s="70" t="s">
        <v>9119</v>
      </c>
      <c r="BY216" s="69"/>
      <c r="BZ216" s="70" t="s">
        <v>9119</v>
      </c>
      <c r="CA216" s="69"/>
      <c r="CC216" s="69" t="s">
        <v>9119</v>
      </c>
      <c r="CD216" s="69" t="s">
        <v>9119</v>
      </c>
      <c r="CE216" s="69" t="s">
        <v>9119</v>
      </c>
      <c r="CF216" s="69" t="s">
        <v>9119</v>
      </c>
      <c r="CL216" t="s">
        <v>352</v>
      </c>
      <c r="CM216" t="s">
        <v>352</v>
      </c>
      <c r="CN216" t="s">
        <v>352</v>
      </c>
      <c r="CO216" t="s">
        <v>352</v>
      </c>
      <c r="CP216" t="s">
        <v>352</v>
      </c>
      <c r="CQ216" t="s">
        <v>352</v>
      </c>
      <c r="CR216" t="s">
        <v>352</v>
      </c>
      <c r="FB216" s="69"/>
      <c r="FG216" s="69"/>
      <c r="GA216" s="69"/>
      <c r="GF216" s="70" t="s">
        <v>9119</v>
      </c>
      <c r="GI216" s="70" t="s">
        <v>9119</v>
      </c>
      <c r="GO216" s="70" t="s">
        <v>9119</v>
      </c>
      <c r="GR216" s="70" t="s">
        <v>9119</v>
      </c>
      <c r="GT216" s="70" t="s">
        <v>9119</v>
      </c>
      <c r="GV216" s="70" t="s">
        <v>9119</v>
      </c>
      <c r="HB216" s="70" t="s">
        <v>9119</v>
      </c>
      <c r="HD216" s="70" t="s">
        <v>9119</v>
      </c>
      <c r="HG216" s="70" t="s">
        <v>9119</v>
      </c>
      <c r="HI216" s="70" t="s">
        <v>9119</v>
      </c>
      <c r="HK216" s="70" t="s">
        <v>9119</v>
      </c>
      <c r="HM216" s="70" t="s">
        <v>9119</v>
      </c>
      <c r="HO216" s="70" t="s">
        <v>9119</v>
      </c>
      <c r="HQ216" s="70" t="s">
        <v>9119</v>
      </c>
      <c r="HS216" s="70" t="s">
        <v>9119</v>
      </c>
      <c r="HU216" s="70" t="s">
        <v>9119</v>
      </c>
      <c r="HZ216" s="70" t="s">
        <v>9119</v>
      </c>
      <c r="IB216" s="70" t="s">
        <v>9119</v>
      </c>
      <c r="IE216" s="70" t="s">
        <v>9119</v>
      </c>
      <c r="IK216" s="70" t="s">
        <v>9119</v>
      </c>
      <c r="IO216" s="70" t="s">
        <v>9119</v>
      </c>
      <c r="IQ216" s="70" t="s">
        <v>9119</v>
      </c>
      <c r="IT216" s="70" t="s">
        <v>9119</v>
      </c>
      <c r="IV216" s="70" t="s">
        <v>9119</v>
      </c>
      <c r="IX216" s="70" t="s">
        <v>9119</v>
      </c>
      <c r="IZ216" s="70" t="s">
        <v>9119</v>
      </c>
      <c r="JE216" s="70" t="s">
        <v>9119</v>
      </c>
      <c r="JG216" s="70" t="s">
        <v>9119</v>
      </c>
      <c r="JL216" s="70" t="s">
        <v>9119</v>
      </c>
      <c r="JP216" s="70" t="s">
        <v>9119</v>
      </c>
      <c r="KD216" s="70" t="s">
        <v>9119</v>
      </c>
      <c r="KF216" s="70" t="s">
        <v>9119</v>
      </c>
      <c r="KI216" s="70" t="s">
        <v>9119</v>
      </c>
      <c r="KK216" s="70" t="s">
        <v>9119</v>
      </c>
      <c r="KO216" s="70" t="s">
        <v>9119</v>
      </c>
      <c r="KQ216" s="70" t="s">
        <v>9119</v>
      </c>
      <c r="KT216" s="70" t="s">
        <v>9119</v>
      </c>
      <c r="KZ216" s="70" t="s">
        <v>9119</v>
      </c>
      <c r="LO216" s="70" t="s">
        <v>9119</v>
      </c>
      <c r="LW216" s="70" t="s">
        <v>9119</v>
      </c>
      <c r="LZ216" s="70" t="s">
        <v>9119</v>
      </c>
      <c r="ME216" s="70" t="s">
        <v>9119</v>
      </c>
      <c r="MG216" s="70" t="s">
        <v>9119</v>
      </c>
      <c r="MJ216" s="70" t="s">
        <v>9119</v>
      </c>
      <c r="MQ216" s="70" t="s">
        <v>9119</v>
      </c>
      <c r="MS216" s="70" t="s">
        <v>9119</v>
      </c>
      <c r="MV216" t="s">
        <v>353</v>
      </c>
      <c r="MX216" t="s">
        <v>415</v>
      </c>
      <c r="MZ216" s="70" t="s">
        <v>9119</v>
      </c>
      <c r="NB216" s="70" t="s">
        <v>9119</v>
      </c>
      <c r="NI216" s="70" t="s">
        <v>9119</v>
      </c>
      <c r="NK216" s="70" t="s">
        <v>9119</v>
      </c>
      <c r="NR216" s="70" t="s">
        <v>9119</v>
      </c>
      <c r="NT216" s="70" t="s">
        <v>9119</v>
      </c>
      <c r="OA216" s="70" t="s">
        <v>9119</v>
      </c>
      <c r="OC216" s="70" t="s">
        <v>9119</v>
      </c>
    </row>
    <row r="217" spans="1:393" x14ac:dyDescent="0.2">
      <c r="A217" t="s">
        <v>1111</v>
      </c>
      <c r="B217" t="s">
        <v>1111</v>
      </c>
      <c r="C217" s="66" t="s">
        <v>9831</v>
      </c>
      <c r="D217" t="s">
        <v>1112</v>
      </c>
      <c r="E217" t="s">
        <v>381</v>
      </c>
      <c r="F217" t="s">
        <v>381</v>
      </c>
      <c r="G217" t="s">
        <v>1115</v>
      </c>
      <c r="H217" t="s">
        <v>1116</v>
      </c>
      <c r="I217">
        <v>993297</v>
      </c>
      <c r="J217">
        <v>1632798</v>
      </c>
      <c r="K217">
        <v>2020</v>
      </c>
      <c r="L217" s="69">
        <v>429799</v>
      </c>
      <c r="O217" s="73">
        <v>1.1850000000000001</v>
      </c>
      <c r="P217" s="73">
        <v>0.72099999999999997</v>
      </c>
      <c r="Q217" s="13"/>
      <c r="R217" s="13"/>
      <c r="S217" s="13"/>
      <c r="T217" s="13"/>
      <c r="U217" s="13"/>
      <c r="V217" s="13"/>
      <c r="W217" s="13"/>
      <c r="X217" s="13"/>
      <c r="Y217" s="13"/>
      <c r="Z217" s="13"/>
      <c r="AA217" s="13"/>
      <c r="AB217" s="13"/>
      <c r="AC217" s="13"/>
      <c r="AD217" s="13"/>
      <c r="AE217" s="13"/>
      <c r="AF217" s="13"/>
      <c r="AG217" s="13"/>
      <c r="AH217" s="69"/>
      <c r="AI217" s="13"/>
      <c r="AJ217" s="13"/>
      <c r="AK217" s="13"/>
      <c r="AL217" s="13"/>
      <c r="AM217" s="13"/>
      <c r="AN217" s="13"/>
      <c r="AO217" s="13"/>
      <c r="AP217" s="13"/>
      <c r="AQ217" s="13"/>
      <c r="AU217" s="13"/>
      <c r="AV217" s="13"/>
      <c r="AW217" s="13"/>
      <c r="AX217" s="13"/>
      <c r="AY217" s="13"/>
      <c r="BB217" s="13"/>
      <c r="BC217" s="13"/>
      <c r="BD217" s="13"/>
      <c r="BE217" s="13"/>
      <c r="BF217" s="13"/>
      <c r="BG217" s="13"/>
      <c r="BH217" s="13"/>
      <c r="BI217" s="13"/>
      <c r="BJ217" s="13"/>
      <c r="BK217" s="13"/>
      <c r="BL217" s="13"/>
      <c r="BM217" s="13"/>
      <c r="BN217" s="13"/>
      <c r="BP217" s="70"/>
      <c r="BR217" t="s">
        <v>9119</v>
      </c>
      <c r="BT217" s="70" t="s">
        <v>9119</v>
      </c>
      <c r="BU217" s="73"/>
      <c r="BV217" s="70" t="s">
        <v>9119</v>
      </c>
      <c r="BW217" s="69"/>
      <c r="BX217" s="70" t="s">
        <v>9119</v>
      </c>
      <c r="BY217" s="69"/>
      <c r="BZ217" s="70" t="s">
        <v>9119</v>
      </c>
      <c r="CA217" s="69"/>
      <c r="CC217" s="69" t="s">
        <v>9119</v>
      </c>
      <c r="CD217" s="69" t="s">
        <v>9119</v>
      </c>
      <c r="CE217" s="69" t="s">
        <v>9119</v>
      </c>
      <c r="CF217" s="69" t="s">
        <v>9119</v>
      </c>
      <c r="CG217" t="s">
        <v>350</v>
      </c>
      <c r="CL217" t="s">
        <v>351</v>
      </c>
      <c r="CM217" t="s">
        <v>352</v>
      </c>
      <c r="CN217" t="s">
        <v>351</v>
      </c>
      <c r="CO217" t="s">
        <v>352</v>
      </c>
      <c r="CP217" t="s">
        <v>352</v>
      </c>
      <c r="CQ217" t="s">
        <v>352</v>
      </c>
      <c r="CR217" t="s">
        <v>352</v>
      </c>
      <c r="CS217" t="s">
        <v>352</v>
      </c>
      <c r="FB217" s="69"/>
      <c r="FG217" s="69"/>
      <c r="GA217" s="69"/>
      <c r="GF217" s="70" t="s">
        <v>9119</v>
      </c>
      <c r="GI217" s="70" t="s">
        <v>9119</v>
      </c>
      <c r="GO217" s="70" t="s">
        <v>9119</v>
      </c>
      <c r="GR217" s="70" t="s">
        <v>9119</v>
      </c>
      <c r="GT217" s="70" t="s">
        <v>9119</v>
      </c>
      <c r="GV217" s="70" t="s">
        <v>9119</v>
      </c>
      <c r="HB217" s="70" t="s">
        <v>9119</v>
      </c>
      <c r="HD217" s="70" t="s">
        <v>9119</v>
      </c>
      <c r="HG217" s="70" t="s">
        <v>9119</v>
      </c>
      <c r="HI217" s="70" t="s">
        <v>9119</v>
      </c>
      <c r="HK217" s="70" t="s">
        <v>9119</v>
      </c>
      <c r="HM217" s="70" t="s">
        <v>9119</v>
      </c>
      <c r="HO217" s="70" t="s">
        <v>9119</v>
      </c>
      <c r="HQ217" s="70" t="s">
        <v>9119</v>
      </c>
      <c r="HS217" s="70" t="s">
        <v>9119</v>
      </c>
      <c r="HU217" s="70" t="s">
        <v>9119</v>
      </c>
      <c r="HZ217" s="70" t="s">
        <v>9119</v>
      </c>
      <c r="IB217" s="70" t="s">
        <v>9119</v>
      </c>
      <c r="IE217" s="70" t="s">
        <v>9119</v>
      </c>
      <c r="IK217" s="70" t="s">
        <v>9119</v>
      </c>
      <c r="IO217" s="70" t="s">
        <v>9119</v>
      </c>
      <c r="IQ217" s="70" t="s">
        <v>9119</v>
      </c>
      <c r="IT217" s="70" t="s">
        <v>9119</v>
      </c>
      <c r="IV217" s="70" t="s">
        <v>9119</v>
      </c>
      <c r="IX217" s="70" t="s">
        <v>9119</v>
      </c>
      <c r="IZ217" s="70" t="s">
        <v>9119</v>
      </c>
      <c r="JE217" s="70" t="s">
        <v>9119</v>
      </c>
      <c r="JG217" s="70" t="s">
        <v>9119</v>
      </c>
      <c r="JL217" s="70" t="s">
        <v>9119</v>
      </c>
      <c r="JP217" s="70" t="s">
        <v>9119</v>
      </c>
      <c r="KD217" s="70" t="s">
        <v>9119</v>
      </c>
      <c r="KF217" s="70" t="s">
        <v>9119</v>
      </c>
      <c r="KI217" s="70" t="s">
        <v>9119</v>
      </c>
      <c r="KK217" s="70" t="s">
        <v>9119</v>
      </c>
      <c r="KO217" s="70" t="s">
        <v>9119</v>
      </c>
      <c r="KQ217" s="70" t="s">
        <v>9119</v>
      </c>
      <c r="KT217" s="70" t="s">
        <v>9119</v>
      </c>
      <c r="KZ217" s="70" t="s">
        <v>9119</v>
      </c>
      <c r="LO217" s="70" t="s">
        <v>9119</v>
      </c>
      <c r="LW217" s="70" t="s">
        <v>9119</v>
      </c>
      <c r="LZ217" s="70" t="s">
        <v>9119</v>
      </c>
      <c r="ME217" s="70" t="s">
        <v>9119</v>
      </c>
      <c r="MG217" s="70" t="s">
        <v>9119</v>
      </c>
      <c r="MJ217" s="70" t="s">
        <v>9119</v>
      </c>
      <c r="MQ217" s="70" t="s">
        <v>9119</v>
      </c>
      <c r="MS217" s="70" t="s">
        <v>9119</v>
      </c>
      <c r="MV217" t="s">
        <v>353</v>
      </c>
      <c r="MZ217" s="70" t="s">
        <v>9119</v>
      </c>
      <c r="NB217" s="70" t="s">
        <v>9119</v>
      </c>
      <c r="NI217" s="70" t="s">
        <v>9119</v>
      </c>
      <c r="NK217" s="70" t="s">
        <v>9119</v>
      </c>
      <c r="NR217" s="70" t="s">
        <v>9119</v>
      </c>
      <c r="NT217" s="70" t="s">
        <v>9119</v>
      </c>
      <c r="OA217" s="70" t="s">
        <v>9119</v>
      </c>
      <c r="OC217" s="70" t="s">
        <v>9119</v>
      </c>
    </row>
    <row r="218" spans="1:393" x14ac:dyDescent="0.2">
      <c r="A218" t="s">
        <v>1117</v>
      </c>
      <c r="B218" t="s">
        <v>1117</v>
      </c>
      <c r="C218" s="66" t="s">
        <v>9831</v>
      </c>
      <c r="D218" t="s">
        <v>1118</v>
      </c>
      <c r="E218" t="s">
        <v>381</v>
      </c>
      <c r="F218" t="s">
        <v>381</v>
      </c>
      <c r="G218" t="s">
        <v>1119</v>
      </c>
      <c r="H218" t="s">
        <v>1120</v>
      </c>
      <c r="L218" s="69"/>
      <c r="O218" s="73"/>
      <c r="P218" s="73"/>
      <c r="Q218" s="13">
        <v>0.32200000000000001</v>
      </c>
      <c r="R218" s="13">
        <v>3.5000000000000003E-2</v>
      </c>
      <c r="S218" s="13">
        <v>2.1999999999999999E-2</v>
      </c>
      <c r="T218" s="13">
        <v>0.17299999999999999</v>
      </c>
      <c r="U218" s="13">
        <v>0.122</v>
      </c>
      <c r="V218" s="13"/>
      <c r="W218" s="13"/>
      <c r="X218" s="13"/>
      <c r="Y218" s="13">
        <v>3.3000000000000002E-2</v>
      </c>
      <c r="Z218" s="13">
        <v>7.0000000000000001E-3</v>
      </c>
      <c r="AA218" s="13"/>
      <c r="AB218" s="13"/>
      <c r="AC218" s="13">
        <v>0.28599999999999998</v>
      </c>
      <c r="AD218" s="13"/>
      <c r="AE218" s="13"/>
      <c r="AF218" s="13"/>
      <c r="AG218" s="13"/>
      <c r="AH218" s="69"/>
      <c r="AI218" s="13"/>
      <c r="AJ218" s="13"/>
      <c r="AK218" s="13"/>
      <c r="AL218" s="13"/>
      <c r="AM218" s="13"/>
      <c r="AN218" s="13"/>
      <c r="AO218" s="13"/>
      <c r="AP218" s="13"/>
      <c r="AQ218" s="13"/>
      <c r="AU218" s="13"/>
      <c r="AV218" s="13"/>
      <c r="AW218" s="13"/>
      <c r="AX218" s="13"/>
      <c r="AY218" s="13"/>
      <c r="BB218" s="13"/>
      <c r="BC218" s="13"/>
      <c r="BD218" s="13"/>
      <c r="BE218" s="13"/>
      <c r="BF218" s="13"/>
      <c r="BG218" s="13"/>
      <c r="BH218" s="13"/>
      <c r="BI218" s="13"/>
      <c r="BJ218" s="13"/>
      <c r="BK218" s="13"/>
      <c r="BL218" s="13"/>
      <c r="BM218" s="13"/>
      <c r="BN218" s="13"/>
      <c r="BP218" s="70"/>
      <c r="BR218" t="s">
        <v>9119</v>
      </c>
      <c r="BT218" s="70" t="s">
        <v>9119</v>
      </c>
      <c r="BU218" s="73"/>
      <c r="BV218" s="70" t="s">
        <v>9119</v>
      </c>
      <c r="BW218" s="69"/>
      <c r="BX218" s="70" t="s">
        <v>9119</v>
      </c>
      <c r="BY218" s="69"/>
      <c r="BZ218" s="70" t="s">
        <v>9119</v>
      </c>
      <c r="CA218" s="69"/>
      <c r="CC218" s="69" t="s">
        <v>9119</v>
      </c>
      <c r="CD218" s="69" t="s">
        <v>9119</v>
      </c>
      <c r="CE218" s="69" t="s">
        <v>9119</v>
      </c>
      <c r="CF218" s="69" t="s">
        <v>9119</v>
      </c>
      <c r="CL218" t="s">
        <v>352</v>
      </c>
      <c r="CM218" t="s">
        <v>352</v>
      </c>
      <c r="CN218" t="s">
        <v>351</v>
      </c>
      <c r="CO218" t="s">
        <v>352</v>
      </c>
      <c r="CP218" t="s">
        <v>352</v>
      </c>
      <c r="CQ218" t="s">
        <v>352</v>
      </c>
      <c r="CR218" t="s">
        <v>352</v>
      </c>
      <c r="CS218" t="s">
        <v>351</v>
      </c>
      <c r="EM218" s="69"/>
      <c r="FB218" s="69"/>
      <c r="FG218" s="69"/>
      <c r="GF218" s="70" t="s">
        <v>9119</v>
      </c>
      <c r="GI218" s="70" t="s">
        <v>9119</v>
      </c>
      <c r="GO218" s="70" t="s">
        <v>9119</v>
      </c>
      <c r="GR218" s="70" t="s">
        <v>9119</v>
      </c>
      <c r="GT218" s="70" t="s">
        <v>9119</v>
      </c>
      <c r="GV218" s="70" t="s">
        <v>9119</v>
      </c>
      <c r="HB218" s="70" t="s">
        <v>9119</v>
      </c>
      <c r="HD218" s="70" t="s">
        <v>9119</v>
      </c>
      <c r="HG218" s="70" t="s">
        <v>9119</v>
      </c>
      <c r="HI218" s="70" t="s">
        <v>9119</v>
      </c>
      <c r="HK218" s="70" t="s">
        <v>9119</v>
      </c>
      <c r="HM218" s="70" t="s">
        <v>9119</v>
      </c>
      <c r="HO218" s="70" t="s">
        <v>9119</v>
      </c>
      <c r="HQ218" s="70" t="s">
        <v>9119</v>
      </c>
      <c r="HS218" s="70" t="s">
        <v>9119</v>
      </c>
      <c r="HU218" s="70" t="s">
        <v>9119</v>
      </c>
      <c r="HZ218" s="70" t="s">
        <v>9119</v>
      </c>
      <c r="IB218" s="70" t="s">
        <v>9119</v>
      </c>
      <c r="IE218" s="70" t="s">
        <v>9119</v>
      </c>
      <c r="IK218" s="70" t="s">
        <v>9119</v>
      </c>
      <c r="IO218" s="70" t="s">
        <v>9119</v>
      </c>
      <c r="IQ218" s="70" t="s">
        <v>9119</v>
      </c>
      <c r="IT218" s="70" t="s">
        <v>9119</v>
      </c>
      <c r="IV218" s="70" t="s">
        <v>9119</v>
      </c>
      <c r="IX218" s="70" t="s">
        <v>9119</v>
      </c>
      <c r="IZ218" s="70" t="s">
        <v>9119</v>
      </c>
      <c r="JE218" s="70" t="s">
        <v>9119</v>
      </c>
      <c r="JG218" s="70" t="s">
        <v>9119</v>
      </c>
      <c r="JL218" s="70" t="s">
        <v>9119</v>
      </c>
      <c r="JP218" s="70" t="s">
        <v>9119</v>
      </c>
      <c r="KD218" s="70" t="s">
        <v>9119</v>
      </c>
      <c r="KF218" s="70" t="s">
        <v>9119</v>
      </c>
      <c r="KI218" s="70" t="s">
        <v>9119</v>
      </c>
      <c r="KK218" s="70" t="s">
        <v>9119</v>
      </c>
      <c r="KO218" s="70" t="s">
        <v>9119</v>
      </c>
      <c r="KQ218" s="70" t="s">
        <v>9119</v>
      </c>
      <c r="KT218" s="70" t="s">
        <v>9119</v>
      </c>
      <c r="KZ218" s="70" t="s">
        <v>9119</v>
      </c>
      <c r="LO218" s="70" t="s">
        <v>9119</v>
      </c>
      <c r="LW218" s="70" t="s">
        <v>9119</v>
      </c>
      <c r="LZ218" s="70" t="s">
        <v>9119</v>
      </c>
      <c r="ME218" s="70" t="s">
        <v>9119</v>
      </c>
      <c r="MG218" s="70" t="s">
        <v>9119</v>
      </c>
      <c r="MJ218" s="70" t="s">
        <v>9119</v>
      </c>
      <c r="MQ218" s="70" t="s">
        <v>9119</v>
      </c>
      <c r="MS218" s="70" t="s">
        <v>9119</v>
      </c>
      <c r="MV218" t="s">
        <v>353</v>
      </c>
      <c r="MX218" t="s">
        <v>415</v>
      </c>
      <c r="MZ218" s="70" t="s">
        <v>9119</v>
      </c>
      <c r="NB218" s="70" t="s">
        <v>9119</v>
      </c>
      <c r="NI218" s="70" t="s">
        <v>9119</v>
      </c>
      <c r="NK218" s="70" t="s">
        <v>9119</v>
      </c>
      <c r="NR218" s="70" t="s">
        <v>9119</v>
      </c>
      <c r="NT218" s="70" t="s">
        <v>9119</v>
      </c>
      <c r="NW218" t="s">
        <v>353</v>
      </c>
      <c r="OA218" s="70" t="s">
        <v>9119</v>
      </c>
      <c r="OC218" s="70" t="s">
        <v>9119</v>
      </c>
    </row>
    <row r="219" spans="1:393" x14ac:dyDescent="0.2">
      <c r="A219" t="s">
        <v>1117</v>
      </c>
      <c r="B219" t="s">
        <v>1117</v>
      </c>
      <c r="C219" s="66" t="s">
        <v>9831</v>
      </c>
      <c r="D219" t="s">
        <v>1118</v>
      </c>
      <c r="E219" t="s">
        <v>381</v>
      </c>
      <c r="F219" t="s">
        <v>381</v>
      </c>
      <c r="G219" t="s">
        <v>1121</v>
      </c>
      <c r="H219" t="s">
        <v>1122</v>
      </c>
      <c r="L219" s="69"/>
      <c r="O219" s="73"/>
      <c r="P219" s="73"/>
      <c r="Q219" s="13"/>
      <c r="R219" s="13"/>
      <c r="S219" s="13"/>
      <c r="T219" s="13"/>
      <c r="U219" s="13"/>
      <c r="V219" s="13"/>
      <c r="W219" s="13"/>
      <c r="X219" s="13"/>
      <c r="Y219" s="13"/>
      <c r="Z219" s="13"/>
      <c r="AA219" s="13"/>
      <c r="AB219" s="13"/>
      <c r="AC219" s="13"/>
      <c r="AD219" s="13"/>
      <c r="AE219" s="13"/>
      <c r="AF219" s="13"/>
      <c r="AG219" s="13"/>
      <c r="AH219" s="69"/>
      <c r="AI219" s="13"/>
      <c r="AJ219" s="13"/>
      <c r="AK219" s="13"/>
      <c r="AL219" s="13"/>
      <c r="AM219" s="13"/>
      <c r="AN219" s="13"/>
      <c r="AO219" s="13"/>
      <c r="AP219" s="13"/>
      <c r="AQ219" s="13"/>
      <c r="AU219" s="13"/>
      <c r="AV219" s="13"/>
      <c r="AW219" s="13"/>
      <c r="AX219" s="13"/>
      <c r="AY219" s="13"/>
      <c r="BB219" s="13"/>
      <c r="BC219" s="13"/>
      <c r="BD219" s="13"/>
      <c r="BE219" s="13"/>
      <c r="BF219" s="13"/>
      <c r="BG219" s="13"/>
      <c r="BH219" s="13"/>
      <c r="BI219" s="13"/>
      <c r="BJ219" s="13"/>
      <c r="BK219" s="13"/>
      <c r="BL219" s="13"/>
      <c r="BM219" s="13"/>
      <c r="BN219" s="13"/>
      <c r="BP219" s="70"/>
      <c r="BR219" t="s">
        <v>9119</v>
      </c>
      <c r="BT219" s="70" t="s">
        <v>9119</v>
      </c>
      <c r="BU219" s="73">
        <v>26.49</v>
      </c>
      <c r="BV219" s="70">
        <v>24.713754264443587</v>
      </c>
      <c r="BW219" s="69"/>
      <c r="BX219" s="70" t="s">
        <v>9119</v>
      </c>
      <c r="BY219" s="69"/>
      <c r="BZ219" s="70" t="s">
        <v>9119</v>
      </c>
      <c r="CA219" s="69"/>
      <c r="CC219" s="69" t="s">
        <v>9119</v>
      </c>
      <c r="CD219" s="69" t="s">
        <v>9119</v>
      </c>
      <c r="CE219" s="69" t="s">
        <v>9119</v>
      </c>
      <c r="CF219" s="69" t="s">
        <v>9119</v>
      </c>
      <c r="CG219" t="s">
        <v>361</v>
      </c>
      <c r="CI219" t="s">
        <v>418</v>
      </c>
      <c r="CL219" t="s">
        <v>351</v>
      </c>
      <c r="CM219" t="s">
        <v>351</v>
      </c>
      <c r="CN219" t="s">
        <v>351</v>
      </c>
      <c r="CO219" t="s">
        <v>352</v>
      </c>
      <c r="CP219" t="s">
        <v>352</v>
      </c>
      <c r="CQ219" t="s">
        <v>351</v>
      </c>
      <c r="CR219" t="s">
        <v>351</v>
      </c>
      <c r="CS219" t="s">
        <v>351</v>
      </c>
      <c r="EM219" s="69"/>
      <c r="FB219" s="69"/>
      <c r="FG219" s="69"/>
      <c r="GF219" s="70" t="s">
        <v>9119</v>
      </c>
      <c r="GI219" s="70" t="s">
        <v>9119</v>
      </c>
      <c r="GO219" s="70" t="s">
        <v>9119</v>
      </c>
      <c r="GR219" s="70" t="s">
        <v>9119</v>
      </c>
      <c r="GT219" s="70" t="s">
        <v>9119</v>
      </c>
      <c r="GV219" s="70" t="s">
        <v>9119</v>
      </c>
      <c r="HB219" s="70" t="s">
        <v>9119</v>
      </c>
      <c r="HD219" s="70" t="s">
        <v>9119</v>
      </c>
      <c r="HG219" s="70" t="s">
        <v>9119</v>
      </c>
      <c r="HI219" s="70" t="s">
        <v>9119</v>
      </c>
      <c r="HK219" s="70" t="s">
        <v>9119</v>
      </c>
      <c r="HM219" s="70" t="s">
        <v>9119</v>
      </c>
      <c r="HO219" s="70" t="s">
        <v>9119</v>
      </c>
      <c r="HQ219" s="70" t="s">
        <v>9119</v>
      </c>
      <c r="HS219" s="70" t="s">
        <v>9119</v>
      </c>
      <c r="HU219" s="70" t="s">
        <v>9119</v>
      </c>
      <c r="HZ219" s="70" t="s">
        <v>9119</v>
      </c>
      <c r="IB219" s="70" t="s">
        <v>9119</v>
      </c>
      <c r="IE219" s="70" t="s">
        <v>9119</v>
      </c>
      <c r="IK219" s="70" t="s">
        <v>9119</v>
      </c>
      <c r="IO219" s="70" t="s">
        <v>9119</v>
      </c>
      <c r="IQ219" s="70" t="s">
        <v>9119</v>
      </c>
      <c r="IT219" s="70" t="s">
        <v>9119</v>
      </c>
      <c r="IV219" s="70" t="s">
        <v>9119</v>
      </c>
      <c r="IX219" s="70" t="s">
        <v>9119</v>
      </c>
      <c r="IZ219" s="70" t="s">
        <v>9119</v>
      </c>
      <c r="JE219" s="70" t="s">
        <v>9119</v>
      </c>
      <c r="JG219" s="70" t="s">
        <v>9119</v>
      </c>
      <c r="JL219" s="70" t="s">
        <v>9119</v>
      </c>
      <c r="JP219" s="70" t="s">
        <v>9119</v>
      </c>
      <c r="KD219" s="70" t="s">
        <v>9119</v>
      </c>
      <c r="KF219" s="70" t="s">
        <v>9119</v>
      </c>
      <c r="KI219" s="70" t="s">
        <v>9119</v>
      </c>
      <c r="KK219" s="70" t="s">
        <v>9119</v>
      </c>
      <c r="KO219" s="70" t="s">
        <v>9119</v>
      </c>
      <c r="KQ219" s="70" t="s">
        <v>9119</v>
      </c>
      <c r="KT219" s="70" t="s">
        <v>9119</v>
      </c>
      <c r="KZ219" s="70" t="s">
        <v>9119</v>
      </c>
      <c r="LO219" s="70" t="s">
        <v>9119</v>
      </c>
      <c r="LW219" s="70" t="s">
        <v>9119</v>
      </c>
      <c r="LZ219" s="70" t="s">
        <v>9119</v>
      </c>
      <c r="ME219" s="70" t="s">
        <v>9119</v>
      </c>
      <c r="MG219" s="70" t="s">
        <v>9119</v>
      </c>
      <c r="MJ219" s="70" t="s">
        <v>9119</v>
      </c>
      <c r="MK219" t="s">
        <v>362</v>
      </c>
      <c r="MM219" t="s">
        <v>353</v>
      </c>
      <c r="MN219" t="s">
        <v>353</v>
      </c>
      <c r="MO219" t="s">
        <v>415</v>
      </c>
      <c r="MQ219" s="70" t="s">
        <v>9119</v>
      </c>
      <c r="MS219" s="70" t="s">
        <v>9119</v>
      </c>
      <c r="MT219" t="s">
        <v>362</v>
      </c>
      <c r="MV219" t="s">
        <v>353</v>
      </c>
      <c r="MW219" t="s">
        <v>353</v>
      </c>
      <c r="MX219" t="s">
        <v>415</v>
      </c>
      <c r="MZ219" s="70" t="s">
        <v>9119</v>
      </c>
      <c r="NB219" s="70" t="s">
        <v>9119</v>
      </c>
      <c r="NI219" s="70" t="s">
        <v>9119</v>
      </c>
      <c r="NK219" s="70" t="s">
        <v>9119</v>
      </c>
      <c r="NR219" s="70" t="s">
        <v>9119</v>
      </c>
      <c r="NT219" s="70" t="s">
        <v>9119</v>
      </c>
      <c r="NW219" t="s">
        <v>353</v>
      </c>
      <c r="NX219" t="s">
        <v>353</v>
      </c>
      <c r="NY219" t="s">
        <v>362</v>
      </c>
      <c r="OA219" s="70" t="s">
        <v>9119</v>
      </c>
      <c r="OC219" s="70" t="s">
        <v>9119</v>
      </c>
    </row>
    <row r="220" spans="1:393" x14ac:dyDescent="0.2">
      <c r="A220" t="s">
        <v>1123</v>
      </c>
      <c r="B220" t="s">
        <v>1123</v>
      </c>
      <c r="C220" t="s">
        <v>9835</v>
      </c>
      <c r="D220" t="s">
        <v>1124</v>
      </c>
      <c r="E220" t="s">
        <v>346</v>
      </c>
      <c r="F220" t="s">
        <v>346</v>
      </c>
      <c r="G220" t="s">
        <v>1125</v>
      </c>
      <c r="H220" t="s">
        <v>1126</v>
      </c>
      <c r="J220">
        <v>2392045</v>
      </c>
      <c r="K220">
        <v>2021</v>
      </c>
      <c r="L220" s="69">
        <v>1551250</v>
      </c>
      <c r="M220" t="s">
        <v>349</v>
      </c>
      <c r="O220" s="73"/>
      <c r="P220" s="73">
        <v>1.7769999999999999</v>
      </c>
      <c r="Q220" s="13"/>
      <c r="R220" s="13"/>
      <c r="S220" s="13"/>
      <c r="T220" s="13"/>
      <c r="U220" s="13"/>
      <c r="V220" s="13"/>
      <c r="W220" s="13"/>
      <c r="X220" s="13"/>
      <c r="Y220" s="13"/>
      <c r="Z220" s="13"/>
      <c r="AA220" s="13"/>
      <c r="AB220" s="13"/>
      <c r="AC220" s="13"/>
      <c r="AD220" s="13"/>
      <c r="AE220" s="13"/>
      <c r="AF220" s="13"/>
      <c r="AG220" s="13"/>
      <c r="AI220" s="13"/>
      <c r="AJ220" s="13"/>
      <c r="AK220" s="13"/>
      <c r="AL220" s="13"/>
      <c r="AM220" s="13"/>
      <c r="AN220" s="13"/>
      <c r="AO220" s="13"/>
      <c r="AP220" s="13"/>
      <c r="AQ220" s="13"/>
      <c r="AU220" s="13"/>
      <c r="AV220" s="13"/>
      <c r="AW220" s="13"/>
      <c r="AX220" s="13"/>
      <c r="AY220" s="13"/>
      <c r="BB220" s="13">
        <v>0.98</v>
      </c>
      <c r="BC220" s="13"/>
      <c r="BD220" s="13"/>
      <c r="BE220" s="13"/>
      <c r="BF220" s="13"/>
      <c r="BG220" s="13">
        <v>0.02</v>
      </c>
      <c r="BH220" s="13"/>
      <c r="BI220" s="13"/>
      <c r="BJ220" s="13"/>
      <c r="BK220" s="13"/>
      <c r="BL220" s="13"/>
      <c r="BM220" s="13"/>
      <c r="BN220" s="13"/>
      <c r="BP220" s="70"/>
      <c r="BR220" t="s">
        <v>9119</v>
      </c>
      <c r="BT220" s="70" t="s">
        <v>9119</v>
      </c>
      <c r="BU220" s="73"/>
      <c r="BV220" s="70" t="s">
        <v>9119</v>
      </c>
      <c r="BW220" s="69"/>
      <c r="BX220" s="70" t="s">
        <v>9119</v>
      </c>
      <c r="BY220" s="69"/>
      <c r="BZ220" s="70" t="s">
        <v>9119</v>
      </c>
      <c r="CA220" s="69"/>
      <c r="CC220" s="69" t="s">
        <v>9119</v>
      </c>
      <c r="CD220" s="69" t="s">
        <v>9119</v>
      </c>
      <c r="CE220" s="69" t="s">
        <v>9119</v>
      </c>
      <c r="CF220" s="69" t="s">
        <v>9119</v>
      </c>
      <c r="CG220" t="s">
        <v>361</v>
      </c>
      <c r="CL220" t="s">
        <v>351</v>
      </c>
      <c r="CM220" t="s">
        <v>351</v>
      </c>
      <c r="CN220" t="s">
        <v>352</v>
      </c>
      <c r="CO220" t="s">
        <v>352</v>
      </c>
      <c r="CP220" t="s">
        <v>352</v>
      </c>
      <c r="CQ220" t="s">
        <v>352</v>
      </c>
      <c r="CR220" t="s">
        <v>352</v>
      </c>
      <c r="CS220" t="s">
        <v>352</v>
      </c>
      <c r="EC220" s="69">
        <v>1520225</v>
      </c>
      <c r="ED220" s="69"/>
      <c r="EE220" s="69"/>
      <c r="EF220" s="69"/>
      <c r="EG220" s="69"/>
      <c r="EH220" s="69"/>
      <c r="FB220" s="69">
        <v>31025</v>
      </c>
      <c r="FG220" s="69"/>
      <c r="GF220" s="70" t="s">
        <v>9119</v>
      </c>
      <c r="GI220" s="70" t="s">
        <v>9119</v>
      </c>
      <c r="GO220" s="70" t="s">
        <v>9119</v>
      </c>
      <c r="GR220" s="70" t="s">
        <v>9119</v>
      </c>
      <c r="GT220" s="70" t="s">
        <v>9119</v>
      </c>
      <c r="GV220" s="70" t="s">
        <v>9119</v>
      </c>
      <c r="HB220" s="70" t="s">
        <v>9119</v>
      </c>
      <c r="HD220" s="70" t="s">
        <v>9119</v>
      </c>
      <c r="HG220" s="70" t="s">
        <v>9119</v>
      </c>
      <c r="HI220" s="70" t="s">
        <v>9119</v>
      </c>
      <c r="HK220" s="70" t="s">
        <v>9119</v>
      </c>
      <c r="HM220" s="70" t="s">
        <v>9119</v>
      </c>
      <c r="HO220" s="70" t="s">
        <v>9119</v>
      </c>
      <c r="HQ220" s="70" t="s">
        <v>9119</v>
      </c>
      <c r="HS220" s="70" t="s">
        <v>9119</v>
      </c>
      <c r="HU220" s="70" t="s">
        <v>9119</v>
      </c>
      <c r="HZ220" s="70" t="s">
        <v>9119</v>
      </c>
      <c r="IB220" s="70" t="s">
        <v>9119</v>
      </c>
      <c r="IE220" s="70" t="s">
        <v>9119</v>
      </c>
      <c r="IK220" s="70" t="s">
        <v>9119</v>
      </c>
      <c r="IO220" s="70" t="s">
        <v>9119</v>
      </c>
      <c r="IQ220" s="70" t="s">
        <v>9119</v>
      </c>
      <c r="IT220" s="70" t="s">
        <v>9119</v>
      </c>
      <c r="IV220" s="70" t="s">
        <v>9119</v>
      </c>
      <c r="IX220" s="70" t="s">
        <v>9119</v>
      </c>
      <c r="IZ220" s="70" t="s">
        <v>9119</v>
      </c>
      <c r="JE220" s="70" t="s">
        <v>9119</v>
      </c>
      <c r="JG220" s="70" t="s">
        <v>9119</v>
      </c>
      <c r="JL220" s="70" t="s">
        <v>9119</v>
      </c>
      <c r="JP220" s="70" t="s">
        <v>9119</v>
      </c>
      <c r="KD220" s="70" t="s">
        <v>9119</v>
      </c>
      <c r="KF220" s="70" t="s">
        <v>9119</v>
      </c>
      <c r="KI220" s="70" t="s">
        <v>9119</v>
      </c>
      <c r="KK220" s="70" t="s">
        <v>9119</v>
      </c>
      <c r="KO220" s="70" t="s">
        <v>9119</v>
      </c>
      <c r="KQ220" s="70" t="s">
        <v>9119</v>
      </c>
      <c r="KT220" s="70" t="s">
        <v>9119</v>
      </c>
      <c r="KZ220" s="70" t="s">
        <v>9119</v>
      </c>
      <c r="LO220" s="70" t="s">
        <v>9119</v>
      </c>
      <c r="LW220" s="70" t="s">
        <v>9119</v>
      </c>
      <c r="LZ220" s="70" t="s">
        <v>9119</v>
      </c>
      <c r="ME220" s="70" t="s">
        <v>9119</v>
      </c>
      <c r="MG220" s="70" t="s">
        <v>9119</v>
      </c>
      <c r="MJ220" s="70" t="s">
        <v>9119</v>
      </c>
      <c r="MQ220" s="70" t="s">
        <v>9119</v>
      </c>
      <c r="MS220" s="70" t="s">
        <v>9119</v>
      </c>
      <c r="MV220" t="s">
        <v>353</v>
      </c>
      <c r="MW220" t="s">
        <v>353</v>
      </c>
      <c r="MZ220" s="70" t="s">
        <v>9119</v>
      </c>
      <c r="NB220" s="70" t="s">
        <v>9119</v>
      </c>
      <c r="NI220" s="70" t="s">
        <v>9119</v>
      </c>
      <c r="NK220" s="70" t="s">
        <v>9119</v>
      </c>
      <c r="NR220" s="70" t="s">
        <v>9119</v>
      </c>
      <c r="NT220" s="70" t="s">
        <v>9119</v>
      </c>
      <c r="NW220" t="s">
        <v>353</v>
      </c>
      <c r="NX220" t="s">
        <v>353</v>
      </c>
      <c r="OA220" s="70" t="s">
        <v>9119</v>
      </c>
      <c r="OC220" s="70" t="s">
        <v>9119</v>
      </c>
    </row>
    <row r="221" spans="1:393" x14ac:dyDescent="0.2">
      <c r="A221" t="s">
        <v>1127</v>
      </c>
      <c r="B221" t="s">
        <v>1127</v>
      </c>
      <c r="C221" s="66" t="s">
        <v>9831</v>
      </c>
      <c r="D221" t="s">
        <v>1128</v>
      </c>
      <c r="E221" t="s">
        <v>9845</v>
      </c>
      <c r="F221" t="s">
        <v>9845</v>
      </c>
      <c r="G221" t="s">
        <v>1129</v>
      </c>
      <c r="H221" t="s">
        <v>1130</v>
      </c>
      <c r="J221">
        <v>812352</v>
      </c>
      <c r="K221">
        <v>2014</v>
      </c>
      <c r="L221" s="69">
        <v>257000</v>
      </c>
      <c r="M221" t="s">
        <v>349</v>
      </c>
      <c r="O221" s="73"/>
      <c r="P221" s="73">
        <v>0.86699999999999999</v>
      </c>
      <c r="Q221" s="13"/>
      <c r="R221" s="13"/>
      <c r="S221" s="13"/>
      <c r="T221" s="13"/>
      <c r="U221" s="13"/>
      <c r="V221" s="13"/>
      <c r="W221" s="13"/>
      <c r="X221" s="13"/>
      <c r="Y221" s="13"/>
      <c r="Z221" s="13"/>
      <c r="AA221" s="13"/>
      <c r="AB221" s="13"/>
      <c r="AC221" s="13"/>
      <c r="AD221" s="13"/>
      <c r="AE221" s="13"/>
      <c r="AF221" s="13"/>
      <c r="AG221" s="13"/>
      <c r="AH221" s="69"/>
      <c r="AI221" s="13"/>
      <c r="AJ221" s="13"/>
      <c r="AK221" s="13"/>
      <c r="AL221" s="13"/>
      <c r="AM221" s="13"/>
      <c r="AN221" s="13"/>
      <c r="AO221" s="13"/>
      <c r="AP221" s="13"/>
      <c r="AQ221" s="13"/>
      <c r="AU221" s="13"/>
      <c r="AV221" s="13"/>
      <c r="AW221" s="13"/>
      <c r="AX221" s="13"/>
      <c r="AY221" s="13"/>
      <c r="BB221" s="13"/>
      <c r="BC221" s="13"/>
      <c r="BD221" s="13"/>
      <c r="BE221" s="13"/>
      <c r="BF221" s="13"/>
      <c r="BG221" s="13"/>
      <c r="BH221" s="13"/>
      <c r="BI221" s="13"/>
      <c r="BJ221" s="13"/>
      <c r="BK221" s="13"/>
      <c r="BL221" s="13"/>
      <c r="BM221" s="13"/>
      <c r="BN221" s="13"/>
      <c r="BP221" s="70"/>
      <c r="BR221" t="s">
        <v>9119</v>
      </c>
      <c r="BT221" s="70" t="s">
        <v>9119</v>
      </c>
      <c r="BU221" s="73"/>
      <c r="BV221" s="70" t="s">
        <v>9119</v>
      </c>
      <c r="BW221" s="69"/>
      <c r="BX221" s="70" t="s">
        <v>9119</v>
      </c>
      <c r="BY221" s="69"/>
      <c r="BZ221" s="70" t="s">
        <v>9119</v>
      </c>
      <c r="CA221" s="69">
        <v>802248.13903790154</v>
      </c>
      <c r="CB221">
        <v>2024</v>
      </c>
      <c r="CC221" s="69">
        <v>748454.63825178833</v>
      </c>
      <c r="CD221" s="69">
        <v>267416046.34596717</v>
      </c>
      <c r="CE221" s="69">
        <v>2024</v>
      </c>
      <c r="CF221" s="69">
        <v>249484879.41726276</v>
      </c>
      <c r="CH221" t="s">
        <v>418</v>
      </c>
      <c r="CJ221" t="s">
        <v>422</v>
      </c>
      <c r="CL221" t="s">
        <v>351</v>
      </c>
      <c r="CN221" t="s">
        <v>352</v>
      </c>
      <c r="CO221" t="s">
        <v>352</v>
      </c>
      <c r="CP221" t="s">
        <v>352</v>
      </c>
      <c r="CQ221" t="s">
        <v>351</v>
      </c>
      <c r="CR221" t="s">
        <v>351</v>
      </c>
      <c r="CS221" t="s">
        <v>352</v>
      </c>
      <c r="FB221" s="69"/>
      <c r="FG221" s="69"/>
      <c r="GA221" s="69"/>
      <c r="GF221" s="70" t="s">
        <v>9119</v>
      </c>
      <c r="GI221" s="70" t="s">
        <v>9119</v>
      </c>
      <c r="GO221" s="70" t="s">
        <v>9119</v>
      </c>
      <c r="GR221" s="70" t="s">
        <v>9119</v>
      </c>
      <c r="GT221" s="70" t="s">
        <v>9119</v>
      </c>
      <c r="GV221" s="70" t="s">
        <v>9119</v>
      </c>
      <c r="HB221" s="70" t="s">
        <v>9119</v>
      </c>
      <c r="HD221" s="70" t="s">
        <v>9119</v>
      </c>
      <c r="HG221" s="70" t="s">
        <v>9119</v>
      </c>
      <c r="HI221" s="70" t="s">
        <v>9119</v>
      </c>
      <c r="HK221" s="70" t="s">
        <v>9119</v>
      </c>
      <c r="HM221" s="70" t="s">
        <v>9119</v>
      </c>
      <c r="HO221" s="70" t="s">
        <v>9119</v>
      </c>
      <c r="HQ221" s="70" t="s">
        <v>9119</v>
      </c>
      <c r="HS221" s="70" t="s">
        <v>9119</v>
      </c>
      <c r="HU221" s="70" t="s">
        <v>9119</v>
      </c>
      <c r="HZ221" s="70" t="s">
        <v>9119</v>
      </c>
      <c r="IB221" s="70" t="s">
        <v>9119</v>
      </c>
      <c r="IE221" s="70" t="s">
        <v>9119</v>
      </c>
      <c r="IK221" s="70" t="s">
        <v>9119</v>
      </c>
      <c r="IO221" s="70" t="s">
        <v>9119</v>
      </c>
      <c r="IQ221" s="70" t="s">
        <v>9119</v>
      </c>
      <c r="IT221" s="70" t="s">
        <v>9119</v>
      </c>
      <c r="IV221" s="70" t="s">
        <v>9119</v>
      </c>
      <c r="IX221" s="70" t="s">
        <v>9119</v>
      </c>
      <c r="IZ221" s="70" t="s">
        <v>9119</v>
      </c>
      <c r="JE221" s="70" t="s">
        <v>9119</v>
      </c>
      <c r="JG221" s="70" t="s">
        <v>9119</v>
      </c>
      <c r="JL221" s="70" t="s">
        <v>9119</v>
      </c>
      <c r="JP221" s="70" t="s">
        <v>9119</v>
      </c>
      <c r="KD221" s="70" t="s">
        <v>9119</v>
      </c>
      <c r="KF221" s="70" t="s">
        <v>9119</v>
      </c>
      <c r="KI221" s="70" t="s">
        <v>9119</v>
      </c>
      <c r="KK221" s="70" t="s">
        <v>9119</v>
      </c>
      <c r="KO221" s="70" t="s">
        <v>9119</v>
      </c>
      <c r="KQ221" s="70" t="s">
        <v>9119</v>
      </c>
      <c r="KT221" s="70" t="s">
        <v>9119</v>
      </c>
      <c r="KZ221" s="70" t="s">
        <v>9119</v>
      </c>
      <c r="LO221" s="70" t="s">
        <v>9119</v>
      </c>
      <c r="LW221" s="70" t="s">
        <v>9119</v>
      </c>
      <c r="LZ221" s="70" t="s">
        <v>9119</v>
      </c>
      <c r="ME221" s="70" t="s">
        <v>9119</v>
      </c>
      <c r="MG221" s="70" t="s">
        <v>9119</v>
      </c>
      <c r="MJ221" s="70" t="s">
        <v>9119</v>
      </c>
      <c r="MO221" t="s">
        <v>362</v>
      </c>
      <c r="MQ221" s="70" t="s">
        <v>9119</v>
      </c>
      <c r="MS221" s="70" t="s">
        <v>9119</v>
      </c>
      <c r="MV221" t="s">
        <v>355</v>
      </c>
      <c r="MW221" t="s">
        <v>353</v>
      </c>
      <c r="MX221" t="s">
        <v>362</v>
      </c>
      <c r="MZ221" s="70" t="s">
        <v>9119</v>
      </c>
      <c r="NB221" s="70" t="s">
        <v>9119</v>
      </c>
      <c r="NE221" t="s">
        <v>355</v>
      </c>
      <c r="NF221" t="s">
        <v>353</v>
      </c>
      <c r="NG221" t="s">
        <v>362</v>
      </c>
      <c r="NI221" s="70" t="s">
        <v>9119</v>
      </c>
      <c r="NK221" s="70" t="s">
        <v>9119</v>
      </c>
      <c r="NN221" t="s">
        <v>355</v>
      </c>
      <c r="NO221" t="s">
        <v>353</v>
      </c>
      <c r="NP221" t="s">
        <v>362</v>
      </c>
      <c r="NR221" s="70" t="s">
        <v>9119</v>
      </c>
      <c r="NT221" s="70" t="s">
        <v>9119</v>
      </c>
      <c r="NY221" t="s">
        <v>362</v>
      </c>
      <c r="OA221" s="70" t="s">
        <v>9119</v>
      </c>
      <c r="OC221" s="70" t="s">
        <v>9119</v>
      </c>
    </row>
    <row r="222" spans="1:393" x14ac:dyDescent="0.2">
      <c r="A222" t="s">
        <v>1127</v>
      </c>
      <c r="B222" t="s">
        <v>1127</v>
      </c>
      <c r="C222" s="66" t="s">
        <v>9831</v>
      </c>
      <c r="D222" t="s">
        <v>1128</v>
      </c>
      <c r="E222" t="s">
        <v>346</v>
      </c>
      <c r="F222" t="s">
        <v>9845</v>
      </c>
      <c r="G222" t="s">
        <v>1131</v>
      </c>
      <c r="H222" t="s">
        <v>1132</v>
      </c>
      <c r="I222">
        <v>160000</v>
      </c>
      <c r="K222">
        <v>2010</v>
      </c>
      <c r="L222" s="69">
        <v>51974</v>
      </c>
      <c r="M222" t="s">
        <v>349</v>
      </c>
      <c r="O222" s="73">
        <v>0.89</v>
      </c>
      <c r="P222" s="73"/>
      <c r="Q222" s="13">
        <v>4.4999999999999998E-2</v>
      </c>
      <c r="R222" s="13"/>
      <c r="S222" s="13">
        <v>0.05</v>
      </c>
      <c r="T222" s="13">
        <v>0.25</v>
      </c>
      <c r="U222" s="13">
        <v>0.1</v>
      </c>
      <c r="V222" s="13"/>
      <c r="W222" s="13"/>
      <c r="X222" s="13"/>
      <c r="Y222" s="13"/>
      <c r="Z222" s="13"/>
      <c r="AA222" s="13"/>
      <c r="AB222" s="13"/>
      <c r="AC222" s="13">
        <v>0.55500000000000005</v>
      </c>
      <c r="AD222" s="13"/>
      <c r="AE222" s="13"/>
      <c r="AF222" s="13"/>
      <c r="AG222" s="13"/>
      <c r="AH222" s="69"/>
      <c r="AI222" s="13"/>
      <c r="AJ222" s="13"/>
      <c r="AK222" s="13"/>
      <c r="AL222" s="13"/>
      <c r="AM222" s="13"/>
      <c r="AN222" s="13"/>
      <c r="AO222" s="13"/>
      <c r="AP222" s="13"/>
      <c r="AQ222" s="13"/>
      <c r="AU222" s="13"/>
      <c r="AV222" s="13"/>
      <c r="AW222" s="13"/>
      <c r="AX222" s="13"/>
      <c r="AY222" s="13"/>
      <c r="BB222" s="13">
        <v>1</v>
      </c>
      <c r="BC222" s="13"/>
      <c r="BD222" s="13"/>
      <c r="BE222" s="13"/>
      <c r="BF222" s="13"/>
      <c r="BG222" s="13"/>
      <c r="BH222" s="13"/>
      <c r="BI222" s="13"/>
      <c r="BJ222" s="13"/>
      <c r="BK222" s="13"/>
      <c r="BL222" s="13"/>
      <c r="BM222" s="13"/>
      <c r="BN222" s="13"/>
      <c r="BP222" s="70">
        <v>4</v>
      </c>
      <c r="BR222" t="s">
        <v>9119</v>
      </c>
      <c r="BT222" s="70" t="s">
        <v>9119</v>
      </c>
      <c r="BU222" s="73"/>
      <c r="BV222" s="70" t="s">
        <v>9119</v>
      </c>
      <c r="BW222" s="69"/>
      <c r="BX222" s="70" t="s">
        <v>9119</v>
      </c>
      <c r="BY222" s="69"/>
      <c r="BZ222" s="70" t="s">
        <v>9119</v>
      </c>
      <c r="CA222" s="69"/>
      <c r="CC222" s="69" t="s">
        <v>9119</v>
      </c>
      <c r="CD222" s="69"/>
      <c r="CE222" s="69"/>
      <c r="CF222" s="69" t="str">
        <f>IF(CD222&lt;&gt;"",(CD222*(#REF!/(_xlfn.XLOOKUP(CE222,#REF!,#REF!)))),"")</f>
        <v/>
      </c>
      <c r="CG222" t="s">
        <v>361</v>
      </c>
      <c r="CH222" t="s">
        <v>418</v>
      </c>
      <c r="CJ222" t="s">
        <v>422</v>
      </c>
      <c r="CN222" t="s">
        <v>352</v>
      </c>
      <c r="CO222" t="s">
        <v>352</v>
      </c>
      <c r="CP222" t="s">
        <v>352</v>
      </c>
      <c r="CQ222" t="s">
        <v>352</v>
      </c>
      <c r="CR222" t="s">
        <v>352</v>
      </c>
      <c r="CS222" t="s">
        <v>352</v>
      </c>
      <c r="EC222" s="69">
        <v>51974</v>
      </c>
      <c r="ED222" s="69"/>
      <c r="EE222" s="69"/>
      <c r="EF222" s="69"/>
      <c r="EG222" s="69"/>
      <c r="EH222" s="69"/>
      <c r="FB222" s="69"/>
      <c r="FG222" s="69"/>
      <c r="GA222" s="69"/>
      <c r="GF222" s="70" t="s">
        <v>9119</v>
      </c>
      <c r="GI222" s="70" t="s">
        <v>9119</v>
      </c>
      <c r="GO222" s="70" t="s">
        <v>9119</v>
      </c>
      <c r="GR222" s="70" t="s">
        <v>9119</v>
      </c>
      <c r="GT222" s="70" t="s">
        <v>9119</v>
      </c>
      <c r="GV222" s="70" t="s">
        <v>9119</v>
      </c>
      <c r="HB222" s="70" t="s">
        <v>9119</v>
      </c>
      <c r="HD222" s="70" t="s">
        <v>9119</v>
      </c>
      <c r="HG222" s="70" t="s">
        <v>9119</v>
      </c>
      <c r="HI222" s="70" t="s">
        <v>9119</v>
      </c>
      <c r="HK222" s="70" t="s">
        <v>9119</v>
      </c>
      <c r="HM222" s="70" t="s">
        <v>9119</v>
      </c>
      <c r="HO222" s="70" t="s">
        <v>9119</v>
      </c>
      <c r="HQ222" s="70" t="s">
        <v>9119</v>
      </c>
      <c r="HS222" s="70" t="s">
        <v>9119</v>
      </c>
      <c r="HU222" s="70" t="s">
        <v>9119</v>
      </c>
      <c r="HZ222" s="70" t="s">
        <v>9119</v>
      </c>
      <c r="IB222" s="70" t="s">
        <v>9119</v>
      </c>
      <c r="IE222" s="70" t="s">
        <v>9119</v>
      </c>
      <c r="IK222" s="70" t="s">
        <v>9119</v>
      </c>
      <c r="IO222" s="70" t="s">
        <v>9119</v>
      </c>
      <c r="IQ222" s="70" t="s">
        <v>9119</v>
      </c>
      <c r="IT222" s="70" t="s">
        <v>9119</v>
      </c>
      <c r="IV222" s="70" t="s">
        <v>9119</v>
      </c>
      <c r="IX222" s="70" t="s">
        <v>9119</v>
      </c>
      <c r="IZ222" s="70" t="s">
        <v>9119</v>
      </c>
      <c r="JE222" s="70" t="s">
        <v>9119</v>
      </c>
      <c r="JG222" s="70" t="s">
        <v>9119</v>
      </c>
      <c r="JL222" s="70" t="s">
        <v>9119</v>
      </c>
      <c r="JP222" s="70" t="s">
        <v>9119</v>
      </c>
      <c r="KD222" s="70" t="s">
        <v>9119</v>
      </c>
      <c r="KF222" s="70" t="s">
        <v>9119</v>
      </c>
      <c r="KI222" s="70" t="s">
        <v>9119</v>
      </c>
      <c r="KK222" s="70" t="s">
        <v>9119</v>
      </c>
      <c r="KO222" s="70" t="s">
        <v>9119</v>
      </c>
      <c r="KQ222" s="70" t="s">
        <v>9119</v>
      </c>
      <c r="KT222" s="70" t="s">
        <v>9119</v>
      </c>
      <c r="KZ222" s="70" t="s">
        <v>9119</v>
      </c>
      <c r="LO222" s="70" t="s">
        <v>9119</v>
      </c>
      <c r="LW222" s="70" t="s">
        <v>9119</v>
      </c>
      <c r="LZ222" s="70" t="s">
        <v>9119</v>
      </c>
      <c r="ME222" s="70" t="s">
        <v>9119</v>
      </c>
      <c r="MG222" s="70" t="s">
        <v>9119</v>
      </c>
      <c r="MJ222" s="70" t="s">
        <v>9119</v>
      </c>
      <c r="MQ222" s="70" t="s">
        <v>9119</v>
      </c>
      <c r="MS222" s="70" t="s">
        <v>9119</v>
      </c>
      <c r="MT222" t="s">
        <v>354</v>
      </c>
      <c r="MV222" t="s">
        <v>391</v>
      </c>
      <c r="MW222" t="s">
        <v>353</v>
      </c>
      <c r="MX222" t="s">
        <v>415</v>
      </c>
      <c r="MZ222" s="70" t="s">
        <v>9119</v>
      </c>
      <c r="NB222" s="70" t="s">
        <v>9119</v>
      </c>
      <c r="NI222" s="70" t="s">
        <v>9119</v>
      </c>
      <c r="NK222" s="70" t="s">
        <v>9119</v>
      </c>
      <c r="NR222" s="70" t="s">
        <v>9119</v>
      </c>
      <c r="NT222" s="70" t="s">
        <v>9119</v>
      </c>
      <c r="NU222" t="s">
        <v>354</v>
      </c>
      <c r="NW222" t="s">
        <v>391</v>
      </c>
      <c r="NX222" t="s">
        <v>353</v>
      </c>
      <c r="NY222" t="s">
        <v>415</v>
      </c>
      <c r="OA222" s="70" t="s">
        <v>9119</v>
      </c>
      <c r="OC222" s="70" t="s">
        <v>9119</v>
      </c>
    </row>
    <row r="223" spans="1:393" x14ac:dyDescent="0.2">
      <c r="A223" t="s">
        <v>1133</v>
      </c>
      <c r="B223" t="s">
        <v>1133</v>
      </c>
      <c r="C223" t="s">
        <v>9841</v>
      </c>
      <c r="D223" t="s">
        <v>1134</v>
      </c>
      <c r="E223" t="s">
        <v>346</v>
      </c>
      <c r="F223" t="s">
        <v>9845</v>
      </c>
      <c r="G223" t="s">
        <v>1135</v>
      </c>
      <c r="H223" t="s">
        <v>1136</v>
      </c>
      <c r="I223">
        <v>4300000</v>
      </c>
      <c r="K223">
        <v>2016</v>
      </c>
      <c r="L223" s="69">
        <v>2193000</v>
      </c>
      <c r="M223" t="s">
        <v>349</v>
      </c>
      <c r="O223" s="73">
        <v>1.397</v>
      </c>
      <c r="P223" s="73"/>
      <c r="Q223" s="13">
        <v>0.388511426806671</v>
      </c>
      <c r="R223" s="13">
        <v>1.97652872143298E-2</v>
      </c>
      <c r="S223" s="13">
        <v>5.37368746139592E-2</v>
      </c>
      <c r="T223" s="13">
        <v>7.9678814082767099E-2</v>
      </c>
      <c r="U223" s="13">
        <v>0.159357628165534</v>
      </c>
      <c r="V223" s="13">
        <v>5.9913526868437303E-2</v>
      </c>
      <c r="W223" s="13"/>
      <c r="X223" s="13">
        <v>9.9444101297097007E-2</v>
      </c>
      <c r="Y223" s="13">
        <v>5.0030883261272398E-2</v>
      </c>
      <c r="Z223" s="13"/>
      <c r="AA223" s="13"/>
      <c r="AB223" s="13"/>
      <c r="AC223" s="13">
        <v>8.9561457689932095E-2</v>
      </c>
      <c r="AD223" s="13"/>
      <c r="AE223" s="13"/>
      <c r="AF223" s="13"/>
      <c r="AG223" s="13">
        <v>0.73415412676698599</v>
      </c>
      <c r="AI223" s="13"/>
      <c r="AJ223" s="13"/>
      <c r="AK223" s="13"/>
      <c r="AL223" s="13"/>
      <c r="AM223" s="13"/>
      <c r="AN223" s="13"/>
      <c r="AO223" s="13"/>
      <c r="AP223" s="13"/>
      <c r="AQ223" s="13"/>
      <c r="AU223" s="13"/>
      <c r="AV223" s="13"/>
      <c r="AW223" s="13"/>
      <c r="AX223" s="13"/>
      <c r="AY223" s="13"/>
      <c r="BB223" s="13">
        <v>0.48</v>
      </c>
      <c r="BC223" s="13"/>
      <c r="BD223" s="13"/>
      <c r="BE223" s="13"/>
      <c r="BF223" s="13"/>
      <c r="BG223" s="13"/>
      <c r="BH223" s="13">
        <v>4.2227998176014601E-2</v>
      </c>
      <c r="BI223" s="13"/>
      <c r="BJ223" s="13"/>
      <c r="BK223" s="13"/>
      <c r="BL223" s="13"/>
      <c r="BM223" s="13">
        <v>0.26584587323301401</v>
      </c>
      <c r="BN223" s="13">
        <v>0.21192612859097101</v>
      </c>
      <c r="BP223" s="70">
        <v>30</v>
      </c>
      <c r="BR223" t="s">
        <v>9119</v>
      </c>
      <c r="BT223" s="70" t="s">
        <v>9119</v>
      </c>
      <c r="BU223" s="73"/>
      <c r="BV223" s="70" t="s">
        <v>9119</v>
      </c>
      <c r="BW223" s="69"/>
      <c r="BX223" s="70" t="s">
        <v>9119</v>
      </c>
      <c r="BY223" s="69"/>
      <c r="BZ223" s="70" t="s">
        <v>9119</v>
      </c>
      <c r="CA223" s="69"/>
      <c r="CC223" s="69" t="s">
        <v>9119</v>
      </c>
      <c r="CD223" s="69"/>
      <c r="CE223" s="69"/>
      <c r="CF223" s="69" t="str">
        <f>IF(CD223&lt;&gt;"",(CD223*(#REF!/(_xlfn.XLOOKUP(CE223,#REF!,#REF!)))),"")</f>
        <v/>
      </c>
      <c r="CG223" t="s">
        <v>464</v>
      </c>
      <c r="CL223" t="s">
        <v>351</v>
      </c>
      <c r="CM223" t="s">
        <v>352</v>
      </c>
      <c r="CN223" t="s">
        <v>352</v>
      </c>
      <c r="CO223" t="s">
        <v>352</v>
      </c>
      <c r="CP223" t="s">
        <v>352</v>
      </c>
      <c r="CQ223" t="s">
        <v>352</v>
      </c>
      <c r="CR223" t="s">
        <v>352</v>
      </c>
      <c r="CS223" t="s">
        <v>351</v>
      </c>
      <c r="EC223" s="69">
        <v>1052640</v>
      </c>
      <c r="ED223" s="69"/>
      <c r="EE223" s="69"/>
      <c r="EF223" s="69"/>
      <c r="EG223" s="69"/>
      <c r="EH223" s="69"/>
      <c r="EM223" s="69"/>
      <c r="ER223" s="69"/>
      <c r="FB223" s="69"/>
      <c r="FG223" s="69">
        <v>92606</v>
      </c>
      <c r="GF223" s="70" t="s">
        <v>9119</v>
      </c>
      <c r="GI223" s="70" t="s">
        <v>9119</v>
      </c>
      <c r="GO223" s="70" t="s">
        <v>9119</v>
      </c>
      <c r="GR223" s="70" t="s">
        <v>9119</v>
      </c>
      <c r="GT223" s="70" t="s">
        <v>9119</v>
      </c>
      <c r="GV223" s="70" t="s">
        <v>9119</v>
      </c>
      <c r="HA223">
        <v>0.87</v>
      </c>
      <c r="HB223" s="70">
        <v>0.9396243584385342</v>
      </c>
      <c r="HD223" s="70" t="s">
        <v>9119</v>
      </c>
      <c r="HG223" s="70" t="s">
        <v>9119</v>
      </c>
      <c r="HI223" s="70" t="s">
        <v>9119</v>
      </c>
      <c r="HK223" s="70" t="s">
        <v>9119</v>
      </c>
      <c r="HM223" s="70" t="s">
        <v>9119</v>
      </c>
      <c r="HO223" s="70" t="s">
        <v>9119</v>
      </c>
      <c r="HQ223" s="70" t="s">
        <v>9119</v>
      </c>
      <c r="HS223" s="70" t="s">
        <v>9119</v>
      </c>
      <c r="HU223" s="70" t="s">
        <v>9119</v>
      </c>
      <c r="HZ223" s="70" t="s">
        <v>9119</v>
      </c>
      <c r="IB223" s="70" t="s">
        <v>9119</v>
      </c>
      <c r="IE223" s="70" t="s">
        <v>9119</v>
      </c>
      <c r="IK223" s="70" t="s">
        <v>9119</v>
      </c>
      <c r="IO223" s="70" t="s">
        <v>9119</v>
      </c>
      <c r="IQ223" s="70" t="s">
        <v>9119</v>
      </c>
      <c r="IT223" s="70" t="s">
        <v>9119</v>
      </c>
      <c r="IV223" s="70" t="s">
        <v>9119</v>
      </c>
      <c r="IX223" s="70" t="s">
        <v>9119</v>
      </c>
      <c r="IZ223" s="70" t="s">
        <v>9119</v>
      </c>
      <c r="JE223" s="70" t="s">
        <v>9119</v>
      </c>
      <c r="JG223" s="70" t="s">
        <v>9119</v>
      </c>
      <c r="JL223" s="70" t="s">
        <v>9119</v>
      </c>
      <c r="JP223" s="70" t="s">
        <v>9119</v>
      </c>
      <c r="KD223" s="70" t="s">
        <v>9119</v>
      </c>
      <c r="KF223" s="70" t="s">
        <v>9119</v>
      </c>
      <c r="KI223" s="70" t="s">
        <v>9119</v>
      </c>
      <c r="KK223" s="70" t="s">
        <v>9119</v>
      </c>
      <c r="KO223" s="70" t="s">
        <v>9119</v>
      </c>
      <c r="KQ223" s="70" t="s">
        <v>9119</v>
      </c>
      <c r="KT223" s="70" t="s">
        <v>9119</v>
      </c>
      <c r="KZ223" s="70" t="s">
        <v>9119</v>
      </c>
      <c r="LO223" s="70" t="s">
        <v>9119</v>
      </c>
      <c r="LW223" s="70" t="s">
        <v>9119</v>
      </c>
      <c r="LZ223" s="70" t="s">
        <v>9119</v>
      </c>
      <c r="ME223" s="70" t="s">
        <v>9119</v>
      </c>
      <c r="MG223" s="70" t="s">
        <v>9119</v>
      </c>
      <c r="MJ223" s="70" t="s">
        <v>9119</v>
      </c>
      <c r="MN223" t="s">
        <v>353</v>
      </c>
      <c r="MQ223" s="70" t="s">
        <v>9119</v>
      </c>
      <c r="MS223" s="70" t="s">
        <v>9119</v>
      </c>
      <c r="MT223" t="s">
        <v>390</v>
      </c>
      <c r="MV223" t="s">
        <v>628</v>
      </c>
      <c r="MW223" t="s">
        <v>353</v>
      </c>
      <c r="MY223" s="69"/>
      <c r="MZ223" s="70" t="s">
        <v>9119</v>
      </c>
      <c r="NB223" s="70" t="s">
        <v>9119</v>
      </c>
      <c r="NE223" t="s">
        <v>353</v>
      </c>
      <c r="NF223" t="s">
        <v>353</v>
      </c>
      <c r="NI223" s="70" t="s">
        <v>9119</v>
      </c>
      <c r="NK223" s="70" t="s">
        <v>9119</v>
      </c>
      <c r="NN223" t="s">
        <v>353</v>
      </c>
      <c r="NO223" t="s">
        <v>353</v>
      </c>
      <c r="NR223" s="70" t="s">
        <v>9119</v>
      </c>
      <c r="NT223" s="70" t="s">
        <v>9119</v>
      </c>
      <c r="NU223" t="s">
        <v>392</v>
      </c>
      <c r="NW223" t="s">
        <v>353</v>
      </c>
      <c r="NX223" t="s">
        <v>353</v>
      </c>
      <c r="OA223" s="70" t="s">
        <v>9119</v>
      </c>
      <c r="OC223" s="70" t="s">
        <v>9119</v>
      </c>
    </row>
    <row r="224" spans="1:393" x14ac:dyDescent="0.2">
      <c r="A224" t="s">
        <v>1137</v>
      </c>
      <c r="B224" t="s">
        <v>1137</v>
      </c>
      <c r="C224" t="s">
        <v>9829</v>
      </c>
      <c r="D224" t="s">
        <v>1138</v>
      </c>
      <c r="E224" t="s">
        <v>9847</v>
      </c>
      <c r="F224" t="s">
        <v>9847</v>
      </c>
      <c r="G224" t="s">
        <v>1139</v>
      </c>
      <c r="H224" t="s">
        <v>1140</v>
      </c>
      <c r="J224">
        <v>11391704</v>
      </c>
      <c r="K224">
        <v>2023</v>
      </c>
      <c r="L224" s="69">
        <v>4650000</v>
      </c>
      <c r="M224" t="s">
        <v>349</v>
      </c>
      <c r="O224" s="73"/>
      <c r="P224" s="73">
        <v>1.1180000000000001</v>
      </c>
      <c r="Q224" s="13">
        <v>0.42680000000000001</v>
      </c>
      <c r="R224" s="13">
        <v>6.6299999999999998E-2</v>
      </c>
      <c r="S224" s="13">
        <v>3.5400000000000001E-2</v>
      </c>
      <c r="T224" s="13">
        <v>0.12089999999999999</v>
      </c>
      <c r="U224" s="13">
        <v>0.14879999999999999</v>
      </c>
      <c r="V224" s="13">
        <v>2.5700000000000001E-2</v>
      </c>
      <c r="W224" s="13"/>
      <c r="X224" s="13">
        <v>6.9000000000000006E-2</v>
      </c>
      <c r="Y224" s="13">
        <v>4.6800000000000001E-2</v>
      </c>
      <c r="Z224" s="13"/>
      <c r="AA224" s="13"/>
      <c r="AB224" s="13"/>
      <c r="AC224" s="13">
        <v>6.0299999999999999E-2</v>
      </c>
      <c r="AD224" s="13"/>
      <c r="AE224" s="13"/>
      <c r="AF224" s="13"/>
      <c r="AG224" s="13">
        <v>0.91</v>
      </c>
      <c r="AH224" s="69"/>
      <c r="AI224" s="13"/>
      <c r="AJ224" s="13"/>
      <c r="AK224" s="13"/>
      <c r="AL224" s="13"/>
      <c r="AM224" s="13"/>
      <c r="AN224" s="13"/>
      <c r="AO224" s="13"/>
      <c r="AP224" s="13"/>
      <c r="AQ224" s="13"/>
      <c r="AU224" s="13"/>
      <c r="AV224" s="13"/>
      <c r="AW224" s="13"/>
      <c r="AX224" s="13"/>
      <c r="AY224" s="13"/>
      <c r="AZ224">
        <v>20958</v>
      </c>
      <c r="BB224" s="13"/>
      <c r="BC224" s="13"/>
      <c r="BD224" s="13"/>
      <c r="BE224" s="13">
        <v>0.79500000000000004</v>
      </c>
      <c r="BF224" s="13"/>
      <c r="BG224" s="13"/>
      <c r="BH224" s="13">
        <v>0.20499999999999999</v>
      </c>
      <c r="BI224" s="13"/>
      <c r="BJ224" s="13"/>
      <c r="BK224" s="13"/>
      <c r="BL224" s="13"/>
      <c r="BM224" s="13">
        <v>0.09</v>
      </c>
      <c r="BN224" s="13"/>
      <c r="BO224">
        <v>4</v>
      </c>
      <c r="BP224" s="70"/>
      <c r="BQ224" s="69"/>
      <c r="BR224" t="s">
        <v>9119</v>
      </c>
      <c r="BS224" s="69"/>
      <c r="BT224" s="70" t="s">
        <v>9119</v>
      </c>
      <c r="BU224" s="73">
        <v>6.9</v>
      </c>
      <c r="BV224" s="70">
        <v>6.6272019426657618</v>
      </c>
      <c r="BW224" s="69"/>
      <c r="BX224" s="70" t="s">
        <v>9119</v>
      </c>
      <c r="BY224" s="69"/>
      <c r="BZ224" s="70" t="s">
        <v>9119</v>
      </c>
      <c r="CA224" s="69"/>
      <c r="CC224" s="69" t="s">
        <v>9119</v>
      </c>
      <c r="CD224" s="69"/>
      <c r="CE224" s="69"/>
      <c r="CF224" s="69" t="str">
        <f>IF(CD224&lt;&gt;"",(CD224*(#REF!/(_xlfn.XLOOKUP(CE224,#REF!,#REF!)))),"")</f>
        <v/>
      </c>
      <c r="CH224" t="s">
        <v>377</v>
      </c>
      <c r="CL224" t="s">
        <v>351</v>
      </c>
      <c r="CM224" t="s">
        <v>351</v>
      </c>
      <c r="CN224" t="s">
        <v>351</v>
      </c>
      <c r="CO224" t="s">
        <v>352</v>
      </c>
      <c r="CP224" t="s">
        <v>352</v>
      </c>
      <c r="CQ224" t="s">
        <v>352</v>
      </c>
      <c r="CR224" t="s">
        <v>352</v>
      </c>
      <c r="CS224" t="s">
        <v>351</v>
      </c>
      <c r="EA224" s="69"/>
      <c r="EB224" s="69"/>
      <c r="EC224" s="69"/>
      <c r="ED224" s="69"/>
      <c r="EE224" s="69"/>
      <c r="EF224" s="69"/>
      <c r="EG224" s="69"/>
      <c r="EH224" s="69"/>
      <c r="EM224" s="69"/>
      <c r="ER224">
        <v>3696750</v>
      </c>
      <c r="FB224" s="69"/>
      <c r="FG224" s="69">
        <v>953250</v>
      </c>
      <c r="FV224" s="69"/>
      <c r="GF224" s="70" t="s">
        <v>9119</v>
      </c>
      <c r="GI224" s="70" t="s">
        <v>9119</v>
      </c>
      <c r="GO224" s="70" t="s">
        <v>9119</v>
      </c>
      <c r="GR224" s="70" t="s">
        <v>9119</v>
      </c>
      <c r="GT224" s="70" t="s">
        <v>9119</v>
      </c>
      <c r="GV224" s="70" t="s">
        <v>9119</v>
      </c>
      <c r="HB224" s="70" t="s">
        <v>9119</v>
      </c>
      <c r="HD224" s="70" t="s">
        <v>9119</v>
      </c>
      <c r="HG224" s="70" t="s">
        <v>9119</v>
      </c>
      <c r="HI224" s="70" t="s">
        <v>9119</v>
      </c>
      <c r="HK224" s="70" t="s">
        <v>9119</v>
      </c>
      <c r="HM224" s="70" t="s">
        <v>9119</v>
      </c>
      <c r="HO224" s="70" t="s">
        <v>9119</v>
      </c>
      <c r="HQ224" s="70" t="s">
        <v>9119</v>
      </c>
      <c r="HS224" s="70" t="s">
        <v>9119</v>
      </c>
      <c r="HU224" s="70" t="s">
        <v>9119</v>
      </c>
      <c r="HZ224" s="70" t="s">
        <v>9119</v>
      </c>
      <c r="IB224" s="70" t="s">
        <v>9119</v>
      </c>
      <c r="IE224" s="70" t="s">
        <v>9119</v>
      </c>
      <c r="IK224" s="70" t="s">
        <v>9119</v>
      </c>
      <c r="IO224" s="70" t="s">
        <v>9119</v>
      </c>
      <c r="IQ224" s="70" t="s">
        <v>9119</v>
      </c>
      <c r="IT224" s="70" t="s">
        <v>9119</v>
      </c>
      <c r="IV224" s="70" t="s">
        <v>9119</v>
      </c>
      <c r="IX224" s="70" t="s">
        <v>9119</v>
      </c>
      <c r="IZ224" s="70" t="s">
        <v>9119</v>
      </c>
      <c r="JE224" s="70" t="s">
        <v>9119</v>
      </c>
      <c r="JG224" s="70" t="s">
        <v>9119</v>
      </c>
      <c r="JL224" s="70" t="s">
        <v>9119</v>
      </c>
      <c r="JP224" s="70" t="s">
        <v>9119</v>
      </c>
      <c r="KD224" s="70" t="s">
        <v>9119</v>
      </c>
      <c r="KF224" s="70" t="s">
        <v>9119</v>
      </c>
      <c r="KI224" s="70" t="s">
        <v>9119</v>
      </c>
      <c r="KK224" s="70" t="s">
        <v>9119</v>
      </c>
      <c r="KO224" s="70" t="s">
        <v>9119</v>
      </c>
      <c r="KQ224" s="70" t="s">
        <v>9119</v>
      </c>
      <c r="KT224" s="70" t="s">
        <v>9119</v>
      </c>
      <c r="KZ224" s="70" t="s">
        <v>9119</v>
      </c>
      <c r="LO224" s="70" t="s">
        <v>9119</v>
      </c>
      <c r="LW224" s="70" t="s">
        <v>9119</v>
      </c>
      <c r="LZ224" s="70" t="s">
        <v>9119</v>
      </c>
      <c r="ME224" s="70" t="s">
        <v>9119</v>
      </c>
      <c r="MG224" s="70" t="s">
        <v>9119</v>
      </c>
      <c r="MJ224" s="70" t="s">
        <v>9119</v>
      </c>
      <c r="MQ224" s="70" t="s">
        <v>9119</v>
      </c>
      <c r="MS224" s="70" t="s">
        <v>9119</v>
      </c>
      <c r="MZ224" s="70" t="s">
        <v>9119</v>
      </c>
      <c r="NB224" s="70" t="s">
        <v>9119</v>
      </c>
      <c r="NI224" s="70" t="s">
        <v>9119</v>
      </c>
      <c r="NK224" s="70" t="s">
        <v>9119</v>
      </c>
      <c r="NR224" s="70" t="s">
        <v>9119</v>
      </c>
      <c r="NT224" s="70" t="s">
        <v>9119</v>
      </c>
      <c r="OA224" s="70" t="s">
        <v>9119</v>
      </c>
      <c r="OC224" s="70" t="s">
        <v>9119</v>
      </c>
    </row>
    <row r="225" spans="1:393" x14ac:dyDescent="0.2">
      <c r="A225" t="s">
        <v>1141</v>
      </c>
      <c r="B225" t="s">
        <v>1141</v>
      </c>
      <c r="C225" t="s">
        <v>9829</v>
      </c>
      <c r="D225" t="s">
        <v>1142</v>
      </c>
      <c r="E225" t="s">
        <v>9845</v>
      </c>
      <c r="F225" t="s">
        <v>9845</v>
      </c>
      <c r="G225" t="s">
        <v>1143</v>
      </c>
      <c r="H225" t="s">
        <v>1144</v>
      </c>
      <c r="I225">
        <v>294000</v>
      </c>
      <c r="K225">
        <v>2015</v>
      </c>
      <c r="L225" s="69">
        <v>69350</v>
      </c>
      <c r="M225" t="s">
        <v>349</v>
      </c>
      <c r="N225" t="s">
        <v>1145</v>
      </c>
      <c r="O225" s="73">
        <v>0.64600000000000002</v>
      </c>
      <c r="P225" s="73"/>
      <c r="Q225" s="13">
        <v>0.12</v>
      </c>
      <c r="R225" s="13">
        <v>0.02</v>
      </c>
      <c r="S225" s="13">
        <v>0.01</v>
      </c>
      <c r="T225" s="13">
        <v>0.22</v>
      </c>
      <c r="U225" s="13">
        <v>0.18</v>
      </c>
      <c r="V225" s="13"/>
      <c r="W225" s="13"/>
      <c r="X225" s="13">
        <v>0.33</v>
      </c>
      <c r="Y225" s="13">
        <v>0.02</v>
      </c>
      <c r="Z225" s="13"/>
      <c r="AA225" s="13"/>
      <c r="AB225" s="13"/>
      <c r="AC225" s="13">
        <v>0.1</v>
      </c>
      <c r="AD225" s="13">
        <v>0.9</v>
      </c>
      <c r="AE225" s="13"/>
      <c r="AF225" s="13">
        <v>0.90136054421768697</v>
      </c>
      <c r="AG225" s="13"/>
      <c r="AH225" s="69"/>
      <c r="AI225" s="13"/>
      <c r="AJ225" s="13"/>
      <c r="AK225" s="13"/>
      <c r="AL225" s="13"/>
      <c r="AM225" s="13"/>
      <c r="AN225" s="13"/>
      <c r="AO225" s="13"/>
      <c r="AP225" s="13"/>
      <c r="AQ225" s="13"/>
      <c r="AU225" s="13"/>
      <c r="AV225" s="13"/>
      <c r="AW225" s="13"/>
      <c r="AX225" s="13"/>
      <c r="AY225" s="13"/>
      <c r="BB225" s="13"/>
      <c r="BC225" s="13"/>
      <c r="BD225" s="13"/>
      <c r="BE225" s="13">
        <v>0.66315789473684195</v>
      </c>
      <c r="BF225" s="13"/>
      <c r="BG225" s="13"/>
      <c r="BH225" s="13"/>
      <c r="BI225" s="13"/>
      <c r="BJ225" s="13"/>
      <c r="BK225" s="13"/>
      <c r="BL225" s="13"/>
      <c r="BM225" s="13"/>
      <c r="BN225" s="13">
        <v>0.336842105263158</v>
      </c>
      <c r="BO225">
        <v>300</v>
      </c>
      <c r="BP225" s="70">
        <v>16</v>
      </c>
      <c r="BQ225" s="69"/>
      <c r="BR225" t="s">
        <v>9119</v>
      </c>
      <c r="BS225" s="69"/>
      <c r="BT225" s="70" t="s">
        <v>9119</v>
      </c>
      <c r="BU225" s="73"/>
      <c r="BV225" s="70" t="s">
        <v>9119</v>
      </c>
      <c r="BW225" s="69"/>
      <c r="BX225" s="70" t="s">
        <v>9119</v>
      </c>
      <c r="BY225" s="69"/>
      <c r="BZ225" s="70" t="s">
        <v>9119</v>
      </c>
      <c r="CA225" s="69"/>
      <c r="CC225" s="69" t="s">
        <v>9119</v>
      </c>
      <c r="CD225" s="69"/>
      <c r="CE225" s="69"/>
      <c r="CF225" s="69" t="str">
        <f>IF(CD225&lt;&gt;"",(CD225*(#REF!/(_xlfn.XLOOKUP(CE225,#REF!,#REF!)))),"")</f>
        <v/>
      </c>
      <c r="CL225" t="s">
        <v>351</v>
      </c>
      <c r="CM225" t="s">
        <v>352</v>
      </c>
      <c r="CN225" t="s">
        <v>352</v>
      </c>
      <c r="CO225" t="s">
        <v>352</v>
      </c>
      <c r="CP225" t="s">
        <v>352</v>
      </c>
      <c r="CQ225" t="s">
        <v>352</v>
      </c>
      <c r="CR225" t="s">
        <v>352</v>
      </c>
      <c r="CS225" t="s">
        <v>352</v>
      </c>
      <c r="EA225" s="69"/>
      <c r="EB225" s="69"/>
      <c r="EC225" s="69"/>
      <c r="ED225" s="69"/>
      <c r="EE225" s="69"/>
      <c r="EF225" s="69"/>
      <c r="EG225" s="69"/>
      <c r="EH225" s="69"/>
      <c r="EM225" s="69"/>
      <c r="FB225" s="69"/>
      <c r="FG225" s="69"/>
      <c r="FV225" s="69"/>
      <c r="GF225" s="70" t="s">
        <v>9119</v>
      </c>
      <c r="GI225" s="70" t="s">
        <v>9119</v>
      </c>
      <c r="GO225" s="70" t="s">
        <v>9119</v>
      </c>
      <c r="GR225" s="70" t="s">
        <v>9119</v>
      </c>
      <c r="GT225" s="70" t="s">
        <v>9119</v>
      </c>
      <c r="GV225" s="70" t="s">
        <v>9119</v>
      </c>
      <c r="HB225" s="70" t="s">
        <v>9119</v>
      </c>
      <c r="HD225" s="70" t="s">
        <v>9119</v>
      </c>
      <c r="HG225" s="70" t="s">
        <v>9119</v>
      </c>
      <c r="HI225" s="70" t="s">
        <v>9119</v>
      </c>
      <c r="HK225" s="70" t="s">
        <v>9119</v>
      </c>
      <c r="HM225" s="70" t="s">
        <v>9119</v>
      </c>
      <c r="HO225" s="70" t="s">
        <v>9119</v>
      </c>
      <c r="HQ225" s="70" t="s">
        <v>9119</v>
      </c>
      <c r="HS225" s="70" t="s">
        <v>9119</v>
      </c>
      <c r="HU225" s="70" t="s">
        <v>9119</v>
      </c>
      <c r="HZ225" s="70" t="s">
        <v>9119</v>
      </c>
      <c r="IB225" s="70" t="s">
        <v>9119</v>
      </c>
      <c r="IE225" s="70" t="s">
        <v>9119</v>
      </c>
      <c r="IK225" s="70" t="s">
        <v>9119</v>
      </c>
      <c r="IO225" s="70" t="s">
        <v>9119</v>
      </c>
      <c r="IQ225" s="70" t="s">
        <v>9119</v>
      </c>
      <c r="IT225" s="70" t="s">
        <v>9119</v>
      </c>
      <c r="IV225" s="70" t="s">
        <v>9119</v>
      </c>
      <c r="IX225" s="70" t="s">
        <v>9119</v>
      </c>
      <c r="IZ225" s="70" t="s">
        <v>9119</v>
      </c>
      <c r="JE225" s="70" t="s">
        <v>9119</v>
      </c>
      <c r="JG225" s="70" t="s">
        <v>9119</v>
      </c>
      <c r="JL225" s="70" t="s">
        <v>9119</v>
      </c>
      <c r="JP225" s="70" t="s">
        <v>9119</v>
      </c>
      <c r="KD225" s="70" t="s">
        <v>9119</v>
      </c>
      <c r="KF225" s="70" t="s">
        <v>9119</v>
      </c>
      <c r="KI225" s="70" t="s">
        <v>9119</v>
      </c>
      <c r="KK225" s="70" t="s">
        <v>9119</v>
      </c>
      <c r="KO225" s="70" t="s">
        <v>9119</v>
      </c>
      <c r="KQ225" s="70" t="s">
        <v>9119</v>
      </c>
      <c r="KT225" s="70" t="s">
        <v>9119</v>
      </c>
      <c r="KZ225" s="70" t="s">
        <v>9119</v>
      </c>
      <c r="LO225" s="70" t="s">
        <v>9119</v>
      </c>
      <c r="LW225" s="70" t="s">
        <v>9119</v>
      </c>
      <c r="LZ225" s="70" t="s">
        <v>9119</v>
      </c>
      <c r="ME225" s="70" t="s">
        <v>9119</v>
      </c>
      <c r="MG225" s="70" t="s">
        <v>9119</v>
      </c>
      <c r="MJ225" s="70" t="s">
        <v>9119</v>
      </c>
      <c r="MQ225" s="70" t="s">
        <v>9119</v>
      </c>
      <c r="MS225" s="70" t="s">
        <v>9119</v>
      </c>
      <c r="MT225" t="s">
        <v>354</v>
      </c>
      <c r="MV225" t="s">
        <v>353</v>
      </c>
      <c r="MX225" t="s">
        <v>356</v>
      </c>
      <c r="MY225">
        <v>750000</v>
      </c>
      <c r="MZ225" s="70">
        <v>927155.28256842878</v>
      </c>
      <c r="NB225" s="70" t="s">
        <v>9119</v>
      </c>
      <c r="NI225" s="70" t="s">
        <v>9119</v>
      </c>
      <c r="NK225" s="70" t="s">
        <v>9119</v>
      </c>
      <c r="NR225" s="70" t="s">
        <v>9119</v>
      </c>
      <c r="NT225" s="70" t="s">
        <v>9119</v>
      </c>
      <c r="OA225" s="70" t="s">
        <v>9119</v>
      </c>
      <c r="OC225" s="70" t="s">
        <v>9119</v>
      </c>
    </row>
    <row r="226" spans="1:393" x14ac:dyDescent="0.2">
      <c r="A226" t="s">
        <v>1146</v>
      </c>
      <c r="B226" t="s">
        <v>1146</v>
      </c>
      <c r="C226" t="s">
        <v>9841</v>
      </c>
      <c r="D226" t="s">
        <v>1147</v>
      </c>
      <c r="E226" t="s">
        <v>346</v>
      </c>
      <c r="F226" t="s">
        <v>346</v>
      </c>
      <c r="G226" t="s">
        <v>1148</v>
      </c>
      <c r="H226" t="s">
        <v>1149</v>
      </c>
      <c r="I226">
        <v>1933700</v>
      </c>
      <c r="K226">
        <v>2017</v>
      </c>
      <c r="L226" s="69">
        <v>305340</v>
      </c>
      <c r="M226" t="s">
        <v>349</v>
      </c>
      <c r="O226" s="73">
        <v>0.433</v>
      </c>
      <c r="P226" s="73"/>
      <c r="Q226" s="13">
        <v>0.128571428571429</v>
      </c>
      <c r="R226" s="13">
        <v>1.4285714285714299E-2</v>
      </c>
      <c r="S226" s="13">
        <v>1.4285714285714299E-2</v>
      </c>
      <c r="T226" s="13">
        <v>7.6190476190476197E-2</v>
      </c>
      <c r="U226" s="13">
        <v>0.1</v>
      </c>
      <c r="V226" s="13"/>
      <c r="W226" s="13"/>
      <c r="X226" s="13"/>
      <c r="Y226" s="13">
        <v>9.0476190476190502E-2</v>
      </c>
      <c r="Z226" s="13"/>
      <c r="AA226" s="13"/>
      <c r="AB226" s="13"/>
      <c r="AC226" s="13">
        <v>0.57619047619047603</v>
      </c>
      <c r="AD226" s="13"/>
      <c r="AE226" s="13"/>
      <c r="AF226" s="13"/>
      <c r="AG226" s="13">
        <v>0.29289999999999999</v>
      </c>
      <c r="AI226" s="13"/>
      <c r="AJ226" s="13"/>
      <c r="AK226" s="13"/>
      <c r="AL226" s="13"/>
      <c r="AM226" s="13"/>
      <c r="AN226" s="13"/>
      <c r="AO226" s="13"/>
      <c r="AP226" s="13"/>
      <c r="AQ226" s="13"/>
      <c r="AU226" s="13"/>
      <c r="AV226" s="13"/>
      <c r="AW226" s="13"/>
      <c r="AX226" s="13"/>
      <c r="AY226" s="13"/>
      <c r="BB226" s="13"/>
      <c r="BC226" s="13"/>
      <c r="BD226" s="13"/>
      <c r="BE226" s="13">
        <v>0.29288006812078299</v>
      </c>
      <c r="BF226" s="13"/>
      <c r="BG226" s="13">
        <v>2.9475338966398101E-2</v>
      </c>
      <c r="BH226" s="13"/>
      <c r="BI226" s="13"/>
      <c r="BJ226" s="13"/>
      <c r="BK226" s="13"/>
      <c r="BL226" s="13"/>
      <c r="BM226" s="13">
        <v>0.67764459291281898</v>
      </c>
      <c r="BN226" s="13"/>
      <c r="BO226">
        <v>23</v>
      </c>
      <c r="BP226" s="70">
        <v>20</v>
      </c>
      <c r="BR226" t="s">
        <v>9119</v>
      </c>
      <c r="BT226" s="70" t="s">
        <v>9119</v>
      </c>
      <c r="BU226" s="73"/>
      <c r="BV226" s="70" t="s">
        <v>9119</v>
      </c>
      <c r="BW226" s="69"/>
      <c r="BX226" s="70" t="s">
        <v>9119</v>
      </c>
      <c r="BY226" s="69"/>
      <c r="BZ226" s="70" t="s">
        <v>9119</v>
      </c>
      <c r="CA226" s="69"/>
      <c r="CC226" s="69" t="s">
        <v>9119</v>
      </c>
      <c r="CD226" s="69"/>
      <c r="CE226" s="69"/>
      <c r="CF226" s="69" t="str">
        <f>IF(CD226&lt;&gt;"",(CD226*(#REF!/(_xlfn.XLOOKUP(CE226,#REF!,#REF!)))),"")</f>
        <v/>
      </c>
      <c r="CG226" t="s">
        <v>366</v>
      </c>
      <c r="CL226" t="s">
        <v>352</v>
      </c>
      <c r="CM226" t="s">
        <v>352</v>
      </c>
      <c r="CN226" t="s">
        <v>352</v>
      </c>
      <c r="CO226" t="s">
        <v>352</v>
      </c>
      <c r="CP226" t="s">
        <v>352</v>
      </c>
      <c r="CQ226" t="s">
        <v>352</v>
      </c>
      <c r="CR226" t="s">
        <v>352</v>
      </c>
      <c r="CS226" t="s">
        <v>352</v>
      </c>
      <c r="EC226" s="69"/>
      <c r="ED226" s="69"/>
      <c r="EE226" s="69"/>
      <c r="EF226" s="69"/>
      <c r="EG226" s="69"/>
      <c r="EH226" s="69"/>
      <c r="EM226" s="69"/>
      <c r="ER226" s="69">
        <v>89428</v>
      </c>
      <c r="FB226" s="69">
        <v>9000</v>
      </c>
      <c r="FG226" s="69"/>
      <c r="GF226" s="70" t="s">
        <v>9119</v>
      </c>
      <c r="GI226" s="70" t="s">
        <v>9119</v>
      </c>
      <c r="GO226" s="70" t="s">
        <v>9119</v>
      </c>
      <c r="GR226" s="70" t="s">
        <v>9119</v>
      </c>
      <c r="GT226" s="70" t="s">
        <v>9119</v>
      </c>
      <c r="GV226" s="70" t="s">
        <v>9119</v>
      </c>
      <c r="HB226" s="70" t="s">
        <v>9119</v>
      </c>
      <c r="HD226" s="70" t="s">
        <v>9119</v>
      </c>
      <c r="HG226" s="70" t="s">
        <v>9119</v>
      </c>
      <c r="HI226" s="70" t="s">
        <v>9119</v>
      </c>
      <c r="HK226" s="70" t="s">
        <v>9119</v>
      </c>
      <c r="HM226" s="70" t="s">
        <v>9119</v>
      </c>
      <c r="HO226" s="70" t="s">
        <v>9119</v>
      </c>
      <c r="HQ226" s="70" t="s">
        <v>9119</v>
      </c>
      <c r="HS226" s="70" t="s">
        <v>9119</v>
      </c>
      <c r="HU226" s="70" t="s">
        <v>9119</v>
      </c>
      <c r="HZ226" s="70" t="s">
        <v>9119</v>
      </c>
      <c r="IB226" s="70" t="s">
        <v>9119</v>
      </c>
      <c r="IE226" s="70" t="s">
        <v>9119</v>
      </c>
      <c r="IK226" s="70" t="s">
        <v>9119</v>
      </c>
      <c r="IO226" s="70" t="s">
        <v>9119</v>
      </c>
      <c r="IQ226" s="70" t="s">
        <v>9119</v>
      </c>
      <c r="IT226" s="70" t="s">
        <v>9119</v>
      </c>
      <c r="IV226" s="70" t="s">
        <v>9119</v>
      </c>
      <c r="IX226" s="70" t="s">
        <v>9119</v>
      </c>
      <c r="IZ226" s="70" t="s">
        <v>9119</v>
      </c>
      <c r="JE226" s="70" t="s">
        <v>9119</v>
      </c>
      <c r="JG226" s="70" t="s">
        <v>9119</v>
      </c>
      <c r="JL226" s="70" t="s">
        <v>9119</v>
      </c>
      <c r="JP226" s="70" t="s">
        <v>9119</v>
      </c>
      <c r="KD226" s="70" t="s">
        <v>9119</v>
      </c>
      <c r="KF226" s="70" t="s">
        <v>9119</v>
      </c>
      <c r="KI226" s="70" t="s">
        <v>9119</v>
      </c>
      <c r="KK226" s="70" t="s">
        <v>9119</v>
      </c>
      <c r="KO226" s="70" t="s">
        <v>9119</v>
      </c>
      <c r="KQ226" s="70" t="s">
        <v>9119</v>
      </c>
      <c r="KT226" s="70" t="s">
        <v>9119</v>
      </c>
      <c r="KZ226" s="70" t="s">
        <v>9119</v>
      </c>
      <c r="LO226" s="70" t="s">
        <v>9119</v>
      </c>
      <c r="LW226" s="70" t="s">
        <v>9119</v>
      </c>
      <c r="LZ226" s="70" t="s">
        <v>9119</v>
      </c>
      <c r="ME226" s="70" t="s">
        <v>9119</v>
      </c>
      <c r="MG226" s="70" t="s">
        <v>9119</v>
      </c>
      <c r="MJ226" s="70" t="s">
        <v>9119</v>
      </c>
      <c r="MQ226" s="70" t="s">
        <v>9119</v>
      </c>
      <c r="MS226" s="70" t="s">
        <v>9119</v>
      </c>
      <c r="MT226" t="s">
        <v>362</v>
      </c>
      <c r="MV226" t="s">
        <v>628</v>
      </c>
      <c r="MW226" t="s">
        <v>372</v>
      </c>
      <c r="MY226" s="69"/>
      <c r="MZ226" s="70" t="s">
        <v>9119</v>
      </c>
      <c r="NB226" s="70" t="s">
        <v>9119</v>
      </c>
      <c r="NC226" t="s">
        <v>392</v>
      </c>
      <c r="ND226">
        <v>1</v>
      </c>
      <c r="NE226" t="s">
        <v>391</v>
      </c>
      <c r="NF226" t="s">
        <v>372</v>
      </c>
      <c r="NI226" s="70" t="s">
        <v>9119</v>
      </c>
      <c r="NK226" s="70" t="s">
        <v>9119</v>
      </c>
      <c r="NR226" s="70" t="s">
        <v>9119</v>
      </c>
      <c r="NT226" s="70" t="s">
        <v>9119</v>
      </c>
      <c r="NU226" t="s">
        <v>362</v>
      </c>
      <c r="NW226" t="s">
        <v>391</v>
      </c>
      <c r="NX226" t="s">
        <v>372</v>
      </c>
      <c r="OA226" s="70" t="s">
        <v>9119</v>
      </c>
      <c r="OC226" s="70" t="s">
        <v>9119</v>
      </c>
    </row>
    <row r="227" spans="1:393" x14ac:dyDescent="0.2">
      <c r="A227" t="s">
        <v>1150</v>
      </c>
      <c r="B227" t="s">
        <v>1150</v>
      </c>
      <c r="C227" t="s">
        <v>9829</v>
      </c>
      <c r="D227" t="s">
        <v>1151</v>
      </c>
      <c r="E227" t="s">
        <v>9847</v>
      </c>
      <c r="F227" t="s">
        <v>9847</v>
      </c>
      <c r="G227" t="s">
        <v>1152</v>
      </c>
      <c r="H227" t="s">
        <v>1153</v>
      </c>
      <c r="I227">
        <v>36000</v>
      </c>
      <c r="K227">
        <v>2012</v>
      </c>
      <c r="L227" s="69">
        <v>10000</v>
      </c>
      <c r="M227" t="s">
        <v>349</v>
      </c>
      <c r="O227" s="73">
        <v>0.76100000000000001</v>
      </c>
      <c r="P227" s="73"/>
      <c r="Q227" s="13"/>
      <c r="R227" s="13"/>
      <c r="S227" s="13"/>
      <c r="T227" s="13"/>
      <c r="U227" s="13"/>
      <c r="V227" s="13"/>
      <c r="W227" s="13"/>
      <c r="X227" s="13"/>
      <c r="Y227" s="13"/>
      <c r="Z227" s="13"/>
      <c r="AA227" s="13"/>
      <c r="AB227" s="13"/>
      <c r="AC227" s="13"/>
      <c r="AD227" s="13"/>
      <c r="AE227" s="13"/>
      <c r="AF227" s="13"/>
      <c r="AG227" s="13"/>
      <c r="AH227" s="69"/>
      <c r="AI227" s="13"/>
      <c r="AJ227" s="13"/>
      <c r="AK227" s="13"/>
      <c r="AL227" s="13"/>
      <c r="AM227" s="13"/>
      <c r="AN227" s="13"/>
      <c r="AO227" s="13"/>
      <c r="AP227" s="13"/>
      <c r="AQ227" s="13"/>
      <c r="AU227" s="13"/>
      <c r="AV227" s="13"/>
      <c r="AW227" s="13"/>
      <c r="AX227" s="13"/>
      <c r="AY227" s="13"/>
      <c r="BB227" s="13"/>
      <c r="BC227" s="13"/>
      <c r="BD227" s="13"/>
      <c r="BE227" s="13"/>
      <c r="BF227" s="13"/>
      <c r="BG227" s="13"/>
      <c r="BH227" s="13"/>
      <c r="BI227" s="13"/>
      <c r="BJ227" s="13"/>
      <c r="BK227" s="13"/>
      <c r="BL227" s="13"/>
      <c r="BM227" s="13"/>
      <c r="BN227" s="13"/>
      <c r="BP227" s="70">
        <v>11</v>
      </c>
      <c r="BQ227" s="69"/>
      <c r="BR227" t="s">
        <v>9119</v>
      </c>
      <c r="BS227" s="69"/>
      <c r="BT227" s="70" t="s">
        <v>9119</v>
      </c>
      <c r="BU227" s="73">
        <v>78.62</v>
      </c>
      <c r="BV227" s="70">
        <v>89.99750466200048</v>
      </c>
      <c r="BW227" s="69"/>
      <c r="BX227" s="70" t="s">
        <v>9119</v>
      </c>
      <c r="BY227" s="69">
        <v>1478.06</v>
      </c>
      <c r="BZ227" s="70">
        <v>1691.957666506187</v>
      </c>
      <c r="CA227" s="69"/>
      <c r="CC227" s="69" t="s">
        <v>9119</v>
      </c>
      <c r="CD227" s="69"/>
      <c r="CE227" s="69"/>
      <c r="CF227" s="69" t="str">
        <f>IF(CD227&lt;&gt;"",(CD227*(#REF!/(_xlfn.XLOOKUP(CE227,#REF!,#REF!)))),"")</f>
        <v/>
      </c>
      <c r="CH227" t="s">
        <v>377</v>
      </c>
      <c r="CI227" t="s">
        <v>388</v>
      </c>
      <c r="CL227" t="s">
        <v>352</v>
      </c>
      <c r="CM227" t="s">
        <v>352</v>
      </c>
      <c r="CN227" t="s">
        <v>352</v>
      </c>
      <c r="CO227" t="s">
        <v>352</v>
      </c>
      <c r="CP227" t="s">
        <v>352</v>
      </c>
      <c r="CQ227" t="s">
        <v>352</v>
      </c>
      <c r="CR227" t="s">
        <v>352</v>
      </c>
      <c r="CS227" t="s">
        <v>351</v>
      </c>
      <c r="EA227" s="69"/>
      <c r="EB227" s="69"/>
      <c r="EC227" s="69"/>
      <c r="ED227" s="69"/>
      <c r="EE227" s="69"/>
      <c r="EF227" s="69"/>
      <c r="EG227" s="69"/>
      <c r="EH227" s="69"/>
      <c r="EM227" s="69"/>
      <c r="FB227" s="69"/>
      <c r="FG227" s="69"/>
      <c r="FV227" s="69"/>
      <c r="GF227" s="70" t="s">
        <v>9119</v>
      </c>
      <c r="GI227" s="70" t="s">
        <v>9119</v>
      </c>
      <c r="GO227" s="70" t="s">
        <v>9119</v>
      </c>
      <c r="GR227" s="70" t="s">
        <v>9119</v>
      </c>
      <c r="GT227" s="70" t="s">
        <v>9119</v>
      </c>
      <c r="GV227" s="70" t="s">
        <v>9119</v>
      </c>
      <c r="HB227" s="70" t="s">
        <v>9119</v>
      </c>
      <c r="HD227" s="70" t="s">
        <v>9119</v>
      </c>
      <c r="HG227" s="70" t="s">
        <v>9119</v>
      </c>
      <c r="HI227" s="70" t="s">
        <v>9119</v>
      </c>
      <c r="HK227" s="70" t="s">
        <v>9119</v>
      </c>
      <c r="HM227" s="70" t="s">
        <v>9119</v>
      </c>
      <c r="HO227" s="70" t="s">
        <v>9119</v>
      </c>
      <c r="HQ227" s="70" t="s">
        <v>9119</v>
      </c>
      <c r="HS227" s="70" t="s">
        <v>9119</v>
      </c>
      <c r="HU227" s="70" t="s">
        <v>9119</v>
      </c>
      <c r="HZ227" s="70" t="s">
        <v>9119</v>
      </c>
      <c r="IB227" s="70" t="s">
        <v>9119</v>
      </c>
      <c r="IE227" s="70" t="s">
        <v>9119</v>
      </c>
      <c r="IK227" s="70" t="s">
        <v>9119</v>
      </c>
      <c r="IO227" s="70" t="s">
        <v>9119</v>
      </c>
      <c r="IQ227" s="70" t="s">
        <v>9119</v>
      </c>
      <c r="IT227" s="70" t="s">
        <v>9119</v>
      </c>
      <c r="IV227" s="70" t="s">
        <v>9119</v>
      </c>
      <c r="IX227" s="70" t="s">
        <v>9119</v>
      </c>
      <c r="IZ227" s="70" t="s">
        <v>9119</v>
      </c>
      <c r="JE227" s="70" t="s">
        <v>9119</v>
      </c>
      <c r="JG227" s="70" t="s">
        <v>9119</v>
      </c>
      <c r="JL227" s="70" t="s">
        <v>9119</v>
      </c>
      <c r="JP227" s="70" t="s">
        <v>9119</v>
      </c>
      <c r="KD227" s="70" t="s">
        <v>9119</v>
      </c>
      <c r="KF227" s="70" t="s">
        <v>9119</v>
      </c>
      <c r="KI227" s="70" t="s">
        <v>9119</v>
      </c>
      <c r="KK227" s="70" t="s">
        <v>9119</v>
      </c>
      <c r="KO227" s="70" t="s">
        <v>9119</v>
      </c>
      <c r="KQ227" s="70" t="s">
        <v>9119</v>
      </c>
      <c r="KS227">
        <v>86.43</v>
      </c>
      <c r="KT227" s="70">
        <v>97.732121736761755</v>
      </c>
      <c r="KZ227" s="70" t="s">
        <v>9119</v>
      </c>
      <c r="LO227" s="70" t="s">
        <v>9119</v>
      </c>
      <c r="LW227" s="70" t="s">
        <v>9119</v>
      </c>
      <c r="LZ227" s="70" t="s">
        <v>9119</v>
      </c>
      <c r="ME227" s="70" t="s">
        <v>9119</v>
      </c>
      <c r="MG227" s="70" t="s">
        <v>9119</v>
      </c>
      <c r="MJ227" s="70" t="s">
        <v>9119</v>
      </c>
      <c r="MQ227" s="70" t="s">
        <v>9119</v>
      </c>
      <c r="MS227" s="70" t="s">
        <v>9119</v>
      </c>
      <c r="MT227" t="s">
        <v>392</v>
      </c>
      <c r="MU227" t="s">
        <v>1154</v>
      </c>
      <c r="MV227" t="s">
        <v>378</v>
      </c>
      <c r="MW227" t="s">
        <v>353</v>
      </c>
      <c r="MZ227" s="70" t="s">
        <v>9119</v>
      </c>
      <c r="NB227" s="70" t="s">
        <v>9119</v>
      </c>
      <c r="NE227" t="s">
        <v>391</v>
      </c>
      <c r="NI227" s="70" t="s">
        <v>9119</v>
      </c>
      <c r="NK227" s="70" t="s">
        <v>9119</v>
      </c>
      <c r="NR227" s="70" t="s">
        <v>9119</v>
      </c>
      <c r="NT227" s="70" t="s">
        <v>9119</v>
      </c>
      <c r="OA227" s="70" t="s">
        <v>9119</v>
      </c>
      <c r="OC227" s="70" t="s">
        <v>9119</v>
      </c>
    </row>
    <row r="228" spans="1:393" x14ac:dyDescent="0.2">
      <c r="A228" t="s">
        <v>1150</v>
      </c>
      <c r="B228" t="s">
        <v>1150</v>
      </c>
      <c r="C228" t="s">
        <v>9829</v>
      </c>
      <c r="D228" t="s">
        <v>1151</v>
      </c>
      <c r="E228" t="s">
        <v>9845</v>
      </c>
      <c r="F228" t="s">
        <v>9845</v>
      </c>
      <c r="G228" t="s">
        <v>1155</v>
      </c>
      <c r="H228" t="s">
        <v>1156</v>
      </c>
      <c r="I228">
        <v>14936</v>
      </c>
      <c r="K228">
        <v>2011</v>
      </c>
      <c r="L228" s="69">
        <v>2555</v>
      </c>
      <c r="M228" t="s">
        <v>349</v>
      </c>
      <c r="O228" s="73">
        <v>0.46899999999999997</v>
      </c>
      <c r="P228" s="73"/>
      <c r="Q228" s="13">
        <v>0.34799999999999998</v>
      </c>
      <c r="R228" s="13">
        <v>5.6000000000000001E-2</v>
      </c>
      <c r="S228" s="13">
        <v>0.122</v>
      </c>
      <c r="T228" s="13">
        <v>0.14899999999999999</v>
      </c>
      <c r="U228" s="13">
        <v>0.193</v>
      </c>
      <c r="V228" s="13"/>
      <c r="W228" s="13"/>
      <c r="X228" s="13"/>
      <c r="Y228" s="13"/>
      <c r="Z228" s="13"/>
      <c r="AA228" s="13"/>
      <c r="AB228" s="13"/>
      <c r="AC228" s="13">
        <v>0.13200000000000001</v>
      </c>
      <c r="AD228" s="13"/>
      <c r="AE228" s="13"/>
      <c r="AF228" s="13"/>
      <c r="AG228" s="13">
        <v>0.32500000000000001</v>
      </c>
      <c r="AH228" s="69"/>
      <c r="AI228" s="13"/>
      <c r="AJ228" s="13"/>
      <c r="AK228" s="13"/>
      <c r="AL228" s="13"/>
      <c r="AM228" s="13"/>
      <c r="AN228" s="13"/>
      <c r="AO228" s="13"/>
      <c r="AP228" s="13"/>
      <c r="AQ228" s="13"/>
      <c r="AU228" s="13"/>
      <c r="AV228" s="13"/>
      <c r="AW228" s="13"/>
      <c r="AX228" s="13"/>
      <c r="AY228" s="13"/>
      <c r="BB228" s="13"/>
      <c r="BC228" s="13">
        <v>0.27400000000000002</v>
      </c>
      <c r="BD228" s="13"/>
      <c r="BE228" s="13"/>
      <c r="BF228" s="13"/>
      <c r="BG228" s="13"/>
      <c r="BH228" s="13">
        <v>5.0999999999999997E-2</v>
      </c>
      <c r="BI228" s="13"/>
      <c r="BJ228" s="13"/>
      <c r="BK228" s="13"/>
      <c r="BL228" s="13"/>
      <c r="BM228" s="13">
        <v>0.67500000000000004</v>
      </c>
      <c r="BN228" s="13"/>
      <c r="BP228" s="70"/>
      <c r="BQ228" s="69"/>
      <c r="BR228" t="s">
        <v>9119</v>
      </c>
      <c r="BS228" s="69">
        <v>10989.32</v>
      </c>
      <c r="BT228" s="70">
        <v>14297.54798366966</v>
      </c>
      <c r="BU228" s="73">
        <v>76.212000000000003</v>
      </c>
      <c r="BV228" s="70">
        <v>73.198886152817835</v>
      </c>
      <c r="BW228" s="69"/>
      <c r="BX228" s="70" t="s">
        <v>9119</v>
      </c>
      <c r="BY228" s="69"/>
      <c r="BZ228" s="70" t="s">
        <v>9119</v>
      </c>
      <c r="CA228" s="69"/>
      <c r="CC228" s="69" t="s">
        <v>9119</v>
      </c>
      <c r="CD228" s="69"/>
      <c r="CE228" s="69"/>
      <c r="CF228" s="69" t="str">
        <f>IF(CD228&lt;&gt;"",(CD228*(#REF!/(_xlfn.XLOOKUP(CE228,#REF!,#REF!)))),"")</f>
        <v/>
      </c>
      <c r="CH228" t="s">
        <v>377</v>
      </c>
      <c r="CI228" t="s">
        <v>388</v>
      </c>
      <c r="CL228" t="s">
        <v>351</v>
      </c>
      <c r="CM228" t="s">
        <v>352</v>
      </c>
      <c r="CN228" t="s">
        <v>352</v>
      </c>
      <c r="CO228" t="s">
        <v>352</v>
      </c>
      <c r="CP228" t="s">
        <v>352</v>
      </c>
      <c r="CQ228" t="s">
        <v>351</v>
      </c>
      <c r="CR228" t="s">
        <v>352</v>
      </c>
      <c r="CS228" t="s">
        <v>351</v>
      </c>
      <c r="EA228" s="69"/>
      <c r="EB228" s="69"/>
      <c r="EC228" s="69"/>
      <c r="ED228" s="69"/>
      <c r="EE228" s="69"/>
      <c r="EF228" s="69"/>
      <c r="EG228" s="69"/>
      <c r="EH228" s="69">
        <v>700.07</v>
      </c>
      <c r="EM228" s="69"/>
      <c r="FB228" s="69"/>
      <c r="FG228" s="69">
        <v>130.30500000000001</v>
      </c>
      <c r="FV228" s="69"/>
      <c r="GF228" s="70" t="s">
        <v>9119</v>
      </c>
      <c r="GI228" s="70" t="s">
        <v>9119</v>
      </c>
      <c r="GO228" s="70" t="s">
        <v>9119</v>
      </c>
      <c r="GR228" s="70" t="s">
        <v>9119</v>
      </c>
      <c r="GT228" s="70" t="s">
        <v>9119</v>
      </c>
      <c r="GV228" s="70" t="s">
        <v>9119</v>
      </c>
      <c r="HB228" s="70" t="s">
        <v>9119</v>
      </c>
      <c r="HC228">
        <v>4.13</v>
      </c>
      <c r="HD228" s="70">
        <v>5.3732963616088796</v>
      </c>
      <c r="HG228" s="70" t="s">
        <v>9119</v>
      </c>
      <c r="HI228" s="70" t="s">
        <v>9119</v>
      </c>
      <c r="HK228" s="70" t="s">
        <v>9119</v>
      </c>
      <c r="HM228" s="70" t="s">
        <v>9119</v>
      </c>
      <c r="HO228" s="70" t="s">
        <v>9119</v>
      </c>
      <c r="HQ228" s="70" t="s">
        <v>9119</v>
      </c>
      <c r="HS228" s="70" t="s">
        <v>9119</v>
      </c>
      <c r="HU228" s="70" t="s">
        <v>9119</v>
      </c>
      <c r="HZ228" s="70" t="s">
        <v>9119</v>
      </c>
      <c r="IB228" s="70" t="s">
        <v>9119</v>
      </c>
      <c r="IE228" s="70" t="s">
        <v>9119</v>
      </c>
      <c r="IK228" s="70" t="s">
        <v>9119</v>
      </c>
      <c r="IO228" s="70" t="s">
        <v>9119</v>
      </c>
      <c r="IQ228" s="70" t="s">
        <v>9119</v>
      </c>
      <c r="IT228" s="70" t="s">
        <v>9119</v>
      </c>
      <c r="IV228" s="70" t="s">
        <v>9119</v>
      </c>
      <c r="IX228" s="70" t="s">
        <v>9119</v>
      </c>
      <c r="IZ228" s="70" t="s">
        <v>9119</v>
      </c>
      <c r="JE228" s="70" t="s">
        <v>9119</v>
      </c>
      <c r="JG228" s="70" t="s">
        <v>9119</v>
      </c>
      <c r="JL228" s="70" t="s">
        <v>9119</v>
      </c>
      <c r="JP228" s="70" t="s">
        <v>9119</v>
      </c>
      <c r="KD228" s="70" t="s">
        <v>9119</v>
      </c>
      <c r="KF228" s="70" t="s">
        <v>9119</v>
      </c>
      <c r="KI228" s="70" t="s">
        <v>9119</v>
      </c>
      <c r="KK228" s="70" t="s">
        <v>9119</v>
      </c>
      <c r="KO228" s="70" t="s">
        <v>9119</v>
      </c>
      <c r="KP228">
        <v>3.3</v>
      </c>
      <c r="KQ228" s="70">
        <v>4.2934329281620593</v>
      </c>
      <c r="KT228" s="70" t="s">
        <v>9119</v>
      </c>
      <c r="KZ228" s="70" t="s">
        <v>9119</v>
      </c>
      <c r="LO228" s="70" t="s">
        <v>9119</v>
      </c>
      <c r="LW228" s="70" t="s">
        <v>9119</v>
      </c>
      <c r="LZ228" s="70" t="s">
        <v>9119</v>
      </c>
      <c r="ME228" s="70" t="s">
        <v>9119</v>
      </c>
      <c r="MG228" s="70" t="s">
        <v>9119</v>
      </c>
      <c r="MJ228" s="70" t="s">
        <v>9119</v>
      </c>
      <c r="MQ228" s="70" t="s">
        <v>9119</v>
      </c>
      <c r="MS228" s="70" t="s">
        <v>9119</v>
      </c>
      <c r="MT228" t="s">
        <v>392</v>
      </c>
      <c r="MU228" t="s">
        <v>1157</v>
      </c>
      <c r="MV228" t="s">
        <v>378</v>
      </c>
      <c r="MW228" t="s">
        <v>353</v>
      </c>
      <c r="MZ228" s="70" t="s">
        <v>9119</v>
      </c>
      <c r="NB228" s="70" t="s">
        <v>9119</v>
      </c>
      <c r="NI228" s="70" t="s">
        <v>9119</v>
      </c>
      <c r="NK228" s="70" t="s">
        <v>9119</v>
      </c>
      <c r="NR228" s="70" t="s">
        <v>9119</v>
      </c>
      <c r="NT228" s="70" t="s">
        <v>9119</v>
      </c>
      <c r="OA228" s="70" t="s">
        <v>9119</v>
      </c>
      <c r="OC228" s="70" t="s">
        <v>9119</v>
      </c>
    </row>
    <row r="229" spans="1:393" x14ac:dyDescent="0.2">
      <c r="A229" t="s">
        <v>1158</v>
      </c>
      <c r="B229" t="s">
        <v>1158</v>
      </c>
      <c r="C229" t="s">
        <v>9835</v>
      </c>
      <c r="D229" t="s">
        <v>1159</v>
      </c>
      <c r="E229" t="s">
        <v>9847</v>
      </c>
      <c r="F229" t="s">
        <v>9845</v>
      </c>
      <c r="G229" t="s">
        <v>1160</v>
      </c>
      <c r="H229" t="s">
        <v>1161</v>
      </c>
      <c r="I229">
        <v>300000</v>
      </c>
      <c r="K229">
        <v>2013</v>
      </c>
      <c r="L229" s="69">
        <v>74500</v>
      </c>
      <c r="O229" s="73">
        <v>0.68</v>
      </c>
      <c r="P229" s="73"/>
      <c r="Q229" s="13"/>
      <c r="R229" s="13"/>
      <c r="S229" s="13"/>
      <c r="T229" s="13"/>
      <c r="U229" s="13"/>
      <c r="V229" s="13"/>
      <c r="W229" s="13"/>
      <c r="X229" s="13"/>
      <c r="Y229" s="13"/>
      <c r="Z229" s="13"/>
      <c r="AA229" s="13"/>
      <c r="AB229" s="13"/>
      <c r="AC229" s="13"/>
      <c r="AD229" s="13"/>
      <c r="AE229" s="13"/>
      <c r="AF229" s="13"/>
      <c r="AG229" s="13"/>
      <c r="AI229" s="13"/>
      <c r="AJ229" s="13"/>
      <c r="AK229" s="13"/>
      <c r="AL229" s="13"/>
      <c r="AM229" s="13"/>
      <c r="AN229" s="13"/>
      <c r="AO229" s="13"/>
      <c r="AP229" s="13"/>
      <c r="AQ229" s="13"/>
      <c r="AU229" s="13"/>
      <c r="AV229" s="13"/>
      <c r="AW229" s="13"/>
      <c r="AX229" s="13"/>
      <c r="AY229" s="13"/>
      <c r="BB229" s="13"/>
      <c r="BC229" s="13"/>
      <c r="BD229" s="13"/>
      <c r="BE229" s="13"/>
      <c r="BF229" s="13"/>
      <c r="BG229" s="13"/>
      <c r="BH229" s="13"/>
      <c r="BI229" s="13"/>
      <c r="BJ229" s="13"/>
      <c r="BK229" s="13"/>
      <c r="BL229" s="13"/>
      <c r="BM229" s="13"/>
      <c r="BN229" s="13"/>
      <c r="BP229" s="70"/>
      <c r="BR229" t="s">
        <v>9119</v>
      </c>
      <c r="BT229" s="70" t="s">
        <v>9119</v>
      </c>
      <c r="BU229" s="73"/>
      <c r="BV229" s="70" t="s">
        <v>9119</v>
      </c>
      <c r="BW229" s="69"/>
      <c r="BX229" s="70" t="s">
        <v>9119</v>
      </c>
      <c r="BY229" s="69"/>
      <c r="BZ229" s="70" t="s">
        <v>9119</v>
      </c>
      <c r="CA229" s="69"/>
      <c r="CC229" s="69" t="s">
        <v>9119</v>
      </c>
      <c r="CD229" s="69"/>
      <c r="CE229" s="69"/>
      <c r="CF229" s="69" t="str">
        <f>IF(CD229&lt;&gt;"",(CD229*(#REF!/(_xlfn.XLOOKUP(CE229,#REF!,#REF!)))),"")</f>
        <v/>
      </c>
      <c r="CL229" t="s">
        <v>352</v>
      </c>
      <c r="CM229" t="s">
        <v>352</v>
      </c>
      <c r="CN229" t="s">
        <v>352</v>
      </c>
      <c r="CO229" t="s">
        <v>352</v>
      </c>
      <c r="CP229" t="s">
        <v>352</v>
      </c>
      <c r="CQ229" t="s">
        <v>352</v>
      </c>
      <c r="CR229" t="s">
        <v>352</v>
      </c>
      <c r="CS229" t="s">
        <v>352</v>
      </c>
      <c r="CT229" s="72" t="s">
        <v>1162</v>
      </c>
      <c r="CV229" t="s">
        <v>1163</v>
      </c>
      <c r="EC229" s="69"/>
      <c r="ED229" s="69"/>
      <c r="EE229" s="69"/>
      <c r="EF229" s="69"/>
      <c r="EG229" s="69"/>
      <c r="EH229" s="69"/>
      <c r="FB229" s="69"/>
      <c r="FG229" s="69"/>
      <c r="GF229" s="70" t="s">
        <v>9119</v>
      </c>
      <c r="GI229" s="70" t="s">
        <v>9119</v>
      </c>
      <c r="GO229" s="70" t="s">
        <v>9119</v>
      </c>
      <c r="GR229" s="70" t="s">
        <v>9119</v>
      </c>
      <c r="GT229" s="70" t="s">
        <v>9119</v>
      </c>
      <c r="GV229" s="70" t="s">
        <v>9119</v>
      </c>
      <c r="HB229" s="70" t="s">
        <v>9119</v>
      </c>
      <c r="HD229" s="70" t="s">
        <v>9119</v>
      </c>
      <c r="HG229" s="70" t="s">
        <v>9119</v>
      </c>
      <c r="HI229" s="70" t="s">
        <v>9119</v>
      </c>
      <c r="HK229" s="70" t="s">
        <v>9119</v>
      </c>
      <c r="HM229" s="70" t="s">
        <v>9119</v>
      </c>
      <c r="HO229" s="70" t="s">
        <v>9119</v>
      </c>
      <c r="HQ229" s="70" t="s">
        <v>9119</v>
      </c>
      <c r="HS229" s="70" t="s">
        <v>9119</v>
      </c>
      <c r="HU229" s="70" t="s">
        <v>9119</v>
      </c>
      <c r="HZ229" s="70" t="s">
        <v>9119</v>
      </c>
      <c r="IB229" s="70" t="s">
        <v>9119</v>
      </c>
      <c r="IE229" s="70" t="s">
        <v>9119</v>
      </c>
      <c r="IK229" s="70" t="s">
        <v>9119</v>
      </c>
      <c r="IO229" s="70" t="s">
        <v>9119</v>
      </c>
      <c r="IQ229" s="70" t="s">
        <v>9119</v>
      </c>
      <c r="IT229" s="70" t="s">
        <v>9119</v>
      </c>
      <c r="IV229" s="70" t="s">
        <v>9119</v>
      </c>
      <c r="IX229" s="70" t="s">
        <v>9119</v>
      </c>
      <c r="IZ229" s="70" t="s">
        <v>9119</v>
      </c>
      <c r="JE229" s="70" t="s">
        <v>9119</v>
      </c>
      <c r="JF229">
        <v>7.11</v>
      </c>
      <c r="JG229" s="70">
        <v>8.0397476055579773</v>
      </c>
      <c r="JL229" s="70" t="s">
        <v>9119</v>
      </c>
      <c r="JP229" s="70" t="s">
        <v>9119</v>
      </c>
      <c r="KD229" s="70" t="s">
        <v>9119</v>
      </c>
      <c r="KF229" s="70" t="s">
        <v>9119</v>
      </c>
      <c r="KI229" s="70" t="s">
        <v>9119</v>
      </c>
      <c r="KK229" s="70" t="s">
        <v>9119</v>
      </c>
      <c r="KO229" s="70" t="s">
        <v>9119</v>
      </c>
      <c r="KP229">
        <v>26.67</v>
      </c>
      <c r="KQ229" s="70">
        <v>30.157534267261781</v>
      </c>
      <c r="KT229" s="70" t="s">
        <v>9119</v>
      </c>
      <c r="KZ229" s="70" t="s">
        <v>9119</v>
      </c>
      <c r="LO229" s="70" t="s">
        <v>9119</v>
      </c>
      <c r="LW229" s="70" t="s">
        <v>9119</v>
      </c>
      <c r="LZ229" s="70" t="s">
        <v>9119</v>
      </c>
      <c r="ME229" s="70" t="s">
        <v>9119</v>
      </c>
      <c r="MF229">
        <v>7.11</v>
      </c>
      <c r="MG229" s="70">
        <v>8.0397476055579773</v>
      </c>
      <c r="MJ229" s="70" t="s">
        <v>9119</v>
      </c>
      <c r="MQ229" s="70" t="s">
        <v>9119</v>
      </c>
      <c r="MS229" s="70" t="s">
        <v>9119</v>
      </c>
      <c r="MT229" t="s">
        <v>390</v>
      </c>
      <c r="MV229" t="s">
        <v>355</v>
      </c>
      <c r="MW229" t="s">
        <v>363</v>
      </c>
      <c r="MZ229" s="70" t="s">
        <v>9119</v>
      </c>
      <c r="NB229" s="70" t="s">
        <v>9119</v>
      </c>
      <c r="NI229" s="70" t="s">
        <v>9119</v>
      </c>
      <c r="NK229" s="70" t="s">
        <v>9119</v>
      </c>
      <c r="NR229" s="70" t="s">
        <v>9119</v>
      </c>
      <c r="NT229" s="70" t="s">
        <v>9119</v>
      </c>
      <c r="OA229" s="70" t="s">
        <v>9119</v>
      </c>
      <c r="OC229" s="70" t="s">
        <v>9119</v>
      </c>
    </row>
    <row r="230" spans="1:393" x14ac:dyDescent="0.2">
      <c r="A230" t="s">
        <v>1158</v>
      </c>
      <c r="B230" t="s">
        <v>1158</v>
      </c>
      <c r="C230" t="s">
        <v>9835</v>
      </c>
      <c r="D230" t="s">
        <v>1159</v>
      </c>
      <c r="E230" t="s">
        <v>9845</v>
      </c>
      <c r="F230" t="s">
        <v>9845</v>
      </c>
      <c r="G230" t="s">
        <v>1164</v>
      </c>
      <c r="H230" t="s">
        <v>1165</v>
      </c>
      <c r="I230">
        <v>248988</v>
      </c>
      <c r="K230">
        <v>2022</v>
      </c>
      <c r="L230" s="69">
        <v>107675</v>
      </c>
      <c r="O230" s="73">
        <v>1.1850000000000001</v>
      </c>
      <c r="P230" s="73"/>
      <c r="Q230" s="13">
        <v>0.56999999999999995</v>
      </c>
      <c r="R230" s="13">
        <v>1.4999999999999999E-2</v>
      </c>
      <c r="S230" s="13">
        <v>0.03</v>
      </c>
      <c r="T230" s="13">
        <v>7.0000000000000007E-2</v>
      </c>
      <c r="U230" s="13">
        <v>0.152</v>
      </c>
      <c r="V230" s="13"/>
      <c r="W230" s="13">
        <v>0.01</v>
      </c>
      <c r="X230" s="13">
        <v>0.05</v>
      </c>
      <c r="Y230" s="13">
        <v>2.5000000000000001E-2</v>
      </c>
      <c r="Z230" s="13"/>
      <c r="AA230" s="13"/>
      <c r="AB230" s="13"/>
      <c r="AC230" s="13">
        <v>7.8E-2</v>
      </c>
      <c r="AE230" s="13"/>
      <c r="AF230" s="13"/>
      <c r="AG230" s="13"/>
      <c r="AH230">
        <v>8395</v>
      </c>
      <c r="AI230" s="13"/>
      <c r="AJ230" s="13"/>
      <c r="AK230" s="13"/>
      <c r="AL230" s="13"/>
      <c r="AM230" s="13"/>
      <c r="AN230" s="13"/>
      <c r="AO230" s="13"/>
      <c r="AP230" s="13"/>
      <c r="AQ230" s="13"/>
      <c r="AU230" s="13"/>
      <c r="AV230" s="13"/>
      <c r="AW230" s="13"/>
      <c r="AX230" s="13"/>
      <c r="AY230" s="13"/>
      <c r="BB230" s="13"/>
      <c r="BC230" s="13">
        <v>0.82</v>
      </c>
      <c r="BD230" s="13"/>
      <c r="BE230" s="13"/>
      <c r="BF230" s="13"/>
      <c r="BG230" s="13"/>
      <c r="BH230" s="13">
        <v>0.08</v>
      </c>
      <c r="BI230" s="13"/>
      <c r="BJ230" s="13"/>
      <c r="BK230" s="13"/>
      <c r="BL230" s="13"/>
      <c r="BM230" s="13">
        <v>0.1</v>
      </c>
      <c r="BN230" s="13"/>
      <c r="BO230">
        <v>4</v>
      </c>
      <c r="BP230" s="70">
        <v>17</v>
      </c>
      <c r="BR230" t="s">
        <v>9119</v>
      </c>
      <c r="BT230" s="70" t="s">
        <v>9119</v>
      </c>
      <c r="BU230" s="73"/>
      <c r="BV230" s="70" t="s">
        <v>9119</v>
      </c>
      <c r="BW230" s="69"/>
      <c r="BX230" s="70" t="s">
        <v>9119</v>
      </c>
      <c r="BY230" s="69"/>
      <c r="BZ230" s="70" t="s">
        <v>9119</v>
      </c>
      <c r="CA230" s="69"/>
      <c r="CC230" s="69" t="s">
        <v>9119</v>
      </c>
      <c r="CD230" s="69"/>
      <c r="CE230" s="69"/>
      <c r="CF230" s="69" t="str">
        <f>IF(CD230&lt;&gt;"",(CD230*(#REF!/(_xlfn.XLOOKUP(CE230,#REF!,#REF!)))),"")</f>
        <v/>
      </c>
      <c r="CG230" t="s">
        <v>366</v>
      </c>
      <c r="CL230" t="s">
        <v>352</v>
      </c>
      <c r="CM230" t="s">
        <v>352</v>
      </c>
      <c r="CN230" t="s">
        <v>352</v>
      </c>
      <c r="CO230" t="s">
        <v>352</v>
      </c>
      <c r="CP230" t="s">
        <v>352</v>
      </c>
      <c r="CQ230" t="s">
        <v>352</v>
      </c>
      <c r="CR230" t="s">
        <v>352</v>
      </c>
      <c r="CS230" t="s">
        <v>352</v>
      </c>
      <c r="CW230">
        <v>220000</v>
      </c>
      <c r="EC230" s="69"/>
      <c r="ED230" s="69"/>
      <c r="EE230" s="69"/>
      <c r="EF230" s="69"/>
      <c r="EG230" s="69"/>
      <c r="EH230" s="69">
        <v>88293.5</v>
      </c>
      <c r="FB230" s="69"/>
      <c r="FG230" s="69">
        <v>8614</v>
      </c>
      <c r="GF230" s="70" t="s">
        <v>9119</v>
      </c>
      <c r="GI230" s="70" t="s">
        <v>9119</v>
      </c>
      <c r="GO230" s="70" t="s">
        <v>9119</v>
      </c>
      <c r="GR230" s="70" t="s">
        <v>9119</v>
      </c>
      <c r="GT230" s="70" t="s">
        <v>9119</v>
      </c>
      <c r="GV230" s="70" t="s">
        <v>9119</v>
      </c>
      <c r="HB230" s="70" t="s">
        <v>9119</v>
      </c>
      <c r="HD230" s="70" t="s">
        <v>9119</v>
      </c>
      <c r="HG230" s="70" t="s">
        <v>9119</v>
      </c>
      <c r="HI230" s="70" t="s">
        <v>9119</v>
      </c>
      <c r="HK230" s="70" t="s">
        <v>9119</v>
      </c>
      <c r="HM230" s="70" t="s">
        <v>9119</v>
      </c>
      <c r="HO230" s="70" t="s">
        <v>9119</v>
      </c>
      <c r="HQ230" s="70" t="s">
        <v>9119</v>
      </c>
      <c r="HS230" s="70" t="s">
        <v>9119</v>
      </c>
      <c r="HU230" s="70" t="s">
        <v>9119</v>
      </c>
      <c r="HZ230" s="70" t="s">
        <v>9119</v>
      </c>
      <c r="IB230" s="70" t="s">
        <v>9119</v>
      </c>
      <c r="IE230" s="70" t="s">
        <v>9119</v>
      </c>
      <c r="IK230" s="70" t="s">
        <v>9119</v>
      </c>
      <c r="IO230" s="70" t="s">
        <v>9119</v>
      </c>
      <c r="IQ230" s="70" t="s">
        <v>9119</v>
      </c>
      <c r="IT230" s="70" t="s">
        <v>9119</v>
      </c>
      <c r="IV230" s="70" t="s">
        <v>9119</v>
      </c>
      <c r="IX230" s="70" t="s">
        <v>9119</v>
      </c>
      <c r="IZ230" s="70" t="s">
        <v>9119</v>
      </c>
      <c r="JE230" s="70" t="s">
        <v>9119</v>
      </c>
      <c r="JG230" s="70" t="s">
        <v>9119</v>
      </c>
      <c r="JL230" s="70" t="s">
        <v>9119</v>
      </c>
      <c r="JP230" s="70" t="s">
        <v>9119</v>
      </c>
      <c r="KD230" s="70" t="s">
        <v>9119</v>
      </c>
      <c r="KF230" s="70" t="s">
        <v>9119</v>
      </c>
      <c r="KI230" s="70" t="s">
        <v>9119</v>
      </c>
      <c r="KK230" s="70" t="s">
        <v>9119</v>
      </c>
      <c r="KO230" s="70" t="s">
        <v>9119</v>
      </c>
      <c r="KQ230" s="70" t="s">
        <v>9119</v>
      </c>
      <c r="KT230" s="70" t="s">
        <v>9119</v>
      </c>
      <c r="KZ230" s="70" t="s">
        <v>9119</v>
      </c>
      <c r="LO230" s="70" t="s">
        <v>9119</v>
      </c>
      <c r="LW230" s="70" t="s">
        <v>9119</v>
      </c>
      <c r="LZ230" s="70" t="s">
        <v>9119</v>
      </c>
      <c r="ME230" s="70" t="s">
        <v>9119</v>
      </c>
      <c r="MG230" s="70" t="s">
        <v>9119</v>
      </c>
      <c r="MJ230" s="70" t="s">
        <v>9119</v>
      </c>
      <c r="MQ230" s="70" t="s">
        <v>9119</v>
      </c>
      <c r="MS230" s="70" t="s">
        <v>9119</v>
      </c>
      <c r="MZ230" s="70" t="s">
        <v>9119</v>
      </c>
      <c r="NB230" s="70" t="s">
        <v>9119</v>
      </c>
      <c r="NI230" s="70" t="s">
        <v>9119</v>
      </c>
      <c r="NK230" s="70" t="s">
        <v>9119</v>
      </c>
      <c r="NR230" s="70" t="s">
        <v>9119</v>
      </c>
      <c r="NT230" s="70" t="s">
        <v>9119</v>
      </c>
      <c r="OA230" s="70" t="s">
        <v>9119</v>
      </c>
      <c r="OC230" s="70" t="s">
        <v>9119</v>
      </c>
    </row>
    <row r="231" spans="1:393" x14ac:dyDescent="0.2">
      <c r="A231" t="s">
        <v>1158</v>
      </c>
      <c r="B231" t="s">
        <v>1158</v>
      </c>
      <c r="C231" t="s">
        <v>9835</v>
      </c>
      <c r="D231" t="s">
        <v>1159</v>
      </c>
      <c r="E231" t="s">
        <v>9845</v>
      </c>
      <c r="F231" t="s">
        <v>9845</v>
      </c>
      <c r="G231" t="s">
        <v>1166</v>
      </c>
      <c r="H231" t="s">
        <v>1167</v>
      </c>
      <c r="I231">
        <v>2260000</v>
      </c>
      <c r="J231">
        <v>2365201</v>
      </c>
      <c r="K231">
        <v>2019</v>
      </c>
      <c r="L231" s="69">
        <v>700000</v>
      </c>
      <c r="O231" s="73">
        <v>0.84899999999999998</v>
      </c>
      <c r="P231" s="73">
        <v>0.81100000000000005</v>
      </c>
      <c r="Q231" s="13"/>
      <c r="R231" s="13"/>
      <c r="S231" s="13"/>
      <c r="T231" s="13"/>
      <c r="U231" s="13"/>
      <c r="V231" s="13"/>
      <c r="W231" s="13"/>
      <c r="X231" s="13"/>
      <c r="Y231" s="13"/>
      <c r="Z231" s="13"/>
      <c r="AA231" s="13"/>
      <c r="AB231" s="13"/>
      <c r="AC231" s="13"/>
      <c r="AD231" s="13"/>
      <c r="AE231" s="13"/>
      <c r="AF231" s="13"/>
      <c r="AG231" s="13"/>
      <c r="AI231" s="13"/>
      <c r="AJ231" s="13"/>
      <c r="AK231" s="13"/>
      <c r="AL231" s="13"/>
      <c r="AM231" s="13"/>
      <c r="AN231" s="13"/>
      <c r="AO231" s="13"/>
      <c r="AP231" s="13"/>
      <c r="AQ231" s="13"/>
      <c r="AU231" s="13"/>
      <c r="AV231" s="13"/>
      <c r="AW231" s="13"/>
      <c r="AX231" s="13"/>
      <c r="AY231" s="13"/>
      <c r="BB231" s="13"/>
      <c r="BC231" s="13"/>
      <c r="BD231" s="13"/>
      <c r="BE231" s="13">
        <v>0.15</v>
      </c>
      <c r="BF231" s="13"/>
      <c r="BG231" s="13"/>
      <c r="BH231" s="13"/>
      <c r="BI231" s="13"/>
      <c r="BJ231" s="13"/>
      <c r="BK231" s="13"/>
      <c r="BL231" s="13"/>
      <c r="BM231" s="13"/>
      <c r="BN231" s="13"/>
      <c r="BP231" s="70"/>
      <c r="BR231" t="s">
        <v>9119</v>
      </c>
      <c r="BT231" s="70" t="s">
        <v>9119</v>
      </c>
      <c r="BU231" s="73"/>
      <c r="BV231" s="70" t="s">
        <v>9119</v>
      </c>
      <c r="BW231" s="69"/>
      <c r="BX231" s="70" t="s">
        <v>9119</v>
      </c>
      <c r="BY231" s="69"/>
      <c r="BZ231" s="70" t="s">
        <v>9119</v>
      </c>
      <c r="CA231" s="69"/>
      <c r="CC231" s="69" t="s">
        <v>9119</v>
      </c>
      <c r="CD231" s="69"/>
      <c r="CE231" s="69"/>
      <c r="CF231" s="69" t="str">
        <f>IF(CD231&lt;&gt;"",(CD231*(#REF!/(_xlfn.XLOOKUP(CE231,#REF!,#REF!)))),"")</f>
        <v/>
      </c>
      <c r="CG231" t="s">
        <v>366</v>
      </c>
      <c r="CL231" t="s">
        <v>352</v>
      </c>
      <c r="CM231" t="s">
        <v>352</v>
      </c>
      <c r="CN231" t="s">
        <v>352</v>
      </c>
      <c r="CO231" t="s">
        <v>352</v>
      </c>
      <c r="CP231" t="s">
        <v>352</v>
      </c>
      <c r="CQ231" t="s">
        <v>352</v>
      </c>
      <c r="CR231" t="s">
        <v>352</v>
      </c>
      <c r="CS231" t="s">
        <v>352</v>
      </c>
      <c r="EC231" s="69"/>
      <c r="ED231" s="69"/>
      <c r="EE231" s="69"/>
      <c r="EF231" s="69"/>
      <c r="EG231" s="69"/>
      <c r="EH231" s="69"/>
      <c r="ER231">
        <v>105000</v>
      </c>
      <c r="FB231" s="69"/>
      <c r="FG231" s="69"/>
      <c r="GF231" s="70" t="s">
        <v>9119</v>
      </c>
      <c r="GI231" s="70" t="s">
        <v>9119</v>
      </c>
      <c r="GO231" s="70" t="s">
        <v>9119</v>
      </c>
      <c r="GR231" s="70" t="s">
        <v>9119</v>
      </c>
      <c r="GT231" s="70" t="s">
        <v>9119</v>
      </c>
      <c r="GV231" s="70" t="s">
        <v>9119</v>
      </c>
      <c r="HB231" s="70" t="s">
        <v>9119</v>
      </c>
      <c r="HD231" s="70" t="s">
        <v>9119</v>
      </c>
      <c r="HG231" s="70" t="s">
        <v>9119</v>
      </c>
      <c r="HI231" s="70" t="s">
        <v>9119</v>
      </c>
      <c r="HK231" s="70" t="s">
        <v>9119</v>
      </c>
      <c r="HM231" s="70" t="s">
        <v>9119</v>
      </c>
      <c r="HO231" s="70" t="s">
        <v>9119</v>
      </c>
      <c r="HQ231" s="70" t="s">
        <v>9119</v>
      </c>
      <c r="HS231" s="70" t="s">
        <v>9119</v>
      </c>
      <c r="HU231" s="70" t="s">
        <v>9119</v>
      </c>
      <c r="HZ231" s="70" t="s">
        <v>9119</v>
      </c>
      <c r="IB231" s="70" t="s">
        <v>9119</v>
      </c>
      <c r="IE231" s="70" t="s">
        <v>9119</v>
      </c>
      <c r="IK231" s="70" t="s">
        <v>9119</v>
      </c>
      <c r="IO231" s="70" t="s">
        <v>9119</v>
      </c>
      <c r="IQ231" s="70" t="s">
        <v>9119</v>
      </c>
      <c r="IT231" s="70" t="s">
        <v>9119</v>
      </c>
      <c r="IV231" s="70" t="s">
        <v>9119</v>
      </c>
      <c r="IX231" s="70" t="s">
        <v>9119</v>
      </c>
      <c r="IZ231" s="70" t="s">
        <v>9119</v>
      </c>
      <c r="JE231" s="70" t="s">
        <v>9119</v>
      </c>
      <c r="JG231" s="70" t="s">
        <v>9119</v>
      </c>
      <c r="JL231" s="70" t="s">
        <v>9119</v>
      </c>
      <c r="JP231" s="70" t="s">
        <v>9119</v>
      </c>
      <c r="KD231" s="70" t="s">
        <v>9119</v>
      </c>
      <c r="KF231" s="70" t="s">
        <v>9119</v>
      </c>
      <c r="KI231" s="70" t="s">
        <v>9119</v>
      </c>
      <c r="KK231" s="70" t="s">
        <v>9119</v>
      </c>
      <c r="KO231" s="70" t="s">
        <v>9119</v>
      </c>
      <c r="KQ231" s="70" t="s">
        <v>9119</v>
      </c>
      <c r="KT231" s="70" t="s">
        <v>9119</v>
      </c>
      <c r="KZ231" s="70" t="s">
        <v>9119</v>
      </c>
      <c r="LO231" s="70" t="s">
        <v>9119</v>
      </c>
      <c r="LW231" s="70" t="s">
        <v>9119</v>
      </c>
      <c r="LZ231" s="70" t="s">
        <v>9119</v>
      </c>
      <c r="ME231" s="70" t="s">
        <v>9119</v>
      </c>
      <c r="MG231" s="70" t="s">
        <v>9119</v>
      </c>
      <c r="MJ231" s="70" t="s">
        <v>9119</v>
      </c>
      <c r="MK231" t="s">
        <v>390</v>
      </c>
      <c r="MM231" t="s">
        <v>391</v>
      </c>
      <c r="MN231" t="s">
        <v>353</v>
      </c>
      <c r="MQ231" s="70" t="s">
        <v>9119</v>
      </c>
      <c r="MS231" s="70" t="s">
        <v>9119</v>
      </c>
      <c r="MT231" t="s">
        <v>390</v>
      </c>
      <c r="MV231" t="s">
        <v>391</v>
      </c>
      <c r="MW231" t="s">
        <v>353</v>
      </c>
      <c r="MZ231" s="70" t="s">
        <v>9119</v>
      </c>
      <c r="NB231" s="70" t="s">
        <v>9119</v>
      </c>
      <c r="NC231" t="s">
        <v>390</v>
      </c>
      <c r="NE231" t="s">
        <v>391</v>
      </c>
      <c r="NF231" t="s">
        <v>353</v>
      </c>
      <c r="NI231" s="70" t="s">
        <v>9119</v>
      </c>
      <c r="NK231" s="70" t="s">
        <v>9119</v>
      </c>
      <c r="NR231" s="70" t="s">
        <v>9119</v>
      </c>
      <c r="NT231" s="70" t="s">
        <v>9119</v>
      </c>
      <c r="OA231" s="70" t="s">
        <v>9119</v>
      </c>
      <c r="OC231" s="70" t="s">
        <v>9119</v>
      </c>
    </row>
    <row r="232" spans="1:393" ht="15.75" customHeight="1" x14ac:dyDescent="0.2">
      <c r="A232" t="s">
        <v>1168</v>
      </c>
      <c r="B232" t="s">
        <v>1168</v>
      </c>
      <c r="C232" s="66" t="s">
        <v>9831</v>
      </c>
      <c r="D232" t="s">
        <v>1169</v>
      </c>
      <c r="E232" t="s">
        <v>9847</v>
      </c>
      <c r="F232" t="s">
        <v>9847</v>
      </c>
      <c r="G232" t="s">
        <v>1170</v>
      </c>
      <c r="H232" t="s">
        <v>1171</v>
      </c>
      <c r="I232">
        <v>15907951</v>
      </c>
      <c r="J232">
        <v>15190336</v>
      </c>
      <c r="K232">
        <v>2022</v>
      </c>
      <c r="L232" s="69">
        <v>6552701.091</v>
      </c>
      <c r="M232" t="s">
        <v>349</v>
      </c>
      <c r="O232" s="73">
        <v>1.129</v>
      </c>
      <c r="P232" s="73">
        <v>1.1819999999999999</v>
      </c>
      <c r="Q232" s="13">
        <v>0.48</v>
      </c>
      <c r="R232" s="13">
        <v>0.05</v>
      </c>
      <c r="S232" s="13">
        <v>0.01</v>
      </c>
      <c r="T232" s="13">
        <v>7.0000000000000007E-2</v>
      </c>
      <c r="U232" s="13">
        <v>0.12</v>
      </c>
      <c r="V232" s="13"/>
      <c r="W232" s="13"/>
      <c r="X232" s="13"/>
      <c r="Y232" s="13">
        <v>0.05</v>
      </c>
      <c r="Z232" s="13"/>
      <c r="AA232" s="13">
        <v>0.01</v>
      </c>
      <c r="AB232" s="13">
        <v>0.05</v>
      </c>
      <c r="AC232" s="13">
        <v>0.16</v>
      </c>
      <c r="AD232" s="13"/>
      <c r="AE232" s="13"/>
      <c r="AF232" s="13">
        <v>1</v>
      </c>
      <c r="AG232" s="13">
        <v>1</v>
      </c>
      <c r="AH232" s="69"/>
      <c r="AI232" s="13"/>
      <c r="AJ232" s="13"/>
      <c r="AK232" s="13"/>
      <c r="AL232" s="13"/>
      <c r="AM232" s="13"/>
      <c r="AN232" s="13"/>
      <c r="AO232" s="13"/>
      <c r="AP232" s="13"/>
      <c r="AQ232" s="13"/>
      <c r="AU232" s="13"/>
      <c r="AV232" s="13"/>
      <c r="AW232" s="13"/>
      <c r="AX232" s="13"/>
      <c r="AY232" s="13"/>
      <c r="BB232" s="13"/>
      <c r="BC232" s="13"/>
      <c r="BD232" s="13">
        <v>0.75</v>
      </c>
      <c r="BE232" s="13"/>
      <c r="BF232" s="13">
        <v>0.01</v>
      </c>
      <c r="BG232" s="13"/>
      <c r="BH232" s="80">
        <v>0.03</v>
      </c>
      <c r="BI232" s="13">
        <v>0.15</v>
      </c>
      <c r="BJ232" s="13"/>
      <c r="BK232" s="13"/>
      <c r="BL232" s="13"/>
      <c r="BM232" s="13"/>
      <c r="BN232" s="13">
        <v>0.06</v>
      </c>
      <c r="BO232">
        <v>9</v>
      </c>
      <c r="BP232" s="70">
        <v>69.900000000000006</v>
      </c>
      <c r="BR232" t="s">
        <v>9119</v>
      </c>
      <c r="BT232" s="70" t="s">
        <v>9119</v>
      </c>
      <c r="BU232" s="73"/>
      <c r="BV232" s="70" t="s">
        <v>9119</v>
      </c>
      <c r="BW232" s="69"/>
      <c r="BX232" s="70" t="s">
        <v>9119</v>
      </c>
      <c r="BY232" s="69"/>
      <c r="BZ232" s="70" t="s">
        <v>9119</v>
      </c>
      <c r="CA232" s="69"/>
      <c r="CC232" s="69" t="s">
        <v>9119</v>
      </c>
      <c r="CD232" s="69"/>
      <c r="CE232" s="69"/>
      <c r="CF232" s="69" t="str">
        <f>IF(CD232&lt;&gt;"",(CD232*(#REF!/(_xlfn.XLOOKUP(CE232,#REF!,#REF!)))),"")</f>
        <v/>
      </c>
      <c r="CL232" t="s">
        <v>351</v>
      </c>
      <c r="CM232" t="s">
        <v>352</v>
      </c>
      <c r="CN232" t="s">
        <v>351</v>
      </c>
      <c r="CO232" t="s">
        <v>352</v>
      </c>
      <c r="CP232" t="s">
        <v>352</v>
      </c>
      <c r="CQ232" t="s">
        <v>352</v>
      </c>
      <c r="CR232" t="s">
        <v>352</v>
      </c>
      <c r="CS232" t="s">
        <v>351</v>
      </c>
      <c r="EC232" s="69"/>
      <c r="ED232" s="69"/>
      <c r="EE232" s="69"/>
      <c r="EF232" s="69"/>
      <c r="EG232" s="69"/>
      <c r="EH232" s="69"/>
      <c r="EM232" s="69">
        <v>4914525.8182499995</v>
      </c>
      <c r="EW232" s="69">
        <v>65527.010909999997</v>
      </c>
      <c r="FB232" s="69"/>
      <c r="FG232" s="69">
        <v>196581.03273000001</v>
      </c>
      <c r="FV232" s="69">
        <v>982905.16365</v>
      </c>
      <c r="GA232" s="69"/>
      <c r="GF232" s="70" t="s">
        <v>9119</v>
      </c>
      <c r="GH232">
        <v>3.5</v>
      </c>
      <c r="GI232" s="70">
        <v>3.2653129454719729</v>
      </c>
      <c r="GO232" s="70" t="s">
        <v>9119</v>
      </c>
      <c r="GR232" s="70" t="s">
        <v>9119</v>
      </c>
      <c r="GT232" s="70" t="s">
        <v>9119</v>
      </c>
      <c r="GV232" s="70" t="s">
        <v>9119</v>
      </c>
      <c r="HB232" s="70" t="s">
        <v>9119</v>
      </c>
      <c r="HD232" s="70" t="s">
        <v>9119</v>
      </c>
      <c r="HG232" s="70" t="s">
        <v>9119</v>
      </c>
      <c r="HI232" s="70" t="s">
        <v>9119</v>
      </c>
      <c r="HK232" s="70" t="s">
        <v>9119</v>
      </c>
      <c r="HM232" s="70" t="s">
        <v>9119</v>
      </c>
      <c r="HO232" s="70" t="s">
        <v>9119</v>
      </c>
      <c r="HQ232" s="70" t="s">
        <v>9119</v>
      </c>
      <c r="HS232" s="70" t="s">
        <v>9119</v>
      </c>
      <c r="HU232" s="70" t="s">
        <v>9119</v>
      </c>
      <c r="HZ232" s="70" t="s">
        <v>9119</v>
      </c>
      <c r="IB232" s="70" t="s">
        <v>9119</v>
      </c>
      <c r="IE232" s="70" t="s">
        <v>9119</v>
      </c>
      <c r="IK232" s="70" t="s">
        <v>9119</v>
      </c>
      <c r="IO232" s="70" t="s">
        <v>9119</v>
      </c>
      <c r="IQ232" s="70" t="s">
        <v>9119</v>
      </c>
      <c r="IS232">
        <v>6.74</v>
      </c>
      <c r="IT232" s="70">
        <v>6.2880597864231706</v>
      </c>
      <c r="IV232" s="70" t="s">
        <v>9119</v>
      </c>
      <c r="IX232" s="70" t="s">
        <v>9119</v>
      </c>
      <c r="IZ232" s="70" t="s">
        <v>9119</v>
      </c>
      <c r="JE232" s="70" t="s">
        <v>9119</v>
      </c>
      <c r="JG232" s="70" t="s">
        <v>9119</v>
      </c>
      <c r="JL232" s="70" t="s">
        <v>9119</v>
      </c>
      <c r="JP232" s="70" t="s">
        <v>9119</v>
      </c>
      <c r="KC232">
        <v>13.9</v>
      </c>
      <c r="KD232" s="70">
        <v>12.967957126302979</v>
      </c>
      <c r="KF232" s="70" t="s">
        <v>9119</v>
      </c>
      <c r="KI232" s="70" t="s">
        <v>9119</v>
      </c>
      <c r="KK232" s="70" t="s">
        <v>9119</v>
      </c>
      <c r="KO232" s="70" t="s">
        <v>9119</v>
      </c>
      <c r="KQ232" s="70" t="s">
        <v>9119</v>
      </c>
      <c r="KT232" s="70" t="s">
        <v>9119</v>
      </c>
      <c r="KZ232" s="70" t="s">
        <v>9119</v>
      </c>
      <c r="LO232" s="70" t="s">
        <v>9119</v>
      </c>
      <c r="LW232" s="70" t="s">
        <v>9119</v>
      </c>
      <c r="LZ232" s="70" t="s">
        <v>9119</v>
      </c>
      <c r="ME232" s="70" t="s">
        <v>9119</v>
      </c>
      <c r="MG232" s="70" t="s">
        <v>9119</v>
      </c>
      <c r="MJ232" s="70" t="s">
        <v>9119</v>
      </c>
      <c r="MK232" t="s">
        <v>362</v>
      </c>
      <c r="MM232" t="s">
        <v>353</v>
      </c>
      <c r="MN232" t="s">
        <v>363</v>
      </c>
      <c r="MO232" t="s">
        <v>415</v>
      </c>
      <c r="MQ232" s="70" t="s">
        <v>9119</v>
      </c>
      <c r="MS232" s="70" t="s">
        <v>9119</v>
      </c>
      <c r="MT232" t="s">
        <v>362</v>
      </c>
      <c r="MV232" t="s">
        <v>353</v>
      </c>
      <c r="MW232" t="s">
        <v>353</v>
      </c>
      <c r="MX232" t="s">
        <v>1172</v>
      </c>
      <c r="MZ232" s="70" t="s">
        <v>9119</v>
      </c>
      <c r="NB232" s="70" t="s">
        <v>9119</v>
      </c>
      <c r="NC232" t="s">
        <v>362</v>
      </c>
      <c r="NE232" t="s">
        <v>363</v>
      </c>
      <c r="NF232" t="s">
        <v>363</v>
      </c>
      <c r="NG232" t="s">
        <v>1172</v>
      </c>
      <c r="NI232" s="70" t="s">
        <v>9119</v>
      </c>
      <c r="NK232" s="70" t="s">
        <v>9119</v>
      </c>
      <c r="NL232" t="s">
        <v>362</v>
      </c>
      <c r="NN232" t="s">
        <v>353</v>
      </c>
      <c r="NO232" t="s">
        <v>353</v>
      </c>
      <c r="NP232" t="s">
        <v>1172</v>
      </c>
      <c r="NR232" s="70" t="s">
        <v>9119</v>
      </c>
      <c r="NT232" s="70" t="s">
        <v>9119</v>
      </c>
      <c r="NU232" t="s">
        <v>362</v>
      </c>
      <c r="NW232" t="s">
        <v>363</v>
      </c>
      <c r="NX232" t="s">
        <v>363</v>
      </c>
      <c r="NY232" t="s">
        <v>415</v>
      </c>
      <c r="OA232" s="70" t="s">
        <v>9119</v>
      </c>
      <c r="OC232" s="70" t="s">
        <v>9119</v>
      </c>
    </row>
    <row r="233" spans="1:393" ht="15.75" customHeight="1" x14ac:dyDescent="0.2">
      <c r="A233" t="s">
        <v>1168</v>
      </c>
      <c r="B233" t="s">
        <v>1168</v>
      </c>
      <c r="C233" s="66" t="s">
        <v>9831</v>
      </c>
      <c r="D233" t="s">
        <v>1169</v>
      </c>
      <c r="E233" t="s">
        <v>9847</v>
      </c>
      <c r="F233" t="s">
        <v>9847</v>
      </c>
      <c r="G233" t="s">
        <v>1173</v>
      </c>
      <c r="H233" t="s">
        <v>1174</v>
      </c>
      <c r="I233">
        <v>1029650</v>
      </c>
      <c r="J233">
        <v>539445</v>
      </c>
      <c r="K233">
        <v>2019</v>
      </c>
      <c r="L233" s="69">
        <v>117547.948</v>
      </c>
      <c r="O233" s="73">
        <v>0.313</v>
      </c>
      <c r="P233" s="73">
        <v>0.59699999999999998</v>
      </c>
      <c r="Q233" s="13">
        <v>0.47025</v>
      </c>
      <c r="R233" s="13">
        <v>4.3900000000000002E-2</v>
      </c>
      <c r="S233" s="13">
        <v>1.4E-2</v>
      </c>
      <c r="T233" s="13">
        <v>8.6800000000000002E-2</v>
      </c>
      <c r="U233" s="13">
        <v>0.15895000000000001</v>
      </c>
      <c r="V233" s="13"/>
      <c r="W233" s="13"/>
      <c r="X233" s="13"/>
      <c r="Y233" s="13"/>
      <c r="Z233" s="13"/>
      <c r="AA233" s="13"/>
      <c r="AB233" s="13"/>
      <c r="AC233" s="13">
        <v>0.2261</v>
      </c>
      <c r="AD233" s="13"/>
      <c r="AE233" s="13"/>
      <c r="AF233" s="13"/>
      <c r="AG233" s="13"/>
      <c r="AH233" s="69"/>
      <c r="AI233" s="13"/>
      <c r="AJ233" s="13"/>
      <c r="AK233" s="13"/>
      <c r="AL233" s="13"/>
      <c r="AM233" s="13"/>
      <c r="AN233" s="13"/>
      <c r="AO233" s="13"/>
      <c r="AP233" s="13"/>
      <c r="AQ233" s="13"/>
      <c r="AU233" s="13"/>
      <c r="AV233" s="13"/>
      <c r="AW233" s="13"/>
      <c r="AX233" s="13"/>
      <c r="AY233" s="13"/>
      <c r="BB233" s="13"/>
      <c r="BC233" s="13"/>
      <c r="BD233" s="13"/>
      <c r="BE233" s="13"/>
      <c r="BF233" s="13"/>
      <c r="BG233" s="13"/>
      <c r="BH233" s="13"/>
      <c r="BI233" s="13"/>
      <c r="BJ233" s="13"/>
      <c r="BK233" s="13"/>
      <c r="BL233" s="13"/>
      <c r="BM233" s="13"/>
      <c r="BN233" s="13"/>
      <c r="BP233" s="70">
        <v>11.4</v>
      </c>
      <c r="BR233" t="s">
        <v>9119</v>
      </c>
      <c r="BT233" s="70" t="s">
        <v>9119</v>
      </c>
      <c r="BU233" s="73"/>
      <c r="BV233" s="70" t="s">
        <v>9119</v>
      </c>
      <c r="BW233" s="69"/>
      <c r="BX233" s="70" t="s">
        <v>9119</v>
      </c>
      <c r="BY233" s="69"/>
      <c r="BZ233" s="70" t="s">
        <v>9119</v>
      </c>
      <c r="CA233" s="69"/>
      <c r="CC233" s="69" t="s">
        <v>9119</v>
      </c>
      <c r="CD233" s="69"/>
      <c r="CE233" s="69"/>
      <c r="CF233" s="69" t="str">
        <f>IF(CD233&lt;&gt;"",(CD233*(#REF!/(_xlfn.XLOOKUP(CE233,#REF!,#REF!)))),"")</f>
        <v/>
      </c>
      <c r="CL233" t="s">
        <v>352</v>
      </c>
      <c r="CM233" t="s">
        <v>352</v>
      </c>
      <c r="CN233" t="s">
        <v>351</v>
      </c>
      <c r="CO233" t="s">
        <v>352</v>
      </c>
      <c r="CP233" t="s">
        <v>352</v>
      </c>
      <c r="CQ233" t="s">
        <v>351</v>
      </c>
      <c r="CR233" t="s">
        <v>351</v>
      </c>
      <c r="CS233" t="s">
        <v>351</v>
      </c>
      <c r="EC233" s="69"/>
      <c r="ED233" s="69"/>
      <c r="EE233" s="69"/>
      <c r="EF233" s="69"/>
      <c r="EG233" s="69"/>
      <c r="EH233" s="69"/>
      <c r="EM233" s="69"/>
      <c r="FB233" s="69"/>
      <c r="FG233" s="69"/>
      <c r="FV233" s="69"/>
      <c r="GA233" s="69"/>
      <c r="GF233" s="70" t="s">
        <v>9119</v>
      </c>
      <c r="GI233" s="70" t="s">
        <v>9119</v>
      </c>
      <c r="GO233" s="70" t="s">
        <v>9119</v>
      </c>
      <c r="GR233" s="70" t="s">
        <v>9119</v>
      </c>
      <c r="GT233" s="70" t="s">
        <v>9119</v>
      </c>
      <c r="GV233" s="70" t="s">
        <v>9119</v>
      </c>
      <c r="HB233" s="70" t="s">
        <v>9119</v>
      </c>
      <c r="HD233" s="70" t="s">
        <v>9119</v>
      </c>
      <c r="HG233" s="70" t="s">
        <v>9119</v>
      </c>
      <c r="HI233" s="70" t="s">
        <v>9119</v>
      </c>
      <c r="HK233" s="70" t="s">
        <v>9119</v>
      </c>
      <c r="HM233" s="70" t="s">
        <v>9119</v>
      </c>
      <c r="HO233" s="70" t="s">
        <v>9119</v>
      </c>
      <c r="HQ233" s="70" t="s">
        <v>9119</v>
      </c>
      <c r="HS233" s="70" t="s">
        <v>9119</v>
      </c>
      <c r="HU233" s="70" t="s">
        <v>9119</v>
      </c>
      <c r="HZ233" s="70" t="s">
        <v>9119</v>
      </c>
      <c r="IB233" s="70" t="s">
        <v>9119</v>
      </c>
      <c r="IE233" s="70" t="s">
        <v>9119</v>
      </c>
      <c r="IK233" s="70" t="s">
        <v>9119</v>
      </c>
      <c r="IO233" s="70" t="s">
        <v>9119</v>
      </c>
      <c r="IQ233" s="70" t="s">
        <v>9119</v>
      </c>
      <c r="IT233" s="70" t="s">
        <v>9119</v>
      </c>
      <c r="IV233" s="70" t="s">
        <v>9119</v>
      </c>
      <c r="IX233" s="70" t="s">
        <v>9119</v>
      </c>
      <c r="IZ233" s="70" t="s">
        <v>9119</v>
      </c>
      <c r="JE233" s="70" t="s">
        <v>9119</v>
      </c>
      <c r="JG233" s="70" t="s">
        <v>9119</v>
      </c>
      <c r="JL233" s="70" t="s">
        <v>9119</v>
      </c>
      <c r="JP233" s="70" t="s">
        <v>9119</v>
      </c>
      <c r="KD233" s="70" t="s">
        <v>9119</v>
      </c>
      <c r="KF233" s="70" t="s">
        <v>9119</v>
      </c>
      <c r="KI233" s="70" t="s">
        <v>9119</v>
      </c>
      <c r="KK233" s="70" t="s">
        <v>9119</v>
      </c>
      <c r="KO233" s="70" t="s">
        <v>9119</v>
      </c>
      <c r="KQ233" s="70" t="s">
        <v>9119</v>
      </c>
      <c r="KT233" s="70" t="s">
        <v>9119</v>
      </c>
      <c r="KZ233" s="70" t="s">
        <v>9119</v>
      </c>
      <c r="LO233" s="70" t="s">
        <v>9119</v>
      </c>
      <c r="LW233" s="70" t="s">
        <v>9119</v>
      </c>
      <c r="LZ233" s="70" t="s">
        <v>9119</v>
      </c>
      <c r="ME233" s="70" t="s">
        <v>9119</v>
      </c>
      <c r="MG233" s="70" t="s">
        <v>9119</v>
      </c>
      <c r="MJ233" s="70" t="s">
        <v>9119</v>
      </c>
      <c r="MK233" t="s">
        <v>362</v>
      </c>
      <c r="MM233" t="s">
        <v>353</v>
      </c>
      <c r="MN233" t="s">
        <v>353</v>
      </c>
      <c r="MO233" t="s">
        <v>415</v>
      </c>
      <c r="MQ233" s="70" t="s">
        <v>9119</v>
      </c>
      <c r="MS233" s="70" t="s">
        <v>9119</v>
      </c>
      <c r="MT233" t="s">
        <v>362</v>
      </c>
      <c r="MV233" t="s">
        <v>353</v>
      </c>
      <c r="MW233" t="s">
        <v>353</v>
      </c>
      <c r="MX233" t="s">
        <v>415</v>
      </c>
      <c r="MZ233" s="70" t="s">
        <v>9119</v>
      </c>
      <c r="NB233" s="70" t="s">
        <v>9119</v>
      </c>
      <c r="NI233" s="70" t="s">
        <v>9119</v>
      </c>
      <c r="NK233" s="70" t="s">
        <v>9119</v>
      </c>
      <c r="NR233" s="70" t="s">
        <v>9119</v>
      </c>
      <c r="NT233" s="70" t="s">
        <v>9119</v>
      </c>
      <c r="NU233" t="s">
        <v>354</v>
      </c>
      <c r="NW233" t="s">
        <v>391</v>
      </c>
      <c r="NX233" t="s">
        <v>363</v>
      </c>
      <c r="NY233" t="s">
        <v>419</v>
      </c>
      <c r="OA233" s="70" t="s">
        <v>9119</v>
      </c>
      <c r="OC233" s="70" t="s">
        <v>9119</v>
      </c>
    </row>
    <row r="234" spans="1:393" ht="15.75" customHeight="1" x14ac:dyDescent="0.2">
      <c r="A234" t="s">
        <v>1175</v>
      </c>
      <c r="B234" t="s">
        <v>1175</v>
      </c>
      <c r="C234" s="66" t="s">
        <v>9831</v>
      </c>
      <c r="D234" t="s">
        <v>1176</v>
      </c>
      <c r="E234" t="s">
        <v>9847</v>
      </c>
      <c r="F234" t="s">
        <v>9847</v>
      </c>
      <c r="G234" t="s">
        <v>1177</v>
      </c>
      <c r="H234" t="s">
        <v>1178</v>
      </c>
      <c r="J234">
        <v>667666</v>
      </c>
      <c r="K234">
        <v>2012</v>
      </c>
      <c r="L234" s="69">
        <v>164000</v>
      </c>
      <c r="M234" t="s">
        <v>349</v>
      </c>
      <c r="O234" s="73"/>
      <c r="P234" s="73">
        <v>0.67300000000000004</v>
      </c>
      <c r="Q234" s="13">
        <v>0.19</v>
      </c>
      <c r="R234" s="13">
        <v>0.04</v>
      </c>
      <c r="S234" s="13">
        <v>0.03</v>
      </c>
      <c r="T234" s="13">
        <v>7.0000000000000007E-2</v>
      </c>
      <c r="U234" s="13">
        <v>0.03</v>
      </c>
      <c r="V234" s="13">
        <v>0.01</v>
      </c>
      <c r="W234" s="13">
        <v>0.01</v>
      </c>
      <c r="X234" s="13">
        <v>0.28000000000000003</v>
      </c>
      <c r="Y234" s="13">
        <v>0.04</v>
      </c>
      <c r="Z234" s="13"/>
      <c r="AA234" s="13"/>
      <c r="AB234" s="13"/>
      <c r="AC234" s="13">
        <v>0.3</v>
      </c>
      <c r="AD234" s="13"/>
      <c r="AE234" s="13"/>
      <c r="AF234" s="13"/>
      <c r="AG234" s="13"/>
      <c r="AH234" s="69"/>
      <c r="AI234" s="13"/>
      <c r="AJ234" s="13"/>
      <c r="AK234" s="13"/>
      <c r="AL234" s="13"/>
      <c r="AM234" s="13"/>
      <c r="AN234" s="13"/>
      <c r="AO234" s="13"/>
      <c r="AP234" s="13"/>
      <c r="AQ234" s="13"/>
      <c r="AU234" s="13"/>
      <c r="AV234" s="13"/>
      <c r="AW234" s="13"/>
      <c r="AX234" s="13"/>
      <c r="AY234" s="13"/>
      <c r="BB234" s="13"/>
      <c r="BC234" s="13">
        <v>1</v>
      </c>
      <c r="BD234" s="13"/>
      <c r="BE234" s="13"/>
      <c r="BF234" s="13"/>
      <c r="BG234" s="13"/>
      <c r="BH234" s="13"/>
      <c r="BI234" s="13"/>
      <c r="BJ234" s="13"/>
      <c r="BK234" s="13"/>
      <c r="BL234" s="13"/>
      <c r="BM234" s="13"/>
      <c r="BN234" s="13"/>
      <c r="BP234" s="70"/>
      <c r="BR234" t="s">
        <v>9119</v>
      </c>
      <c r="BT234" s="70" t="s">
        <v>9119</v>
      </c>
      <c r="BU234" s="73">
        <v>3.4</v>
      </c>
      <c r="BV234" s="70">
        <v>3.8446050434454464</v>
      </c>
      <c r="BW234" s="69"/>
      <c r="BX234" s="70" t="s">
        <v>9119</v>
      </c>
      <c r="BY234" s="69"/>
      <c r="BZ234" s="70" t="s">
        <v>9119</v>
      </c>
      <c r="CA234" s="69"/>
      <c r="CC234" s="69" t="s">
        <v>9119</v>
      </c>
      <c r="CD234" s="69"/>
      <c r="CE234" s="69"/>
      <c r="CF234" s="69" t="str">
        <f>IF(CD234&lt;&gt;"",(CD234*(#REF!/(_xlfn.XLOOKUP(CE234,#REF!,#REF!)))),"")</f>
        <v/>
      </c>
      <c r="CG234" t="s">
        <v>361</v>
      </c>
      <c r="CI234" t="s">
        <v>418</v>
      </c>
      <c r="CL234" t="s">
        <v>351</v>
      </c>
      <c r="CM234" t="s">
        <v>352</v>
      </c>
      <c r="CN234" t="s">
        <v>352</v>
      </c>
      <c r="CO234" t="s">
        <v>352</v>
      </c>
      <c r="CP234" t="s">
        <v>352</v>
      </c>
      <c r="CQ234" t="s">
        <v>352</v>
      </c>
      <c r="CR234" t="s">
        <v>352</v>
      </c>
      <c r="CS234" t="s">
        <v>351</v>
      </c>
      <c r="EC234" s="69"/>
      <c r="ED234" s="69"/>
      <c r="EE234" s="69"/>
      <c r="EF234" s="69"/>
      <c r="EG234" s="69"/>
      <c r="EH234" s="69">
        <v>164000</v>
      </c>
      <c r="FB234" s="69"/>
      <c r="FG234" s="69"/>
      <c r="GA234" s="69"/>
      <c r="GF234" s="70" t="s">
        <v>9119</v>
      </c>
      <c r="GI234" s="70" t="s">
        <v>9119</v>
      </c>
      <c r="GO234" s="70" t="s">
        <v>9119</v>
      </c>
      <c r="GR234" s="70" t="s">
        <v>9119</v>
      </c>
      <c r="GT234" s="70" t="s">
        <v>9119</v>
      </c>
      <c r="GV234" s="70" t="s">
        <v>9119</v>
      </c>
      <c r="HB234" s="70" t="s">
        <v>9119</v>
      </c>
      <c r="HD234" s="70" t="s">
        <v>9119</v>
      </c>
      <c r="HG234" s="70" t="s">
        <v>9119</v>
      </c>
      <c r="HI234" s="70" t="s">
        <v>9119</v>
      </c>
      <c r="HK234" s="70" t="s">
        <v>9119</v>
      </c>
      <c r="HM234" s="70" t="s">
        <v>9119</v>
      </c>
      <c r="HO234" s="70" t="s">
        <v>9119</v>
      </c>
      <c r="HQ234" s="70" t="s">
        <v>9119</v>
      </c>
      <c r="HS234" s="70" t="s">
        <v>9119</v>
      </c>
      <c r="HU234" s="70" t="s">
        <v>9119</v>
      </c>
      <c r="HZ234" s="70" t="s">
        <v>9119</v>
      </c>
      <c r="IB234" s="70" t="s">
        <v>9119</v>
      </c>
      <c r="IE234" s="70" t="s">
        <v>9119</v>
      </c>
      <c r="IK234" s="70" t="s">
        <v>9119</v>
      </c>
      <c r="IO234" s="70" t="s">
        <v>9119</v>
      </c>
      <c r="IQ234" s="70" t="s">
        <v>9119</v>
      </c>
      <c r="IT234" s="70" t="s">
        <v>9119</v>
      </c>
      <c r="IV234" s="70" t="s">
        <v>9119</v>
      </c>
      <c r="IX234" s="70" t="s">
        <v>9119</v>
      </c>
      <c r="IZ234" s="70" t="s">
        <v>9119</v>
      </c>
      <c r="JE234" s="70" t="s">
        <v>9119</v>
      </c>
      <c r="JG234" s="70" t="s">
        <v>9119</v>
      </c>
      <c r="JL234" s="70" t="s">
        <v>9119</v>
      </c>
      <c r="JP234" s="70" t="s">
        <v>9119</v>
      </c>
      <c r="KD234" s="70" t="s">
        <v>9119</v>
      </c>
      <c r="KF234" s="70" t="s">
        <v>9119</v>
      </c>
      <c r="KI234" s="70" t="s">
        <v>9119</v>
      </c>
      <c r="KK234" s="70" t="s">
        <v>9119</v>
      </c>
      <c r="KO234" s="70" t="s">
        <v>9119</v>
      </c>
      <c r="KQ234" s="70" t="s">
        <v>9119</v>
      </c>
      <c r="KT234" s="70" t="s">
        <v>9119</v>
      </c>
      <c r="KZ234" s="70" t="s">
        <v>9119</v>
      </c>
      <c r="LO234" s="70" t="s">
        <v>9119</v>
      </c>
      <c r="LW234" s="70" t="s">
        <v>9119</v>
      </c>
      <c r="LZ234" s="70" t="s">
        <v>9119</v>
      </c>
      <c r="ME234" s="70" t="s">
        <v>9119</v>
      </c>
      <c r="MG234" s="70" t="s">
        <v>9119</v>
      </c>
      <c r="MJ234" s="70" t="s">
        <v>9119</v>
      </c>
      <c r="MM234" t="s">
        <v>353</v>
      </c>
      <c r="MN234" t="s">
        <v>353</v>
      </c>
      <c r="MO234" t="s">
        <v>356</v>
      </c>
      <c r="MQ234" s="70" t="s">
        <v>9119</v>
      </c>
      <c r="MS234" s="70" t="s">
        <v>9119</v>
      </c>
      <c r="MV234" t="s">
        <v>353</v>
      </c>
      <c r="MW234" t="s">
        <v>353</v>
      </c>
      <c r="MX234" t="s">
        <v>356</v>
      </c>
      <c r="MZ234" s="70" t="s">
        <v>9119</v>
      </c>
      <c r="NB234" s="70" t="s">
        <v>9119</v>
      </c>
      <c r="NI234" s="70" t="s">
        <v>9119</v>
      </c>
      <c r="NK234" s="70" t="s">
        <v>9119</v>
      </c>
      <c r="NR234" s="70" t="s">
        <v>9119</v>
      </c>
      <c r="NT234" s="70" t="s">
        <v>9119</v>
      </c>
      <c r="NW234" t="s">
        <v>353</v>
      </c>
      <c r="NX234" t="s">
        <v>353</v>
      </c>
      <c r="NY234" t="s">
        <v>356</v>
      </c>
      <c r="OA234" s="70" t="s">
        <v>9119</v>
      </c>
      <c r="OC234" s="70" t="s">
        <v>9119</v>
      </c>
    </row>
    <row r="235" spans="1:393" ht="15.75" customHeight="1" x14ac:dyDescent="0.2">
      <c r="A235" t="s">
        <v>1179</v>
      </c>
      <c r="B235" t="s">
        <v>1179</v>
      </c>
      <c r="C235" t="s">
        <v>9829</v>
      </c>
      <c r="D235" t="s">
        <v>1180</v>
      </c>
      <c r="E235" t="s">
        <v>9847</v>
      </c>
      <c r="F235" t="s">
        <v>9847</v>
      </c>
      <c r="G235" t="s">
        <v>1181</v>
      </c>
      <c r="H235" t="s">
        <v>1182</v>
      </c>
      <c r="I235">
        <v>6716</v>
      </c>
      <c r="K235">
        <v>2019</v>
      </c>
      <c r="L235" s="69">
        <v>1095</v>
      </c>
      <c r="M235" t="s">
        <v>362</v>
      </c>
      <c r="N235" t="s">
        <v>1183</v>
      </c>
      <c r="O235" s="73">
        <v>0.44700000000000001</v>
      </c>
      <c r="P235" s="73"/>
      <c r="Q235" s="13">
        <v>0.28555064637538902</v>
      </c>
      <c r="R235" s="13">
        <v>6.6683030600556401E-2</v>
      </c>
      <c r="S235" s="13">
        <v>0.12616593028964199</v>
      </c>
      <c r="T235" s="13">
        <v>9.98199967272132E-2</v>
      </c>
      <c r="U235" s="13">
        <v>0.139257077401407</v>
      </c>
      <c r="V235" s="13">
        <v>1.03092783505155E-2</v>
      </c>
      <c r="W235" s="13"/>
      <c r="X235" s="13"/>
      <c r="Y235" s="13"/>
      <c r="Z235" s="13">
        <v>1.7918507609229299E-2</v>
      </c>
      <c r="AA235" s="13">
        <v>3.8782523318605801E-2</v>
      </c>
      <c r="AB235" s="13">
        <v>3.6573392243495297E-2</v>
      </c>
      <c r="AC235" s="13">
        <v>0.17893961708394701</v>
      </c>
      <c r="AD235" s="13"/>
      <c r="AE235" s="13">
        <v>1</v>
      </c>
      <c r="AF235" s="13"/>
      <c r="AG235" s="13"/>
      <c r="AH235" s="69"/>
      <c r="AI235" s="13"/>
      <c r="AJ235" s="13"/>
      <c r="AK235" s="13"/>
      <c r="AL235" s="13">
        <v>0.34789999999999999</v>
      </c>
      <c r="AM235" s="13"/>
      <c r="AN235" s="13"/>
      <c r="AO235" s="13"/>
      <c r="AP235" s="13"/>
      <c r="AQ235" s="13">
        <v>0.65</v>
      </c>
      <c r="AU235" s="13"/>
      <c r="AV235" s="13"/>
      <c r="AW235" s="13"/>
      <c r="AX235" s="13"/>
      <c r="AY235" s="13"/>
      <c r="BB235" s="13"/>
      <c r="BC235" s="13"/>
      <c r="BD235" s="13"/>
      <c r="BE235" s="13"/>
      <c r="BF235" s="13"/>
      <c r="BG235" s="13">
        <v>0.34789999999999999</v>
      </c>
      <c r="BH235" s="13"/>
      <c r="BI235" s="13"/>
      <c r="BJ235" s="13"/>
      <c r="BK235" s="13"/>
      <c r="BL235" s="13"/>
      <c r="BM235" s="13"/>
      <c r="BN235" s="13">
        <v>0.65210000000000001</v>
      </c>
      <c r="BP235" s="70"/>
      <c r="BR235" t="s">
        <v>9119</v>
      </c>
      <c r="BT235" s="70" t="s">
        <v>9119</v>
      </c>
      <c r="BU235" s="73">
        <v>36.06</v>
      </c>
      <c r="BV235" s="70">
        <v>44.577625985890059</v>
      </c>
      <c r="BW235" s="69"/>
      <c r="BX235" s="70" t="s">
        <v>9119</v>
      </c>
      <c r="BY235" s="69">
        <v>234.37</v>
      </c>
      <c r="BZ235" s="70">
        <v>289.72984476741686</v>
      </c>
      <c r="CA235" s="69">
        <v>284737.74</v>
      </c>
      <c r="CB235">
        <v>2012</v>
      </c>
      <c r="CC235" s="69">
        <v>362944.71901246649</v>
      </c>
      <c r="CD235" s="69"/>
      <c r="CE235" s="69"/>
      <c r="CF235" s="69" t="str">
        <f>IF(CD235&lt;&gt;"",(CD235*(#REF!/(_xlfn.XLOOKUP(CE235,#REF!,#REF!)))),"")</f>
        <v/>
      </c>
      <c r="CG235" t="s">
        <v>350</v>
      </c>
      <c r="CH235" t="s">
        <v>377</v>
      </c>
      <c r="CL235" t="s">
        <v>351</v>
      </c>
      <c r="CM235" t="s">
        <v>351</v>
      </c>
      <c r="CN235" t="s">
        <v>352</v>
      </c>
      <c r="CO235" t="s">
        <v>352</v>
      </c>
      <c r="CP235" t="s">
        <v>352</v>
      </c>
      <c r="CQ235" t="s">
        <v>351</v>
      </c>
      <c r="CR235" t="s">
        <v>352</v>
      </c>
      <c r="CS235" t="s">
        <v>351</v>
      </c>
      <c r="EA235" s="69"/>
      <c r="EB235" s="69"/>
      <c r="EC235" s="69">
        <v>714.04949999999997</v>
      </c>
      <c r="ED235" s="69"/>
      <c r="EE235" s="69"/>
      <c r="EF235" s="69"/>
      <c r="EG235" s="69"/>
      <c r="EH235" s="69"/>
      <c r="EM235" s="69"/>
      <c r="FB235" s="69">
        <v>380.95049999999998</v>
      </c>
      <c r="FG235" s="69"/>
      <c r="FV235" s="69"/>
      <c r="GF235" s="70" t="s">
        <v>9119</v>
      </c>
      <c r="GI235" s="70" t="s">
        <v>9119</v>
      </c>
      <c r="GO235" s="70" t="s">
        <v>9119</v>
      </c>
      <c r="GR235" s="70" t="s">
        <v>9119</v>
      </c>
      <c r="GT235" s="70" t="s">
        <v>9119</v>
      </c>
      <c r="GV235" s="70" t="s">
        <v>9119</v>
      </c>
      <c r="HB235" s="70" t="s">
        <v>9119</v>
      </c>
      <c r="HD235" s="70" t="s">
        <v>9119</v>
      </c>
      <c r="HG235" s="70" t="s">
        <v>9119</v>
      </c>
      <c r="HI235" s="70" t="s">
        <v>9119</v>
      </c>
      <c r="HK235" s="70" t="s">
        <v>9119</v>
      </c>
      <c r="HM235" s="70" t="s">
        <v>9119</v>
      </c>
      <c r="HO235" s="70" t="s">
        <v>9119</v>
      </c>
      <c r="HQ235" s="70" t="s">
        <v>9119</v>
      </c>
      <c r="HS235" s="70" t="s">
        <v>9119</v>
      </c>
      <c r="HU235" s="70" t="s">
        <v>9119</v>
      </c>
      <c r="HZ235" s="70" t="s">
        <v>9119</v>
      </c>
      <c r="IB235" s="70" t="s">
        <v>9119</v>
      </c>
      <c r="IE235" s="70" t="s">
        <v>9119</v>
      </c>
      <c r="IK235" s="70" t="s">
        <v>9119</v>
      </c>
      <c r="IO235" s="70" t="s">
        <v>9119</v>
      </c>
      <c r="IQ235" s="70" t="s">
        <v>9119</v>
      </c>
      <c r="IT235" s="70" t="s">
        <v>9119</v>
      </c>
      <c r="IV235" s="70" t="s">
        <v>9119</v>
      </c>
      <c r="IX235" s="70" t="s">
        <v>9119</v>
      </c>
      <c r="IZ235" s="70" t="s">
        <v>9119</v>
      </c>
      <c r="JE235" s="70" t="s">
        <v>9119</v>
      </c>
      <c r="JG235" s="70" t="s">
        <v>9119</v>
      </c>
      <c r="JL235" s="70" t="s">
        <v>9119</v>
      </c>
      <c r="JP235" s="70" t="s">
        <v>9119</v>
      </c>
      <c r="KD235" s="70" t="s">
        <v>9119</v>
      </c>
      <c r="KF235" s="70" t="s">
        <v>9119</v>
      </c>
      <c r="KI235" s="70" t="s">
        <v>9119</v>
      </c>
      <c r="KK235" s="70" t="s">
        <v>9119</v>
      </c>
      <c r="KO235" s="70" t="s">
        <v>9119</v>
      </c>
      <c r="KQ235" s="70" t="s">
        <v>9119</v>
      </c>
      <c r="KT235" s="70" t="s">
        <v>9119</v>
      </c>
      <c r="KZ235" s="70" t="s">
        <v>9119</v>
      </c>
      <c r="LO235" s="70" t="s">
        <v>9119</v>
      </c>
      <c r="LW235" s="70" t="s">
        <v>9119</v>
      </c>
      <c r="LZ235" s="70" t="s">
        <v>9119</v>
      </c>
      <c r="ME235" s="70" t="s">
        <v>9119</v>
      </c>
      <c r="MG235" s="70" t="s">
        <v>9119</v>
      </c>
      <c r="MJ235" s="70" t="s">
        <v>9119</v>
      </c>
      <c r="MQ235" s="70" t="s">
        <v>9119</v>
      </c>
      <c r="MS235" s="70" t="s">
        <v>9119</v>
      </c>
      <c r="MT235" t="s">
        <v>362</v>
      </c>
      <c r="MV235" t="s">
        <v>378</v>
      </c>
      <c r="MW235" t="s">
        <v>373</v>
      </c>
      <c r="MX235" t="s">
        <v>356</v>
      </c>
      <c r="MZ235" s="70" t="s">
        <v>9119</v>
      </c>
      <c r="NB235" s="70" t="s">
        <v>9119</v>
      </c>
      <c r="NI235" s="70" t="s">
        <v>9119</v>
      </c>
      <c r="NK235" s="70" t="s">
        <v>9119</v>
      </c>
      <c r="NR235" s="70" t="s">
        <v>9119</v>
      </c>
      <c r="NT235" s="70" t="s">
        <v>9119</v>
      </c>
      <c r="NU235" t="s">
        <v>392</v>
      </c>
      <c r="NW235" t="s">
        <v>391</v>
      </c>
      <c r="OA235" s="70" t="s">
        <v>9119</v>
      </c>
      <c r="OC235" s="70" t="s">
        <v>9119</v>
      </c>
    </row>
    <row r="236" spans="1:393" ht="15.75" customHeight="1" x14ac:dyDescent="0.2">
      <c r="A236" t="s">
        <v>1184</v>
      </c>
      <c r="B236" t="s">
        <v>1184</v>
      </c>
      <c r="C236" t="s">
        <v>9841</v>
      </c>
      <c r="D236" t="s">
        <v>1185</v>
      </c>
      <c r="E236" t="s">
        <v>346</v>
      </c>
      <c r="F236" t="s">
        <v>346</v>
      </c>
      <c r="G236" t="s">
        <v>1186</v>
      </c>
      <c r="H236" t="s">
        <v>1187</v>
      </c>
      <c r="I236">
        <v>1680600</v>
      </c>
      <c r="J236">
        <v>2576982</v>
      </c>
      <c r="K236">
        <v>2017</v>
      </c>
      <c r="L236" s="69">
        <v>801803.33333333302</v>
      </c>
      <c r="M236" t="s">
        <v>349</v>
      </c>
      <c r="O236" s="73"/>
      <c r="P236" s="73">
        <v>0.85199999999999998</v>
      </c>
      <c r="Q236" s="13">
        <v>0.43</v>
      </c>
      <c r="R236" s="13"/>
      <c r="S236" s="13"/>
      <c r="T236" s="13">
        <v>0.02</v>
      </c>
      <c r="U236" s="13">
        <v>0.06</v>
      </c>
      <c r="V236" s="13"/>
      <c r="W236" s="13"/>
      <c r="X236" s="13"/>
      <c r="Y236" s="13">
        <v>0.01</v>
      </c>
      <c r="Z236" s="13"/>
      <c r="AA236" s="13"/>
      <c r="AB236" s="13">
        <v>0.02</v>
      </c>
      <c r="AC236" s="13">
        <v>0.46</v>
      </c>
      <c r="AD236" s="13"/>
      <c r="AE236" s="13"/>
      <c r="AF236" s="13"/>
      <c r="AG236" s="13">
        <v>0.6</v>
      </c>
      <c r="AI236" s="13"/>
      <c r="AJ236" s="13"/>
      <c r="AK236" s="13"/>
      <c r="AL236" s="13"/>
      <c r="AM236" s="13"/>
      <c r="AN236" s="13"/>
      <c r="AO236" s="13"/>
      <c r="AP236" s="13"/>
      <c r="AQ236" s="13"/>
      <c r="AR236">
        <v>3000</v>
      </c>
      <c r="AU236" s="13"/>
      <c r="AV236" s="13"/>
      <c r="AW236" s="13"/>
      <c r="AX236" s="13"/>
      <c r="AY236" s="13"/>
      <c r="BB236" s="13"/>
      <c r="BC236" s="13">
        <v>0.54</v>
      </c>
      <c r="BD236" s="13"/>
      <c r="BE236" s="13"/>
      <c r="BF236" s="13"/>
      <c r="BG236" s="13"/>
      <c r="BH236" s="13">
        <v>3.5999999999999997E-2</v>
      </c>
      <c r="BI236" s="13"/>
      <c r="BJ236" s="13"/>
      <c r="BK236" s="13"/>
      <c r="BL236" s="13"/>
      <c r="BM236" s="13">
        <v>0.4</v>
      </c>
      <c r="BN236" s="13">
        <v>2.4E-2</v>
      </c>
      <c r="BP236" s="70">
        <v>15</v>
      </c>
      <c r="BR236" t="s">
        <v>9119</v>
      </c>
      <c r="BT236" s="70" t="s">
        <v>9119</v>
      </c>
      <c r="BU236" s="73"/>
      <c r="BV236" s="70" t="s">
        <v>9119</v>
      </c>
      <c r="BW236" s="69"/>
      <c r="BX236" s="70" t="s">
        <v>9119</v>
      </c>
      <c r="BY236" s="69"/>
      <c r="BZ236" s="70" t="s">
        <v>9119</v>
      </c>
      <c r="CA236" s="69">
        <v>3949394.8650000002</v>
      </c>
      <c r="CB236">
        <v>2025</v>
      </c>
      <c r="CC236" s="69">
        <v>3624925.226543888</v>
      </c>
      <c r="CD236" s="69"/>
      <c r="CE236" s="69"/>
      <c r="CF236" s="69" t="str">
        <f>IF(CD236&lt;&gt;"",(CD236*(#REF!/(_xlfn.XLOOKUP(CE236,#REF!,#REF!)))),"")</f>
        <v/>
      </c>
      <c r="CG236" t="s">
        <v>366</v>
      </c>
      <c r="CL236" t="s">
        <v>352</v>
      </c>
      <c r="CM236" t="s">
        <v>352</v>
      </c>
      <c r="CN236" t="s">
        <v>352</v>
      </c>
      <c r="CO236" t="s">
        <v>352</v>
      </c>
      <c r="CP236" t="s">
        <v>352</v>
      </c>
      <c r="CQ236" t="s">
        <v>352</v>
      </c>
      <c r="CR236" t="s">
        <v>352</v>
      </c>
      <c r="CS236" t="s">
        <v>352</v>
      </c>
      <c r="EC236" s="69"/>
      <c r="ED236" s="69"/>
      <c r="EE236" s="69"/>
      <c r="EF236" s="69"/>
      <c r="EG236" s="69"/>
      <c r="EH236" s="69">
        <v>432973.8</v>
      </c>
      <c r="EM236" s="69"/>
      <c r="ER236" s="69"/>
      <c r="FB236" s="69"/>
      <c r="FG236" s="69">
        <v>28864.92</v>
      </c>
      <c r="GF236" s="70" t="s">
        <v>9119</v>
      </c>
      <c r="GI236" s="70" t="s">
        <v>9119</v>
      </c>
      <c r="GO236" s="70" t="s">
        <v>9119</v>
      </c>
      <c r="GR236" s="70" t="s">
        <v>9119</v>
      </c>
      <c r="GT236" s="70" t="s">
        <v>9119</v>
      </c>
      <c r="GV236" s="70" t="s">
        <v>9119</v>
      </c>
      <c r="HB236" s="70" t="s">
        <v>9119</v>
      </c>
      <c r="HD236" s="70" t="s">
        <v>9119</v>
      </c>
      <c r="HG236" s="70" t="s">
        <v>9119</v>
      </c>
      <c r="HI236" s="70" t="s">
        <v>9119</v>
      </c>
      <c r="HK236" s="70" t="s">
        <v>9119</v>
      </c>
      <c r="HM236" s="70" t="s">
        <v>9119</v>
      </c>
      <c r="HO236" s="70" t="s">
        <v>9119</v>
      </c>
      <c r="HQ236" s="70" t="s">
        <v>9119</v>
      </c>
      <c r="HS236" s="70" t="s">
        <v>9119</v>
      </c>
      <c r="HU236" s="70" t="s">
        <v>9119</v>
      </c>
      <c r="HZ236" s="70" t="s">
        <v>9119</v>
      </c>
      <c r="IB236" s="70" t="s">
        <v>9119</v>
      </c>
      <c r="IE236" s="70" t="s">
        <v>9119</v>
      </c>
      <c r="IK236" s="70" t="s">
        <v>9119</v>
      </c>
      <c r="IO236" s="70" t="s">
        <v>9119</v>
      </c>
      <c r="IQ236" s="70" t="s">
        <v>9119</v>
      </c>
      <c r="IT236" s="70" t="s">
        <v>9119</v>
      </c>
      <c r="IV236" s="70" t="s">
        <v>9119</v>
      </c>
      <c r="IX236" s="70" t="s">
        <v>9119</v>
      </c>
      <c r="IZ236" s="70" t="s">
        <v>9119</v>
      </c>
      <c r="JE236" s="70" t="s">
        <v>9119</v>
      </c>
      <c r="JG236" s="70" t="s">
        <v>9119</v>
      </c>
      <c r="JL236" s="70" t="s">
        <v>9119</v>
      </c>
      <c r="JP236" s="70" t="s">
        <v>9119</v>
      </c>
      <c r="KD236" s="70" t="s">
        <v>9119</v>
      </c>
      <c r="KF236" s="70" t="s">
        <v>9119</v>
      </c>
      <c r="KI236" s="70" t="s">
        <v>9119</v>
      </c>
      <c r="KK236" s="70" t="s">
        <v>9119</v>
      </c>
      <c r="KO236" s="70" t="s">
        <v>9119</v>
      </c>
      <c r="KQ236" s="70" t="s">
        <v>9119</v>
      </c>
      <c r="KT236" s="70" t="s">
        <v>9119</v>
      </c>
      <c r="KZ236" s="70" t="s">
        <v>9119</v>
      </c>
      <c r="LO236" s="70" t="s">
        <v>9119</v>
      </c>
      <c r="LW236" s="70" t="s">
        <v>9119</v>
      </c>
      <c r="LZ236" s="70" t="s">
        <v>9119</v>
      </c>
      <c r="ME236" s="70" t="s">
        <v>9119</v>
      </c>
      <c r="MG236" s="70" t="s">
        <v>9119</v>
      </c>
      <c r="MJ236" s="70" t="s">
        <v>9119</v>
      </c>
      <c r="MQ236" s="70" t="s">
        <v>9119</v>
      </c>
      <c r="MS236" s="70" t="s">
        <v>9119</v>
      </c>
      <c r="MT236" t="s">
        <v>362</v>
      </c>
      <c r="MV236" t="s">
        <v>355</v>
      </c>
      <c r="MW236" t="s">
        <v>372</v>
      </c>
      <c r="MY236" s="69"/>
      <c r="MZ236" s="70" t="s">
        <v>9119</v>
      </c>
      <c r="NB236" s="70" t="s">
        <v>9119</v>
      </c>
      <c r="NI236" s="70" t="s">
        <v>9119</v>
      </c>
      <c r="NK236" s="70" t="s">
        <v>9119</v>
      </c>
      <c r="NR236" s="70" t="s">
        <v>9119</v>
      </c>
      <c r="NT236" s="70" t="s">
        <v>9119</v>
      </c>
      <c r="NU236" t="s">
        <v>362</v>
      </c>
      <c r="NW236" t="s">
        <v>372</v>
      </c>
      <c r="NX236" t="s">
        <v>372</v>
      </c>
      <c r="NY236" t="s">
        <v>415</v>
      </c>
      <c r="OA236" s="70" t="s">
        <v>9119</v>
      </c>
      <c r="OC236" s="70" t="s">
        <v>9119</v>
      </c>
    </row>
    <row r="237" spans="1:393" ht="15.75" customHeight="1" x14ac:dyDescent="0.2">
      <c r="A237" t="s">
        <v>1188</v>
      </c>
      <c r="B237" t="s">
        <v>1188</v>
      </c>
      <c r="C237" s="66" t="s">
        <v>9831</v>
      </c>
      <c r="D237" t="s">
        <v>1189</v>
      </c>
      <c r="E237" t="s">
        <v>9845</v>
      </c>
      <c r="F237" t="s">
        <v>9845</v>
      </c>
      <c r="G237" t="s">
        <v>1190</v>
      </c>
      <c r="H237" t="s">
        <v>1191</v>
      </c>
      <c r="J237">
        <v>3018156</v>
      </c>
      <c r="K237">
        <v>2023</v>
      </c>
      <c r="L237" s="69">
        <v>1280960.43</v>
      </c>
      <c r="M237" t="s">
        <v>482</v>
      </c>
      <c r="O237" s="73"/>
      <c r="P237" s="73">
        <v>1.163</v>
      </c>
      <c r="Q237" s="13">
        <v>0.44</v>
      </c>
      <c r="R237" s="13">
        <v>9.5000000000000001E-2</v>
      </c>
      <c r="S237" s="13">
        <v>1.4E-2</v>
      </c>
      <c r="T237" s="13">
        <v>0.13500000000000001</v>
      </c>
      <c r="U237" s="13">
        <v>0.215</v>
      </c>
      <c r="V237" s="13">
        <v>1.4999999999999999E-2</v>
      </c>
      <c r="W237" s="13">
        <v>2.3E-2</v>
      </c>
      <c r="X237" s="13"/>
      <c r="Y237" s="13">
        <v>3.3000000000000002E-2</v>
      </c>
      <c r="Z237" s="13"/>
      <c r="AA237" s="13"/>
      <c r="AB237" s="13"/>
      <c r="AC237" s="13">
        <v>0.03</v>
      </c>
      <c r="AD237" s="13"/>
      <c r="AE237" s="13"/>
      <c r="AF237" s="13">
        <v>1</v>
      </c>
      <c r="AG237" s="13">
        <v>1</v>
      </c>
      <c r="AH237" s="69"/>
      <c r="AI237" s="13"/>
      <c r="AJ237" s="13"/>
      <c r="AK237" s="13"/>
      <c r="AL237" s="13"/>
      <c r="AM237" s="13"/>
      <c r="AN237" s="13"/>
      <c r="AO237" s="13"/>
      <c r="AP237" s="13"/>
      <c r="AQ237" s="13"/>
      <c r="AU237" s="13"/>
      <c r="AV237" s="13"/>
      <c r="AW237" s="13"/>
      <c r="AX237" s="13"/>
      <c r="AY237" s="13"/>
      <c r="AZ237">
        <v>1315</v>
      </c>
      <c r="BB237" s="13"/>
      <c r="BC237" s="13">
        <v>0.80308189631802895</v>
      </c>
      <c r="BD237" s="13"/>
      <c r="BE237" s="13"/>
      <c r="BF237" s="13"/>
      <c r="BG237" s="13">
        <v>5.4021982247174402E-4</v>
      </c>
      <c r="BH237" s="13">
        <v>3.1976813515406897E-2</v>
      </c>
      <c r="BI237" s="13">
        <v>0.110223454825519</v>
      </c>
      <c r="BJ237" s="13"/>
      <c r="BK237" s="13"/>
      <c r="BL237" s="13">
        <v>5.4177615518573197E-2</v>
      </c>
      <c r="BM237" s="13"/>
      <c r="BN237" s="13"/>
      <c r="BP237" s="70">
        <v>15</v>
      </c>
      <c r="BQ237" s="69">
        <v>12260084.279999999</v>
      </c>
      <c r="BR237">
        <v>11775370.196762603</v>
      </c>
      <c r="BT237" s="70" t="s">
        <v>9119</v>
      </c>
      <c r="BU237" s="73">
        <v>27.09</v>
      </c>
      <c r="BV237" s="70">
        <v>26.018971105335577</v>
      </c>
      <c r="BW237" s="69"/>
      <c r="BX237" s="70" t="s">
        <v>9119</v>
      </c>
      <c r="BY237" s="69">
        <v>7.77</v>
      </c>
      <c r="BZ237" s="70">
        <v>7.4628056658714446</v>
      </c>
      <c r="CA237" s="69"/>
      <c r="CC237" s="69" t="s">
        <v>9119</v>
      </c>
      <c r="CD237" s="69"/>
      <c r="CE237" s="69"/>
      <c r="CF237" s="69" t="str">
        <f>IF(CD237&lt;&gt;"",(CD237*(#REF!/(_xlfn.XLOOKUP(CE237,#REF!,#REF!)))),"")</f>
        <v/>
      </c>
      <c r="CG237" t="s">
        <v>361</v>
      </c>
      <c r="CH237" t="s">
        <v>418</v>
      </c>
      <c r="CI237" t="s">
        <v>414</v>
      </c>
      <c r="CJ237" t="s">
        <v>422</v>
      </c>
      <c r="CK237" t="s">
        <v>414</v>
      </c>
      <c r="CL237" t="s">
        <v>351</v>
      </c>
      <c r="CM237" t="s">
        <v>352</v>
      </c>
      <c r="CN237" t="s">
        <v>352</v>
      </c>
      <c r="CO237" t="s">
        <v>352</v>
      </c>
      <c r="CP237" t="s">
        <v>352</v>
      </c>
      <c r="CQ237" t="s">
        <v>351</v>
      </c>
      <c r="CR237" t="s">
        <v>351</v>
      </c>
      <c r="CS237" t="s">
        <v>351</v>
      </c>
      <c r="EC237" s="69"/>
      <c r="ED237" s="69"/>
      <c r="EE237" s="69"/>
      <c r="EF237" s="69"/>
      <c r="EG237" s="69"/>
      <c r="EH237" s="69">
        <v>1028716.13123276</v>
      </c>
      <c r="EM237" s="69"/>
      <c r="FB237" s="69">
        <v>692.00021608792895</v>
      </c>
      <c r="FG237" s="69">
        <v>40961.032790725403</v>
      </c>
      <c r="FV237" s="69">
        <v>141191.88408938199</v>
      </c>
      <c r="GA237" s="69">
        <v>69399.381671046198</v>
      </c>
      <c r="GF237" s="70" t="s">
        <v>9119</v>
      </c>
      <c r="GI237" s="70" t="s">
        <v>9119</v>
      </c>
      <c r="GO237" s="70" t="s">
        <v>9119</v>
      </c>
      <c r="GR237" s="70" t="s">
        <v>9119</v>
      </c>
      <c r="GT237" s="70" t="s">
        <v>9119</v>
      </c>
      <c r="GV237" s="70" t="s">
        <v>9119</v>
      </c>
      <c r="HB237" s="70" t="s">
        <v>9119</v>
      </c>
      <c r="HD237" s="70" t="s">
        <v>9119</v>
      </c>
      <c r="HG237" s="70" t="s">
        <v>9119</v>
      </c>
      <c r="HI237" s="70" t="s">
        <v>9119</v>
      </c>
      <c r="HK237" s="70" t="s">
        <v>9119</v>
      </c>
      <c r="HM237" s="70" t="s">
        <v>9119</v>
      </c>
      <c r="HO237" s="70" t="s">
        <v>9119</v>
      </c>
      <c r="HQ237" s="70" t="s">
        <v>9119</v>
      </c>
      <c r="HS237" s="70" t="s">
        <v>9119</v>
      </c>
      <c r="HU237" s="70" t="s">
        <v>9119</v>
      </c>
      <c r="HZ237" s="70" t="s">
        <v>9119</v>
      </c>
      <c r="IB237" s="70" t="s">
        <v>9119</v>
      </c>
      <c r="IE237" s="70" t="s">
        <v>9119</v>
      </c>
      <c r="IK237" s="70" t="s">
        <v>9119</v>
      </c>
      <c r="IO237" s="70" t="s">
        <v>9119</v>
      </c>
      <c r="IQ237" s="70" t="s">
        <v>9119</v>
      </c>
      <c r="IT237" s="70" t="s">
        <v>9119</v>
      </c>
      <c r="IV237" s="70" t="s">
        <v>9119</v>
      </c>
      <c r="IX237" s="70" t="s">
        <v>9119</v>
      </c>
      <c r="IZ237" s="70" t="s">
        <v>9119</v>
      </c>
      <c r="JE237" s="70" t="s">
        <v>9119</v>
      </c>
      <c r="JG237" s="70" t="s">
        <v>9119</v>
      </c>
      <c r="JL237" s="70" t="s">
        <v>9119</v>
      </c>
      <c r="JP237" s="70" t="s">
        <v>9119</v>
      </c>
      <c r="KD237" s="70" t="s">
        <v>9119</v>
      </c>
      <c r="KF237" s="70" t="s">
        <v>9119</v>
      </c>
      <c r="KI237" s="70" t="s">
        <v>9119</v>
      </c>
      <c r="KK237" s="70" t="s">
        <v>9119</v>
      </c>
      <c r="KO237" s="70" t="s">
        <v>9119</v>
      </c>
      <c r="KQ237" s="70" t="s">
        <v>9119</v>
      </c>
      <c r="KT237" s="70" t="s">
        <v>9119</v>
      </c>
      <c r="KZ237" s="70" t="s">
        <v>9119</v>
      </c>
      <c r="LO237" s="70" t="s">
        <v>9119</v>
      </c>
      <c r="LW237" s="70" t="s">
        <v>9119</v>
      </c>
      <c r="LZ237" s="70" t="s">
        <v>9119</v>
      </c>
      <c r="ME237" s="70" t="s">
        <v>9119</v>
      </c>
      <c r="MG237" s="70" t="s">
        <v>9119</v>
      </c>
      <c r="MJ237" s="70" t="s">
        <v>9119</v>
      </c>
      <c r="MQ237" s="70" t="s">
        <v>9119</v>
      </c>
      <c r="MS237" s="70" t="s">
        <v>9119</v>
      </c>
      <c r="MT237" t="s">
        <v>390</v>
      </c>
      <c r="MU237">
        <v>7</v>
      </c>
      <c r="MV237" t="s">
        <v>355</v>
      </c>
      <c r="MW237" t="s">
        <v>363</v>
      </c>
      <c r="MX237" t="s">
        <v>362</v>
      </c>
      <c r="MZ237" s="70" t="s">
        <v>9119</v>
      </c>
      <c r="NB237" s="70" t="s">
        <v>9119</v>
      </c>
      <c r="NI237" s="70" t="s">
        <v>9119</v>
      </c>
      <c r="NK237" s="70" t="s">
        <v>9119</v>
      </c>
      <c r="NR237" s="70" t="s">
        <v>9119</v>
      </c>
      <c r="NT237" s="70" t="s">
        <v>9119</v>
      </c>
      <c r="NU237" t="s">
        <v>390</v>
      </c>
      <c r="NW237" t="s">
        <v>391</v>
      </c>
      <c r="NX237" t="s">
        <v>363</v>
      </c>
      <c r="NY237" t="s">
        <v>419</v>
      </c>
      <c r="OA237" s="70" t="s">
        <v>9119</v>
      </c>
      <c r="OC237" s="70" t="s">
        <v>9119</v>
      </c>
    </row>
    <row r="238" spans="1:393" ht="15.75" customHeight="1" x14ac:dyDescent="0.2">
      <c r="A238" t="s">
        <v>1188</v>
      </c>
      <c r="B238" t="s">
        <v>1188</v>
      </c>
      <c r="C238" s="66" t="s">
        <v>9831</v>
      </c>
      <c r="D238" t="s">
        <v>1189</v>
      </c>
      <c r="E238" t="s">
        <v>9845</v>
      </c>
      <c r="F238" t="s">
        <v>9845</v>
      </c>
      <c r="G238" t="s">
        <v>1192</v>
      </c>
      <c r="H238" t="s">
        <v>1193</v>
      </c>
      <c r="K238">
        <v>2018</v>
      </c>
      <c r="L238" s="69">
        <v>53738.3</v>
      </c>
      <c r="M238" t="s">
        <v>349</v>
      </c>
      <c r="O238" s="73"/>
      <c r="P238" s="73"/>
      <c r="Q238" s="13">
        <v>0.20599999999999999</v>
      </c>
      <c r="R238" s="13">
        <v>0.105</v>
      </c>
      <c r="S238" s="13">
        <v>6.0000000000000001E-3</v>
      </c>
      <c r="T238" s="13">
        <v>0.115</v>
      </c>
      <c r="U238" s="13">
        <v>0.126</v>
      </c>
      <c r="V238" s="13">
        <v>1.2E-2</v>
      </c>
      <c r="W238" s="13">
        <v>3.0000000000000001E-3</v>
      </c>
      <c r="X238" s="13"/>
      <c r="Y238" s="13">
        <v>1.7000000000000001E-2</v>
      </c>
      <c r="Z238" s="13"/>
      <c r="AA238" s="13">
        <v>7.0000000000000001E-3</v>
      </c>
      <c r="AB238" s="13"/>
      <c r="AC238" s="13">
        <v>0.40300000000000002</v>
      </c>
      <c r="AD238" s="13"/>
      <c r="AE238" s="13"/>
      <c r="AF238" s="13">
        <v>1</v>
      </c>
      <c r="AG238" s="13"/>
      <c r="AH238" s="69"/>
      <c r="AI238" s="13"/>
      <c r="AJ238" s="13"/>
      <c r="AK238" s="13"/>
      <c r="AL238" s="13"/>
      <c r="AM238" s="13"/>
      <c r="AN238" s="13"/>
      <c r="AO238" s="13"/>
      <c r="AP238" s="13"/>
      <c r="AQ238" s="13"/>
      <c r="AU238" s="13"/>
      <c r="AV238" s="13"/>
      <c r="AW238" s="13"/>
      <c r="AX238" s="13"/>
      <c r="AY238" s="13"/>
      <c r="BB238" s="13"/>
      <c r="BC238" s="13"/>
      <c r="BD238" s="13">
        <v>0.99959726137736604</v>
      </c>
      <c r="BE238" s="13"/>
      <c r="BF238" s="13"/>
      <c r="BG238" s="13"/>
      <c r="BH238" s="13"/>
      <c r="BI238" s="13">
        <v>2.6849241508927399E-4</v>
      </c>
      <c r="BJ238" s="13"/>
      <c r="BK238" s="13"/>
      <c r="BL238" s="13">
        <v>1.34246207544637E-4</v>
      </c>
      <c r="BM238" s="13"/>
      <c r="BN238" s="13"/>
      <c r="BO238">
        <v>0</v>
      </c>
      <c r="BP238" s="70">
        <v>2</v>
      </c>
      <c r="BR238" t="s">
        <v>9119</v>
      </c>
      <c r="BT238" s="70" t="s">
        <v>9119</v>
      </c>
      <c r="BU238" s="73">
        <v>9.31</v>
      </c>
      <c r="BV238" s="70">
        <v>10.850430623486284</v>
      </c>
      <c r="BW238" s="69"/>
      <c r="BX238" s="70" t="s">
        <v>9119</v>
      </c>
      <c r="BY238" s="69">
        <v>9.42</v>
      </c>
      <c r="BZ238" s="70">
        <v>10.978631200133275</v>
      </c>
      <c r="CA238" s="69">
        <v>226052.8</v>
      </c>
      <c r="CB238">
        <v>2012</v>
      </c>
      <c r="CC238" s="69">
        <v>288141.18556248036</v>
      </c>
      <c r="CD238" s="69"/>
      <c r="CE238" s="69"/>
      <c r="CF238" s="69" t="str">
        <f>IF(CD238&lt;&gt;"",(CD238*(#REF!/(_xlfn.XLOOKUP(CE238,#REF!,#REF!)))),"")</f>
        <v/>
      </c>
      <c r="CL238" t="s">
        <v>351</v>
      </c>
      <c r="CM238" t="s">
        <v>352</v>
      </c>
      <c r="CN238" t="s">
        <v>352</v>
      </c>
      <c r="CO238" t="s">
        <v>352</v>
      </c>
      <c r="CP238" t="s">
        <v>352</v>
      </c>
      <c r="CQ238" t="s">
        <v>351</v>
      </c>
      <c r="CR238" t="s">
        <v>352</v>
      </c>
      <c r="CS238" t="s">
        <v>351</v>
      </c>
      <c r="EC238" s="69"/>
      <c r="ED238" s="69"/>
      <c r="EE238" s="69"/>
      <c r="EF238" s="69"/>
      <c r="EG238" s="69"/>
      <c r="EH238" s="69"/>
      <c r="EM238" s="69">
        <v>53716.657511075296</v>
      </c>
      <c r="FB238" s="69"/>
      <c r="FG238" s="69"/>
      <c r="FV238" s="69">
        <v>14.428325949791899</v>
      </c>
      <c r="GA238" s="69">
        <v>7.2141629748959604</v>
      </c>
      <c r="GF238" s="70" t="s">
        <v>9119</v>
      </c>
      <c r="GI238" s="70" t="s">
        <v>9119</v>
      </c>
      <c r="GO238" s="70" t="s">
        <v>9119</v>
      </c>
      <c r="GR238" s="70" t="s">
        <v>9119</v>
      </c>
      <c r="GT238" s="70" t="s">
        <v>9119</v>
      </c>
      <c r="GV238" s="70" t="s">
        <v>9119</v>
      </c>
      <c r="HB238" s="70" t="s">
        <v>9119</v>
      </c>
      <c r="HD238" s="70" t="s">
        <v>9119</v>
      </c>
      <c r="HG238" s="70" t="s">
        <v>9119</v>
      </c>
      <c r="HI238" s="70" t="s">
        <v>9119</v>
      </c>
      <c r="HK238" s="70" t="s">
        <v>9119</v>
      </c>
      <c r="HM238" s="70" t="s">
        <v>9119</v>
      </c>
      <c r="HO238" s="70" t="s">
        <v>9119</v>
      </c>
      <c r="HQ238" s="70" t="s">
        <v>9119</v>
      </c>
      <c r="HS238" s="70" t="s">
        <v>9119</v>
      </c>
      <c r="HU238" s="70" t="s">
        <v>9119</v>
      </c>
      <c r="HZ238" s="70" t="s">
        <v>9119</v>
      </c>
      <c r="IB238" s="70" t="s">
        <v>9119</v>
      </c>
      <c r="IE238" s="70" t="s">
        <v>9119</v>
      </c>
      <c r="IK238" s="70" t="s">
        <v>9119</v>
      </c>
      <c r="IO238" s="70" t="s">
        <v>9119</v>
      </c>
      <c r="IQ238" s="70" t="s">
        <v>9119</v>
      </c>
      <c r="IT238" s="70" t="s">
        <v>9119</v>
      </c>
      <c r="IV238" s="70" t="s">
        <v>9119</v>
      </c>
      <c r="IX238" s="70" t="s">
        <v>9119</v>
      </c>
      <c r="IZ238" s="70" t="s">
        <v>9119</v>
      </c>
      <c r="JE238" s="70" t="s">
        <v>9119</v>
      </c>
      <c r="JG238" s="70" t="s">
        <v>9119</v>
      </c>
      <c r="JL238" s="70" t="s">
        <v>9119</v>
      </c>
      <c r="JP238" s="70" t="s">
        <v>9119</v>
      </c>
      <c r="KD238" s="70" t="s">
        <v>9119</v>
      </c>
      <c r="KF238" s="70" t="s">
        <v>9119</v>
      </c>
      <c r="KI238" s="70" t="s">
        <v>9119</v>
      </c>
      <c r="KK238" s="70" t="s">
        <v>9119</v>
      </c>
      <c r="KO238" s="70" t="s">
        <v>9119</v>
      </c>
      <c r="KQ238" s="70" t="s">
        <v>9119</v>
      </c>
      <c r="KT238" s="70" t="s">
        <v>9119</v>
      </c>
      <c r="KZ238" s="70" t="s">
        <v>9119</v>
      </c>
      <c r="LO238" s="70" t="s">
        <v>9119</v>
      </c>
      <c r="LW238" s="70" t="s">
        <v>9119</v>
      </c>
      <c r="LZ238" s="70" t="s">
        <v>9119</v>
      </c>
      <c r="ME238" s="70" t="s">
        <v>9119</v>
      </c>
      <c r="MG238" s="70" t="s">
        <v>9119</v>
      </c>
      <c r="MJ238" s="70" t="s">
        <v>9119</v>
      </c>
      <c r="MQ238" s="70" t="s">
        <v>9119</v>
      </c>
      <c r="MS238" s="70" t="s">
        <v>9119</v>
      </c>
      <c r="MZ238" s="70" t="s">
        <v>9119</v>
      </c>
      <c r="NB238" s="70" t="s">
        <v>9119</v>
      </c>
      <c r="NI238" s="70" t="s">
        <v>9119</v>
      </c>
      <c r="NK238" s="70" t="s">
        <v>9119</v>
      </c>
      <c r="NR238" s="70" t="s">
        <v>9119</v>
      </c>
      <c r="NT238" s="70" t="s">
        <v>9119</v>
      </c>
      <c r="OA238" s="70" t="s">
        <v>9119</v>
      </c>
      <c r="OC238" s="70" t="s">
        <v>9119</v>
      </c>
    </row>
    <row r="239" spans="1:393" ht="15.75" customHeight="1" x14ac:dyDescent="0.2">
      <c r="A239" t="s">
        <v>1194</v>
      </c>
      <c r="B239" t="s">
        <v>1194</v>
      </c>
      <c r="C239" t="s">
        <v>9835</v>
      </c>
      <c r="D239" t="s">
        <v>1195</v>
      </c>
      <c r="E239" t="s">
        <v>381</v>
      </c>
      <c r="F239" t="s">
        <v>381</v>
      </c>
      <c r="G239" t="s">
        <v>1196</v>
      </c>
      <c r="H239" t="s">
        <v>1197</v>
      </c>
      <c r="I239">
        <v>3789860</v>
      </c>
      <c r="J239">
        <v>1482816</v>
      </c>
      <c r="K239">
        <v>2022</v>
      </c>
      <c r="L239" s="69">
        <v>1829990.8</v>
      </c>
      <c r="M239" t="s">
        <v>349</v>
      </c>
      <c r="O239" s="73">
        <v>1.323</v>
      </c>
      <c r="P239" s="73">
        <v>3.3809999999999998</v>
      </c>
      <c r="Q239" s="13">
        <v>0.49</v>
      </c>
      <c r="R239" s="13">
        <v>0.09</v>
      </c>
      <c r="S239" s="13">
        <v>0.08</v>
      </c>
      <c r="T239" s="13">
        <v>0.06</v>
      </c>
      <c r="U239" s="13">
        <v>0.12</v>
      </c>
      <c r="V239" s="13"/>
      <c r="W239" s="13"/>
      <c r="X239" s="13"/>
      <c r="Y239" s="13"/>
      <c r="Z239" s="13"/>
      <c r="AA239" s="13"/>
      <c r="AB239" s="13"/>
      <c r="AC239" s="13">
        <v>0.16</v>
      </c>
      <c r="AD239" s="13"/>
      <c r="AE239" s="13"/>
      <c r="AF239" s="13"/>
      <c r="AG239" s="13"/>
      <c r="AI239" s="13"/>
      <c r="AJ239" s="13"/>
      <c r="AK239" s="13"/>
      <c r="AL239" s="13"/>
      <c r="AM239" s="13"/>
      <c r="AN239" s="13"/>
      <c r="AO239" s="13"/>
      <c r="AP239" s="13"/>
      <c r="AQ239" s="13"/>
      <c r="AU239" s="13"/>
      <c r="AV239" s="13"/>
      <c r="AW239" s="13"/>
      <c r="AX239" s="13"/>
      <c r="AY239" s="13"/>
      <c r="BB239" s="13"/>
      <c r="BC239" s="13">
        <v>0.64648405934592101</v>
      </c>
      <c r="BD239" s="13">
        <v>1.0849396122370699E-2</v>
      </c>
      <c r="BE239" s="13"/>
      <c r="BF239" s="13"/>
      <c r="BG239" s="13">
        <v>5.7346057928921697E-3</v>
      </c>
      <c r="BH239" s="80">
        <v>0.33602710929308899</v>
      </c>
      <c r="BI239" s="13">
        <v>9.0482944572705597E-4</v>
      </c>
      <c r="BJ239" s="13"/>
      <c r="BK239" s="13"/>
      <c r="BL239" s="13"/>
      <c r="BM239" s="13"/>
      <c r="BN239" s="13"/>
      <c r="BO239">
        <v>6</v>
      </c>
      <c r="BP239" s="70"/>
      <c r="BR239" t="s">
        <v>9119</v>
      </c>
      <c r="BT239" s="70" t="s">
        <v>9119</v>
      </c>
      <c r="BU239" s="73"/>
      <c r="BV239" s="70" t="s">
        <v>9119</v>
      </c>
      <c r="BW239" s="69"/>
      <c r="BX239" s="70" t="s">
        <v>9119</v>
      </c>
      <c r="BY239" s="69"/>
      <c r="BZ239" s="70" t="s">
        <v>9119</v>
      </c>
      <c r="CA239" s="69"/>
      <c r="CC239" s="69" t="s">
        <v>9119</v>
      </c>
      <c r="CD239" s="69"/>
      <c r="CE239" s="69"/>
      <c r="CF239" s="69" t="str">
        <f>IF(CD239&lt;&gt;"",(CD239*(#REF!/(_xlfn.XLOOKUP(CE239,#REF!,#REF!)))),"")</f>
        <v/>
      </c>
      <c r="CL239" t="s">
        <v>351</v>
      </c>
      <c r="CM239" t="s">
        <v>352</v>
      </c>
      <c r="CN239" t="s">
        <v>352</v>
      </c>
      <c r="CO239" t="s">
        <v>352</v>
      </c>
      <c r="CP239" t="s">
        <v>352</v>
      </c>
      <c r="CQ239" t="s">
        <v>351</v>
      </c>
      <c r="CR239" t="s">
        <v>352</v>
      </c>
      <c r="CS239" t="s">
        <v>351</v>
      </c>
      <c r="EC239" s="69"/>
      <c r="ED239" s="69"/>
      <c r="EE239" s="69"/>
      <c r="EF239" s="69"/>
      <c r="EG239" s="69"/>
      <c r="EH239" s="69">
        <v>1183059.88094969</v>
      </c>
      <c r="EM239">
        <v>19854.295089494</v>
      </c>
      <c r="ER239" s="69"/>
      <c r="FB239" s="69">
        <v>10494.2758426194</v>
      </c>
      <c r="FG239" s="69">
        <v>614926.51855694805</v>
      </c>
      <c r="FV239" s="69">
        <v>1655.8295612496099</v>
      </c>
      <c r="GF239" s="70" t="s">
        <v>9119</v>
      </c>
      <c r="GI239" s="70" t="s">
        <v>9119</v>
      </c>
      <c r="GO239" s="70" t="s">
        <v>9119</v>
      </c>
      <c r="GR239" s="70" t="s">
        <v>9119</v>
      </c>
      <c r="GT239" s="70" t="s">
        <v>9119</v>
      </c>
      <c r="GV239" s="70" t="s">
        <v>9119</v>
      </c>
      <c r="HB239" s="70" t="s">
        <v>9119</v>
      </c>
      <c r="HD239" s="70" t="s">
        <v>9119</v>
      </c>
      <c r="HG239" s="70" t="s">
        <v>9119</v>
      </c>
      <c r="HI239" s="70" t="s">
        <v>9119</v>
      </c>
      <c r="HK239" s="70" t="s">
        <v>9119</v>
      </c>
      <c r="HM239" s="70" t="s">
        <v>9119</v>
      </c>
      <c r="HO239" s="70" t="s">
        <v>9119</v>
      </c>
      <c r="HQ239" s="70" t="s">
        <v>9119</v>
      </c>
      <c r="HS239" s="70" t="s">
        <v>9119</v>
      </c>
      <c r="HU239" s="70" t="s">
        <v>9119</v>
      </c>
      <c r="HZ239" s="70" t="s">
        <v>9119</v>
      </c>
      <c r="IB239" s="70" t="s">
        <v>9119</v>
      </c>
      <c r="IE239" s="70" t="s">
        <v>9119</v>
      </c>
      <c r="IK239" s="70" t="s">
        <v>9119</v>
      </c>
      <c r="IO239" s="70" t="s">
        <v>9119</v>
      </c>
      <c r="IQ239" s="70" t="s">
        <v>9119</v>
      </c>
      <c r="IT239" s="70" t="s">
        <v>9119</v>
      </c>
      <c r="IV239" s="70" t="s">
        <v>9119</v>
      </c>
      <c r="IX239" s="70" t="s">
        <v>9119</v>
      </c>
      <c r="IZ239" s="70" t="s">
        <v>9119</v>
      </c>
      <c r="JE239" s="70" t="s">
        <v>9119</v>
      </c>
      <c r="JG239" s="70" t="s">
        <v>9119</v>
      </c>
      <c r="JL239" s="70" t="s">
        <v>9119</v>
      </c>
      <c r="JP239" s="70" t="s">
        <v>9119</v>
      </c>
      <c r="KD239" s="70" t="s">
        <v>9119</v>
      </c>
      <c r="KF239" s="70" t="s">
        <v>9119</v>
      </c>
      <c r="KI239" s="70" t="s">
        <v>9119</v>
      </c>
      <c r="KK239" s="70" t="s">
        <v>9119</v>
      </c>
      <c r="KO239" s="70" t="s">
        <v>9119</v>
      </c>
      <c r="KQ239" s="70" t="s">
        <v>9119</v>
      </c>
      <c r="KT239" s="70" t="s">
        <v>9119</v>
      </c>
      <c r="KZ239" s="70" t="s">
        <v>9119</v>
      </c>
      <c r="LO239" s="70" t="s">
        <v>9119</v>
      </c>
      <c r="LW239" s="70" t="s">
        <v>9119</v>
      </c>
      <c r="LZ239" s="70" t="s">
        <v>9119</v>
      </c>
      <c r="ME239" s="70" t="s">
        <v>9119</v>
      </c>
      <c r="MG239" s="70" t="s">
        <v>9119</v>
      </c>
      <c r="MJ239" s="70" t="s">
        <v>9119</v>
      </c>
      <c r="MK239" t="s">
        <v>392</v>
      </c>
      <c r="MM239" t="s">
        <v>391</v>
      </c>
      <c r="MN239" t="s">
        <v>363</v>
      </c>
      <c r="MO239" t="s">
        <v>415</v>
      </c>
      <c r="MQ239" s="70" t="s">
        <v>9119</v>
      </c>
      <c r="MS239" s="70" t="s">
        <v>9119</v>
      </c>
      <c r="MT239" t="s">
        <v>362</v>
      </c>
      <c r="MU239" t="s">
        <v>1198</v>
      </c>
      <c r="MV239" t="s">
        <v>391</v>
      </c>
      <c r="MX239" t="s">
        <v>415</v>
      </c>
      <c r="MZ239" s="70" t="s">
        <v>9119</v>
      </c>
      <c r="NB239" s="70" t="s">
        <v>9119</v>
      </c>
      <c r="NC239" t="s">
        <v>392</v>
      </c>
      <c r="NE239" t="s">
        <v>391</v>
      </c>
      <c r="NF239" t="s">
        <v>363</v>
      </c>
      <c r="NG239" t="s">
        <v>356</v>
      </c>
      <c r="NI239" s="70" t="s">
        <v>9119</v>
      </c>
      <c r="NK239" s="70" t="s">
        <v>9119</v>
      </c>
      <c r="NR239" s="70" t="s">
        <v>9119</v>
      </c>
      <c r="NT239" s="70" t="s">
        <v>9119</v>
      </c>
      <c r="OA239" s="70" t="s">
        <v>9119</v>
      </c>
      <c r="OC239" s="70" t="s">
        <v>9119</v>
      </c>
    </row>
    <row r="240" spans="1:393" ht="15.75" customHeight="1" x14ac:dyDescent="0.2">
      <c r="A240" t="s">
        <v>1194</v>
      </c>
      <c r="B240" t="s">
        <v>1194</v>
      </c>
      <c r="C240" t="s">
        <v>9835</v>
      </c>
      <c r="D240" t="s">
        <v>1195</v>
      </c>
      <c r="E240" t="s">
        <v>381</v>
      </c>
      <c r="F240" t="s">
        <v>381</v>
      </c>
      <c r="G240" t="s">
        <v>1199</v>
      </c>
      <c r="H240" t="s">
        <v>1200</v>
      </c>
      <c r="I240">
        <v>3655000</v>
      </c>
      <c r="J240">
        <v>3094643</v>
      </c>
      <c r="K240">
        <v>2023</v>
      </c>
      <c r="L240" s="69">
        <v>3649741</v>
      </c>
      <c r="M240" t="s">
        <v>349</v>
      </c>
      <c r="O240" s="73">
        <v>2.7360000000000002</v>
      </c>
      <c r="P240" s="73">
        <v>3.2309999999999999</v>
      </c>
      <c r="Q240" s="13">
        <v>0.36</v>
      </c>
      <c r="R240" s="13">
        <v>0.04</v>
      </c>
      <c r="S240" s="13">
        <v>0.02</v>
      </c>
      <c r="T240" s="13">
        <v>0.24</v>
      </c>
      <c r="U240" s="13">
        <v>0.22</v>
      </c>
      <c r="V240" s="13"/>
      <c r="W240" s="13">
        <v>0.02</v>
      </c>
      <c r="X240" s="13"/>
      <c r="Y240" s="13">
        <v>0.04</v>
      </c>
      <c r="Z240" s="13"/>
      <c r="AA240" s="13"/>
      <c r="AB240" s="13"/>
      <c r="AC240" s="13">
        <v>0.06</v>
      </c>
      <c r="AD240" s="13"/>
      <c r="AE240" s="13"/>
      <c r="AF240" s="13"/>
      <c r="AG240" s="13"/>
      <c r="AI240" s="13"/>
      <c r="AJ240" s="13"/>
      <c r="AK240" s="13"/>
      <c r="AL240" s="13"/>
      <c r="AM240" s="13"/>
      <c r="AN240" s="13"/>
      <c r="AO240" s="13"/>
      <c r="AP240" s="13"/>
      <c r="AQ240" s="13"/>
      <c r="AU240" s="13"/>
      <c r="AV240" s="13"/>
      <c r="AW240" s="13"/>
      <c r="AX240" s="13"/>
      <c r="AY240" s="13"/>
      <c r="BB240" s="13"/>
      <c r="BC240" s="13"/>
      <c r="BD240" s="13"/>
      <c r="BE240" s="13">
        <v>0.92</v>
      </c>
      <c r="BF240" s="13"/>
      <c r="BG240" s="13"/>
      <c r="BH240" s="13">
        <v>0.08</v>
      </c>
      <c r="BI240" s="13"/>
      <c r="BJ240" s="13"/>
      <c r="BK240" s="13"/>
      <c r="BL240" s="13"/>
      <c r="BM240" s="13"/>
      <c r="BN240" s="13"/>
      <c r="BP240" s="70">
        <v>24.6</v>
      </c>
      <c r="BR240" t="s">
        <v>9119</v>
      </c>
      <c r="BT240" s="70" t="s">
        <v>9119</v>
      </c>
      <c r="BU240" s="73"/>
      <c r="BV240" s="70" t="s">
        <v>9119</v>
      </c>
      <c r="BW240" s="69"/>
      <c r="BX240" s="70" t="s">
        <v>9119</v>
      </c>
      <c r="BY240" s="69"/>
      <c r="BZ240" s="70" t="s">
        <v>9119</v>
      </c>
      <c r="CA240" s="69"/>
      <c r="CC240" s="69" t="s">
        <v>9119</v>
      </c>
      <c r="CD240" s="69"/>
      <c r="CE240" s="69"/>
      <c r="CF240" s="69" t="str">
        <f>IF(CD240&lt;&gt;"",(CD240*(#REF!/(_xlfn.XLOOKUP(CE240,#REF!,#REF!)))),"")</f>
        <v/>
      </c>
      <c r="CG240" t="s">
        <v>350</v>
      </c>
      <c r="CL240" t="s">
        <v>352</v>
      </c>
      <c r="CM240" t="s">
        <v>352</v>
      </c>
      <c r="CN240" t="s">
        <v>351</v>
      </c>
      <c r="CO240" t="s">
        <v>352</v>
      </c>
      <c r="CP240" t="s">
        <v>352</v>
      </c>
      <c r="CQ240" t="s">
        <v>352</v>
      </c>
      <c r="CR240" t="s">
        <v>352</v>
      </c>
      <c r="CS240" t="s">
        <v>351</v>
      </c>
      <c r="EC240" s="69"/>
      <c r="ED240" s="69"/>
      <c r="EE240" s="69"/>
      <c r="EF240" s="69"/>
      <c r="EG240" s="69"/>
      <c r="EH240" s="69"/>
      <c r="ER240" s="69">
        <v>3357761.72</v>
      </c>
      <c r="FB240" s="69"/>
      <c r="FG240" s="69">
        <v>291979.28000000003</v>
      </c>
      <c r="FT240">
        <v>1825000</v>
      </c>
      <c r="FX240">
        <v>185000</v>
      </c>
      <c r="GF240" s="70" t="s">
        <v>9119</v>
      </c>
      <c r="GI240" s="70" t="s">
        <v>9119</v>
      </c>
      <c r="GO240" s="70" t="s">
        <v>9119</v>
      </c>
      <c r="GQ240">
        <v>13.61</v>
      </c>
      <c r="GR240" s="70">
        <v>15.861907710595952</v>
      </c>
      <c r="GT240" s="70" t="s">
        <v>9119</v>
      </c>
      <c r="GV240" s="70" t="s">
        <v>9119</v>
      </c>
      <c r="HA240">
        <v>27.23</v>
      </c>
      <c r="HB240" s="70">
        <v>31.735470019068906</v>
      </c>
      <c r="HD240" s="70" t="s">
        <v>9119</v>
      </c>
      <c r="HG240" s="70" t="s">
        <v>9119</v>
      </c>
      <c r="HI240" s="70" t="s">
        <v>9119</v>
      </c>
      <c r="HJ240">
        <v>298.63</v>
      </c>
      <c r="HK240" s="70">
        <v>369.16850937787984</v>
      </c>
      <c r="HM240" s="70" t="s">
        <v>9119</v>
      </c>
      <c r="HO240" s="70" t="s">
        <v>9119</v>
      </c>
      <c r="HQ240" s="70" t="s">
        <v>9119</v>
      </c>
      <c r="HS240" s="70" t="s">
        <v>9119</v>
      </c>
      <c r="HU240" s="70" t="s">
        <v>9119</v>
      </c>
      <c r="HZ240" s="70" t="s">
        <v>9119</v>
      </c>
      <c r="IB240" s="70" t="s">
        <v>9119</v>
      </c>
      <c r="IE240" s="70" t="s">
        <v>9119</v>
      </c>
      <c r="IK240" s="70" t="s">
        <v>9119</v>
      </c>
      <c r="IO240" s="70" t="s">
        <v>9119</v>
      </c>
      <c r="IQ240" s="70" t="s">
        <v>9119</v>
      </c>
      <c r="IS240">
        <v>13.61</v>
      </c>
      <c r="IT240" s="70">
        <v>15.861907710595952</v>
      </c>
      <c r="IV240" s="70" t="s">
        <v>9119</v>
      </c>
      <c r="IX240" s="70" t="s">
        <v>9119</v>
      </c>
      <c r="IZ240" s="70" t="s">
        <v>9119</v>
      </c>
      <c r="JE240" s="70" t="s">
        <v>9119</v>
      </c>
      <c r="JG240" s="70" t="s">
        <v>9119</v>
      </c>
      <c r="JL240" s="70" t="s">
        <v>9119</v>
      </c>
      <c r="JP240" s="70" t="s">
        <v>9119</v>
      </c>
      <c r="KD240" s="70" t="s">
        <v>9119</v>
      </c>
      <c r="KF240" s="70" t="s">
        <v>9119</v>
      </c>
      <c r="KI240" s="70" t="s">
        <v>9119</v>
      </c>
      <c r="KK240" s="70" t="s">
        <v>9119</v>
      </c>
      <c r="KO240" s="70" t="s">
        <v>9119</v>
      </c>
      <c r="KQ240" s="70" t="s">
        <v>9119</v>
      </c>
      <c r="KT240" s="70" t="s">
        <v>9119</v>
      </c>
      <c r="KZ240" s="70" t="s">
        <v>9119</v>
      </c>
      <c r="LO240" s="70" t="s">
        <v>9119</v>
      </c>
      <c r="LW240" s="70" t="s">
        <v>9119</v>
      </c>
      <c r="LZ240" s="70" t="s">
        <v>9119</v>
      </c>
      <c r="ME240" s="70" t="s">
        <v>9119</v>
      </c>
      <c r="MG240" s="70" t="s">
        <v>9119</v>
      </c>
      <c r="MJ240" s="70" t="s">
        <v>9119</v>
      </c>
      <c r="MQ240" s="70" t="s">
        <v>9119</v>
      </c>
      <c r="MS240" s="70" t="s">
        <v>9119</v>
      </c>
      <c r="MZ240" s="70" t="s">
        <v>9119</v>
      </c>
      <c r="NB240" s="70" t="s">
        <v>9119</v>
      </c>
      <c r="NI240" s="70" t="s">
        <v>9119</v>
      </c>
      <c r="NK240" s="70" t="s">
        <v>9119</v>
      </c>
      <c r="NR240" s="70" t="s">
        <v>9119</v>
      </c>
      <c r="NT240" s="70" t="s">
        <v>9119</v>
      </c>
      <c r="NU240" t="s">
        <v>362</v>
      </c>
      <c r="NV240">
        <v>35</v>
      </c>
      <c r="NW240" t="s">
        <v>391</v>
      </c>
      <c r="NX240" t="s">
        <v>363</v>
      </c>
      <c r="NY240" t="s">
        <v>362</v>
      </c>
      <c r="OA240" s="70" t="s">
        <v>9119</v>
      </c>
      <c r="OC240" s="70" t="s">
        <v>9119</v>
      </c>
    </row>
    <row r="241" spans="1:393" ht="15.75" customHeight="1" x14ac:dyDescent="0.2">
      <c r="A241" t="s">
        <v>1201</v>
      </c>
      <c r="B241" t="s">
        <v>1201</v>
      </c>
      <c r="C241" s="66" t="s">
        <v>9831</v>
      </c>
      <c r="D241" t="s">
        <v>1202</v>
      </c>
      <c r="E241" t="s">
        <v>381</v>
      </c>
      <c r="F241" t="s">
        <v>381</v>
      </c>
      <c r="G241" t="s">
        <v>1203</v>
      </c>
      <c r="H241" t="s">
        <v>1204</v>
      </c>
      <c r="I241">
        <v>471117</v>
      </c>
      <c r="J241">
        <v>686210</v>
      </c>
      <c r="K241">
        <v>2022</v>
      </c>
      <c r="L241" s="69">
        <v>193572</v>
      </c>
      <c r="M241" t="s">
        <v>349</v>
      </c>
      <c r="O241" s="73">
        <v>1.1259999999999999</v>
      </c>
      <c r="P241" s="73">
        <v>0.77300000000000002</v>
      </c>
      <c r="Q241" s="13">
        <v>0.31390000000000001</v>
      </c>
      <c r="R241" s="13">
        <v>9.2899999999999996E-2</v>
      </c>
      <c r="S241" s="13">
        <v>3.15E-2</v>
      </c>
      <c r="T241" s="13">
        <v>0.18740000000000001</v>
      </c>
      <c r="U241" s="13">
        <v>0.1192</v>
      </c>
      <c r="V241" s="13"/>
      <c r="W241" s="13"/>
      <c r="X241" s="13">
        <v>5.9700000000000003E-2</v>
      </c>
      <c r="Y241" s="13">
        <v>2.98E-2</v>
      </c>
      <c r="Z241" s="13">
        <v>6.1999999999999998E-3</v>
      </c>
      <c r="AA241" s="13">
        <v>5.8999999999999999E-3</v>
      </c>
      <c r="AB241" s="13"/>
      <c r="AC241" s="13">
        <v>0.1535</v>
      </c>
      <c r="AD241" s="13"/>
      <c r="AE241" s="13"/>
      <c r="AF241" s="13"/>
      <c r="AG241" s="13"/>
      <c r="AH241" s="69">
        <v>83856</v>
      </c>
      <c r="AI241" s="13">
        <v>4.1312407221550197E-2</v>
      </c>
      <c r="AJ241" s="13">
        <v>0.14862427923785199</v>
      </c>
      <c r="AK241" s="13">
        <v>0.19606304546096301</v>
      </c>
      <c r="AL241" s="13">
        <v>0.12800087006628499</v>
      </c>
      <c r="AM241" s="13">
        <v>0.17282943743345699</v>
      </c>
      <c r="AN241" s="13">
        <v>7.1785238638575194E-2</v>
      </c>
      <c r="AO241" s="13"/>
      <c r="AP241" s="13">
        <v>1.2823460497845799E-2</v>
      </c>
      <c r="AQ241" s="13">
        <v>0.22473754908433199</v>
      </c>
      <c r="AU241" s="13"/>
      <c r="AV241" s="13"/>
      <c r="AW241" s="13"/>
      <c r="AX241" s="13"/>
      <c r="AY241" s="13"/>
      <c r="AZ241">
        <v>800</v>
      </c>
      <c r="BB241" s="13"/>
      <c r="BC241" s="13"/>
      <c r="BD241" s="13">
        <v>1.46E-2</v>
      </c>
      <c r="BE241" s="13"/>
      <c r="BF241" s="13"/>
      <c r="BG241" s="13"/>
      <c r="BH241" s="13">
        <v>0.47260000000000002</v>
      </c>
      <c r="BI241" s="13">
        <v>0.51190000000000002</v>
      </c>
      <c r="BJ241" s="13"/>
      <c r="BK241" s="13"/>
      <c r="BL241" s="13"/>
      <c r="BM241" s="13"/>
      <c r="BN241" s="13">
        <v>8.9999999999999998E-4</v>
      </c>
      <c r="BP241" s="70"/>
      <c r="BR241" t="s">
        <v>9119</v>
      </c>
      <c r="BT241" s="70" t="s">
        <v>9119</v>
      </c>
      <c r="BU241" s="73"/>
      <c r="BV241" s="70" t="s">
        <v>9119</v>
      </c>
      <c r="BW241" s="69"/>
      <c r="BX241" s="70" t="s">
        <v>9119</v>
      </c>
      <c r="BY241" s="69"/>
      <c r="BZ241" s="70" t="s">
        <v>9119</v>
      </c>
      <c r="CA241" s="69"/>
      <c r="CC241" s="69" t="s">
        <v>9119</v>
      </c>
      <c r="CD241" s="69"/>
      <c r="CE241" s="69"/>
      <c r="CF241" s="69" t="str">
        <f>IF(CD241&lt;&gt;"",(CD241*(#REF!/(_xlfn.XLOOKUP(CE241,#REF!,#REF!)))),"")</f>
        <v/>
      </c>
      <c r="CG241" t="s">
        <v>350</v>
      </c>
      <c r="CH241" t="s">
        <v>377</v>
      </c>
      <c r="CI241" t="s">
        <v>418</v>
      </c>
      <c r="CL241" t="s">
        <v>352</v>
      </c>
      <c r="CM241" t="s">
        <v>352</v>
      </c>
      <c r="CN241" t="s">
        <v>351</v>
      </c>
      <c r="CO241" t="s">
        <v>351</v>
      </c>
      <c r="CP241" t="s">
        <v>352</v>
      </c>
      <c r="CQ241" t="s">
        <v>351</v>
      </c>
      <c r="CR241" t="s">
        <v>351</v>
      </c>
      <c r="CS241" t="s">
        <v>351</v>
      </c>
      <c r="EM241" s="69">
        <v>2824</v>
      </c>
      <c r="FB241" s="69"/>
      <c r="FG241" s="69">
        <v>91463</v>
      </c>
      <c r="FL241">
        <v>99093</v>
      </c>
      <c r="FV241" s="69">
        <v>99093</v>
      </c>
      <c r="GF241" s="70" t="s">
        <v>9119</v>
      </c>
      <c r="GI241" s="70" t="s">
        <v>9119</v>
      </c>
      <c r="GO241" s="70" t="s">
        <v>9119</v>
      </c>
      <c r="GR241" s="70" t="s">
        <v>9119</v>
      </c>
      <c r="GT241" s="70" t="s">
        <v>9119</v>
      </c>
      <c r="GV241" s="70" t="s">
        <v>9119</v>
      </c>
      <c r="HB241" s="70" t="s">
        <v>9119</v>
      </c>
      <c r="HD241" s="70" t="s">
        <v>9119</v>
      </c>
      <c r="HG241" s="70" t="s">
        <v>9119</v>
      </c>
      <c r="HI241" s="70" t="s">
        <v>9119</v>
      </c>
      <c r="HK241" s="70" t="s">
        <v>9119</v>
      </c>
      <c r="HM241" s="70" t="s">
        <v>9119</v>
      </c>
      <c r="HO241" s="70" t="s">
        <v>9119</v>
      </c>
      <c r="HQ241" s="70" t="s">
        <v>9119</v>
      </c>
      <c r="HS241" s="70" t="s">
        <v>9119</v>
      </c>
      <c r="HU241" s="70" t="s">
        <v>9119</v>
      </c>
      <c r="HZ241" s="70" t="s">
        <v>9119</v>
      </c>
      <c r="IB241" s="70" t="s">
        <v>9119</v>
      </c>
      <c r="IE241" s="70" t="s">
        <v>9119</v>
      </c>
      <c r="IK241" s="70" t="s">
        <v>9119</v>
      </c>
      <c r="IO241" s="70" t="s">
        <v>9119</v>
      </c>
      <c r="IQ241" s="70" t="s">
        <v>9119</v>
      </c>
      <c r="IT241" s="70" t="s">
        <v>9119</v>
      </c>
      <c r="IV241" s="70" t="s">
        <v>9119</v>
      </c>
      <c r="IX241" s="70" t="s">
        <v>9119</v>
      </c>
      <c r="IZ241" s="70" t="s">
        <v>9119</v>
      </c>
      <c r="JE241" s="70" t="s">
        <v>9119</v>
      </c>
      <c r="JG241" s="70" t="s">
        <v>9119</v>
      </c>
      <c r="JL241" s="70" t="s">
        <v>9119</v>
      </c>
      <c r="JP241" s="70" t="s">
        <v>9119</v>
      </c>
      <c r="KD241" s="70" t="s">
        <v>9119</v>
      </c>
      <c r="KF241" s="70" t="s">
        <v>9119</v>
      </c>
      <c r="KI241" s="70" t="s">
        <v>9119</v>
      </c>
      <c r="KK241" s="70" t="s">
        <v>9119</v>
      </c>
      <c r="KO241" s="70" t="s">
        <v>9119</v>
      </c>
      <c r="KQ241" s="70" t="s">
        <v>9119</v>
      </c>
      <c r="KT241" s="70" t="s">
        <v>9119</v>
      </c>
      <c r="KZ241" s="70" t="s">
        <v>9119</v>
      </c>
      <c r="LO241" s="70" t="s">
        <v>9119</v>
      </c>
      <c r="LW241" s="70" t="s">
        <v>9119</v>
      </c>
      <c r="LZ241" s="70" t="s">
        <v>9119</v>
      </c>
      <c r="ME241" s="70" t="s">
        <v>9119</v>
      </c>
      <c r="MG241" s="70" t="s">
        <v>9119</v>
      </c>
      <c r="MJ241" s="70" t="s">
        <v>9119</v>
      </c>
      <c r="MK241" t="s">
        <v>362</v>
      </c>
      <c r="MM241" t="s">
        <v>353</v>
      </c>
      <c r="MN241" t="s">
        <v>362</v>
      </c>
      <c r="MO241" t="s">
        <v>415</v>
      </c>
      <c r="MQ241" s="70" t="s">
        <v>9119</v>
      </c>
      <c r="MS241" s="70" t="s">
        <v>9119</v>
      </c>
      <c r="MT241" t="s">
        <v>362</v>
      </c>
      <c r="MV241" t="s">
        <v>353</v>
      </c>
      <c r="MW241" t="s">
        <v>362</v>
      </c>
      <c r="MX241" t="s">
        <v>415</v>
      </c>
      <c r="MZ241" s="70" t="s">
        <v>9119</v>
      </c>
      <c r="NB241" s="70" t="s">
        <v>9119</v>
      </c>
      <c r="NC241" t="s">
        <v>362</v>
      </c>
      <c r="NE241" t="s">
        <v>353</v>
      </c>
      <c r="NF241" t="s">
        <v>362</v>
      </c>
      <c r="NG241" t="s">
        <v>415</v>
      </c>
      <c r="NI241" s="70" t="s">
        <v>9119</v>
      </c>
      <c r="NK241" s="70" t="s">
        <v>9119</v>
      </c>
      <c r="NR241" s="70" t="s">
        <v>9119</v>
      </c>
      <c r="NT241" s="70" t="s">
        <v>9119</v>
      </c>
      <c r="NW241" t="s">
        <v>353</v>
      </c>
      <c r="NX241" t="s">
        <v>362</v>
      </c>
      <c r="NY241" t="s">
        <v>419</v>
      </c>
      <c r="OA241" s="70" t="s">
        <v>9119</v>
      </c>
      <c r="OC241" s="70" t="s">
        <v>9119</v>
      </c>
    </row>
    <row r="242" spans="1:393" ht="15.75" customHeight="1" x14ac:dyDescent="0.2">
      <c r="A242" t="s">
        <v>1201</v>
      </c>
      <c r="B242" t="s">
        <v>1201</v>
      </c>
      <c r="C242" s="66" t="s">
        <v>9831</v>
      </c>
      <c r="D242" t="s">
        <v>1202</v>
      </c>
      <c r="E242" t="s">
        <v>381</v>
      </c>
      <c r="F242" t="s">
        <v>381</v>
      </c>
      <c r="G242" t="s">
        <v>1205</v>
      </c>
      <c r="H242" t="s">
        <v>1206</v>
      </c>
      <c r="I242">
        <v>8855333</v>
      </c>
      <c r="J242">
        <v>508230</v>
      </c>
      <c r="K242">
        <v>2022</v>
      </c>
      <c r="L242" s="69">
        <v>3469000</v>
      </c>
      <c r="M242" t="s">
        <v>349</v>
      </c>
      <c r="O242" s="73">
        <v>1.073</v>
      </c>
      <c r="P242" s="73">
        <v>18.7</v>
      </c>
      <c r="Q242" s="13"/>
      <c r="R242" s="13"/>
      <c r="S242" s="13"/>
      <c r="T242" s="13"/>
      <c r="U242" s="13"/>
      <c r="V242" s="13"/>
      <c r="W242" s="13"/>
      <c r="X242" s="13"/>
      <c r="Y242" s="13"/>
      <c r="Z242" s="13"/>
      <c r="AA242" s="13"/>
      <c r="AB242" s="13"/>
      <c r="AC242" s="13"/>
      <c r="AD242" s="13"/>
      <c r="AE242" s="13"/>
      <c r="AF242" s="13"/>
      <c r="AG242" s="13"/>
      <c r="AH242" s="69"/>
      <c r="AI242" s="13"/>
      <c r="AJ242" s="13"/>
      <c r="AK242" s="13"/>
      <c r="AL242" s="13"/>
      <c r="AM242" s="13"/>
      <c r="AN242" s="13"/>
      <c r="AO242" s="13"/>
      <c r="AP242" s="13"/>
      <c r="AQ242" s="13"/>
      <c r="AU242" s="13"/>
      <c r="AV242" s="13"/>
      <c r="AW242" s="13"/>
      <c r="AX242" s="13"/>
      <c r="AY242" s="13"/>
      <c r="BB242" s="13"/>
      <c r="BC242" s="13"/>
      <c r="BD242" s="13">
        <v>1E-3</v>
      </c>
      <c r="BE242" s="13"/>
      <c r="BF242" s="13"/>
      <c r="BG242" s="13"/>
      <c r="BH242" s="13">
        <v>0.28999999999999998</v>
      </c>
      <c r="BI242" s="13">
        <v>0.65200000000000002</v>
      </c>
      <c r="BJ242" s="13"/>
      <c r="BK242" s="13"/>
      <c r="BL242" s="13"/>
      <c r="BM242" s="13"/>
      <c r="BN242" s="13">
        <v>5.7000000000000002E-2</v>
      </c>
      <c r="BP242" s="70"/>
      <c r="BR242" t="s">
        <v>9119</v>
      </c>
      <c r="BT242" s="70" t="s">
        <v>9119</v>
      </c>
      <c r="BU242" s="73"/>
      <c r="BV242" s="70" t="s">
        <v>9119</v>
      </c>
      <c r="BW242" s="69"/>
      <c r="BX242" s="70" t="s">
        <v>9119</v>
      </c>
      <c r="BY242" s="69"/>
      <c r="BZ242" s="70" t="s">
        <v>9119</v>
      </c>
      <c r="CA242" s="69">
        <v>6885987.96</v>
      </c>
      <c r="CB242">
        <v>2016</v>
      </c>
      <c r="CC242" s="69">
        <v>8396491.9072616752</v>
      </c>
      <c r="CD242" s="69"/>
      <c r="CE242" s="69"/>
      <c r="CF242" s="69" t="str">
        <f>IF(CD242&lt;&gt;"",(CD242*(#REF!/(_xlfn.XLOOKUP(CE242,#REF!,#REF!)))),"")</f>
        <v/>
      </c>
      <c r="CG242" t="s">
        <v>350</v>
      </c>
      <c r="CL242" t="s">
        <v>351</v>
      </c>
      <c r="CM242" t="s">
        <v>351</v>
      </c>
      <c r="CN242" t="s">
        <v>351</v>
      </c>
      <c r="CO242" t="s">
        <v>351</v>
      </c>
      <c r="CP242" t="s">
        <v>351</v>
      </c>
      <c r="CQ242" t="s">
        <v>351</v>
      </c>
      <c r="CR242" t="s">
        <v>351</v>
      </c>
      <c r="CS242" t="s">
        <v>351</v>
      </c>
      <c r="EM242" s="69">
        <v>3469</v>
      </c>
      <c r="FB242" s="69"/>
      <c r="FG242" s="69">
        <v>1006010</v>
      </c>
      <c r="FV242" s="69">
        <v>2261788</v>
      </c>
      <c r="GF242" s="70" t="s">
        <v>9119</v>
      </c>
      <c r="GI242" s="70" t="s">
        <v>9119</v>
      </c>
      <c r="GO242" s="70" t="s">
        <v>9119</v>
      </c>
      <c r="GR242" s="70" t="s">
        <v>9119</v>
      </c>
      <c r="GT242" s="70" t="s">
        <v>9119</v>
      </c>
      <c r="GV242" s="70" t="s">
        <v>9119</v>
      </c>
      <c r="HB242" s="70" t="s">
        <v>9119</v>
      </c>
      <c r="HD242" s="70" t="s">
        <v>9119</v>
      </c>
      <c r="HG242" s="70" t="s">
        <v>9119</v>
      </c>
      <c r="HI242" s="70" t="s">
        <v>9119</v>
      </c>
      <c r="HK242" s="70" t="s">
        <v>9119</v>
      </c>
      <c r="HM242" s="70" t="s">
        <v>9119</v>
      </c>
      <c r="HO242" s="70" t="s">
        <v>9119</v>
      </c>
      <c r="HQ242" s="70" t="s">
        <v>9119</v>
      </c>
      <c r="HS242" s="70" t="s">
        <v>9119</v>
      </c>
      <c r="HU242" s="70" t="s">
        <v>9119</v>
      </c>
      <c r="HZ242" s="70" t="s">
        <v>9119</v>
      </c>
      <c r="IB242" s="70" t="s">
        <v>9119</v>
      </c>
      <c r="IE242" s="70" t="s">
        <v>9119</v>
      </c>
      <c r="IK242" s="70" t="s">
        <v>9119</v>
      </c>
      <c r="IO242" s="70" t="s">
        <v>9119</v>
      </c>
      <c r="IQ242" s="70" t="s">
        <v>9119</v>
      </c>
      <c r="IT242" s="70" t="s">
        <v>9119</v>
      </c>
      <c r="IV242" s="70" t="s">
        <v>9119</v>
      </c>
      <c r="IX242" s="70" t="s">
        <v>9119</v>
      </c>
      <c r="IZ242" s="70" t="s">
        <v>9119</v>
      </c>
      <c r="JE242" s="70" t="s">
        <v>9119</v>
      </c>
      <c r="JG242" s="70" t="s">
        <v>9119</v>
      </c>
      <c r="JL242" s="70" t="s">
        <v>9119</v>
      </c>
      <c r="JP242" s="70" t="s">
        <v>9119</v>
      </c>
      <c r="KD242" s="70" t="s">
        <v>9119</v>
      </c>
      <c r="KE242">
        <v>137.72</v>
      </c>
      <c r="KF242" s="70">
        <v>167.93013176689868</v>
      </c>
      <c r="KI242" s="70" t="s">
        <v>9119</v>
      </c>
      <c r="KK242" s="70" t="s">
        <v>9119</v>
      </c>
      <c r="KO242" s="70" t="s">
        <v>9119</v>
      </c>
      <c r="KQ242" s="70" t="s">
        <v>9119</v>
      </c>
      <c r="KT242" s="70" t="s">
        <v>9119</v>
      </c>
      <c r="KZ242" s="70" t="s">
        <v>9119</v>
      </c>
      <c r="LO242" s="70" t="s">
        <v>9119</v>
      </c>
      <c r="LW242" s="70" t="s">
        <v>9119</v>
      </c>
      <c r="LZ242" s="70" t="s">
        <v>9119</v>
      </c>
      <c r="ME242" s="70" t="s">
        <v>9119</v>
      </c>
      <c r="MG242" s="70" t="s">
        <v>9119</v>
      </c>
      <c r="MJ242" s="70" t="s">
        <v>9119</v>
      </c>
      <c r="MK242" t="s">
        <v>362</v>
      </c>
      <c r="MM242" t="s">
        <v>355</v>
      </c>
      <c r="MN242" t="s">
        <v>362</v>
      </c>
      <c r="MO242" t="s">
        <v>415</v>
      </c>
      <c r="MQ242" s="70" t="s">
        <v>9119</v>
      </c>
      <c r="MS242" s="70" t="s">
        <v>9119</v>
      </c>
      <c r="MT242" t="s">
        <v>362</v>
      </c>
      <c r="MV242" t="s">
        <v>355</v>
      </c>
      <c r="MW242" t="s">
        <v>362</v>
      </c>
      <c r="MX242" t="s">
        <v>415</v>
      </c>
      <c r="MZ242" s="70" t="s">
        <v>9119</v>
      </c>
      <c r="NB242" s="70" t="s">
        <v>9119</v>
      </c>
      <c r="NC242" t="s">
        <v>362</v>
      </c>
      <c r="NE242" t="s">
        <v>355</v>
      </c>
      <c r="NF242" t="s">
        <v>362</v>
      </c>
      <c r="NG242" t="s">
        <v>415</v>
      </c>
      <c r="NI242" s="70" t="s">
        <v>9119</v>
      </c>
      <c r="NK242" s="70" t="s">
        <v>9119</v>
      </c>
      <c r="NL242" t="s">
        <v>362</v>
      </c>
      <c r="NN242" t="s">
        <v>355</v>
      </c>
      <c r="NO242" t="s">
        <v>362</v>
      </c>
      <c r="NP242" t="s">
        <v>415</v>
      </c>
      <c r="NR242" s="70" t="s">
        <v>9119</v>
      </c>
      <c r="NT242" s="70" t="s">
        <v>9119</v>
      </c>
      <c r="NU242" t="s">
        <v>362</v>
      </c>
      <c r="NW242" t="s">
        <v>355</v>
      </c>
      <c r="NX242" t="s">
        <v>362</v>
      </c>
      <c r="NY242" t="s">
        <v>362</v>
      </c>
      <c r="OA242" s="70" t="s">
        <v>9119</v>
      </c>
      <c r="OC242" s="70" t="s">
        <v>9119</v>
      </c>
    </row>
    <row r="243" spans="1:393" ht="15.75" customHeight="1" x14ac:dyDescent="0.2">
      <c r="A243" t="s">
        <v>1207</v>
      </c>
      <c r="B243" t="s">
        <v>1207</v>
      </c>
      <c r="C243" s="67" t="s">
        <v>9837</v>
      </c>
      <c r="D243" t="s">
        <v>1208</v>
      </c>
      <c r="E243" t="s">
        <v>381</v>
      </c>
      <c r="F243" t="s">
        <v>381</v>
      </c>
      <c r="G243" t="s">
        <v>1209</v>
      </c>
      <c r="H243" t="s">
        <v>1210</v>
      </c>
      <c r="I243">
        <v>119875</v>
      </c>
      <c r="J243">
        <v>338046</v>
      </c>
      <c r="K243">
        <v>2023</v>
      </c>
      <c r="L243" s="69">
        <v>74189.005000000005</v>
      </c>
      <c r="M243" t="s">
        <v>349</v>
      </c>
      <c r="O243" s="73">
        <v>1.696</v>
      </c>
      <c r="P243" s="73">
        <v>0.60099999999999998</v>
      </c>
      <c r="Q243" s="13"/>
      <c r="R243" s="13"/>
      <c r="S243" s="13"/>
      <c r="T243" s="13"/>
      <c r="U243" s="13"/>
      <c r="V243" s="13"/>
      <c r="W243" s="13"/>
      <c r="X243" s="13"/>
      <c r="Y243" s="13"/>
      <c r="Z243" s="13"/>
      <c r="AA243" s="13"/>
      <c r="AB243" s="13"/>
      <c r="AC243" s="13"/>
      <c r="AD243" s="13"/>
      <c r="AE243" s="13"/>
      <c r="AF243" s="13"/>
      <c r="AG243" s="13"/>
      <c r="AI243" s="13"/>
      <c r="AJ243" s="13"/>
      <c r="AK243" s="13"/>
      <c r="AL243" s="13"/>
      <c r="AM243" s="13"/>
      <c r="AN243" s="13"/>
      <c r="AO243" s="13"/>
      <c r="AP243" s="13"/>
      <c r="AQ243" s="13"/>
      <c r="AU243" s="13"/>
      <c r="AV243" s="13"/>
      <c r="AW243" s="13"/>
      <c r="AX243" s="13"/>
      <c r="AY243" s="13"/>
      <c r="AZ243">
        <v>70</v>
      </c>
      <c r="BB243" s="13"/>
      <c r="BC243" s="13"/>
      <c r="BD243" s="13"/>
      <c r="BE243" s="13">
        <v>0.69366899999999998</v>
      </c>
      <c r="BF243" s="13"/>
      <c r="BG243" s="13">
        <v>0.156912</v>
      </c>
      <c r="BH243" s="13">
        <v>0.149419</v>
      </c>
      <c r="BI243" s="13"/>
      <c r="BJ243" s="13"/>
      <c r="BK243" s="13"/>
      <c r="BL243" s="13"/>
      <c r="BM243" s="13"/>
      <c r="BN243" s="13"/>
      <c r="BO243">
        <v>2</v>
      </c>
      <c r="BP243" s="70"/>
      <c r="BQ243" s="69">
        <v>16675449</v>
      </c>
      <c r="BR243">
        <v>19434565.251340896</v>
      </c>
      <c r="BS243" s="69">
        <v>11168620</v>
      </c>
      <c r="BT243" s="70">
        <v>13016577.494101115</v>
      </c>
      <c r="BU243" s="73">
        <v>349.08</v>
      </c>
      <c r="BV243" s="70">
        <v>406.83870269028915</v>
      </c>
      <c r="BW243" s="69">
        <v>5506829</v>
      </c>
      <c r="BX243" s="70">
        <v>6417987.7572397795</v>
      </c>
      <c r="BY243" s="69"/>
      <c r="BZ243" s="70" t="s">
        <v>9119</v>
      </c>
      <c r="CA243" s="69"/>
      <c r="CC243" s="69" t="s">
        <v>9119</v>
      </c>
      <c r="CD243" s="69"/>
      <c r="CE243" s="69"/>
      <c r="CF243" s="69" t="str">
        <f>IF(CD243&lt;&gt;"",(CD243*(#REF!/(_xlfn.XLOOKUP(CE243,#REF!,#REF!)))),"")</f>
        <v/>
      </c>
      <c r="CI243" t="s">
        <v>456</v>
      </c>
      <c r="CL243" t="s">
        <v>351</v>
      </c>
      <c r="CM243" t="s">
        <v>351</v>
      </c>
      <c r="CN243" t="s">
        <v>351</v>
      </c>
      <c r="CQ243" t="s">
        <v>351</v>
      </c>
      <c r="CR243" t="s">
        <v>352</v>
      </c>
      <c r="CS243" t="s">
        <v>351</v>
      </c>
      <c r="EC243" s="69"/>
      <c r="ED243" s="69"/>
      <c r="EE243" s="69"/>
      <c r="EF243" s="69"/>
      <c r="EG243" s="69"/>
      <c r="EH243" s="69"/>
      <c r="EM243" s="69"/>
      <c r="ER243">
        <v>51462.612909345</v>
      </c>
      <c r="FB243" s="69">
        <v>11641.14515256</v>
      </c>
      <c r="FG243" s="69">
        <v>11085.246938095001</v>
      </c>
      <c r="FV243" s="69"/>
      <c r="GF243" s="70" t="s">
        <v>9119</v>
      </c>
      <c r="GI243" s="70" t="s">
        <v>9119</v>
      </c>
      <c r="GO243" s="70" t="s">
        <v>9119</v>
      </c>
      <c r="GR243" s="70" t="s">
        <v>9119</v>
      </c>
      <c r="GS243">
        <v>21.15</v>
      </c>
      <c r="GT243" s="70">
        <v>24.649474509853373</v>
      </c>
      <c r="GV243" s="70" t="s">
        <v>9119</v>
      </c>
      <c r="HB243" s="70" t="s">
        <v>9119</v>
      </c>
      <c r="HD243" s="70" t="s">
        <v>9119</v>
      </c>
      <c r="HG243" s="70" t="s">
        <v>9119</v>
      </c>
      <c r="HI243" s="70" t="s">
        <v>9119</v>
      </c>
      <c r="HK243" s="70" t="s">
        <v>9119</v>
      </c>
      <c r="HM243" s="70" t="s">
        <v>9119</v>
      </c>
      <c r="HO243" s="70" t="s">
        <v>9119</v>
      </c>
      <c r="HQ243" s="70" t="s">
        <v>9119</v>
      </c>
      <c r="HS243" s="70" t="s">
        <v>9119</v>
      </c>
      <c r="HU243" s="70" t="s">
        <v>9119</v>
      </c>
      <c r="HZ243" s="70" t="s">
        <v>9119</v>
      </c>
      <c r="IA243">
        <v>51.79</v>
      </c>
      <c r="IB243" s="70">
        <v>60.359162404979017</v>
      </c>
      <c r="IE243" s="70" t="s">
        <v>9119</v>
      </c>
      <c r="IK243" s="70" t="s">
        <v>9119</v>
      </c>
      <c r="IO243" s="70" t="s">
        <v>9119</v>
      </c>
      <c r="IQ243" s="70" t="s">
        <v>9119</v>
      </c>
      <c r="IT243" s="70" t="s">
        <v>9119</v>
      </c>
      <c r="IU243">
        <v>249.11</v>
      </c>
      <c r="IV243" s="70">
        <v>285.15998965086413</v>
      </c>
      <c r="IX243" s="70" t="s">
        <v>9119</v>
      </c>
      <c r="IZ243" s="70" t="s">
        <v>9119</v>
      </c>
      <c r="JE243" s="70" t="s">
        <v>9119</v>
      </c>
      <c r="JG243" s="70" t="s">
        <v>9119</v>
      </c>
      <c r="JL243" s="70" t="s">
        <v>9119</v>
      </c>
      <c r="JP243" s="70" t="s">
        <v>9119</v>
      </c>
      <c r="KD243" s="70" t="s">
        <v>9119</v>
      </c>
      <c r="KF243" s="70" t="s">
        <v>9119</v>
      </c>
      <c r="KI243" s="70" t="s">
        <v>9119</v>
      </c>
      <c r="KK243" s="70" t="s">
        <v>9119</v>
      </c>
      <c r="KO243" s="70" t="s">
        <v>9119</v>
      </c>
      <c r="KQ243" s="70" t="s">
        <v>9119</v>
      </c>
      <c r="KS243">
        <v>216.03</v>
      </c>
      <c r="KT243" s="70">
        <v>247.29281267021068</v>
      </c>
      <c r="KY243">
        <v>123.05</v>
      </c>
      <c r="KZ243" s="70">
        <v>143.40982687647553</v>
      </c>
      <c r="LN243">
        <v>192.31</v>
      </c>
      <c r="LO243" s="70">
        <v>224.12957177257221</v>
      </c>
      <c r="LV243">
        <v>58.44</v>
      </c>
      <c r="LW243" s="70">
        <v>68.109469993183509</v>
      </c>
      <c r="LZ243" s="70" t="s">
        <v>9119</v>
      </c>
      <c r="ME243" s="70" t="s">
        <v>9119</v>
      </c>
      <c r="MG243" s="70" t="s">
        <v>9119</v>
      </c>
      <c r="MJ243" s="70" t="s">
        <v>9119</v>
      </c>
      <c r="MQ243" s="70" t="s">
        <v>9119</v>
      </c>
      <c r="MS243" s="70" t="s">
        <v>9119</v>
      </c>
      <c r="MT243" t="s">
        <v>392</v>
      </c>
      <c r="MZ243" s="70" t="s">
        <v>9119</v>
      </c>
      <c r="NB243" s="70" t="s">
        <v>9119</v>
      </c>
      <c r="NI243" s="70" t="s">
        <v>9119</v>
      </c>
      <c r="NK243" s="70" t="s">
        <v>9119</v>
      </c>
      <c r="NR243" s="70" t="s">
        <v>9119</v>
      </c>
      <c r="NT243" s="70" t="s">
        <v>9119</v>
      </c>
      <c r="OA243" s="70" t="s">
        <v>9119</v>
      </c>
      <c r="OC243" s="70" t="s">
        <v>9119</v>
      </c>
    </row>
    <row r="244" spans="1:393" ht="15.75" customHeight="1" x14ac:dyDescent="0.2">
      <c r="A244" t="s">
        <v>1207</v>
      </c>
      <c r="B244" t="s">
        <v>1207</v>
      </c>
      <c r="C244" s="67" t="s">
        <v>9837</v>
      </c>
      <c r="D244" t="s">
        <v>1208</v>
      </c>
      <c r="E244" t="s">
        <v>381</v>
      </c>
      <c r="F244" t="s">
        <v>381</v>
      </c>
      <c r="G244" t="s">
        <v>1211</v>
      </c>
      <c r="H244" t="s">
        <v>1212</v>
      </c>
      <c r="I244">
        <v>762500</v>
      </c>
      <c r="J244">
        <v>3432944</v>
      </c>
      <c r="K244">
        <v>2022</v>
      </c>
      <c r="L244" s="69">
        <v>759357</v>
      </c>
      <c r="M244" t="s">
        <v>349</v>
      </c>
      <c r="O244" s="73">
        <v>2.7280000000000002</v>
      </c>
      <c r="P244" s="73">
        <v>0.60599999999999998</v>
      </c>
      <c r="Q244" s="13">
        <v>0.20699999999999999</v>
      </c>
      <c r="R244" s="13">
        <v>4.4999999999999998E-2</v>
      </c>
      <c r="S244" s="13">
        <v>4.2999999999999997E-2</v>
      </c>
      <c r="T244" s="13">
        <v>0.19700000000000001</v>
      </c>
      <c r="U244" s="13">
        <v>0.16700000000000001</v>
      </c>
      <c r="V244" s="13"/>
      <c r="W244" s="13"/>
      <c r="X244" s="13">
        <v>0.21</v>
      </c>
      <c r="Y244" s="13">
        <v>3.6999999999999998E-2</v>
      </c>
      <c r="Z244" s="13">
        <v>8.0000000000000002E-3</v>
      </c>
      <c r="AA244" s="13">
        <v>1.2999999999999999E-2</v>
      </c>
      <c r="AB244" s="13">
        <v>7.2999999999999995E-2</v>
      </c>
      <c r="AC244" s="13"/>
      <c r="AD244" s="13"/>
      <c r="AE244" s="13"/>
      <c r="AF244" s="13"/>
      <c r="AG244" s="13"/>
      <c r="AH244">
        <v>91664</v>
      </c>
      <c r="AI244" s="13">
        <v>6.3E-2</v>
      </c>
      <c r="AJ244" s="13">
        <v>0.25700000000000001</v>
      </c>
      <c r="AK244" s="13">
        <v>1.7000000000000001E-2</v>
      </c>
      <c r="AL244" s="13">
        <v>0.01</v>
      </c>
      <c r="AM244" s="13">
        <v>0.52300000000000002</v>
      </c>
      <c r="AN244" s="13">
        <v>0.1</v>
      </c>
      <c r="AO244" s="13"/>
      <c r="AP244" s="13">
        <v>6.0000000000000001E-3</v>
      </c>
      <c r="AQ244" s="13">
        <v>2.4E-2</v>
      </c>
      <c r="AU244" s="13"/>
      <c r="AV244" s="13"/>
      <c r="AW244" s="13"/>
      <c r="AX244" s="13"/>
      <c r="AY244" s="13"/>
      <c r="AZ244">
        <v>2250</v>
      </c>
      <c r="BB244" s="13"/>
      <c r="BC244" s="13"/>
      <c r="BD244" s="13">
        <v>0.47199999999999998</v>
      </c>
      <c r="BE244" s="13"/>
      <c r="BF244" s="13"/>
      <c r="BG244" s="13">
        <v>0.254</v>
      </c>
      <c r="BH244" s="13">
        <v>0.27400000000000002</v>
      </c>
      <c r="BI244" s="13"/>
      <c r="BJ244" s="13"/>
      <c r="BK244" s="13"/>
      <c r="BL244" s="13"/>
      <c r="BM244" s="13"/>
      <c r="BN244" s="13"/>
      <c r="BO244">
        <v>2</v>
      </c>
      <c r="BP244" s="70"/>
      <c r="BQ244" s="69"/>
      <c r="BR244" t="s">
        <v>9119</v>
      </c>
      <c r="BS244" s="69"/>
      <c r="BT244" s="70" t="s">
        <v>9119</v>
      </c>
      <c r="BU244" s="73">
        <v>1051.8</v>
      </c>
      <c r="BV244" s="70">
        <v>981.27318744212027</v>
      </c>
      <c r="BW244" s="69"/>
      <c r="BX244" s="70" t="s">
        <v>9119</v>
      </c>
      <c r="BY244" s="69"/>
      <c r="BZ244" s="70" t="s">
        <v>9119</v>
      </c>
      <c r="CA244" s="69"/>
      <c r="CC244" s="69" t="s">
        <v>9119</v>
      </c>
      <c r="CD244" s="69"/>
      <c r="CE244" s="69"/>
      <c r="CF244" s="69" t="str">
        <f>IF(CD244&lt;&gt;"",(CD244*(#REF!/(_xlfn.XLOOKUP(CE244,#REF!,#REF!)))),"")</f>
        <v/>
      </c>
      <c r="CG244" t="s">
        <v>350</v>
      </c>
      <c r="CI244" t="s">
        <v>414</v>
      </c>
      <c r="CL244" t="s">
        <v>351</v>
      </c>
      <c r="CM244" t="s">
        <v>351</v>
      </c>
      <c r="CN244" t="s">
        <v>352</v>
      </c>
      <c r="CQ244" t="s">
        <v>351</v>
      </c>
      <c r="CR244" t="s">
        <v>351</v>
      </c>
      <c r="CS244" t="s">
        <v>351</v>
      </c>
      <c r="EC244" s="69"/>
      <c r="ED244" s="69"/>
      <c r="EE244" s="69"/>
      <c r="EF244" s="69"/>
      <c r="EG244" s="69"/>
      <c r="EH244" s="69"/>
      <c r="EM244" s="69">
        <v>358416.50400000002</v>
      </c>
      <c r="FB244" s="69">
        <v>192876.67800000001</v>
      </c>
      <c r="FG244" s="69">
        <v>208063.818</v>
      </c>
      <c r="FV244" s="69"/>
      <c r="GF244" s="70" t="s">
        <v>9119</v>
      </c>
      <c r="GI244" s="70" t="s">
        <v>9119</v>
      </c>
      <c r="GO244" s="70" t="s">
        <v>9119</v>
      </c>
      <c r="GR244" s="70" t="s">
        <v>9119</v>
      </c>
      <c r="GT244" s="70" t="s">
        <v>9119</v>
      </c>
      <c r="GV244" s="70" t="s">
        <v>9119</v>
      </c>
      <c r="HB244" s="70" t="s">
        <v>9119</v>
      </c>
      <c r="HD244" s="70" t="s">
        <v>9119</v>
      </c>
      <c r="HG244" s="70" t="s">
        <v>9119</v>
      </c>
      <c r="HI244" s="70" t="s">
        <v>9119</v>
      </c>
      <c r="HK244" s="70" t="s">
        <v>9119</v>
      </c>
      <c r="HM244" s="70" t="s">
        <v>9119</v>
      </c>
      <c r="HO244" s="70" t="s">
        <v>9119</v>
      </c>
      <c r="HQ244" s="70" t="s">
        <v>9119</v>
      </c>
      <c r="HS244" s="70" t="s">
        <v>9119</v>
      </c>
      <c r="HU244" s="70" t="s">
        <v>9119</v>
      </c>
      <c r="HZ244" s="70" t="s">
        <v>9119</v>
      </c>
      <c r="IB244" s="70" t="s">
        <v>9119</v>
      </c>
      <c r="IE244" s="70" t="s">
        <v>9119</v>
      </c>
      <c r="IK244" s="70" t="s">
        <v>9119</v>
      </c>
      <c r="IO244" s="70" t="s">
        <v>9119</v>
      </c>
      <c r="IQ244" s="70" t="s">
        <v>9119</v>
      </c>
      <c r="IT244" s="70" t="s">
        <v>9119</v>
      </c>
      <c r="IV244" s="70" t="s">
        <v>9119</v>
      </c>
      <c r="IX244" s="70" t="s">
        <v>9119</v>
      </c>
      <c r="IZ244" s="70" t="s">
        <v>9119</v>
      </c>
      <c r="JE244" s="70" t="s">
        <v>9119</v>
      </c>
      <c r="JG244" s="70" t="s">
        <v>9119</v>
      </c>
      <c r="JL244" s="70" t="s">
        <v>9119</v>
      </c>
      <c r="JP244" s="70" t="s">
        <v>9119</v>
      </c>
      <c r="KD244" s="70" t="s">
        <v>9119</v>
      </c>
      <c r="KF244" s="70" t="s">
        <v>9119</v>
      </c>
      <c r="KI244" s="70" t="s">
        <v>9119</v>
      </c>
      <c r="KK244" s="70" t="s">
        <v>9119</v>
      </c>
      <c r="KO244" s="70" t="s">
        <v>9119</v>
      </c>
      <c r="KP244">
        <v>143.15</v>
      </c>
      <c r="KQ244" s="70">
        <v>161.86917999094578</v>
      </c>
      <c r="KS244">
        <v>295.12</v>
      </c>
      <c r="KT244" s="70">
        <v>333.71171777106474</v>
      </c>
      <c r="KZ244" s="70" t="s">
        <v>9119</v>
      </c>
      <c r="LO244" s="70" t="s">
        <v>9119</v>
      </c>
      <c r="LW244" s="70" t="s">
        <v>9119</v>
      </c>
      <c r="LZ244" s="70" t="s">
        <v>9119</v>
      </c>
      <c r="ME244" s="70" t="s">
        <v>9119</v>
      </c>
      <c r="MG244" s="70" t="s">
        <v>9119</v>
      </c>
      <c r="MI244">
        <v>20.66</v>
      </c>
      <c r="MJ244" s="70">
        <v>23.361629469877329</v>
      </c>
      <c r="MQ244" s="70" t="s">
        <v>9119</v>
      </c>
      <c r="MS244" s="70" t="s">
        <v>9119</v>
      </c>
      <c r="MT244" t="s">
        <v>392</v>
      </c>
      <c r="MU244">
        <v>10</v>
      </c>
      <c r="MV244" t="s">
        <v>391</v>
      </c>
      <c r="MW244" t="s">
        <v>353</v>
      </c>
      <c r="MZ244" s="70" t="s">
        <v>9119</v>
      </c>
      <c r="NB244" s="70" t="s">
        <v>9119</v>
      </c>
      <c r="NC244" t="s">
        <v>390</v>
      </c>
      <c r="NI244" s="70" t="s">
        <v>9119</v>
      </c>
      <c r="NK244" s="70" t="s">
        <v>9119</v>
      </c>
      <c r="NL244" t="s">
        <v>392</v>
      </c>
      <c r="NM244">
        <v>5</v>
      </c>
      <c r="NN244" t="s">
        <v>391</v>
      </c>
      <c r="NR244" s="70" t="s">
        <v>9119</v>
      </c>
      <c r="NT244" s="70" t="s">
        <v>9119</v>
      </c>
      <c r="OA244" s="70" t="s">
        <v>9119</v>
      </c>
      <c r="OC244" s="70" t="s">
        <v>9119</v>
      </c>
    </row>
    <row r="245" spans="1:393" ht="15.75" customHeight="1" x14ac:dyDescent="0.2">
      <c r="A245" t="s">
        <v>1207</v>
      </c>
      <c r="B245" t="s">
        <v>1207</v>
      </c>
      <c r="C245" s="67" t="s">
        <v>9837</v>
      </c>
      <c r="D245" t="s">
        <v>1208</v>
      </c>
      <c r="E245" t="s">
        <v>381</v>
      </c>
      <c r="F245" t="s">
        <v>381</v>
      </c>
      <c r="G245" t="s">
        <v>1213</v>
      </c>
      <c r="H245" t="s">
        <v>1214</v>
      </c>
      <c r="I245">
        <v>671803</v>
      </c>
      <c r="J245">
        <v>5321730</v>
      </c>
      <c r="K245">
        <v>2022</v>
      </c>
      <c r="L245" s="69">
        <v>629824.61</v>
      </c>
      <c r="M245" t="s">
        <v>349</v>
      </c>
      <c r="O245" s="73">
        <v>2.569</v>
      </c>
      <c r="P245" s="73">
        <v>0.32400000000000001</v>
      </c>
      <c r="Q245" s="13">
        <v>0.13750000000000001</v>
      </c>
      <c r="R245" s="13">
        <v>3.1E-2</v>
      </c>
      <c r="S245" s="13">
        <v>4.7500000000000001E-2</v>
      </c>
      <c r="T245" s="13">
        <v>0.311</v>
      </c>
      <c r="U245" s="13">
        <v>0.126</v>
      </c>
      <c r="V245" s="13">
        <v>6.4000000000000001E-2</v>
      </c>
      <c r="W245" s="13">
        <v>4.2999999999999997E-2</v>
      </c>
      <c r="X245" s="13">
        <v>4.4999999999999998E-2</v>
      </c>
      <c r="Y245" s="13"/>
      <c r="Z245" s="13"/>
      <c r="AA245" s="13"/>
      <c r="AB245" s="13"/>
      <c r="AC245" s="13">
        <v>0.19500000000000001</v>
      </c>
      <c r="AD245" s="13"/>
      <c r="AE245" s="13"/>
      <c r="AF245" s="13"/>
      <c r="AG245" s="13"/>
      <c r="AH245" s="69">
        <v>136042.12</v>
      </c>
      <c r="AI245" s="13">
        <v>5.0999999999999997E-2</v>
      </c>
      <c r="AJ245" s="13">
        <v>0.24199999999999999</v>
      </c>
      <c r="AK245" s="13">
        <v>4.4400000000000002E-2</v>
      </c>
      <c r="AL245" s="13">
        <v>0.35199999999999998</v>
      </c>
      <c r="AM245" s="13">
        <v>0.246</v>
      </c>
      <c r="AN245" s="13">
        <v>6.4600000000000005E-2</v>
      </c>
      <c r="AO245" s="13"/>
      <c r="AP245" s="13"/>
      <c r="AQ245" s="13"/>
      <c r="AU245" s="13"/>
      <c r="AV245" s="13"/>
      <c r="AW245" s="13"/>
      <c r="AX245" s="13"/>
      <c r="AY245" s="13"/>
      <c r="AZ245">
        <v>2410</v>
      </c>
      <c r="BB245" s="13"/>
      <c r="BC245" s="13"/>
      <c r="BD245" s="13">
        <v>0.42299999999999999</v>
      </c>
      <c r="BE245" s="13"/>
      <c r="BF245" s="13"/>
      <c r="BG245" s="13">
        <v>5.3999999999999999E-2</v>
      </c>
      <c r="BH245" s="13">
        <v>0.216</v>
      </c>
      <c r="BI245" s="13">
        <v>0.29799999999999999</v>
      </c>
      <c r="BJ245" s="13"/>
      <c r="BK245" s="13">
        <v>8.9999999999999993E-3</v>
      </c>
      <c r="BL245" s="13"/>
      <c r="BM245" s="13"/>
      <c r="BN245" s="13"/>
      <c r="BO245">
        <v>2</v>
      </c>
      <c r="BP245" s="70"/>
      <c r="BQ245" s="69"/>
      <c r="BR245" t="s">
        <v>9119</v>
      </c>
      <c r="BS245" s="69"/>
      <c r="BT245" s="70" t="s">
        <v>9119</v>
      </c>
      <c r="BU245" s="73"/>
      <c r="BV245" s="70" t="s">
        <v>9119</v>
      </c>
      <c r="BW245" s="69"/>
      <c r="BX245" s="70" t="s">
        <v>9119</v>
      </c>
      <c r="BY245" s="69"/>
      <c r="BZ245" s="70" t="s">
        <v>9119</v>
      </c>
      <c r="CA245" s="69">
        <v>186151433</v>
      </c>
      <c r="CB245">
        <v>2024</v>
      </c>
      <c r="CC245" s="69">
        <v>173669338.28373104</v>
      </c>
      <c r="CD245" s="69"/>
      <c r="CE245" s="69"/>
      <c r="CF245" s="69" t="str">
        <f>IF(CD245&lt;&gt;"",(CD245*(#REF!/(_xlfn.XLOOKUP(CE245,#REF!,#REF!)))),"")</f>
        <v/>
      </c>
      <c r="CG245" t="s">
        <v>350</v>
      </c>
      <c r="CL245" t="s">
        <v>351</v>
      </c>
      <c r="CM245" t="s">
        <v>351</v>
      </c>
      <c r="CN245" t="s">
        <v>351</v>
      </c>
      <c r="CQ245" t="s">
        <v>351</v>
      </c>
      <c r="CR245" t="s">
        <v>351</v>
      </c>
      <c r="CS245" t="s">
        <v>351</v>
      </c>
      <c r="EC245" s="69"/>
      <c r="ED245" s="69"/>
      <c r="EE245" s="69"/>
      <c r="EF245" s="69"/>
      <c r="EG245" s="69"/>
      <c r="EH245" s="69"/>
      <c r="EM245" s="69">
        <v>266289.84510799998</v>
      </c>
      <c r="FB245" s="69">
        <v>33947.546478999997</v>
      </c>
      <c r="FG245" s="69">
        <v>136168.080682</v>
      </c>
      <c r="FQ245" s="69">
        <v>5851.0706269000002</v>
      </c>
      <c r="FV245" s="69">
        <v>187624.751319</v>
      </c>
      <c r="GF245" s="70" t="s">
        <v>9119</v>
      </c>
      <c r="GI245" s="70" t="s">
        <v>9119</v>
      </c>
      <c r="GO245" s="70" t="s">
        <v>9119</v>
      </c>
      <c r="GR245" s="70" t="s">
        <v>9119</v>
      </c>
      <c r="GT245" s="70" t="s">
        <v>9119</v>
      </c>
      <c r="GV245" s="70" t="s">
        <v>9119</v>
      </c>
      <c r="HB245" s="70" t="s">
        <v>9119</v>
      </c>
      <c r="HD245" s="70" t="s">
        <v>9119</v>
      </c>
      <c r="HG245" s="70" t="s">
        <v>9119</v>
      </c>
      <c r="HI245" s="70" t="s">
        <v>9119</v>
      </c>
      <c r="HK245" s="70" t="s">
        <v>9119</v>
      </c>
      <c r="HM245" s="70" t="s">
        <v>9119</v>
      </c>
      <c r="HO245" s="70" t="s">
        <v>9119</v>
      </c>
      <c r="HQ245" s="70" t="s">
        <v>9119</v>
      </c>
      <c r="HS245" s="70" t="s">
        <v>9119</v>
      </c>
      <c r="HU245" s="70" t="s">
        <v>9119</v>
      </c>
      <c r="HZ245" s="70" t="s">
        <v>9119</v>
      </c>
      <c r="IB245" s="70" t="s">
        <v>9119</v>
      </c>
      <c r="IE245" s="70" t="s">
        <v>9119</v>
      </c>
      <c r="IK245" s="70" t="s">
        <v>9119</v>
      </c>
      <c r="IO245" s="70" t="s">
        <v>9119</v>
      </c>
      <c r="IQ245" s="70" t="s">
        <v>9119</v>
      </c>
      <c r="IT245" s="70" t="s">
        <v>9119</v>
      </c>
      <c r="IU245">
        <v>25</v>
      </c>
      <c r="IV245" s="70">
        <v>35.286426358330758</v>
      </c>
      <c r="IX245" s="70" t="s">
        <v>9119</v>
      </c>
      <c r="IZ245" s="70" t="s">
        <v>9119</v>
      </c>
      <c r="JE245" s="70" t="s">
        <v>9119</v>
      </c>
      <c r="JG245" s="70" t="s">
        <v>9119</v>
      </c>
      <c r="JL245" s="70" t="s">
        <v>9119</v>
      </c>
      <c r="JP245" s="70" t="s">
        <v>9119</v>
      </c>
      <c r="KD245" s="70" t="s">
        <v>9119</v>
      </c>
      <c r="KE245">
        <v>60</v>
      </c>
      <c r="KF245" s="70">
        <v>84.687423259993821</v>
      </c>
      <c r="KI245" s="70" t="s">
        <v>9119</v>
      </c>
      <c r="KK245" s="70" t="s">
        <v>9119</v>
      </c>
      <c r="KO245" s="70" t="s">
        <v>9119</v>
      </c>
      <c r="KQ245" s="70" t="s">
        <v>9119</v>
      </c>
      <c r="KT245" s="70" t="s">
        <v>9119</v>
      </c>
      <c r="KZ245" s="70" t="s">
        <v>9119</v>
      </c>
      <c r="LO245" s="70" t="s">
        <v>9119</v>
      </c>
      <c r="LW245" s="70" t="s">
        <v>9119</v>
      </c>
      <c r="LZ245" s="70" t="s">
        <v>9119</v>
      </c>
      <c r="ME245" s="70" t="s">
        <v>9119</v>
      </c>
      <c r="MG245" s="70" t="s">
        <v>9119</v>
      </c>
      <c r="MJ245" s="70" t="s">
        <v>9119</v>
      </c>
      <c r="MQ245" s="70" t="s">
        <v>9119</v>
      </c>
      <c r="MS245" s="70" t="s">
        <v>9119</v>
      </c>
      <c r="MZ245" s="70" t="s">
        <v>9119</v>
      </c>
      <c r="NB245" s="70" t="s">
        <v>9119</v>
      </c>
      <c r="NC245" t="s">
        <v>390</v>
      </c>
      <c r="NI245" s="70" t="s">
        <v>9119</v>
      </c>
      <c r="NK245" s="70" t="s">
        <v>9119</v>
      </c>
      <c r="NR245" s="70" t="s">
        <v>9119</v>
      </c>
      <c r="NT245" s="70" t="s">
        <v>9119</v>
      </c>
      <c r="OA245" s="70" t="s">
        <v>9119</v>
      </c>
      <c r="OC245" s="70" t="s">
        <v>9119</v>
      </c>
    </row>
    <row r="246" spans="1:393" ht="15.75" customHeight="1" x14ac:dyDescent="0.2">
      <c r="A246" t="s">
        <v>1215</v>
      </c>
      <c r="B246" t="s">
        <v>1215</v>
      </c>
      <c r="C246" s="66" t="s">
        <v>9833</v>
      </c>
      <c r="D246" t="s">
        <v>1216</v>
      </c>
      <c r="E246" t="s">
        <v>9847</v>
      </c>
      <c r="F246" t="s">
        <v>381</v>
      </c>
      <c r="G246" t="s">
        <v>1217</v>
      </c>
      <c r="H246" t="s">
        <v>1218</v>
      </c>
      <c r="I246">
        <v>1319108</v>
      </c>
      <c r="J246">
        <v>1752388</v>
      </c>
      <c r="K246">
        <v>2022</v>
      </c>
      <c r="L246" s="69">
        <v>558224</v>
      </c>
      <c r="M246" t="s">
        <v>349</v>
      </c>
      <c r="O246" s="73">
        <v>1.1594053117089793</v>
      </c>
      <c r="P246" s="73">
        <v>0.87274098083176121</v>
      </c>
      <c r="Q246" s="13">
        <v>0.40949999999999998</v>
      </c>
      <c r="R246" s="13">
        <v>5.7299999999999997E-2</v>
      </c>
      <c r="S246" s="13">
        <v>2.06E-2</v>
      </c>
      <c r="T246" s="13">
        <v>0.1905</v>
      </c>
      <c r="U246" s="13">
        <v>0.15870000000000001</v>
      </c>
      <c r="V246" s="13">
        <v>4.3E-3</v>
      </c>
      <c r="W246" s="13"/>
      <c r="X246" s="13">
        <v>2.35E-2</v>
      </c>
      <c r="Y246" s="13">
        <v>2.5499999999999998E-2</v>
      </c>
      <c r="Z246" s="13"/>
      <c r="AA246" s="13">
        <v>1.8E-3</v>
      </c>
      <c r="AB246" s="13"/>
      <c r="AC246" s="13">
        <v>0.10829999999999999</v>
      </c>
      <c r="AD246" s="13"/>
      <c r="AE246" s="13"/>
      <c r="AF246" s="13"/>
      <c r="AG246" s="13"/>
      <c r="AH246">
        <v>2962</v>
      </c>
      <c r="AI246" s="13">
        <v>3.0710172744721698E-2</v>
      </c>
      <c r="AJ246" s="13">
        <v>9.5969289827255305E-3</v>
      </c>
      <c r="AK246" s="13"/>
      <c r="AL246" s="13"/>
      <c r="AM246" s="13">
        <v>0.65259117082533602</v>
      </c>
      <c r="AN246" s="13">
        <v>0.29846449136276398</v>
      </c>
      <c r="AO246" s="13"/>
      <c r="AP246" s="13"/>
      <c r="AQ246" s="13">
        <v>1.1516314779270599E-2</v>
      </c>
      <c r="AR246">
        <v>4000</v>
      </c>
      <c r="AU246" s="13"/>
      <c r="AV246" s="13"/>
      <c r="AW246" s="13"/>
      <c r="AX246" s="13"/>
      <c r="AY246" s="13"/>
      <c r="BB246" s="13"/>
      <c r="BC246" s="13"/>
      <c r="BD246" s="13">
        <v>1</v>
      </c>
      <c r="BE246" s="13"/>
      <c r="BF246" s="13"/>
      <c r="BG246" s="13"/>
      <c r="BH246" s="13"/>
      <c r="BI246" s="13"/>
      <c r="BJ246" s="13"/>
      <c r="BK246" s="13"/>
      <c r="BL246" s="13"/>
      <c r="BM246" s="13"/>
      <c r="BN246" s="13"/>
      <c r="BO246">
        <v>1</v>
      </c>
      <c r="BP246" s="70">
        <v>11.8</v>
      </c>
      <c r="BR246" t="s">
        <v>9119</v>
      </c>
      <c r="BT246" s="70" t="s">
        <v>9119</v>
      </c>
      <c r="BU246" s="73"/>
      <c r="BV246" s="70" t="s">
        <v>9119</v>
      </c>
      <c r="BW246" s="69"/>
      <c r="BX246" s="70" t="s">
        <v>9119</v>
      </c>
      <c r="BY246" s="69"/>
      <c r="BZ246" s="70" t="s">
        <v>9119</v>
      </c>
      <c r="CA246" s="69">
        <v>58891631.939999998</v>
      </c>
      <c r="CB246">
        <v>2021</v>
      </c>
      <c r="CC246" s="69">
        <v>63604611.355196305</v>
      </c>
      <c r="CD246" s="69"/>
      <c r="CE246" s="69"/>
      <c r="CF246" s="69" t="str">
        <f>IF(CD246&lt;&gt;"",(CD246*(#REF!/(_xlfn.XLOOKUP(CE246,#REF!,#REF!)))),"")</f>
        <v/>
      </c>
      <c r="CG246" t="s">
        <v>361</v>
      </c>
      <c r="CL246" t="s">
        <v>351</v>
      </c>
      <c r="CM246" t="s">
        <v>351</v>
      </c>
      <c r="CN246" t="s">
        <v>351</v>
      </c>
      <c r="CO246" t="s">
        <v>352</v>
      </c>
      <c r="CP246" t="s">
        <v>352</v>
      </c>
      <c r="CQ246" t="s">
        <v>351</v>
      </c>
      <c r="CR246" t="s">
        <v>351</v>
      </c>
      <c r="CS246" t="s">
        <v>351</v>
      </c>
      <c r="EC246" s="69"/>
      <c r="ED246" s="69"/>
      <c r="EE246" s="69"/>
      <c r="EF246" s="69"/>
      <c r="EG246" s="69"/>
      <c r="EH246" s="69"/>
      <c r="EM246">
        <v>481435</v>
      </c>
      <c r="ER246" s="69"/>
      <c r="FB246" s="69"/>
      <c r="FG246" s="69"/>
      <c r="GF246" s="70" t="s">
        <v>9119</v>
      </c>
      <c r="GI246" s="70" t="s">
        <v>9119</v>
      </c>
      <c r="GO246" s="70" t="s">
        <v>9119</v>
      </c>
      <c r="GR246" s="70" t="s">
        <v>9119</v>
      </c>
      <c r="GT246" s="70" t="s">
        <v>9119</v>
      </c>
      <c r="GV246" s="70" t="s">
        <v>9119</v>
      </c>
      <c r="HB246" s="70" t="s">
        <v>9119</v>
      </c>
      <c r="HD246" s="70" t="s">
        <v>9119</v>
      </c>
      <c r="HG246" s="70" t="s">
        <v>9119</v>
      </c>
      <c r="HI246" s="70" t="s">
        <v>9119</v>
      </c>
      <c r="HK246" s="70" t="s">
        <v>9119</v>
      </c>
      <c r="HM246" s="70" t="s">
        <v>9119</v>
      </c>
      <c r="HO246" s="70" t="s">
        <v>9119</v>
      </c>
      <c r="HQ246" s="70" t="s">
        <v>9119</v>
      </c>
      <c r="HS246" s="70" t="s">
        <v>9119</v>
      </c>
      <c r="HU246" s="70" t="s">
        <v>9119</v>
      </c>
      <c r="HZ246" s="70" t="s">
        <v>9119</v>
      </c>
      <c r="IB246" s="70" t="s">
        <v>9119</v>
      </c>
      <c r="IE246" s="70" t="s">
        <v>9119</v>
      </c>
      <c r="IK246" s="70" t="s">
        <v>9119</v>
      </c>
      <c r="IO246" s="70" t="s">
        <v>9119</v>
      </c>
      <c r="IQ246" s="70" t="s">
        <v>9119</v>
      </c>
      <c r="IT246" s="70" t="s">
        <v>9119</v>
      </c>
      <c r="IV246" s="70" t="s">
        <v>9119</v>
      </c>
      <c r="IX246" s="70" t="s">
        <v>9119</v>
      </c>
      <c r="IZ246" s="70" t="s">
        <v>9119</v>
      </c>
      <c r="JE246" s="70" t="s">
        <v>9119</v>
      </c>
      <c r="JG246" s="70" t="s">
        <v>9119</v>
      </c>
      <c r="JL246" s="70" t="s">
        <v>9119</v>
      </c>
      <c r="JP246" s="70" t="s">
        <v>9119</v>
      </c>
      <c r="KD246" s="70" t="s">
        <v>9119</v>
      </c>
      <c r="KF246" s="70" t="s">
        <v>9119</v>
      </c>
      <c r="KI246" s="70" t="s">
        <v>9119</v>
      </c>
      <c r="KK246" s="70" t="s">
        <v>9119</v>
      </c>
      <c r="KO246" s="70" t="s">
        <v>9119</v>
      </c>
      <c r="KQ246" s="70" t="s">
        <v>9119</v>
      </c>
      <c r="KT246" s="70" t="s">
        <v>9119</v>
      </c>
      <c r="KZ246" s="70" t="s">
        <v>9119</v>
      </c>
      <c r="LO246" s="70" t="s">
        <v>9119</v>
      </c>
      <c r="LW246" s="70" t="s">
        <v>9119</v>
      </c>
      <c r="LZ246" s="70" t="s">
        <v>9119</v>
      </c>
      <c r="ME246" s="70" t="s">
        <v>9119</v>
      </c>
      <c r="MG246" s="70" t="s">
        <v>9119</v>
      </c>
      <c r="MJ246" s="70" t="s">
        <v>9119</v>
      </c>
      <c r="MM246" t="s">
        <v>353</v>
      </c>
      <c r="MN246" t="s">
        <v>353</v>
      </c>
      <c r="MQ246" s="70" t="s">
        <v>9119</v>
      </c>
      <c r="MS246" s="70" t="s">
        <v>9119</v>
      </c>
      <c r="MV246" t="s">
        <v>355</v>
      </c>
      <c r="MW246" t="s">
        <v>353</v>
      </c>
      <c r="MZ246" s="70" t="s">
        <v>9119</v>
      </c>
      <c r="NB246" s="70" t="s">
        <v>9119</v>
      </c>
      <c r="NI246" s="70" t="s">
        <v>9119</v>
      </c>
      <c r="NK246" s="70" t="s">
        <v>9119</v>
      </c>
      <c r="NN246" t="s">
        <v>391</v>
      </c>
      <c r="NR246" s="70" t="s">
        <v>9119</v>
      </c>
      <c r="NT246" s="70" t="s">
        <v>9119</v>
      </c>
      <c r="NW246" t="s">
        <v>353</v>
      </c>
      <c r="NX246" t="s">
        <v>353</v>
      </c>
      <c r="OA246" s="70" t="s">
        <v>9119</v>
      </c>
      <c r="OC246" s="70" t="s">
        <v>9119</v>
      </c>
    </row>
    <row r="247" spans="1:393" ht="15.75" customHeight="1" x14ac:dyDescent="0.2">
      <c r="A247" t="s">
        <v>1219</v>
      </c>
      <c r="B247" t="s">
        <v>1219</v>
      </c>
      <c r="C247" s="66" t="s">
        <v>9831</v>
      </c>
      <c r="D247" t="s">
        <v>1220</v>
      </c>
      <c r="E247" t="s">
        <v>9845</v>
      </c>
      <c r="F247" t="s">
        <v>9845</v>
      </c>
      <c r="G247" t="s">
        <v>1221</v>
      </c>
      <c r="H247" t="s">
        <v>1222</v>
      </c>
      <c r="L247" s="69"/>
      <c r="O247" s="73"/>
      <c r="P247" s="73"/>
      <c r="Q247" s="13"/>
      <c r="R247" s="13"/>
      <c r="S247" s="13"/>
      <c r="T247" s="13"/>
      <c r="U247" s="13"/>
      <c r="V247" s="13"/>
      <c r="W247" s="13"/>
      <c r="X247" s="13"/>
      <c r="Y247" s="13"/>
      <c r="Z247" s="13"/>
      <c r="AA247" s="13"/>
      <c r="AB247" s="13"/>
      <c r="AC247" s="13"/>
      <c r="AD247" s="13"/>
      <c r="AE247" s="13"/>
      <c r="AF247" s="13"/>
      <c r="AG247" s="13"/>
      <c r="AH247" s="69"/>
      <c r="AI247" s="13"/>
      <c r="AJ247" s="13"/>
      <c r="AK247" s="13"/>
      <c r="AL247" s="13"/>
      <c r="AM247" s="13"/>
      <c r="AN247" s="13"/>
      <c r="AO247" s="13"/>
      <c r="AP247" s="13"/>
      <c r="AQ247" s="13"/>
      <c r="AU247" s="13"/>
      <c r="AV247" s="13"/>
      <c r="AW247" s="13"/>
      <c r="AX247" s="13"/>
      <c r="AY247" s="13"/>
      <c r="BB247" s="13"/>
      <c r="BC247" s="13"/>
      <c r="BD247" s="13"/>
      <c r="BE247" s="13"/>
      <c r="BF247" s="13"/>
      <c r="BG247" s="13"/>
      <c r="BH247" s="13"/>
      <c r="BI247" s="13"/>
      <c r="BJ247" s="13"/>
      <c r="BK247" s="13"/>
      <c r="BL247" s="13"/>
      <c r="BM247" s="13"/>
      <c r="BN247" s="13"/>
      <c r="BP247" s="70"/>
      <c r="BR247" t="s">
        <v>9119</v>
      </c>
      <c r="BT247" s="70" t="s">
        <v>9119</v>
      </c>
      <c r="BU247" s="73"/>
      <c r="BV247" s="70" t="s">
        <v>9119</v>
      </c>
      <c r="BW247" s="69"/>
      <c r="BX247" s="70" t="s">
        <v>9119</v>
      </c>
      <c r="BY247" s="69"/>
      <c r="BZ247" s="70" t="s">
        <v>9119</v>
      </c>
      <c r="CA247" s="69"/>
      <c r="CC247" s="69" t="s">
        <v>9119</v>
      </c>
      <c r="CD247" s="69"/>
      <c r="CE247" s="69"/>
      <c r="CF247" s="69" t="str">
        <f>IF(CD247&lt;&gt;"",(CD247*(#REF!/(_xlfn.XLOOKUP(CE247,#REF!,#REF!)))),"")</f>
        <v/>
      </c>
      <c r="CL247" t="s">
        <v>352</v>
      </c>
      <c r="CM247" t="s">
        <v>352</v>
      </c>
      <c r="CN247" t="s">
        <v>352</v>
      </c>
      <c r="CO247" t="s">
        <v>352</v>
      </c>
      <c r="CP247" t="s">
        <v>352</v>
      </c>
      <c r="CQ247" t="s">
        <v>352</v>
      </c>
      <c r="CR247" t="s">
        <v>352</v>
      </c>
      <c r="CS247" t="s">
        <v>352</v>
      </c>
      <c r="EC247" s="69"/>
      <c r="ED247" s="69"/>
      <c r="EE247" s="69"/>
      <c r="EF247" s="69"/>
      <c r="EG247" s="69"/>
      <c r="EH247" s="69"/>
      <c r="FB247" s="69"/>
      <c r="FG247" s="69"/>
      <c r="GA247" s="69"/>
      <c r="GF247" s="70" t="s">
        <v>9119</v>
      </c>
      <c r="GI247" s="70" t="s">
        <v>9119</v>
      </c>
      <c r="GO247" s="70" t="s">
        <v>9119</v>
      </c>
      <c r="GR247" s="70" t="s">
        <v>9119</v>
      </c>
      <c r="GT247" s="70" t="s">
        <v>9119</v>
      </c>
      <c r="GV247" s="70" t="s">
        <v>9119</v>
      </c>
      <c r="HB247" s="70" t="s">
        <v>9119</v>
      </c>
      <c r="HD247" s="70" t="s">
        <v>9119</v>
      </c>
      <c r="HG247" s="70" t="s">
        <v>9119</v>
      </c>
      <c r="HI247" s="70" t="s">
        <v>9119</v>
      </c>
      <c r="HK247" s="70" t="s">
        <v>9119</v>
      </c>
      <c r="HM247" s="70" t="s">
        <v>9119</v>
      </c>
      <c r="HO247" s="70" t="s">
        <v>9119</v>
      </c>
      <c r="HQ247" s="70" t="s">
        <v>9119</v>
      </c>
      <c r="HS247" s="70" t="s">
        <v>9119</v>
      </c>
      <c r="HU247" s="70" t="s">
        <v>9119</v>
      </c>
      <c r="HZ247" s="70" t="s">
        <v>9119</v>
      </c>
      <c r="IB247" s="70" t="s">
        <v>9119</v>
      </c>
      <c r="IE247" s="70" t="s">
        <v>9119</v>
      </c>
      <c r="IK247" s="70" t="s">
        <v>9119</v>
      </c>
      <c r="IO247" s="70" t="s">
        <v>9119</v>
      </c>
      <c r="IQ247" s="70" t="s">
        <v>9119</v>
      </c>
      <c r="IT247" s="70" t="s">
        <v>9119</v>
      </c>
      <c r="IV247" s="70" t="s">
        <v>9119</v>
      </c>
      <c r="IX247" s="70" t="s">
        <v>9119</v>
      </c>
      <c r="IZ247" s="70" t="s">
        <v>9119</v>
      </c>
      <c r="JE247" s="70" t="s">
        <v>9119</v>
      </c>
      <c r="JG247" s="70" t="s">
        <v>9119</v>
      </c>
      <c r="JL247" s="70" t="s">
        <v>9119</v>
      </c>
      <c r="JP247" s="70" t="s">
        <v>9119</v>
      </c>
      <c r="KD247" s="70" t="s">
        <v>9119</v>
      </c>
      <c r="KF247" s="70" t="s">
        <v>9119</v>
      </c>
      <c r="KI247" s="70" t="s">
        <v>9119</v>
      </c>
      <c r="KK247" s="70" t="s">
        <v>9119</v>
      </c>
      <c r="KO247" s="70" t="s">
        <v>9119</v>
      </c>
      <c r="KQ247" s="70" t="s">
        <v>9119</v>
      </c>
      <c r="KT247" s="70" t="s">
        <v>9119</v>
      </c>
      <c r="KZ247" s="70" t="s">
        <v>9119</v>
      </c>
      <c r="LO247" s="70" t="s">
        <v>9119</v>
      </c>
      <c r="LW247" s="70" t="s">
        <v>9119</v>
      </c>
      <c r="LZ247" s="70" t="s">
        <v>9119</v>
      </c>
      <c r="ME247" s="70" t="s">
        <v>9119</v>
      </c>
      <c r="MG247" s="70" t="s">
        <v>9119</v>
      </c>
      <c r="MJ247" s="70" t="s">
        <v>9119</v>
      </c>
      <c r="MQ247" s="70" t="s">
        <v>9119</v>
      </c>
      <c r="MS247" s="70" t="s">
        <v>9119</v>
      </c>
      <c r="MZ247" s="70" t="s">
        <v>9119</v>
      </c>
      <c r="NB247" s="70" t="s">
        <v>9119</v>
      </c>
      <c r="NI247" s="70" t="s">
        <v>9119</v>
      </c>
      <c r="NK247" s="70" t="s">
        <v>9119</v>
      </c>
      <c r="NR247" s="70" t="s">
        <v>9119</v>
      </c>
      <c r="NT247" s="70" t="s">
        <v>9119</v>
      </c>
      <c r="OA247" s="70" t="s">
        <v>9119</v>
      </c>
      <c r="OC247" s="70" t="s">
        <v>9119</v>
      </c>
    </row>
    <row r="248" spans="1:393" ht="15.75" customHeight="1" x14ac:dyDescent="0.2">
      <c r="A248" t="s">
        <v>1219</v>
      </c>
      <c r="B248" t="s">
        <v>1219</v>
      </c>
      <c r="C248" s="66" t="s">
        <v>9831</v>
      </c>
      <c r="D248" t="s">
        <v>1220</v>
      </c>
      <c r="E248" t="s">
        <v>9845</v>
      </c>
      <c r="F248" t="s">
        <v>9845</v>
      </c>
      <c r="G248" t="s">
        <v>1223</v>
      </c>
      <c r="H248" t="s">
        <v>1224</v>
      </c>
      <c r="J248">
        <v>2517381</v>
      </c>
      <c r="K248">
        <v>2022</v>
      </c>
      <c r="L248" s="69">
        <v>744280</v>
      </c>
      <c r="M248" t="s">
        <v>482</v>
      </c>
      <c r="O248" s="73"/>
      <c r="P248" s="73">
        <v>0.81</v>
      </c>
      <c r="Q248" s="13">
        <v>0.59</v>
      </c>
      <c r="R248" s="13">
        <v>0.03</v>
      </c>
      <c r="S248" s="13">
        <v>0.01</v>
      </c>
      <c r="T248" s="13">
        <v>7.0000000000000007E-2</v>
      </c>
      <c r="U248" s="13">
        <v>0.11</v>
      </c>
      <c r="V248" s="13"/>
      <c r="W248" s="13"/>
      <c r="X248" s="13"/>
      <c r="Y248" s="13">
        <v>0.06</v>
      </c>
      <c r="Z248" s="13"/>
      <c r="AA248" s="13"/>
      <c r="AB248" s="13"/>
      <c r="AC248" s="13">
        <v>0.13</v>
      </c>
      <c r="AD248" s="13"/>
      <c r="AE248" s="13"/>
      <c r="AF248" s="13"/>
      <c r="AG248" s="13">
        <v>1</v>
      </c>
      <c r="AH248" s="69"/>
      <c r="AI248" s="13"/>
      <c r="AJ248" s="13"/>
      <c r="AK248" s="13"/>
      <c r="AL248" s="13"/>
      <c r="AM248" s="13"/>
      <c r="AN248" s="13"/>
      <c r="AO248" s="13"/>
      <c r="AP248" s="13"/>
      <c r="AQ248" s="13"/>
      <c r="AU248" s="13"/>
      <c r="AV248" s="13"/>
      <c r="AW248" s="13"/>
      <c r="AX248" s="13"/>
      <c r="AY248" s="13"/>
      <c r="BB248" s="13"/>
      <c r="BC248" s="13"/>
      <c r="BD248" s="13">
        <v>1</v>
      </c>
      <c r="BE248" s="13"/>
      <c r="BF248" s="13"/>
      <c r="BG248" s="13"/>
      <c r="BH248" s="13"/>
      <c r="BI248" s="13"/>
      <c r="BJ248" s="13"/>
      <c r="BK248" s="13"/>
      <c r="BL248" s="13"/>
      <c r="BM248" s="13"/>
      <c r="BN248" s="13"/>
      <c r="BO248">
        <v>3</v>
      </c>
      <c r="BP248" s="70">
        <v>33</v>
      </c>
      <c r="BR248" t="s">
        <v>9119</v>
      </c>
      <c r="BT248" s="70" t="s">
        <v>9119</v>
      </c>
      <c r="BU248" s="73">
        <v>7.67</v>
      </c>
      <c r="BV248" s="70">
        <v>7.3667592609052743</v>
      </c>
      <c r="BW248" s="69"/>
      <c r="BX248" s="70" t="s">
        <v>9119</v>
      </c>
      <c r="BY248" s="69">
        <v>7.67</v>
      </c>
      <c r="BZ248" s="70">
        <v>7.3667592609052743</v>
      </c>
      <c r="CA248" s="69"/>
      <c r="CC248" s="69" t="s">
        <v>9119</v>
      </c>
      <c r="CD248" s="69"/>
      <c r="CE248" s="69"/>
      <c r="CF248" s="69" t="str">
        <f>IF(CD248&lt;&gt;"",(CD248*(#REF!/(_xlfn.XLOOKUP(CE248,#REF!,#REF!)))),"")</f>
        <v/>
      </c>
      <c r="CG248" t="s">
        <v>361</v>
      </c>
      <c r="CH248" t="s">
        <v>377</v>
      </c>
      <c r="CJ248" t="s">
        <v>422</v>
      </c>
      <c r="CL248" t="s">
        <v>351</v>
      </c>
      <c r="CM248" t="s">
        <v>352</v>
      </c>
      <c r="CN248" t="s">
        <v>352</v>
      </c>
      <c r="CO248" t="s">
        <v>351</v>
      </c>
      <c r="CP248" t="s">
        <v>351</v>
      </c>
      <c r="CQ248" t="s">
        <v>351</v>
      </c>
      <c r="CR248" t="s">
        <v>351</v>
      </c>
      <c r="CS248" t="s">
        <v>351</v>
      </c>
      <c r="DW248">
        <v>600</v>
      </c>
      <c r="EC248" s="69"/>
      <c r="ED248" s="69"/>
      <c r="EE248" s="69"/>
      <c r="EF248" s="69"/>
      <c r="EG248" s="69"/>
      <c r="EH248" s="69"/>
      <c r="EL248">
        <v>3640000</v>
      </c>
      <c r="EM248">
        <v>744280</v>
      </c>
      <c r="EN248">
        <v>6</v>
      </c>
      <c r="FB248" s="69"/>
      <c r="FG248" s="69"/>
      <c r="GA248" s="69"/>
      <c r="GF248" s="70" t="s">
        <v>9119</v>
      </c>
      <c r="GI248" s="70" t="s">
        <v>9119</v>
      </c>
      <c r="GO248" s="70" t="s">
        <v>9119</v>
      </c>
      <c r="GR248" s="70" t="s">
        <v>9119</v>
      </c>
      <c r="GT248" s="70" t="s">
        <v>9119</v>
      </c>
      <c r="GV248" s="70" t="s">
        <v>9119</v>
      </c>
      <c r="HB248" s="70" t="s">
        <v>9119</v>
      </c>
      <c r="HD248" s="70" t="s">
        <v>9119</v>
      </c>
      <c r="HG248" s="70" t="s">
        <v>9119</v>
      </c>
      <c r="HI248" s="70" t="s">
        <v>9119</v>
      </c>
      <c r="HK248" s="70" t="s">
        <v>9119</v>
      </c>
      <c r="HM248" s="70" t="s">
        <v>9119</v>
      </c>
      <c r="HO248" s="70" t="s">
        <v>9119</v>
      </c>
      <c r="HQ248" s="70" t="s">
        <v>9119</v>
      </c>
      <c r="HS248" s="70" t="s">
        <v>9119</v>
      </c>
      <c r="HU248" s="70" t="s">
        <v>9119</v>
      </c>
      <c r="HZ248" s="70" t="s">
        <v>9119</v>
      </c>
      <c r="IB248" s="70" t="s">
        <v>9119</v>
      </c>
      <c r="IE248" s="70" t="s">
        <v>9119</v>
      </c>
      <c r="IK248" s="70" t="s">
        <v>9119</v>
      </c>
      <c r="IO248" s="70" t="s">
        <v>9119</v>
      </c>
      <c r="IQ248" s="70" t="s">
        <v>9119</v>
      </c>
      <c r="IT248" s="70" t="s">
        <v>9119</v>
      </c>
      <c r="IV248" s="70" t="s">
        <v>9119</v>
      </c>
      <c r="IX248" s="70" t="s">
        <v>9119</v>
      </c>
      <c r="IZ248" s="70" t="s">
        <v>9119</v>
      </c>
      <c r="JE248" s="70" t="s">
        <v>9119</v>
      </c>
      <c r="JG248" s="70" t="s">
        <v>9119</v>
      </c>
      <c r="JL248" s="70" t="s">
        <v>9119</v>
      </c>
      <c r="JP248" s="70" t="s">
        <v>9119</v>
      </c>
      <c r="KD248" s="70" t="s">
        <v>9119</v>
      </c>
      <c r="KF248" s="70" t="s">
        <v>9119</v>
      </c>
      <c r="KI248" s="70" t="s">
        <v>9119</v>
      </c>
      <c r="KK248" s="70" t="s">
        <v>9119</v>
      </c>
      <c r="KO248" s="70" t="s">
        <v>9119</v>
      </c>
      <c r="KQ248" s="70" t="s">
        <v>9119</v>
      </c>
      <c r="KT248" s="70" t="s">
        <v>9119</v>
      </c>
      <c r="KZ248" s="70" t="s">
        <v>9119</v>
      </c>
      <c r="LO248" s="70" t="s">
        <v>9119</v>
      </c>
      <c r="LW248" s="70" t="s">
        <v>9119</v>
      </c>
      <c r="LZ248" s="70" t="s">
        <v>9119</v>
      </c>
      <c r="ME248" s="70" t="s">
        <v>9119</v>
      </c>
      <c r="MG248" s="70" t="s">
        <v>9119</v>
      </c>
      <c r="MJ248" s="70" t="s">
        <v>9119</v>
      </c>
      <c r="MM248" t="s">
        <v>628</v>
      </c>
      <c r="MQ248" s="70" t="s">
        <v>9119</v>
      </c>
      <c r="MS248" s="70" t="s">
        <v>9119</v>
      </c>
      <c r="MT248" t="s">
        <v>471</v>
      </c>
      <c r="MV248" t="s">
        <v>355</v>
      </c>
      <c r="MW248" t="s">
        <v>353</v>
      </c>
      <c r="MX248" t="s">
        <v>415</v>
      </c>
      <c r="MZ248" s="70" t="s">
        <v>9119</v>
      </c>
      <c r="NB248" s="70" t="s">
        <v>9119</v>
      </c>
      <c r="NE248" t="s">
        <v>378</v>
      </c>
      <c r="NF248" t="s">
        <v>353</v>
      </c>
      <c r="NG248" t="s">
        <v>362</v>
      </c>
      <c r="NI248" s="70" t="s">
        <v>9119</v>
      </c>
      <c r="NK248" s="70" t="s">
        <v>9119</v>
      </c>
      <c r="NN248" t="s">
        <v>378</v>
      </c>
      <c r="NO248" t="s">
        <v>353</v>
      </c>
      <c r="NP248" t="s">
        <v>362</v>
      </c>
      <c r="NR248" s="70" t="s">
        <v>9119</v>
      </c>
      <c r="NT248" s="70" t="s">
        <v>9119</v>
      </c>
      <c r="NW248" t="s">
        <v>378</v>
      </c>
      <c r="NX248" t="s">
        <v>353</v>
      </c>
      <c r="NY248" t="s">
        <v>362</v>
      </c>
      <c r="OA248" s="70" t="s">
        <v>9119</v>
      </c>
      <c r="OC248" s="70" t="s">
        <v>9119</v>
      </c>
    </row>
    <row r="249" spans="1:393" ht="15.75" customHeight="1" x14ac:dyDescent="0.2">
      <c r="A249" t="s">
        <v>1225</v>
      </c>
      <c r="B249" t="s">
        <v>1225</v>
      </c>
      <c r="C249" t="s">
        <v>9829</v>
      </c>
      <c r="D249" t="s">
        <v>1226</v>
      </c>
      <c r="E249" t="s">
        <v>9845</v>
      </c>
      <c r="F249" t="s">
        <v>9845</v>
      </c>
      <c r="G249" t="s">
        <v>1227</v>
      </c>
      <c r="H249" t="s">
        <v>1228</v>
      </c>
      <c r="I249">
        <v>40210</v>
      </c>
      <c r="K249">
        <v>2014</v>
      </c>
      <c r="L249" s="69">
        <v>27375</v>
      </c>
      <c r="M249" t="s">
        <v>349</v>
      </c>
      <c r="O249" s="73">
        <v>1.865</v>
      </c>
      <c r="P249" s="73"/>
      <c r="Q249" s="13">
        <v>0.36</v>
      </c>
      <c r="R249" s="13">
        <v>0.02</v>
      </c>
      <c r="S249" s="13">
        <v>0.08</v>
      </c>
      <c r="T249" s="13">
        <v>0.05</v>
      </c>
      <c r="U249" s="13">
        <v>0.19</v>
      </c>
      <c r="V249" s="13"/>
      <c r="W249" s="13"/>
      <c r="X249" s="13">
        <v>0.13</v>
      </c>
      <c r="Y249" s="13">
        <v>0.02</v>
      </c>
      <c r="Z249" s="13"/>
      <c r="AA249" s="13"/>
      <c r="AB249" s="13"/>
      <c r="AC249" s="13">
        <v>0.14000000000000001</v>
      </c>
      <c r="AD249" s="13"/>
      <c r="AE249" s="13"/>
      <c r="AF249" s="13"/>
      <c r="AG249" s="13">
        <v>0.70599999999999996</v>
      </c>
      <c r="AH249" s="69"/>
      <c r="AI249" s="13"/>
      <c r="AJ249" s="13"/>
      <c r="AK249" s="13"/>
      <c r="AL249" s="13"/>
      <c r="AM249" s="13"/>
      <c r="AN249" s="13"/>
      <c r="AO249" s="13"/>
      <c r="AP249" s="13"/>
      <c r="AQ249" s="13"/>
      <c r="AU249" s="13"/>
      <c r="AV249" s="13"/>
      <c r="AW249" s="13"/>
      <c r="AX249" s="13"/>
      <c r="AY249" s="13"/>
      <c r="BB249" s="13"/>
      <c r="BC249" s="13"/>
      <c r="BD249" s="13">
        <v>0.70399999999999996</v>
      </c>
      <c r="BE249" s="13"/>
      <c r="BF249" s="13"/>
      <c r="BG249" s="13">
        <v>3.0000000000000001E-3</v>
      </c>
      <c r="BH249" s="13">
        <v>2E-3</v>
      </c>
      <c r="BI249" s="13"/>
      <c r="BJ249" s="13"/>
      <c r="BK249" s="13"/>
      <c r="BL249" s="13"/>
      <c r="BM249" s="13">
        <v>0.12</v>
      </c>
      <c r="BN249" s="13">
        <v>0.17100000000000001</v>
      </c>
      <c r="BP249" s="70">
        <v>9.8000000000000007</v>
      </c>
      <c r="BQ249" s="69">
        <v>287514.01</v>
      </c>
      <c r="BR249">
        <v>343270.7721382897</v>
      </c>
      <c r="BT249" s="70" t="s">
        <v>9119</v>
      </c>
      <c r="BU249" s="73">
        <v>154.53</v>
      </c>
      <c r="BV249" s="70">
        <v>191.03107442039908</v>
      </c>
      <c r="BW249" s="69"/>
      <c r="BX249" s="70" t="s">
        <v>9119</v>
      </c>
      <c r="BY249" s="69">
        <v>154.53</v>
      </c>
      <c r="BZ249" s="70">
        <v>191.03107442039908</v>
      </c>
      <c r="CA249" s="69"/>
      <c r="CC249" s="69" t="s">
        <v>9119</v>
      </c>
      <c r="CD249" s="69"/>
      <c r="CE249" s="69"/>
      <c r="CF249" s="69" t="str">
        <f>IF(CD249&lt;&gt;"",(CD249*(#REF!/(_xlfn.XLOOKUP(CE249,#REF!,#REF!)))),"")</f>
        <v/>
      </c>
      <c r="CH249" t="s">
        <v>377</v>
      </c>
      <c r="CI249" t="s">
        <v>388</v>
      </c>
      <c r="CJ249" t="s">
        <v>389</v>
      </c>
      <c r="CK249" t="s">
        <v>388</v>
      </c>
      <c r="CL249" t="s">
        <v>352</v>
      </c>
      <c r="CM249" t="s">
        <v>351</v>
      </c>
      <c r="CN249" t="s">
        <v>352</v>
      </c>
      <c r="CO249" t="s">
        <v>352</v>
      </c>
      <c r="CP249" t="s">
        <v>351</v>
      </c>
      <c r="CQ249" t="s">
        <v>351</v>
      </c>
      <c r="CR249" t="s">
        <v>351</v>
      </c>
      <c r="CS249" t="s">
        <v>351</v>
      </c>
      <c r="EM249" s="69">
        <v>19272</v>
      </c>
      <c r="EW249" s="69">
        <v>531.5</v>
      </c>
      <c r="EY249">
        <v>89739</v>
      </c>
      <c r="FB249" s="69">
        <v>82.125</v>
      </c>
      <c r="FG249" s="69">
        <v>54.75</v>
      </c>
      <c r="FV249" s="69"/>
      <c r="GE249">
        <v>448.73</v>
      </c>
      <c r="GF249" s="70">
        <v>430.98903300469675</v>
      </c>
      <c r="GI249" s="70" t="s">
        <v>9119</v>
      </c>
      <c r="GO249" s="70" t="s">
        <v>9119</v>
      </c>
      <c r="GR249" s="70" t="s">
        <v>9119</v>
      </c>
      <c r="GT249" s="70" t="s">
        <v>9119</v>
      </c>
      <c r="GV249" s="70" t="s">
        <v>9119</v>
      </c>
      <c r="HB249" s="70" t="s">
        <v>9119</v>
      </c>
      <c r="HD249" s="70" t="s">
        <v>9119</v>
      </c>
      <c r="HG249" s="70" t="s">
        <v>9119</v>
      </c>
      <c r="HI249" s="70" t="s">
        <v>9119</v>
      </c>
      <c r="HK249" s="70" t="s">
        <v>9119</v>
      </c>
      <c r="HM249" s="70" t="s">
        <v>9119</v>
      </c>
      <c r="HO249" s="70" t="s">
        <v>9119</v>
      </c>
      <c r="HQ249" s="70" t="s">
        <v>9119</v>
      </c>
      <c r="HS249" s="70" t="s">
        <v>9119</v>
      </c>
      <c r="HU249" s="70" t="s">
        <v>9119</v>
      </c>
      <c r="HZ249" s="70" t="s">
        <v>9119</v>
      </c>
      <c r="IB249" s="70" t="s">
        <v>9119</v>
      </c>
      <c r="IE249" s="70" t="s">
        <v>9119</v>
      </c>
      <c r="IK249" s="70" t="s">
        <v>9119</v>
      </c>
      <c r="IO249" s="70" t="s">
        <v>9119</v>
      </c>
      <c r="IQ249" s="70" t="s">
        <v>9119</v>
      </c>
      <c r="IT249" s="70" t="s">
        <v>9119</v>
      </c>
      <c r="IV249" s="70" t="s">
        <v>9119</v>
      </c>
      <c r="IX249" s="70" t="s">
        <v>9119</v>
      </c>
      <c r="IZ249" s="70" t="s">
        <v>9119</v>
      </c>
      <c r="JE249" s="70" t="s">
        <v>9119</v>
      </c>
      <c r="JG249" s="70" t="s">
        <v>9119</v>
      </c>
      <c r="JL249" s="70" t="s">
        <v>9119</v>
      </c>
      <c r="JP249" s="70" t="s">
        <v>9119</v>
      </c>
      <c r="KC249">
        <v>30</v>
      </c>
      <c r="KD249" s="70">
        <v>37.086211302737155</v>
      </c>
      <c r="KF249" s="70" t="s">
        <v>9119</v>
      </c>
      <c r="KI249" s="70" t="s">
        <v>9119</v>
      </c>
      <c r="KK249" s="70" t="s">
        <v>9119</v>
      </c>
      <c r="KO249" s="70" t="s">
        <v>9119</v>
      </c>
      <c r="KQ249" s="70" t="s">
        <v>9119</v>
      </c>
      <c r="KT249" s="70" t="s">
        <v>9119</v>
      </c>
      <c r="KZ249" s="70" t="s">
        <v>9119</v>
      </c>
      <c r="LO249" s="70" t="s">
        <v>9119</v>
      </c>
      <c r="LW249" s="70" t="s">
        <v>9119</v>
      </c>
      <c r="LZ249" s="70" t="s">
        <v>9119</v>
      </c>
      <c r="ME249" s="70" t="s">
        <v>9119</v>
      </c>
      <c r="MG249" s="70" t="s">
        <v>9119</v>
      </c>
      <c r="MJ249" s="70" t="s">
        <v>9119</v>
      </c>
      <c r="MM249" t="s">
        <v>353</v>
      </c>
      <c r="MN249" t="s">
        <v>400</v>
      </c>
      <c r="MQ249" s="70" t="s">
        <v>9119</v>
      </c>
      <c r="MS249" s="70" t="s">
        <v>9119</v>
      </c>
      <c r="MT249" t="s">
        <v>390</v>
      </c>
      <c r="MV249" t="s">
        <v>355</v>
      </c>
      <c r="MW249" t="s">
        <v>400</v>
      </c>
      <c r="MZ249" s="70" t="s">
        <v>9119</v>
      </c>
      <c r="NB249" s="70" t="s">
        <v>9119</v>
      </c>
      <c r="NI249" s="70" t="s">
        <v>9119</v>
      </c>
      <c r="NK249" s="70" t="s">
        <v>9119</v>
      </c>
      <c r="NR249" s="70" t="s">
        <v>9119</v>
      </c>
      <c r="NT249" s="70" t="s">
        <v>9119</v>
      </c>
      <c r="NU249" t="s">
        <v>362</v>
      </c>
      <c r="NW249" t="s">
        <v>378</v>
      </c>
      <c r="NX249" t="s">
        <v>400</v>
      </c>
      <c r="NY249" t="s">
        <v>415</v>
      </c>
      <c r="OA249" s="70" t="s">
        <v>9119</v>
      </c>
      <c r="OC249" s="70" t="s">
        <v>9119</v>
      </c>
    </row>
    <row r="250" spans="1:393" ht="15.75" customHeight="1" x14ac:dyDescent="0.2">
      <c r="A250" t="s">
        <v>1229</v>
      </c>
      <c r="B250" t="s">
        <v>1229</v>
      </c>
      <c r="C250" s="66" t="s">
        <v>9833</v>
      </c>
      <c r="D250" t="s">
        <v>1230</v>
      </c>
      <c r="E250" t="s">
        <v>9847</v>
      </c>
      <c r="F250" t="s">
        <v>9845</v>
      </c>
      <c r="G250" t="s">
        <v>1231</v>
      </c>
      <c r="H250" t="s">
        <v>1232</v>
      </c>
      <c r="I250">
        <v>3220540</v>
      </c>
      <c r="J250">
        <v>2898755</v>
      </c>
      <c r="K250">
        <v>2010</v>
      </c>
      <c r="L250" s="69">
        <v>1787940</v>
      </c>
      <c r="O250" s="73">
        <v>1.5209999999999999</v>
      </c>
      <c r="P250" s="73">
        <v>1.69</v>
      </c>
      <c r="Q250" s="13">
        <v>0.5</v>
      </c>
      <c r="R250" s="13"/>
      <c r="S250" s="13"/>
      <c r="T250" s="13"/>
      <c r="U250" s="13"/>
      <c r="V250" s="13"/>
      <c r="W250" s="13"/>
      <c r="X250" s="13"/>
      <c r="Y250" s="13"/>
      <c r="Z250" s="13"/>
      <c r="AA250" s="13"/>
      <c r="AB250" s="13"/>
      <c r="AC250" s="13">
        <v>0.5</v>
      </c>
      <c r="AD250" s="13">
        <v>0.81200000000000006</v>
      </c>
      <c r="AE250" s="13"/>
      <c r="AF250" s="13"/>
      <c r="AG250" s="13"/>
      <c r="AI250" s="13"/>
      <c r="AJ250" s="13"/>
      <c r="AK250" s="13"/>
      <c r="AL250" s="13"/>
      <c r="AM250" s="13"/>
      <c r="AN250" s="13"/>
      <c r="AO250" s="13"/>
      <c r="AP250" s="13"/>
      <c r="AQ250" s="13"/>
      <c r="AU250" s="13"/>
      <c r="AV250" s="13"/>
      <c r="AW250" s="13"/>
      <c r="AX250" s="13"/>
      <c r="AY250" s="13"/>
      <c r="BB250" s="13"/>
      <c r="BC250" s="13"/>
      <c r="BD250" s="13">
        <v>0.99099999999999999</v>
      </c>
      <c r="BE250" s="13"/>
      <c r="BF250" s="13"/>
      <c r="BG250" s="13"/>
      <c r="BH250" s="13">
        <v>8.9999999999999993E-3</v>
      </c>
      <c r="BI250" s="13"/>
      <c r="BJ250" s="13"/>
      <c r="BK250" s="13"/>
      <c r="BL250" s="13"/>
      <c r="BM250" s="13"/>
      <c r="BN250" s="13"/>
      <c r="BO250">
        <v>2</v>
      </c>
      <c r="BP250" s="70">
        <v>39.9</v>
      </c>
      <c r="BR250" t="s">
        <v>9119</v>
      </c>
      <c r="BT250" s="70" t="s">
        <v>9119</v>
      </c>
      <c r="BU250" s="73"/>
      <c r="BV250" s="70" t="s">
        <v>9119</v>
      </c>
      <c r="BW250" s="69"/>
      <c r="BX250" s="70" t="s">
        <v>9119</v>
      </c>
      <c r="BY250" s="69"/>
      <c r="BZ250" s="70" t="s">
        <v>9119</v>
      </c>
      <c r="CA250" s="69"/>
      <c r="CC250" s="69" t="s">
        <v>9119</v>
      </c>
      <c r="CD250" s="69"/>
      <c r="CE250" s="69"/>
      <c r="CF250" s="69" t="str">
        <f>IF(CD250&lt;&gt;"",(CD250*(#REF!/(_xlfn.XLOOKUP(CE250,#REF!,#REF!)))),"")</f>
        <v/>
      </c>
      <c r="CI250" t="s">
        <v>388</v>
      </c>
      <c r="CJ250" t="s">
        <v>418</v>
      </c>
      <c r="CL250" t="s">
        <v>352</v>
      </c>
      <c r="CM250" t="s">
        <v>352</v>
      </c>
      <c r="CN250" t="s">
        <v>352</v>
      </c>
      <c r="CO250" t="s">
        <v>352</v>
      </c>
      <c r="CP250" t="s">
        <v>352</v>
      </c>
      <c r="CQ250" t="s">
        <v>351</v>
      </c>
      <c r="CR250" t="s">
        <v>352</v>
      </c>
      <c r="CS250" t="s">
        <v>352</v>
      </c>
      <c r="EC250" s="69"/>
      <c r="ED250" s="69"/>
      <c r="EE250" s="69"/>
      <c r="EF250" s="69"/>
      <c r="EG250" s="69"/>
      <c r="EH250" s="69"/>
      <c r="ER250" s="69"/>
      <c r="FB250" s="69"/>
      <c r="FG250" s="69"/>
      <c r="GF250" s="70" t="s">
        <v>9119</v>
      </c>
      <c r="GI250" s="70" t="s">
        <v>9119</v>
      </c>
      <c r="GO250" s="70" t="s">
        <v>9119</v>
      </c>
      <c r="GR250" s="70" t="s">
        <v>9119</v>
      </c>
      <c r="GT250" s="70" t="s">
        <v>9119</v>
      </c>
      <c r="GV250" s="70" t="s">
        <v>9119</v>
      </c>
      <c r="HB250" s="70" t="s">
        <v>9119</v>
      </c>
      <c r="HD250" s="70" t="s">
        <v>9119</v>
      </c>
      <c r="HG250" s="70" t="s">
        <v>9119</v>
      </c>
      <c r="HI250" s="70" t="s">
        <v>9119</v>
      </c>
      <c r="HK250" s="70" t="s">
        <v>9119</v>
      </c>
      <c r="HM250" s="70" t="s">
        <v>9119</v>
      </c>
      <c r="HO250" s="70" t="s">
        <v>9119</v>
      </c>
      <c r="HQ250" s="70" t="s">
        <v>9119</v>
      </c>
      <c r="HS250" s="70" t="s">
        <v>9119</v>
      </c>
      <c r="HU250" s="70" t="s">
        <v>9119</v>
      </c>
      <c r="HZ250" s="70" t="s">
        <v>9119</v>
      </c>
      <c r="IB250" s="70" t="s">
        <v>9119</v>
      </c>
      <c r="IE250" s="70" t="s">
        <v>9119</v>
      </c>
      <c r="IK250" s="70" t="s">
        <v>9119</v>
      </c>
      <c r="IO250" s="70" t="s">
        <v>9119</v>
      </c>
      <c r="IQ250" s="70" t="s">
        <v>9119</v>
      </c>
      <c r="IT250" s="70" t="s">
        <v>9119</v>
      </c>
      <c r="IV250" s="70" t="s">
        <v>9119</v>
      </c>
      <c r="IX250" s="70" t="s">
        <v>9119</v>
      </c>
      <c r="IZ250" s="70" t="s">
        <v>9119</v>
      </c>
      <c r="JE250" s="70" t="s">
        <v>9119</v>
      </c>
      <c r="JG250" s="70" t="s">
        <v>9119</v>
      </c>
      <c r="JL250" s="70" t="s">
        <v>9119</v>
      </c>
      <c r="JP250" s="70" t="s">
        <v>9119</v>
      </c>
      <c r="KD250" s="70" t="s">
        <v>9119</v>
      </c>
      <c r="KF250" s="70" t="s">
        <v>9119</v>
      </c>
      <c r="KI250" s="70" t="s">
        <v>9119</v>
      </c>
      <c r="KK250" s="70" t="s">
        <v>9119</v>
      </c>
      <c r="KO250" s="70" t="s">
        <v>9119</v>
      </c>
      <c r="KQ250" s="70" t="s">
        <v>9119</v>
      </c>
      <c r="KT250" s="70" t="s">
        <v>9119</v>
      </c>
      <c r="KZ250" s="70" t="s">
        <v>9119</v>
      </c>
      <c r="LO250" s="70" t="s">
        <v>9119</v>
      </c>
      <c r="LW250" s="70" t="s">
        <v>9119</v>
      </c>
      <c r="LZ250" s="70" t="s">
        <v>9119</v>
      </c>
      <c r="ME250" s="70" t="s">
        <v>9119</v>
      </c>
      <c r="MG250" s="70" t="s">
        <v>9119</v>
      </c>
      <c r="MJ250" s="70" t="s">
        <v>9119</v>
      </c>
      <c r="MM250" t="s">
        <v>355</v>
      </c>
      <c r="MN250" t="s">
        <v>353</v>
      </c>
      <c r="MQ250" s="70" t="s">
        <v>9119</v>
      </c>
      <c r="MS250" s="70" t="s">
        <v>9119</v>
      </c>
      <c r="MV250" t="s">
        <v>355</v>
      </c>
      <c r="MW250" t="s">
        <v>353</v>
      </c>
      <c r="MZ250" s="70" t="s">
        <v>9119</v>
      </c>
      <c r="NB250" s="70" t="s">
        <v>9119</v>
      </c>
      <c r="NI250" s="70" t="s">
        <v>9119</v>
      </c>
      <c r="NK250" s="70" t="s">
        <v>9119</v>
      </c>
      <c r="NR250" s="70" t="s">
        <v>9119</v>
      </c>
      <c r="NT250" s="70" t="s">
        <v>9119</v>
      </c>
      <c r="NW250" t="s">
        <v>391</v>
      </c>
      <c r="NX250" t="s">
        <v>353</v>
      </c>
      <c r="OA250" s="70" t="s">
        <v>9119</v>
      </c>
      <c r="OC250" s="70" t="s">
        <v>9119</v>
      </c>
    </row>
    <row r="251" spans="1:393" ht="15.75" customHeight="1" x14ac:dyDescent="0.2">
      <c r="A251" t="s">
        <v>1233</v>
      </c>
      <c r="B251" t="s">
        <v>1233</v>
      </c>
      <c r="C251" t="s">
        <v>9829</v>
      </c>
      <c r="D251" t="s">
        <v>9643</v>
      </c>
      <c r="E251" t="s">
        <v>9845</v>
      </c>
      <c r="F251" t="s">
        <v>9845</v>
      </c>
      <c r="G251" t="s">
        <v>1234</v>
      </c>
      <c r="H251" t="s">
        <v>1235</v>
      </c>
      <c r="J251">
        <v>4678198</v>
      </c>
      <c r="K251">
        <v>2019</v>
      </c>
      <c r="L251" s="69">
        <v>2555000</v>
      </c>
      <c r="O251" s="73"/>
      <c r="P251" s="73">
        <v>1.496</v>
      </c>
      <c r="Q251" s="13">
        <v>0.51900000000000002</v>
      </c>
      <c r="R251" s="13">
        <v>5.0000000000000001E-3</v>
      </c>
      <c r="S251" s="13">
        <v>8.9999999999999993E-3</v>
      </c>
      <c r="T251" s="13">
        <v>2.7E-2</v>
      </c>
      <c r="U251" s="13">
        <v>0.03</v>
      </c>
      <c r="V251" s="13">
        <v>1.2999999999999999E-2</v>
      </c>
      <c r="W251" s="13">
        <v>5.0000000000000001E-4</v>
      </c>
      <c r="X251" s="13"/>
      <c r="Y251" s="13">
        <v>1.6E-2</v>
      </c>
      <c r="Z251" s="13"/>
      <c r="AA251" s="13"/>
      <c r="AB251" s="13"/>
      <c r="AC251" s="13">
        <v>0.3805</v>
      </c>
      <c r="AD251" s="13"/>
      <c r="AE251" s="13"/>
      <c r="AF251" s="13"/>
      <c r="AG251" s="13">
        <v>0.92</v>
      </c>
      <c r="AH251" s="69"/>
      <c r="AI251" s="13"/>
      <c r="AJ251" s="13"/>
      <c r="AK251" s="13"/>
      <c r="AL251" s="13"/>
      <c r="AM251" s="13"/>
      <c r="AN251" s="13"/>
      <c r="AO251" s="13"/>
      <c r="AP251" s="13"/>
      <c r="AQ251" s="13"/>
      <c r="AU251" s="13"/>
      <c r="AV251" s="13"/>
      <c r="AW251" s="13"/>
      <c r="AX251" s="13"/>
      <c r="AY251" s="13">
        <v>0.2</v>
      </c>
      <c r="BB251" s="13"/>
      <c r="BC251" s="13"/>
      <c r="BD251" s="13"/>
      <c r="BE251" s="13"/>
      <c r="BF251" s="13"/>
      <c r="BG251" s="13"/>
      <c r="BH251" s="13"/>
      <c r="BI251" s="13"/>
      <c r="BJ251" s="13"/>
      <c r="BK251" s="13"/>
      <c r="BL251" s="13"/>
      <c r="BM251" s="13"/>
      <c r="BN251" s="13"/>
      <c r="BP251" s="70"/>
      <c r="BR251" t="s">
        <v>9119</v>
      </c>
      <c r="BT251" s="70" t="s">
        <v>9119</v>
      </c>
      <c r="BU251" s="73"/>
      <c r="BV251" s="70" t="s">
        <v>9119</v>
      </c>
      <c r="BW251" s="69"/>
      <c r="BX251" s="70" t="s">
        <v>9119</v>
      </c>
      <c r="BY251" s="69"/>
      <c r="BZ251" s="70" t="s">
        <v>9119</v>
      </c>
      <c r="CA251" s="69"/>
      <c r="CC251" s="69" t="s">
        <v>9119</v>
      </c>
      <c r="CD251" s="69"/>
      <c r="CE251" s="69"/>
      <c r="CF251" s="69" t="str">
        <f>IF(CD251&lt;&gt;"",(CD251*(#REF!/(_xlfn.XLOOKUP(CE251,#REF!,#REF!)))),"")</f>
        <v/>
      </c>
      <c r="CG251" t="s">
        <v>350</v>
      </c>
      <c r="CL251" t="s">
        <v>351</v>
      </c>
      <c r="CM251" t="s">
        <v>351</v>
      </c>
      <c r="CN251" t="s">
        <v>352</v>
      </c>
      <c r="CO251" t="s">
        <v>352</v>
      </c>
      <c r="CP251" t="s">
        <v>352</v>
      </c>
      <c r="CQ251" t="s">
        <v>351</v>
      </c>
      <c r="CR251" t="s">
        <v>352</v>
      </c>
      <c r="CS251" t="s">
        <v>352</v>
      </c>
      <c r="EM251" s="69"/>
      <c r="FB251" s="69"/>
      <c r="FG251" s="69"/>
      <c r="FV251" s="69"/>
      <c r="GF251" s="70" t="s">
        <v>9119</v>
      </c>
      <c r="GI251" s="70" t="s">
        <v>9119</v>
      </c>
      <c r="GO251" s="70" t="s">
        <v>9119</v>
      </c>
      <c r="GR251" s="70" t="s">
        <v>9119</v>
      </c>
      <c r="GT251" s="70" t="s">
        <v>9119</v>
      </c>
      <c r="GV251" s="70" t="s">
        <v>9119</v>
      </c>
      <c r="HB251" s="70" t="s">
        <v>9119</v>
      </c>
      <c r="HD251" s="70" t="s">
        <v>9119</v>
      </c>
      <c r="HG251" s="70" t="s">
        <v>9119</v>
      </c>
      <c r="HI251" s="70" t="s">
        <v>9119</v>
      </c>
      <c r="HK251" s="70" t="s">
        <v>9119</v>
      </c>
      <c r="HM251" s="70" t="s">
        <v>9119</v>
      </c>
      <c r="HO251" s="70" t="s">
        <v>9119</v>
      </c>
      <c r="HQ251" s="70" t="s">
        <v>9119</v>
      </c>
      <c r="HS251" s="70" t="s">
        <v>9119</v>
      </c>
      <c r="HU251" s="70" t="s">
        <v>9119</v>
      </c>
      <c r="HZ251" s="70" t="s">
        <v>9119</v>
      </c>
      <c r="IB251" s="70" t="s">
        <v>9119</v>
      </c>
      <c r="IE251" s="70" t="s">
        <v>9119</v>
      </c>
      <c r="IK251" s="70" t="s">
        <v>9119</v>
      </c>
      <c r="IO251" s="70" t="s">
        <v>9119</v>
      </c>
      <c r="IQ251" s="70" t="s">
        <v>9119</v>
      </c>
      <c r="IT251" s="70" t="s">
        <v>9119</v>
      </c>
      <c r="IV251" s="70" t="s">
        <v>9119</v>
      </c>
      <c r="IX251" s="70" t="s">
        <v>9119</v>
      </c>
      <c r="IZ251" s="70" t="s">
        <v>9119</v>
      </c>
      <c r="JE251" s="70" t="s">
        <v>9119</v>
      </c>
      <c r="JG251" s="70" t="s">
        <v>9119</v>
      </c>
      <c r="JL251" s="70" t="s">
        <v>9119</v>
      </c>
      <c r="JP251" s="70" t="s">
        <v>9119</v>
      </c>
      <c r="KD251" s="70" t="s">
        <v>9119</v>
      </c>
      <c r="KF251" s="70" t="s">
        <v>9119</v>
      </c>
      <c r="KI251" s="70" t="s">
        <v>9119</v>
      </c>
      <c r="KK251" s="70" t="s">
        <v>9119</v>
      </c>
      <c r="KO251" s="70" t="s">
        <v>9119</v>
      </c>
      <c r="KQ251" s="70" t="s">
        <v>9119</v>
      </c>
      <c r="KT251" s="70" t="s">
        <v>9119</v>
      </c>
      <c r="KZ251" s="70" t="s">
        <v>9119</v>
      </c>
      <c r="LO251" s="70" t="s">
        <v>9119</v>
      </c>
      <c r="LW251" s="70" t="s">
        <v>9119</v>
      </c>
      <c r="LZ251" s="70" t="s">
        <v>9119</v>
      </c>
      <c r="ME251" s="70" t="s">
        <v>9119</v>
      </c>
      <c r="MG251" s="70" t="s">
        <v>9119</v>
      </c>
      <c r="MJ251" s="70" t="s">
        <v>9119</v>
      </c>
      <c r="MQ251" s="70" t="s">
        <v>9119</v>
      </c>
      <c r="MS251" s="70" t="s">
        <v>9119</v>
      </c>
      <c r="MZ251" s="70" t="s">
        <v>9119</v>
      </c>
      <c r="NB251" s="70" t="s">
        <v>9119</v>
      </c>
      <c r="NI251" s="70" t="s">
        <v>9119</v>
      </c>
      <c r="NK251" s="70" t="s">
        <v>9119</v>
      </c>
      <c r="NR251" s="70" t="s">
        <v>9119</v>
      </c>
      <c r="NT251" s="70" t="s">
        <v>9119</v>
      </c>
      <c r="OA251" s="70" t="s">
        <v>9119</v>
      </c>
      <c r="OC251" s="70" t="s">
        <v>9119</v>
      </c>
    </row>
    <row r="252" spans="1:393" ht="15.75" customHeight="1" x14ac:dyDescent="0.2">
      <c r="A252" t="s">
        <v>1233</v>
      </c>
      <c r="B252" t="s">
        <v>1233</v>
      </c>
      <c r="C252" t="s">
        <v>9829</v>
      </c>
      <c r="D252" t="s">
        <v>9643</v>
      </c>
      <c r="E252" t="s">
        <v>9845</v>
      </c>
      <c r="F252" t="s">
        <v>9845</v>
      </c>
      <c r="G252" t="s">
        <v>1236</v>
      </c>
      <c r="H252" t="s">
        <v>1237</v>
      </c>
      <c r="I252">
        <v>7980000</v>
      </c>
      <c r="J252">
        <v>7348291</v>
      </c>
      <c r="K252">
        <v>2017</v>
      </c>
      <c r="L252" s="69">
        <v>3228425</v>
      </c>
      <c r="M252" t="s">
        <v>349</v>
      </c>
      <c r="O252" s="73">
        <v>1.1080000000000001</v>
      </c>
      <c r="P252" s="73">
        <v>1.204</v>
      </c>
      <c r="Q252" s="13">
        <v>0.59199999999999997</v>
      </c>
      <c r="R252" s="13">
        <v>2.5999999999999999E-2</v>
      </c>
      <c r="S252" s="13">
        <v>5.5E-2</v>
      </c>
      <c r="T252" s="13">
        <v>6.4000000000000001E-2</v>
      </c>
      <c r="U252" s="13">
        <v>0.109</v>
      </c>
      <c r="V252" s="13">
        <v>2.5999999999999999E-2</v>
      </c>
      <c r="W252" s="13">
        <v>2.4E-2</v>
      </c>
      <c r="X252" s="13"/>
      <c r="Y252" s="13">
        <v>0.04</v>
      </c>
      <c r="Z252" s="13"/>
      <c r="AA252" s="13"/>
      <c r="AB252" s="13">
        <v>6.0000000000000001E-3</v>
      </c>
      <c r="AC252" s="13">
        <v>5.8000000000000003E-2</v>
      </c>
      <c r="AD252" s="13"/>
      <c r="AE252" s="13"/>
      <c r="AF252" s="13"/>
      <c r="AG252" s="13">
        <v>0.97499999999999998</v>
      </c>
      <c r="AH252" s="69"/>
      <c r="AI252" s="13"/>
      <c r="AJ252" s="13"/>
      <c r="AK252" s="13"/>
      <c r="AL252" s="13"/>
      <c r="AM252" s="13"/>
      <c r="AN252" s="13"/>
      <c r="AO252" s="13"/>
      <c r="AP252" s="13"/>
      <c r="AQ252" s="13"/>
      <c r="AU252" s="13"/>
      <c r="AV252" s="13"/>
      <c r="AW252" s="13"/>
      <c r="AX252" s="13"/>
      <c r="AY252" s="13"/>
      <c r="BB252" s="13"/>
      <c r="BC252" s="13"/>
      <c r="BD252" s="13">
        <v>0.68600000000000005</v>
      </c>
      <c r="BE252" s="13"/>
      <c r="BF252" s="13"/>
      <c r="BG252" s="13">
        <v>0.245</v>
      </c>
      <c r="BH252" s="13"/>
      <c r="BI252" s="13">
        <v>5.7000000000000002E-2</v>
      </c>
      <c r="BJ252" s="13"/>
      <c r="BK252" s="13"/>
      <c r="BL252" s="13"/>
      <c r="BM252" s="13"/>
      <c r="BN252" s="13">
        <v>1.19999999999999E-2</v>
      </c>
      <c r="BO252">
        <v>33</v>
      </c>
      <c r="BP252" s="70"/>
      <c r="BR252" t="s">
        <v>9119</v>
      </c>
      <c r="BT252" s="70" t="s">
        <v>9119</v>
      </c>
      <c r="BU252" s="73"/>
      <c r="BV252" s="70" t="s">
        <v>9119</v>
      </c>
      <c r="BW252" s="69"/>
      <c r="BX252" s="70" t="s">
        <v>9119</v>
      </c>
      <c r="BY252" s="69"/>
      <c r="BZ252" s="70" t="s">
        <v>9119</v>
      </c>
      <c r="CA252" s="69"/>
      <c r="CC252" s="69" t="s">
        <v>9119</v>
      </c>
      <c r="CD252" s="69"/>
      <c r="CE252" s="69"/>
      <c r="CF252" s="69" t="str">
        <f>IF(CD252&lt;&gt;"",(CD252*(#REF!/(_xlfn.XLOOKUP(CE252,#REF!,#REF!)))),"")</f>
        <v/>
      </c>
      <c r="CL252" t="s">
        <v>351</v>
      </c>
      <c r="CM252" t="s">
        <v>352</v>
      </c>
      <c r="CN252" t="s">
        <v>352</v>
      </c>
      <c r="CO252" t="s">
        <v>352</v>
      </c>
      <c r="CP252" t="s">
        <v>352</v>
      </c>
      <c r="CQ252" t="s">
        <v>351</v>
      </c>
      <c r="CR252" t="s">
        <v>352</v>
      </c>
      <c r="CS252" t="s">
        <v>352</v>
      </c>
      <c r="EM252" s="69">
        <v>2214699.5499999998</v>
      </c>
      <c r="FB252" s="69">
        <v>790964.125</v>
      </c>
      <c r="FG252" s="69"/>
      <c r="FV252" s="69">
        <v>184020.22500000001</v>
      </c>
      <c r="GF252" s="70" t="s">
        <v>9119</v>
      </c>
      <c r="GI252" s="70" t="s">
        <v>9119</v>
      </c>
      <c r="GO252" s="70" t="s">
        <v>9119</v>
      </c>
      <c r="GR252" s="70" t="s">
        <v>9119</v>
      </c>
      <c r="GT252" s="70" t="s">
        <v>9119</v>
      </c>
      <c r="GV252" s="70" t="s">
        <v>9119</v>
      </c>
      <c r="HB252" s="70" t="s">
        <v>9119</v>
      </c>
      <c r="HD252" s="70" t="s">
        <v>9119</v>
      </c>
      <c r="HG252" s="70" t="s">
        <v>9119</v>
      </c>
      <c r="HI252" s="70" t="s">
        <v>9119</v>
      </c>
      <c r="HK252" s="70" t="s">
        <v>9119</v>
      </c>
      <c r="HM252" s="70" t="s">
        <v>9119</v>
      </c>
      <c r="HO252" s="70" t="s">
        <v>9119</v>
      </c>
      <c r="HQ252" s="70" t="s">
        <v>9119</v>
      </c>
      <c r="HS252" s="70" t="s">
        <v>9119</v>
      </c>
      <c r="HU252" s="70" t="s">
        <v>9119</v>
      </c>
      <c r="HZ252" s="70" t="s">
        <v>9119</v>
      </c>
      <c r="IB252" s="70" t="s">
        <v>9119</v>
      </c>
      <c r="IE252" s="70" t="s">
        <v>9119</v>
      </c>
      <c r="IK252" s="70" t="s">
        <v>9119</v>
      </c>
      <c r="IO252" s="70" t="s">
        <v>9119</v>
      </c>
      <c r="IQ252" s="70" t="s">
        <v>9119</v>
      </c>
      <c r="IT252" s="70" t="s">
        <v>9119</v>
      </c>
      <c r="IV252" s="70" t="s">
        <v>9119</v>
      </c>
      <c r="IX252" s="70" t="s">
        <v>9119</v>
      </c>
      <c r="IZ252" s="70" t="s">
        <v>9119</v>
      </c>
      <c r="JE252" s="70" t="s">
        <v>9119</v>
      </c>
      <c r="JG252" s="70" t="s">
        <v>9119</v>
      </c>
      <c r="JL252" s="70" t="s">
        <v>9119</v>
      </c>
      <c r="JP252" s="70" t="s">
        <v>9119</v>
      </c>
      <c r="KD252" s="70" t="s">
        <v>9119</v>
      </c>
      <c r="KF252" s="70" t="s">
        <v>9119</v>
      </c>
      <c r="KI252" s="70" t="s">
        <v>9119</v>
      </c>
      <c r="KK252" s="70" t="s">
        <v>9119</v>
      </c>
      <c r="KO252" s="70" t="s">
        <v>9119</v>
      </c>
      <c r="KQ252" s="70" t="s">
        <v>9119</v>
      </c>
      <c r="KT252" s="70" t="s">
        <v>9119</v>
      </c>
      <c r="KZ252" s="70" t="s">
        <v>9119</v>
      </c>
      <c r="LO252" s="70" t="s">
        <v>9119</v>
      </c>
      <c r="LW252" s="70" t="s">
        <v>9119</v>
      </c>
      <c r="LZ252" s="70" t="s">
        <v>9119</v>
      </c>
      <c r="ME252" s="70" t="s">
        <v>9119</v>
      </c>
      <c r="MG252" s="70" t="s">
        <v>9119</v>
      </c>
      <c r="MJ252" s="70" t="s">
        <v>9119</v>
      </c>
      <c r="MQ252" s="70" t="s">
        <v>9119</v>
      </c>
      <c r="MS252" s="70" t="s">
        <v>9119</v>
      </c>
      <c r="MZ252" s="70" t="s">
        <v>9119</v>
      </c>
      <c r="NB252" s="70" t="s">
        <v>9119</v>
      </c>
      <c r="NI252" s="70" t="s">
        <v>9119</v>
      </c>
      <c r="NK252" s="70" t="s">
        <v>9119</v>
      </c>
      <c r="NR252" s="70" t="s">
        <v>9119</v>
      </c>
      <c r="NT252" s="70" t="s">
        <v>9119</v>
      </c>
      <c r="OA252" s="70" t="s">
        <v>9119</v>
      </c>
      <c r="OC252" s="70" t="s">
        <v>9119</v>
      </c>
    </row>
    <row r="253" spans="1:393" ht="15.75" customHeight="1" x14ac:dyDescent="0.2">
      <c r="A253" t="s">
        <v>1238</v>
      </c>
      <c r="B253" t="s">
        <v>1238</v>
      </c>
      <c r="C253" t="s">
        <v>9835</v>
      </c>
      <c r="D253" t="s">
        <v>1239</v>
      </c>
      <c r="E253" t="s">
        <v>9845</v>
      </c>
      <c r="F253" t="s">
        <v>9847</v>
      </c>
      <c r="G253" t="s">
        <v>1240</v>
      </c>
      <c r="H253" t="s">
        <v>1241</v>
      </c>
      <c r="I253">
        <v>622148</v>
      </c>
      <c r="K253">
        <v>2019</v>
      </c>
      <c r="L253" s="69">
        <v>158958.81400000001</v>
      </c>
      <c r="O253" s="73">
        <v>0.7</v>
      </c>
      <c r="P253" s="73"/>
      <c r="Q253" s="13">
        <v>0.56599999999999995</v>
      </c>
      <c r="R253" s="13">
        <v>1.9599999999999999E-2</v>
      </c>
      <c r="S253" s="13">
        <v>2.2700000000000001E-2</v>
      </c>
      <c r="T253" s="13">
        <v>7.5999999999999998E-2</v>
      </c>
      <c r="U253" s="13">
        <v>0.13900000000000001</v>
      </c>
      <c r="V253" s="13"/>
      <c r="W253" s="13"/>
      <c r="X253" s="13"/>
      <c r="Y253" s="13"/>
      <c r="Z253" s="13"/>
      <c r="AA253" s="13"/>
      <c r="AB253" s="13"/>
      <c r="AC253" s="13">
        <v>0.1767</v>
      </c>
      <c r="AD253" s="13"/>
      <c r="AE253" s="13">
        <v>0.71099999999999997</v>
      </c>
      <c r="AF253" s="13">
        <v>0.97</v>
      </c>
      <c r="AG253" s="13">
        <v>0.9</v>
      </c>
      <c r="AI253" s="13"/>
      <c r="AJ253" s="13"/>
      <c r="AK253" s="13"/>
      <c r="AL253" s="13"/>
      <c r="AM253" s="13"/>
      <c r="AN253" s="13"/>
      <c r="AO253" s="13"/>
      <c r="AP253" s="13"/>
      <c r="AQ253" s="13"/>
      <c r="AU253" s="13"/>
      <c r="AV253" s="13"/>
      <c r="AW253" s="13"/>
      <c r="AX253" s="13"/>
      <c r="AY253" s="13"/>
      <c r="AZ253">
        <v>125</v>
      </c>
      <c r="BB253" s="13">
        <v>0.32400000000000001</v>
      </c>
      <c r="BC253" s="13"/>
      <c r="BD253" s="13">
        <v>0.57599999999999996</v>
      </c>
      <c r="BE253" s="13"/>
      <c r="BF253" s="13"/>
      <c r="BG253" s="13"/>
      <c r="BH253" s="13"/>
      <c r="BI253" s="13"/>
      <c r="BJ253" s="13"/>
      <c r="BK253" s="13"/>
      <c r="BL253" s="13"/>
      <c r="BM253" s="13">
        <v>0.1</v>
      </c>
      <c r="BN253" s="13"/>
      <c r="BO253">
        <v>1</v>
      </c>
      <c r="BP253" s="70">
        <v>10</v>
      </c>
      <c r="BQ253" s="69">
        <v>1569078.72</v>
      </c>
      <c r="BR253">
        <v>1873365.6275051057</v>
      </c>
      <c r="BT253" s="70" t="s">
        <v>9119</v>
      </c>
      <c r="BU253" s="73"/>
      <c r="BV253" s="70" t="s">
        <v>9119</v>
      </c>
      <c r="BW253" s="69"/>
      <c r="BX253" s="70" t="s">
        <v>9119</v>
      </c>
      <c r="BY253" s="69"/>
      <c r="BZ253" s="70" t="s">
        <v>9119</v>
      </c>
      <c r="CA253" s="69"/>
      <c r="CC253" s="69" t="s">
        <v>9119</v>
      </c>
      <c r="CD253" s="69"/>
      <c r="CE253" s="69"/>
      <c r="CF253" s="69" t="str">
        <f>IF(CD253&lt;&gt;"",(CD253*(#REF!/(_xlfn.XLOOKUP(CE253,#REF!,#REF!)))),"")</f>
        <v/>
      </c>
      <c r="CG253" t="s">
        <v>464</v>
      </c>
      <c r="CL253" t="s">
        <v>351</v>
      </c>
      <c r="CM253" t="s">
        <v>352</v>
      </c>
      <c r="CN253" t="s">
        <v>352</v>
      </c>
      <c r="CO253" t="s">
        <v>351</v>
      </c>
      <c r="CP253" t="s">
        <v>351</v>
      </c>
      <c r="CQ253" t="s">
        <v>351</v>
      </c>
      <c r="CR253" t="s">
        <v>351</v>
      </c>
      <c r="CS253" t="s">
        <v>351</v>
      </c>
      <c r="CV253" t="s">
        <v>1242</v>
      </c>
      <c r="DX253">
        <v>127750</v>
      </c>
      <c r="EC253" s="69">
        <v>51502.655736000001</v>
      </c>
      <c r="ED253" s="69"/>
      <c r="EE253" s="69"/>
      <c r="EF253" s="69"/>
      <c r="EG253" s="69"/>
      <c r="EH253" s="69"/>
      <c r="EM253" s="69">
        <v>91560.276863999999</v>
      </c>
      <c r="FB253" s="69"/>
      <c r="FG253" s="69"/>
      <c r="GF253" s="70" t="s">
        <v>9119</v>
      </c>
      <c r="GI253" s="70" t="s">
        <v>9119</v>
      </c>
      <c r="GO253" s="70" t="s">
        <v>9119</v>
      </c>
      <c r="GR253" s="70" t="s">
        <v>9119</v>
      </c>
      <c r="GT253" s="70" t="s">
        <v>9119</v>
      </c>
      <c r="GV253" s="70" t="s">
        <v>9119</v>
      </c>
      <c r="HB253" s="70" t="s">
        <v>9119</v>
      </c>
      <c r="HD253" s="70" t="s">
        <v>9119</v>
      </c>
      <c r="HG253" s="70" t="s">
        <v>9119</v>
      </c>
      <c r="HI253" s="70" t="s">
        <v>9119</v>
      </c>
      <c r="HK253" s="70" t="s">
        <v>9119</v>
      </c>
      <c r="HM253" s="70" t="s">
        <v>9119</v>
      </c>
      <c r="HO253" s="70" t="s">
        <v>9119</v>
      </c>
      <c r="HQ253" s="70" t="s">
        <v>9119</v>
      </c>
      <c r="HS253" s="70" t="s">
        <v>9119</v>
      </c>
      <c r="HU253" s="70" t="s">
        <v>9119</v>
      </c>
      <c r="HZ253" s="70" t="s">
        <v>9119</v>
      </c>
      <c r="IB253" s="70" t="s">
        <v>9119</v>
      </c>
      <c r="IE253" s="70" t="s">
        <v>9119</v>
      </c>
      <c r="IK253" s="70" t="s">
        <v>9119</v>
      </c>
      <c r="IO253" s="70" t="s">
        <v>9119</v>
      </c>
      <c r="IQ253" s="70" t="s">
        <v>9119</v>
      </c>
      <c r="IT253" s="70" t="s">
        <v>9119</v>
      </c>
      <c r="IV253" s="70" t="s">
        <v>9119</v>
      </c>
      <c r="IX253" s="70" t="s">
        <v>9119</v>
      </c>
      <c r="IZ253" s="70" t="s">
        <v>9119</v>
      </c>
      <c r="JE253" s="70" t="s">
        <v>9119</v>
      </c>
      <c r="JG253" s="70" t="s">
        <v>9119</v>
      </c>
      <c r="JL253" s="70" t="s">
        <v>9119</v>
      </c>
      <c r="JP253" s="70" t="s">
        <v>9119</v>
      </c>
      <c r="KC253">
        <v>4.5</v>
      </c>
      <c r="KD253" s="70">
        <v>5.3726720121301339</v>
      </c>
      <c r="KF253" s="70" t="s">
        <v>9119</v>
      </c>
      <c r="KI253" s="70" t="s">
        <v>9119</v>
      </c>
      <c r="KK253" s="70" t="s">
        <v>9119</v>
      </c>
      <c r="KO253" s="70" t="s">
        <v>9119</v>
      </c>
      <c r="KP253">
        <v>71.12</v>
      </c>
      <c r="KQ253" s="70">
        <v>84.912096333932254</v>
      </c>
      <c r="KT253" s="70" t="s">
        <v>9119</v>
      </c>
      <c r="KZ253" s="70" t="s">
        <v>9119</v>
      </c>
      <c r="LO253" s="70" t="s">
        <v>9119</v>
      </c>
      <c r="LW253" s="70" t="s">
        <v>9119</v>
      </c>
      <c r="LZ253" s="70" t="s">
        <v>9119</v>
      </c>
      <c r="ME253" s="70" t="s">
        <v>9119</v>
      </c>
      <c r="MG253" s="70" t="s">
        <v>9119</v>
      </c>
      <c r="MJ253" s="70" t="s">
        <v>9119</v>
      </c>
      <c r="MM253" t="s">
        <v>353</v>
      </c>
      <c r="MN253" t="s">
        <v>353</v>
      </c>
      <c r="MO253" t="s">
        <v>415</v>
      </c>
      <c r="MQ253" s="70" t="s">
        <v>9119</v>
      </c>
      <c r="MS253" s="70" t="s">
        <v>9119</v>
      </c>
      <c r="MV253" t="s">
        <v>355</v>
      </c>
      <c r="MW253" t="s">
        <v>400</v>
      </c>
      <c r="MX253" t="s">
        <v>415</v>
      </c>
      <c r="MZ253" s="70" t="s">
        <v>9119</v>
      </c>
      <c r="NB253" s="70" t="s">
        <v>9119</v>
      </c>
      <c r="NE253" t="s">
        <v>400</v>
      </c>
      <c r="NF253" t="s">
        <v>400</v>
      </c>
      <c r="NI253" s="70" t="s">
        <v>9119</v>
      </c>
      <c r="NK253" s="70" t="s">
        <v>9119</v>
      </c>
      <c r="NN253" t="s">
        <v>353</v>
      </c>
      <c r="NO253" t="s">
        <v>400</v>
      </c>
      <c r="NR253" s="70" t="s">
        <v>9119</v>
      </c>
      <c r="NT253" s="70" t="s">
        <v>9119</v>
      </c>
      <c r="NW253" t="s">
        <v>400</v>
      </c>
      <c r="NX253" t="s">
        <v>400</v>
      </c>
      <c r="OA253" s="70" t="s">
        <v>9119</v>
      </c>
      <c r="OC253" s="70" t="s">
        <v>9119</v>
      </c>
    </row>
    <row r="254" spans="1:393" ht="15.75" customHeight="1" x14ac:dyDescent="0.2">
      <c r="A254" t="s">
        <v>1243</v>
      </c>
      <c r="B254" t="s">
        <v>1243</v>
      </c>
      <c r="C254" t="s">
        <v>9835</v>
      </c>
      <c r="D254" t="s">
        <v>1244</v>
      </c>
      <c r="E254" t="s">
        <v>9845</v>
      </c>
      <c r="F254" t="s">
        <v>346</v>
      </c>
      <c r="G254" t="s">
        <v>1245</v>
      </c>
      <c r="H254" t="s">
        <v>1246</v>
      </c>
      <c r="I254">
        <v>2300000</v>
      </c>
      <c r="K254">
        <v>2012</v>
      </c>
      <c r="L254" s="69">
        <v>401500</v>
      </c>
      <c r="O254" s="73">
        <v>0.47799999999999998</v>
      </c>
      <c r="P254" s="73"/>
      <c r="Q254" s="13">
        <v>0.64</v>
      </c>
      <c r="R254" s="13">
        <v>0.06</v>
      </c>
      <c r="S254" s="13">
        <v>0.05</v>
      </c>
      <c r="T254" s="13">
        <v>0.06</v>
      </c>
      <c r="U254" s="13">
        <v>0.06</v>
      </c>
      <c r="V254" s="13"/>
      <c r="W254" s="13"/>
      <c r="X254" s="13"/>
      <c r="Y254" s="13"/>
      <c r="Z254" s="13"/>
      <c r="AA254" s="13"/>
      <c r="AB254" s="13"/>
      <c r="AC254" s="13">
        <v>0.13</v>
      </c>
      <c r="AD254" s="13"/>
      <c r="AE254" s="13"/>
      <c r="AF254" s="13"/>
      <c r="AG254" s="13"/>
      <c r="AI254" s="13"/>
      <c r="AJ254" s="13"/>
      <c r="AK254" s="13"/>
      <c r="AL254" s="13"/>
      <c r="AM254" s="13"/>
      <c r="AN254" s="13"/>
      <c r="AO254" s="13"/>
      <c r="AP254" s="13"/>
      <c r="AQ254" s="13"/>
      <c r="AR254">
        <v>2260</v>
      </c>
      <c r="AU254" s="13"/>
      <c r="AV254" s="13"/>
      <c r="AW254" s="13"/>
      <c r="AX254" s="13"/>
      <c r="AY254" s="13"/>
      <c r="BB254" s="13"/>
      <c r="BC254" s="13"/>
      <c r="BD254" s="13"/>
      <c r="BE254" s="13"/>
      <c r="BF254" s="13"/>
      <c r="BG254" s="13"/>
      <c r="BH254" s="13"/>
      <c r="BI254" s="13"/>
      <c r="BJ254" s="13"/>
      <c r="BK254" s="13"/>
      <c r="BL254" s="13"/>
      <c r="BM254" s="13"/>
      <c r="BN254" s="13"/>
      <c r="BP254" s="70">
        <v>20</v>
      </c>
      <c r="BR254" t="s">
        <v>9119</v>
      </c>
      <c r="BT254" s="70" t="s">
        <v>9119</v>
      </c>
      <c r="BU254" s="73"/>
      <c r="BV254" s="70" t="s">
        <v>9119</v>
      </c>
      <c r="BW254" s="69"/>
      <c r="BX254" s="70" t="s">
        <v>9119</v>
      </c>
      <c r="BY254" s="69"/>
      <c r="BZ254" s="70" t="s">
        <v>9119</v>
      </c>
      <c r="CA254" s="69"/>
      <c r="CC254" s="69" t="s">
        <v>9119</v>
      </c>
      <c r="CD254" s="69"/>
      <c r="CE254" s="69"/>
      <c r="CF254" s="69" t="str">
        <f>IF(CD254&lt;&gt;"",(CD254*(#REF!/(_xlfn.XLOOKUP(CE254,#REF!,#REF!)))),"")</f>
        <v/>
      </c>
      <c r="CL254" t="s">
        <v>351</v>
      </c>
      <c r="CM254" t="s">
        <v>352</v>
      </c>
      <c r="CN254" t="s">
        <v>352</v>
      </c>
      <c r="CO254" t="s">
        <v>352</v>
      </c>
      <c r="CP254" t="s">
        <v>352</v>
      </c>
      <c r="CQ254" t="s">
        <v>351</v>
      </c>
      <c r="CR254" t="s">
        <v>352</v>
      </c>
      <c r="EC254" s="69"/>
      <c r="ED254" s="69"/>
      <c r="EE254" s="69"/>
      <c r="EF254" s="69"/>
      <c r="EG254" s="69"/>
      <c r="EH254" s="69"/>
      <c r="FB254" s="69"/>
      <c r="FG254" s="69"/>
      <c r="GF254" s="70" t="s">
        <v>9119</v>
      </c>
      <c r="GI254" s="70" t="s">
        <v>9119</v>
      </c>
      <c r="GO254" s="70" t="s">
        <v>9119</v>
      </c>
      <c r="GR254" s="70" t="s">
        <v>9119</v>
      </c>
      <c r="GT254" s="70" t="s">
        <v>9119</v>
      </c>
      <c r="GV254" s="70" t="s">
        <v>9119</v>
      </c>
      <c r="HB254" s="70" t="s">
        <v>9119</v>
      </c>
      <c r="HD254" s="70" t="s">
        <v>9119</v>
      </c>
      <c r="HG254" s="70" t="s">
        <v>9119</v>
      </c>
      <c r="HI254" s="70" t="s">
        <v>9119</v>
      </c>
      <c r="HK254" s="70" t="s">
        <v>9119</v>
      </c>
      <c r="HM254" s="70" t="s">
        <v>9119</v>
      </c>
      <c r="HO254" s="70" t="s">
        <v>9119</v>
      </c>
      <c r="HQ254" s="70" t="s">
        <v>9119</v>
      </c>
      <c r="HS254" s="70" t="s">
        <v>9119</v>
      </c>
      <c r="HU254" s="70" t="s">
        <v>9119</v>
      </c>
      <c r="HZ254" s="70" t="s">
        <v>9119</v>
      </c>
      <c r="IB254" s="70" t="s">
        <v>9119</v>
      </c>
      <c r="IE254" s="70" t="s">
        <v>9119</v>
      </c>
      <c r="IK254" s="70" t="s">
        <v>9119</v>
      </c>
      <c r="IO254" s="70" t="s">
        <v>9119</v>
      </c>
      <c r="IQ254" s="70" t="s">
        <v>9119</v>
      </c>
      <c r="IT254" s="70" t="s">
        <v>9119</v>
      </c>
      <c r="IV254" s="70" t="s">
        <v>9119</v>
      </c>
      <c r="IX254" s="70" t="s">
        <v>9119</v>
      </c>
      <c r="IZ254" s="70" t="s">
        <v>9119</v>
      </c>
      <c r="JE254" s="70" t="s">
        <v>9119</v>
      </c>
      <c r="JG254" s="70" t="s">
        <v>9119</v>
      </c>
      <c r="JL254" s="70" t="s">
        <v>9119</v>
      </c>
      <c r="JP254" s="70" t="s">
        <v>9119</v>
      </c>
      <c r="KD254" s="70" t="s">
        <v>9119</v>
      </c>
      <c r="KF254" s="70" t="s">
        <v>9119</v>
      </c>
      <c r="KI254" s="70" t="s">
        <v>9119</v>
      </c>
      <c r="KK254" s="70" t="s">
        <v>9119</v>
      </c>
      <c r="KO254" s="70" t="s">
        <v>9119</v>
      </c>
      <c r="KQ254" s="70" t="s">
        <v>9119</v>
      </c>
      <c r="KT254" s="70" t="s">
        <v>9119</v>
      </c>
      <c r="KZ254" s="70" t="s">
        <v>9119</v>
      </c>
      <c r="LO254" s="70" t="s">
        <v>9119</v>
      </c>
      <c r="LW254" s="70" t="s">
        <v>9119</v>
      </c>
      <c r="LZ254" s="70" t="s">
        <v>9119</v>
      </c>
      <c r="ME254" s="70" t="s">
        <v>9119</v>
      </c>
      <c r="MG254" s="70" t="s">
        <v>9119</v>
      </c>
      <c r="MJ254" s="70" t="s">
        <v>9119</v>
      </c>
      <c r="MN254" t="s">
        <v>353</v>
      </c>
      <c r="MO254" t="s">
        <v>356</v>
      </c>
      <c r="MQ254" s="70" t="s">
        <v>9119</v>
      </c>
      <c r="MS254" s="70" t="s">
        <v>9119</v>
      </c>
      <c r="MW254" t="s">
        <v>353</v>
      </c>
      <c r="MX254" t="s">
        <v>356</v>
      </c>
      <c r="MZ254" s="70" t="s">
        <v>9119</v>
      </c>
      <c r="NB254" s="70" t="s">
        <v>9119</v>
      </c>
      <c r="NI254" s="70" t="s">
        <v>9119</v>
      </c>
      <c r="NK254" s="70" t="s">
        <v>9119</v>
      </c>
      <c r="NR254" s="70" t="s">
        <v>9119</v>
      </c>
      <c r="NT254" s="70" t="s">
        <v>9119</v>
      </c>
      <c r="NX254" t="s">
        <v>353</v>
      </c>
      <c r="NY254" t="s">
        <v>356</v>
      </c>
      <c r="OA254" s="70" t="s">
        <v>9119</v>
      </c>
      <c r="OC254" s="70" t="s">
        <v>9119</v>
      </c>
    </row>
    <row r="255" spans="1:393" ht="15.75" customHeight="1" x14ac:dyDescent="0.2">
      <c r="A255" t="s">
        <v>1247</v>
      </c>
      <c r="B255" t="s">
        <v>1247</v>
      </c>
      <c r="C255" t="s">
        <v>9841</v>
      </c>
      <c r="D255" t="s">
        <v>1248</v>
      </c>
      <c r="E255" t="s">
        <v>9845</v>
      </c>
      <c r="F255" t="s">
        <v>9845</v>
      </c>
      <c r="G255" t="s">
        <v>1249</v>
      </c>
      <c r="H255" t="s">
        <v>1250</v>
      </c>
      <c r="I255">
        <v>3000000</v>
      </c>
      <c r="J255">
        <v>2774133</v>
      </c>
      <c r="K255">
        <v>2022</v>
      </c>
      <c r="L255" s="69">
        <v>547500</v>
      </c>
      <c r="M255" t="s">
        <v>349</v>
      </c>
      <c r="O255" s="73">
        <v>0.5</v>
      </c>
      <c r="P255" s="73">
        <v>0.54100000000000004</v>
      </c>
      <c r="Q255" s="13">
        <v>0.39</v>
      </c>
      <c r="R255" s="13">
        <v>0.02</v>
      </c>
      <c r="S255" s="13">
        <v>0.01</v>
      </c>
      <c r="T255" s="13">
        <v>0.03</v>
      </c>
      <c r="U255" s="13">
        <v>7.0000000000000007E-2</v>
      </c>
      <c r="V255" s="13"/>
      <c r="W255" s="13"/>
      <c r="X255" s="13"/>
      <c r="Y255" s="13"/>
      <c r="Z255" s="13"/>
      <c r="AA255" s="13"/>
      <c r="AB255" s="13"/>
      <c r="AC255" s="13">
        <v>0.48</v>
      </c>
      <c r="AD255" s="13"/>
      <c r="AE255" s="13"/>
      <c r="AF255" s="13"/>
      <c r="AG255" s="13">
        <v>0.35</v>
      </c>
      <c r="AI255" s="13"/>
      <c r="AJ255" s="13"/>
      <c r="AK255" s="13"/>
      <c r="AL255" s="13"/>
      <c r="AM255" s="13"/>
      <c r="AN255" s="13"/>
      <c r="AO255" s="13"/>
      <c r="AP255" s="13"/>
      <c r="AQ255" s="13"/>
      <c r="AR255">
        <v>500</v>
      </c>
      <c r="AU255" s="13"/>
      <c r="AV255" s="13"/>
      <c r="AW255" s="13"/>
      <c r="AX255" s="13"/>
      <c r="AY255" s="13"/>
      <c r="BB255" s="13"/>
      <c r="BC255" s="13"/>
      <c r="BD255" s="13">
        <v>0.26129999999999998</v>
      </c>
      <c r="BE255" s="13"/>
      <c r="BF255" s="13"/>
      <c r="BG255" s="13"/>
      <c r="BH255" s="13">
        <v>8.7499999999999994E-2</v>
      </c>
      <c r="BI255" s="13">
        <v>1.1999999999999999E-3</v>
      </c>
      <c r="BJ255" s="13"/>
      <c r="BK255" s="13"/>
      <c r="BL255" s="13"/>
      <c r="BM255" s="13">
        <v>0.65</v>
      </c>
      <c r="BN255" s="13"/>
      <c r="BP255" s="70">
        <v>10</v>
      </c>
      <c r="BR255" t="s">
        <v>9119</v>
      </c>
      <c r="BT255" s="70" t="s">
        <v>9119</v>
      </c>
      <c r="BU255" s="73"/>
      <c r="BV255" s="70" t="s">
        <v>9119</v>
      </c>
      <c r="BW255" s="69"/>
      <c r="BX255" s="70" t="s">
        <v>9119</v>
      </c>
      <c r="BY255" s="69"/>
      <c r="BZ255" s="70" t="s">
        <v>9119</v>
      </c>
      <c r="CA255" s="69"/>
      <c r="CC255" s="69" t="s">
        <v>9119</v>
      </c>
      <c r="CD255" s="69"/>
      <c r="CE255" s="69"/>
      <c r="CF255" s="69" t="str">
        <f>IF(CD255&lt;&gt;"",(CD255*(#REF!/(_xlfn.XLOOKUP(CE255,#REF!,#REF!)))),"")</f>
        <v/>
      </c>
      <c r="CG255" t="s">
        <v>350</v>
      </c>
      <c r="CL255" t="s">
        <v>351</v>
      </c>
      <c r="CM255" t="s">
        <v>352</v>
      </c>
      <c r="CN255" t="s">
        <v>352</v>
      </c>
      <c r="CO255" t="s">
        <v>352</v>
      </c>
      <c r="CP255" t="s">
        <v>352</v>
      </c>
      <c r="CQ255" t="s">
        <v>351</v>
      </c>
      <c r="CR255" t="s">
        <v>352</v>
      </c>
      <c r="CS255" t="s">
        <v>351</v>
      </c>
      <c r="EC255" s="69"/>
      <c r="ED255" s="69"/>
      <c r="EE255" s="69"/>
      <c r="EF255" s="69"/>
      <c r="EG255" s="69"/>
      <c r="EH255" s="69"/>
      <c r="EM255" s="69">
        <v>143061.75</v>
      </c>
      <c r="ER255" s="69"/>
      <c r="FB255" s="69"/>
      <c r="FG255" s="69">
        <v>47906.25</v>
      </c>
      <c r="FV255">
        <v>657</v>
      </c>
      <c r="GF255" s="70" t="s">
        <v>9119</v>
      </c>
      <c r="GI255" s="70" t="s">
        <v>9119</v>
      </c>
      <c r="GO255" s="70" t="s">
        <v>9119</v>
      </c>
      <c r="GR255" s="70" t="s">
        <v>9119</v>
      </c>
      <c r="GT255" s="70" t="s">
        <v>9119</v>
      </c>
      <c r="GV255" s="70" t="s">
        <v>9119</v>
      </c>
      <c r="HB255" s="70" t="s">
        <v>9119</v>
      </c>
      <c r="HD255" s="70" t="s">
        <v>9119</v>
      </c>
      <c r="HG255" s="70" t="s">
        <v>9119</v>
      </c>
      <c r="HI255" s="70" t="s">
        <v>9119</v>
      </c>
      <c r="HK255" s="70" t="s">
        <v>9119</v>
      </c>
      <c r="HM255" s="70" t="s">
        <v>9119</v>
      </c>
      <c r="HO255" s="70" t="s">
        <v>9119</v>
      </c>
      <c r="HQ255" s="70" t="s">
        <v>9119</v>
      </c>
      <c r="HS255" s="70" t="s">
        <v>9119</v>
      </c>
      <c r="HU255" s="70" t="s">
        <v>9119</v>
      </c>
      <c r="HZ255" s="70" t="s">
        <v>9119</v>
      </c>
      <c r="IB255" s="70" t="s">
        <v>9119</v>
      </c>
      <c r="IE255" s="70" t="s">
        <v>9119</v>
      </c>
      <c r="IK255" s="70" t="s">
        <v>9119</v>
      </c>
      <c r="IO255" s="70" t="s">
        <v>9119</v>
      </c>
      <c r="IQ255" s="70" t="s">
        <v>9119</v>
      </c>
      <c r="IT255" s="70" t="s">
        <v>9119</v>
      </c>
      <c r="IV255" s="70" t="s">
        <v>9119</v>
      </c>
      <c r="IX255" s="70" t="s">
        <v>9119</v>
      </c>
      <c r="IZ255" s="70" t="s">
        <v>9119</v>
      </c>
      <c r="JE255" s="70" t="s">
        <v>9119</v>
      </c>
      <c r="JG255" s="70" t="s">
        <v>9119</v>
      </c>
      <c r="JL255" s="70" t="s">
        <v>9119</v>
      </c>
      <c r="JP255" s="70" t="s">
        <v>9119</v>
      </c>
      <c r="KD255" s="70" t="s">
        <v>9119</v>
      </c>
      <c r="KF255" s="70" t="s">
        <v>9119</v>
      </c>
      <c r="KI255" s="70" t="s">
        <v>9119</v>
      </c>
      <c r="KK255" s="70" t="s">
        <v>9119</v>
      </c>
      <c r="KO255" s="70" t="s">
        <v>9119</v>
      </c>
      <c r="KQ255" s="70" t="s">
        <v>9119</v>
      </c>
      <c r="KT255" s="70" t="s">
        <v>9119</v>
      </c>
      <c r="KZ255" s="70" t="s">
        <v>9119</v>
      </c>
      <c r="LO255" s="70" t="s">
        <v>9119</v>
      </c>
      <c r="LW255" s="70" t="s">
        <v>9119</v>
      </c>
      <c r="LZ255" s="70" t="s">
        <v>9119</v>
      </c>
      <c r="ME255" s="70" t="s">
        <v>9119</v>
      </c>
      <c r="MG255" s="70" t="s">
        <v>9119</v>
      </c>
      <c r="MJ255" s="70" t="s">
        <v>9119</v>
      </c>
      <c r="MQ255" s="70" t="s">
        <v>9119</v>
      </c>
      <c r="MS255" s="70" t="s">
        <v>9119</v>
      </c>
      <c r="MT255" t="s">
        <v>362</v>
      </c>
      <c r="MV255" t="s">
        <v>353</v>
      </c>
      <c r="MW255" t="s">
        <v>353</v>
      </c>
      <c r="MY255" s="69"/>
      <c r="MZ255" s="70" t="s">
        <v>9119</v>
      </c>
      <c r="NB255" s="70" t="s">
        <v>9119</v>
      </c>
      <c r="NI255" s="70" t="s">
        <v>9119</v>
      </c>
      <c r="NK255" s="70" t="s">
        <v>9119</v>
      </c>
      <c r="NR255" s="70" t="s">
        <v>9119</v>
      </c>
      <c r="NT255" s="70" t="s">
        <v>9119</v>
      </c>
      <c r="NU255" t="s">
        <v>362</v>
      </c>
      <c r="NW255" t="s">
        <v>355</v>
      </c>
      <c r="NX255" t="s">
        <v>353</v>
      </c>
      <c r="OA255" s="70" t="s">
        <v>9119</v>
      </c>
      <c r="OC255" s="70" t="s">
        <v>9119</v>
      </c>
    </row>
    <row r="256" spans="1:393" ht="15.75" customHeight="1" x14ac:dyDescent="0.2">
      <c r="A256" t="s">
        <v>1247</v>
      </c>
      <c r="B256" t="s">
        <v>1247</v>
      </c>
      <c r="C256" t="s">
        <v>9841</v>
      </c>
      <c r="D256" t="s">
        <v>1248</v>
      </c>
      <c r="E256" t="s">
        <v>9845</v>
      </c>
      <c r="F256" t="s">
        <v>9845</v>
      </c>
      <c r="G256" t="s">
        <v>1251</v>
      </c>
      <c r="H256" t="s">
        <v>1252</v>
      </c>
      <c r="I256">
        <v>484222</v>
      </c>
      <c r="J256">
        <v>492519</v>
      </c>
      <c r="K256">
        <v>2015</v>
      </c>
      <c r="L256" s="69">
        <v>100740</v>
      </c>
      <c r="M256" t="s">
        <v>349</v>
      </c>
      <c r="O256" s="73">
        <v>0.56999999999999995</v>
      </c>
      <c r="P256" s="73">
        <v>0.56000000000000005</v>
      </c>
      <c r="Q256" s="13">
        <v>0.37</v>
      </c>
      <c r="R256" s="13"/>
      <c r="S256" s="13"/>
      <c r="T256" s="13">
        <v>7.0000000000000007E-2</v>
      </c>
      <c r="U256" s="13">
        <v>7.0000000000000007E-2</v>
      </c>
      <c r="V256" s="13"/>
      <c r="W256" s="13"/>
      <c r="X256" s="13">
        <v>0.34</v>
      </c>
      <c r="Y256" s="13"/>
      <c r="Z256" s="13"/>
      <c r="AA256" s="13"/>
      <c r="AB256" s="13"/>
      <c r="AC256" s="13">
        <v>0.15</v>
      </c>
      <c r="AD256" s="13"/>
      <c r="AE256" s="13"/>
      <c r="AF256" s="13"/>
      <c r="AG256" s="13"/>
      <c r="AI256" s="13"/>
      <c r="AJ256" s="13"/>
      <c r="AK256" s="13"/>
      <c r="AL256" s="13"/>
      <c r="AM256" s="13"/>
      <c r="AN256" s="13"/>
      <c r="AO256" s="13"/>
      <c r="AP256" s="13"/>
      <c r="AQ256" s="13"/>
      <c r="AU256" s="13"/>
      <c r="AV256" s="13"/>
      <c r="AW256" s="13"/>
      <c r="AX256" s="13"/>
      <c r="AY256" s="13"/>
      <c r="BB256" s="13"/>
      <c r="BC256" s="13"/>
      <c r="BD256" s="13"/>
      <c r="BE256" s="13">
        <v>0.63</v>
      </c>
      <c r="BF256" s="13"/>
      <c r="BG256" s="13">
        <v>0.03</v>
      </c>
      <c r="BH256" s="13">
        <v>0.15</v>
      </c>
      <c r="BI256" s="13">
        <v>0</v>
      </c>
      <c r="BJ256" s="13"/>
      <c r="BK256" s="13"/>
      <c r="BL256" s="13"/>
      <c r="BM256" s="13">
        <v>0.19</v>
      </c>
      <c r="BN256" s="13"/>
      <c r="BP256" s="70">
        <v>15</v>
      </c>
      <c r="BR256" t="s">
        <v>9119</v>
      </c>
      <c r="BT256" s="70" t="s">
        <v>9119</v>
      </c>
      <c r="BU256" s="73"/>
      <c r="BV256" s="70" t="s">
        <v>9119</v>
      </c>
      <c r="BW256" s="69"/>
      <c r="BX256" s="70" t="s">
        <v>9119</v>
      </c>
      <c r="BY256" s="69"/>
      <c r="BZ256" s="70" t="s">
        <v>9119</v>
      </c>
      <c r="CA256" s="69"/>
      <c r="CC256" s="69" t="s">
        <v>9119</v>
      </c>
      <c r="CD256" s="69"/>
      <c r="CE256" s="69"/>
      <c r="CF256" s="69" t="str">
        <f>IF(CD256&lt;&gt;"",(CD256*(#REF!/(_xlfn.XLOOKUP(CE256,#REF!,#REF!)))),"")</f>
        <v/>
      </c>
      <c r="CL256" t="s">
        <v>352</v>
      </c>
      <c r="CM256" t="s">
        <v>352</v>
      </c>
      <c r="CN256" t="s">
        <v>352</v>
      </c>
      <c r="CO256" t="s">
        <v>352</v>
      </c>
      <c r="CP256" t="s">
        <v>352</v>
      </c>
      <c r="CQ256" t="s">
        <v>352</v>
      </c>
      <c r="CR256" t="s">
        <v>352</v>
      </c>
      <c r="CS256" t="s">
        <v>352</v>
      </c>
      <c r="EC256" s="69"/>
      <c r="ED256" s="69"/>
      <c r="EE256" s="69"/>
      <c r="EF256" s="69"/>
      <c r="EG256" s="69"/>
      <c r="EH256" s="69"/>
      <c r="ER256" s="69">
        <v>63466.2</v>
      </c>
      <c r="FB256" s="69">
        <v>3022.2</v>
      </c>
      <c r="FG256" s="69">
        <v>15111</v>
      </c>
      <c r="GF256" s="70" t="s">
        <v>9119</v>
      </c>
      <c r="GI256" s="70" t="s">
        <v>9119</v>
      </c>
      <c r="GO256" s="70" t="s">
        <v>9119</v>
      </c>
      <c r="GR256" s="70" t="s">
        <v>9119</v>
      </c>
      <c r="GT256" s="70" t="s">
        <v>9119</v>
      </c>
      <c r="GV256" s="70" t="s">
        <v>9119</v>
      </c>
      <c r="HB256" s="70" t="s">
        <v>9119</v>
      </c>
      <c r="HD256" s="70" t="s">
        <v>9119</v>
      </c>
      <c r="HG256" s="70" t="s">
        <v>9119</v>
      </c>
      <c r="HI256" s="70" t="s">
        <v>9119</v>
      </c>
      <c r="HK256" s="70" t="s">
        <v>9119</v>
      </c>
      <c r="HM256" s="70" t="s">
        <v>9119</v>
      </c>
      <c r="HO256" s="70" t="s">
        <v>9119</v>
      </c>
      <c r="HQ256" s="70" t="s">
        <v>9119</v>
      </c>
      <c r="HS256" s="70" t="s">
        <v>9119</v>
      </c>
      <c r="HU256" s="70" t="s">
        <v>9119</v>
      </c>
      <c r="HZ256" s="70" t="s">
        <v>9119</v>
      </c>
      <c r="IB256" s="70" t="s">
        <v>9119</v>
      </c>
      <c r="IE256" s="70" t="s">
        <v>9119</v>
      </c>
      <c r="IK256" s="70" t="s">
        <v>9119</v>
      </c>
      <c r="IO256" s="70" t="s">
        <v>9119</v>
      </c>
      <c r="IQ256" s="70" t="s">
        <v>9119</v>
      </c>
      <c r="IT256" s="70" t="s">
        <v>9119</v>
      </c>
      <c r="IV256" s="70" t="s">
        <v>9119</v>
      </c>
      <c r="IX256" s="70" t="s">
        <v>9119</v>
      </c>
      <c r="IZ256" s="70" t="s">
        <v>9119</v>
      </c>
      <c r="JE256" s="70" t="s">
        <v>9119</v>
      </c>
      <c r="JG256" s="70" t="s">
        <v>9119</v>
      </c>
      <c r="JL256" s="70" t="s">
        <v>9119</v>
      </c>
      <c r="JP256" s="70" t="s">
        <v>9119</v>
      </c>
      <c r="KD256" s="70" t="s">
        <v>9119</v>
      </c>
      <c r="KF256" s="70" t="s">
        <v>9119</v>
      </c>
      <c r="KI256" s="70" t="s">
        <v>9119</v>
      </c>
      <c r="KK256" s="70" t="s">
        <v>9119</v>
      </c>
      <c r="KO256" s="70" t="s">
        <v>9119</v>
      </c>
      <c r="KQ256" s="70" t="s">
        <v>9119</v>
      </c>
      <c r="KT256" s="70" t="s">
        <v>9119</v>
      </c>
      <c r="KZ256" s="70" t="s">
        <v>9119</v>
      </c>
      <c r="LO256" s="70" t="s">
        <v>9119</v>
      </c>
      <c r="LW256" s="70" t="s">
        <v>9119</v>
      </c>
      <c r="LZ256" s="70" t="s">
        <v>9119</v>
      </c>
      <c r="ME256" s="70" t="s">
        <v>9119</v>
      </c>
      <c r="MG256" s="70" t="s">
        <v>9119</v>
      </c>
      <c r="MJ256" s="70" t="s">
        <v>9119</v>
      </c>
      <c r="MQ256" s="70" t="s">
        <v>9119</v>
      </c>
      <c r="MS256" s="70" t="s">
        <v>9119</v>
      </c>
      <c r="MY256" s="69"/>
      <c r="MZ256" s="70" t="s">
        <v>9119</v>
      </c>
      <c r="NB256" s="70" t="s">
        <v>9119</v>
      </c>
      <c r="NI256" s="70" t="s">
        <v>9119</v>
      </c>
      <c r="NK256" s="70" t="s">
        <v>9119</v>
      </c>
      <c r="NR256" s="70" t="s">
        <v>9119</v>
      </c>
      <c r="NT256" s="70" t="s">
        <v>9119</v>
      </c>
      <c r="NU256" t="s">
        <v>362</v>
      </c>
      <c r="NW256" t="s">
        <v>353</v>
      </c>
      <c r="NX256" t="s">
        <v>353</v>
      </c>
      <c r="OA256" s="70" t="s">
        <v>9119</v>
      </c>
      <c r="OC256" s="70" t="s">
        <v>9119</v>
      </c>
    </row>
    <row r="257" spans="1:393" ht="15.75" customHeight="1" x14ac:dyDescent="0.2">
      <c r="A257" t="s">
        <v>1253</v>
      </c>
      <c r="B257" t="s">
        <v>1253</v>
      </c>
      <c r="C257" t="s">
        <v>9841</v>
      </c>
      <c r="D257" t="s">
        <v>1254</v>
      </c>
      <c r="E257" t="s">
        <v>9845</v>
      </c>
      <c r="F257" t="s">
        <v>9845</v>
      </c>
      <c r="G257" t="s">
        <v>1255</v>
      </c>
      <c r="H257" t="s">
        <v>1256</v>
      </c>
      <c r="L257" s="69"/>
      <c r="O257" s="73"/>
      <c r="P257" s="73"/>
      <c r="Q257" s="13"/>
      <c r="R257" s="13"/>
      <c r="S257" s="13"/>
      <c r="T257" s="13"/>
      <c r="U257" s="13"/>
      <c r="V257" s="13"/>
      <c r="W257" s="13"/>
      <c r="X257" s="13"/>
      <c r="Y257" s="13"/>
      <c r="Z257" s="13"/>
      <c r="AA257" s="13"/>
      <c r="AB257" s="13"/>
      <c r="AC257" s="13"/>
      <c r="AD257" s="13"/>
      <c r="AE257" s="13"/>
      <c r="AF257" s="13"/>
      <c r="AG257" s="13"/>
      <c r="AI257" s="13"/>
      <c r="AJ257" s="13"/>
      <c r="AK257" s="13"/>
      <c r="AL257" s="13"/>
      <c r="AM257" s="13"/>
      <c r="AN257" s="13"/>
      <c r="AO257" s="13"/>
      <c r="AP257" s="13"/>
      <c r="AQ257" s="13"/>
      <c r="AU257" s="13"/>
      <c r="AV257" s="13"/>
      <c r="AW257" s="13"/>
      <c r="AX257" s="13"/>
      <c r="AY257" s="13"/>
      <c r="BB257" s="13">
        <v>0.32600000000000001</v>
      </c>
      <c r="BC257" s="13"/>
      <c r="BD257" s="13"/>
      <c r="BE257" s="13">
        <v>1.2E-2</v>
      </c>
      <c r="BF257" s="13"/>
      <c r="BG257" s="13"/>
      <c r="BH257" s="13"/>
      <c r="BI257" s="13">
        <v>7.0000000000000001E-3</v>
      </c>
      <c r="BJ257" s="13"/>
      <c r="BK257" s="13"/>
      <c r="BL257" s="13"/>
      <c r="BM257" s="13">
        <v>0.129</v>
      </c>
      <c r="BN257" s="13">
        <v>0.52600000000000002</v>
      </c>
      <c r="BP257" s="70"/>
      <c r="BR257" t="s">
        <v>9119</v>
      </c>
      <c r="BT257" s="70" t="s">
        <v>9119</v>
      </c>
      <c r="BU257" s="73"/>
      <c r="BV257" s="70" t="s">
        <v>9119</v>
      </c>
      <c r="BW257" s="69"/>
      <c r="BX257" s="70" t="s">
        <v>9119</v>
      </c>
      <c r="BY257" s="69"/>
      <c r="BZ257" s="70" t="s">
        <v>9119</v>
      </c>
      <c r="CA257" s="69"/>
      <c r="CC257" s="69" t="s">
        <v>9119</v>
      </c>
      <c r="CD257" s="69"/>
      <c r="CE257" s="69"/>
      <c r="CF257" s="69" t="str">
        <f>IF(CD257&lt;&gt;"",(CD257*(#REF!/(_xlfn.XLOOKUP(CE257,#REF!,#REF!)))),"")</f>
        <v/>
      </c>
      <c r="CG257" t="s">
        <v>350</v>
      </c>
      <c r="CL257" t="s">
        <v>352</v>
      </c>
      <c r="CM257" t="s">
        <v>352</v>
      </c>
      <c r="CN257" t="s">
        <v>352</v>
      </c>
      <c r="CO257" t="s">
        <v>352</v>
      </c>
      <c r="CP257" t="s">
        <v>352</v>
      </c>
      <c r="CQ257" t="s">
        <v>352</v>
      </c>
      <c r="CR257" t="s">
        <v>352</v>
      </c>
      <c r="CS257" t="s">
        <v>352</v>
      </c>
      <c r="EC257" s="69"/>
      <c r="ED257" s="69"/>
      <c r="EE257" s="69"/>
      <c r="EF257" s="69"/>
      <c r="EG257" s="69"/>
      <c r="EH257" s="69"/>
      <c r="FG257" s="69"/>
      <c r="GF257" s="70" t="s">
        <v>9119</v>
      </c>
      <c r="GI257" s="70" t="s">
        <v>9119</v>
      </c>
      <c r="GO257" s="70" t="s">
        <v>9119</v>
      </c>
      <c r="GR257" s="70" t="s">
        <v>9119</v>
      </c>
      <c r="GT257" s="70" t="s">
        <v>9119</v>
      </c>
      <c r="GV257" s="70" t="s">
        <v>9119</v>
      </c>
      <c r="HB257" s="70" t="s">
        <v>9119</v>
      </c>
      <c r="HD257" s="70" t="s">
        <v>9119</v>
      </c>
      <c r="HG257" s="70" t="s">
        <v>9119</v>
      </c>
      <c r="HI257" s="70" t="s">
        <v>9119</v>
      </c>
      <c r="HK257" s="70" t="s">
        <v>9119</v>
      </c>
      <c r="HM257" s="70" t="s">
        <v>9119</v>
      </c>
      <c r="HO257" s="70" t="s">
        <v>9119</v>
      </c>
      <c r="HQ257" s="70" t="s">
        <v>9119</v>
      </c>
      <c r="HS257" s="70" t="s">
        <v>9119</v>
      </c>
      <c r="HU257" s="70" t="s">
        <v>9119</v>
      </c>
      <c r="HZ257" s="70" t="s">
        <v>9119</v>
      </c>
      <c r="IB257" s="70" t="s">
        <v>9119</v>
      </c>
      <c r="IE257" s="70" t="s">
        <v>9119</v>
      </c>
      <c r="IK257" s="70" t="s">
        <v>9119</v>
      </c>
      <c r="IO257" s="70" t="s">
        <v>9119</v>
      </c>
      <c r="IQ257" s="70" t="s">
        <v>9119</v>
      </c>
      <c r="IT257" s="70" t="s">
        <v>9119</v>
      </c>
      <c r="IV257" s="70" t="s">
        <v>9119</v>
      </c>
      <c r="IX257" s="70" t="s">
        <v>9119</v>
      </c>
      <c r="IZ257" s="70" t="s">
        <v>9119</v>
      </c>
      <c r="JE257" s="70" t="s">
        <v>9119</v>
      </c>
      <c r="JG257" s="70" t="s">
        <v>9119</v>
      </c>
      <c r="JL257" s="70" t="s">
        <v>9119</v>
      </c>
      <c r="JP257" s="70" t="s">
        <v>9119</v>
      </c>
      <c r="KD257" s="70" t="s">
        <v>9119</v>
      </c>
      <c r="KF257" s="70" t="s">
        <v>9119</v>
      </c>
      <c r="KI257" s="70" t="s">
        <v>9119</v>
      </c>
      <c r="KK257" s="70" t="s">
        <v>9119</v>
      </c>
      <c r="KO257" s="70" t="s">
        <v>9119</v>
      </c>
      <c r="KQ257" s="70" t="s">
        <v>9119</v>
      </c>
      <c r="KT257" s="70" t="s">
        <v>9119</v>
      </c>
      <c r="KZ257" s="70" t="s">
        <v>9119</v>
      </c>
      <c r="LO257" s="70" t="s">
        <v>9119</v>
      </c>
      <c r="LW257" s="70" t="s">
        <v>9119</v>
      </c>
      <c r="LZ257" s="70" t="s">
        <v>9119</v>
      </c>
      <c r="ME257" s="70" t="s">
        <v>9119</v>
      </c>
      <c r="MG257" s="70" t="s">
        <v>9119</v>
      </c>
      <c r="MJ257" s="70" t="s">
        <v>9119</v>
      </c>
      <c r="MQ257" s="70" t="s">
        <v>9119</v>
      </c>
      <c r="MS257" s="70" t="s">
        <v>9119</v>
      </c>
      <c r="MY257" s="69"/>
      <c r="MZ257" s="70" t="s">
        <v>9119</v>
      </c>
      <c r="NB257" s="70" t="s">
        <v>9119</v>
      </c>
      <c r="NI257" s="70" t="s">
        <v>9119</v>
      </c>
      <c r="NK257" s="70" t="s">
        <v>9119</v>
      </c>
      <c r="NR257" s="70" t="s">
        <v>9119</v>
      </c>
      <c r="NT257" s="70" t="s">
        <v>9119</v>
      </c>
      <c r="OA257" s="70" t="s">
        <v>9119</v>
      </c>
      <c r="OC257" s="70" t="s">
        <v>9119</v>
      </c>
    </row>
    <row r="258" spans="1:393" ht="15.75" customHeight="1" x14ac:dyDescent="0.2">
      <c r="A258" t="s">
        <v>1253</v>
      </c>
      <c r="B258" t="s">
        <v>1253</v>
      </c>
      <c r="C258" t="s">
        <v>9841</v>
      </c>
      <c r="D258" t="s">
        <v>1254</v>
      </c>
      <c r="E258" t="s">
        <v>9845</v>
      </c>
      <c r="F258" t="s">
        <v>9845</v>
      </c>
      <c r="G258" t="s">
        <v>1257</v>
      </c>
      <c r="H258" t="s">
        <v>1258</v>
      </c>
      <c r="I258">
        <v>2427231</v>
      </c>
      <c r="J258">
        <v>1633019</v>
      </c>
      <c r="K258">
        <v>2023</v>
      </c>
      <c r="L258" s="69">
        <v>255500</v>
      </c>
      <c r="M258" t="s">
        <v>349</v>
      </c>
      <c r="O258" s="73">
        <v>0.28799999999999998</v>
      </c>
      <c r="P258" s="73">
        <v>0.42899999999999999</v>
      </c>
      <c r="Q258" s="13">
        <v>0.31330000000000002</v>
      </c>
      <c r="R258" s="13">
        <v>3.44E-2</v>
      </c>
      <c r="S258" s="13">
        <v>3.56E-2</v>
      </c>
      <c r="T258" s="13">
        <v>0.25219999999999998</v>
      </c>
      <c r="U258" s="13">
        <v>0.15609999999999999</v>
      </c>
      <c r="V258" s="13"/>
      <c r="W258" s="13">
        <v>8.5599999999999996E-2</v>
      </c>
      <c r="X258" s="13">
        <v>3.61E-2</v>
      </c>
      <c r="Y258" s="13"/>
      <c r="Z258" s="13">
        <v>4.1099999999999998E-2</v>
      </c>
      <c r="AA258" s="13"/>
      <c r="AB258" s="13"/>
      <c r="AC258" s="13">
        <v>4.5600000000000002E-2</v>
      </c>
      <c r="AD258" s="13"/>
      <c r="AE258" s="13">
        <v>0.63</v>
      </c>
      <c r="AF258" s="13"/>
      <c r="AG258" s="13">
        <v>0.7</v>
      </c>
      <c r="AI258" s="13"/>
      <c r="AJ258" s="13"/>
      <c r="AK258" s="13"/>
      <c r="AL258" s="13"/>
      <c r="AM258" s="13"/>
      <c r="AN258" s="13"/>
      <c r="AO258" s="13"/>
      <c r="AP258" s="13"/>
      <c r="AQ258" s="13"/>
      <c r="AU258" s="13"/>
      <c r="AV258" s="13"/>
      <c r="AW258" s="13"/>
      <c r="AX258" s="13"/>
      <c r="AY258" s="13"/>
      <c r="AZ258">
        <v>637</v>
      </c>
      <c r="BB258" s="13">
        <v>0.48599999999999999</v>
      </c>
      <c r="BC258" s="13"/>
      <c r="BD258" s="13"/>
      <c r="BE258" s="13"/>
      <c r="BF258" s="13"/>
      <c r="BG258" s="13"/>
      <c r="BH258" s="13">
        <v>5.3999999999999999E-2</v>
      </c>
      <c r="BI258" s="13"/>
      <c r="BJ258" s="13"/>
      <c r="BK258" s="13"/>
      <c r="BL258" s="13"/>
      <c r="BM258" s="13">
        <v>0.3</v>
      </c>
      <c r="BN258" s="13">
        <v>0.16</v>
      </c>
      <c r="BP258" s="70">
        <v>15.9</v>
      </c>
      <c r="BR258" t="s">
        <v>9119</v>
      </c>
      <c r="BT258" s="70" t="s">
        <v>9119</v>
      </c>
      <c r="BU258" s="73"/>
      <c r="BV258" s="70" t="s">
        <v>9119</v>
      </c>
      <c r="BW258" s="69"/>
      <c r="BX258" s="70" t="s">
        <v>9119</v>
      </c>
      <c r="BY258" s="69"/>
      <c r="BZ258" s="70" t="s">
        <v>9119</v>
      </c>
      <c r="CA258" s="69"/>
      <c r="CC258" s="69" t="s">
        <v>9119</v>
      </c>
      <c r="CD258" s="69"/>
      <c r="CE258" s="69"/>
      <c r="CF258" s="69" t="str">
        <f>IF(CD258&lt;&gt;"",(CD258*(#REF!/(_xlfn.XLOOKUP(CE258,#REF!,#REF!)))),"")</f>
        <v/>
      </c>
      <c r="CG258" t="s">
        <v>464</v>
      </c>
      <c r="CL258" t="s">
        <v>351</v>
      </c>
      <c r="CM258" t="s">
        <v>352</v>
      </c>
      <c r="CN258" t="s">
        <v>352</v>
      </c>
      <c r="CO258" t="s">
        <v>352</v>
      </c>
      <c r="CP258" t="s">
        <v>352</v>
      </c>
      <c r="CQ258" t="s">
        <v>351</v>
      </c>
      <c r="CR258" t="s">
        <v>352</v>
      </c>
      <c r="CS258" t="s">
        <v>351</v>
      </c>
      <c r="EC258" s="69">
        <v>124173</v>
      </c>
      <c r="ED258" s="69"/>
      <c r="EE258" s="69"/>
      <c r="EF258" s="69"/>
      <c r="EG258" s="69"/>
      <c r="EH258" s="69"/>
      <c r="FG258" s="69">
        <v>13797</v>
      </c>
      <c r="GF258" s="70" t="s">
        <v>9119</v>
      </c>
      <c r="GI258" s="70" t="s">
        <v>9119</v>
      </c>
      <c r="GO258" s="70" t="s">
        <v>9119</v>
      </c>
      <c r="GR258" s="70" t="s">
        <v>9119</v>
      </c>
      <c r="GT258" s="70" t="s">
        <v>9119</v>
      </c>
      <c r="GV258" s="70" t="s">
        <v>9119</v>
      </c>
      <c r="HB258" s="70" t="s">
        <v>9119</v>
      </c>
      <c r="HD258" s="70" t="s">
        <v>9119</v>
      </c>
      <c r="HG258" s="70" t="s">
        <v>9119</v>
      </c>
      <c r="HI258" s="70" t="s">
        <v>9119</v>
      </c>
      <c r="HK258" s="70" t="s">
        <v>9119</v>
      </c>
      <c r="HM258" s="70" t="s">
        <v>9119</v>
      </c>
      <c r="HO258" s="70" t="s">
        <v>9119</v>
      </c>
      <c r="HQ258" s="70" t="s">
        <v>9119</v>
      </c>
      <c r="HS258" s="70" t="s">
        <v>9119</v>
      </c>
      <c r="HU258" s="70" t="s">
        <v>9119</v>
      </c>
      <c r="HZ258" s="70" t="s">
        <v>9119</v>
      </c>
      <c r="IB258" s="70" t="s">
        <v>9119</v>
      </c>
      <c r="IE258" s="70" t="s">
        <v>9119</v>
      </c>
      <c r="IK258" s="70" t="s">
        <v>9119</v>
      </c>
      <c r="IO258" s="70" t="s">
        <v>9119</v>
      </c>
      <c r="IQ258" s="70" t="s">
        <v>9119</v>
      </c>
      <c r="IT258" s="70" t="s">
        <v>9119</v>
      </c>
      <c r="IV258" s="70" t="s">
        <v>9119</v>
      </c>
      <c r="IX258" s="70" t="s">
        <v>9119</v>
      </c>
      <c r="IZ258" s="70" t="s">
        <v>9119</v>
      </c>
      <c r="JD258">
        <v>20</v>
      </c>
      <c r="JE258" s="70">
        <v>22.9</v>
      </c>
      <c r="JG258" s="70" t="s">
        <v>9119</v>
      </c>
      <c r="JL258" s="70" t="s">
        <v>9119</v>
      </c>
      <c r="JP258" s="70" t="s">
        <v>9119</v>
      </c>
      <c r="KD258" s="70" t="s">
        <v>9119</v>
      </c>
      <c r="KF258" s="70" t="s">
        <v>9119</v>
      </c>
      <c r="KI258" s="70" t="s">
        <v>9119</v>
      </c>
      <c r="KK258" s="70" t="s">
        <v>9119</v>
      </c>
      <c r="KO258" s="70" t="s">
        <v>9119</v>
      </c>
      <c r="KP258">
        <v>18.78</v>
      </c>
      <c r="KQ258" s="70">
        <v>21.5</v>
      </c>
      <c r="KT258" s="70" t="s">
        <v>9119</v>
      </c>
      <c r="KZ258" s="70" t="s">
        <v>9119</v>
      </c>
      <c r="LO258" s="70" t="s">
        <v>9119</v>
      </c>
      <c r="LV258">
        <v>1.88</v>
      </c>
      <c r="LW258" s="70">
        <v>2.1520644716937278</v>
      </c>
      <c r="LZ258" s="70" t="s">
        <v>9119</v>
      </c>
      <c r="ME258" s="70" t="s">
        <v>9119</v>
      </c>
      <c r="MG258" s="70" t="s">
        <v>9119</v>
      </c>
      <c r="MJ258" s="70" t="s">
        <v>9119</v>
      </c>
      <c r="MQ258" s="70" t="s">
        <v>9119</v>
      </c>
      <c r="MS258" s="70" t="s">
        <v>9119</v>
      </c>
      <c r="MT258" t="s">
        <v>392</v>
      </c>
      <c r="MV258" t="s">
        <v>391</v>
      </c>
      <c r="MW258" t="s">
        <v>353</v>
      </c>
      <c r="MY258" s="69"/>
      <c r="MZ258" s="70" t="s">
        <v>9119</v>
      </c>
      <c r="NB258" s="70" t="s">
        <v>9119</v>
      </c>
      <c r="NI258" s="70" t="s">
        <v>9119</v>
      </c>
      <c r="NK258" s="70" t="s">
        <v>9119</v>
      </c>
      <c r="NR258" s="70" t="s">
        <v>9119</v>
      </c>
      <c r="NT258" s="70" t="s">
        <v>9119</v>
      </c>
      <c r="NU258" t="s">
        <v>362</v>
      </c>
      <c r="NW258" t="s">
        <v>353</v>
      </c>
      <c r="NX258" t="s">
        <v>353</v>
      </c>
      <c r="OA258" s="70" t="s">
        <v>9119</v>
      </c>
      <c r="OC258" s="70" t="s">
        <v>9119</v>
      </c>
    </row>
    <row r="259" spans="1:393" ht="15.75" customHeight="1" x14ac:dyDescent="0.2">
      <c r="A259" t="s">
        <v>608</v>
      </c>
      <c r="B259" t="s">
        <v>608</v>
      </c>
      <c r="C259" s="66" t="s">
        <v>9833</v>
      </c>
      <c r="D259" t="s">
        <v>609</v>
      </c>
      <c r="E259" t="s">
        <v>9847</v>
      </c>
      <c r="F259" t="s">
        <v>9847</v>
      </c>
      <c r="G259" s="85" t="s">
        <v>9316</v>
      </c>
      <c r="H259" t="s">
        <v>9317</v>
      </c>
      <c r="I259" s="14">
        <v>2674939</v>
      </c>
      <c r="K259">
        <v>2022</v>
      </c>
      <c r="L259" s="15">
        <f>147364.48*12</f>
        <v>1768373.7600000002</v>
      </c>
      <c r="M259" t="s">
        <v>349</v>
      </c>
      <c r="O259" s="73">
        <v>1.8</v>
      </c>
      <c r="P259" s="73"/>
      <c r="Q259" s="13">
        <v>0.5171</v>
      </c>
      <c r="R259" s="13">
        <v>2.35E-2</v>
      </c>
      <c r="S259" s="16">
        <v>8.5000000000000006E-3</v>
      </c>
      <c r="T259" s="16">
        <f>13.01%</f>
        <v>0.13009999999999999</v>
      </c>
      <c r="U259" s="16">
        <f>23.45%</f>
        <v>0.23449999999999999</v>
      </c>
      <c r="V259" s="13"/>
      <c r="W259" s="13"/>
      <c r="X259" s="13"/>
      <c r="Y259" s="13"/>
      <c r="Z259" s="13"/>
      <c r="AA259" s="13"/>
      <c r="AB259" s="13"/>
      <c r="AC259" s="16">
        <f>8.63%</f>
        <v>8.6300000000000002E-2</v>
      </c>
      <c r="AD259" s="13"/>
      <c r="AE259" s="13"/>
      <c r="AF259" s="13"/>
      <c r="AG259" s="13"/>
      <c r="AI259" s="13"/>
      <c r="AJ259" s="13"/>
      <c r="AK259" s="13"/>
      <c r="AL259" s="13"/>
      <c r="AM259" s="13"/>
      <c r="AN259" s="13"/>
      <c r="AO259" s="13"/>
      <c r="AP259" s="13"/>
      <c r="AQ259" s="13"/>
      <c r="AU259" s="13"/>
      <c r="AV259" s="13"/>
      <c r="AW259" s="13"/>
      <c r="AX259" s="13"/>
      <c r="AY259" s="13"/>
      <c r="AZ259">
        <v>2600</v>
      </c>
      <c r="BB259" s="13"/>
      <c r="BC259" s="13"/>
      <c r="BD259" s="13">
        <v>1</v>
      </c>
      <c r="BE259" s="13"/>
      <c r="BF259" s="13"/>
      <c r="BG259" s="13"/>
      <c r="BH259" s="13"/>
      <c r="BI259" s="13"/>
      <c r="BJ259" s="13"/>
      <c r="BK259" s="13"/>
      <c r="BL259" s="13"/>
      <c r="BM259" s="13"/>
      <c r="BN259" s="13"/>
      <c r="BO259">
        <v>0</v>
      </c>
      <c r="BP259" s="70">
        <v>19</v>
      </c>
      <c r="BT259" s="70"/>
      <c r="BU259" s="73"/>
      <c r="BV259" s="70"/>
      <c r="BW259" s="69"/>
      <c r="BX259" s="70"/>
      <c r="BY259" s="69"/>
      <c r="BZ259" s="70"/>
      <c r="CA259" s="69"/>
      <c r="CC259" s="69"/>
      <c r="CD259" s="69"/>
      <c r="CE259" s="69"/>
      <c r="CF259" s="69"/>
      <c r="CG259" s="45" t="s">
        <v>350</v>
      </c>
      <c r="CH259" s="86"/>
      <c r="CI259" s="87" t="s">
        <v>388</v>
      </c>
      <c r="CJ259" s="86"/>
      <c r="CL259" t="s">
        <v>351</v>
      </c>
      <c r="CM259" t="s">
        <v>351</v>
      </c>
      <c r="CS259" t="s">
        <v>351</v>
      </c>
      <c r="EC259" s="69"/>
      <c r="ED259" s="69"/>
      <c r="EE259" s="69"/>
      <c r="EF259" s="69"/>
      <c r="EG259" s="69"/>
      <c r="EH259" s="69"/>
      <c r="FG259" s="69"/>
      <c r="GF259" s="70"/>
      <c r="GI259" s="70"/>
      <c r="GO259" s="70"/>
      <c r="GR259" s="70"/>
      <c r="GT259" s="70"/>
      <c r="GV259" s="70"/>
      <c r="HB259" s="70"/>
      <c r="HD259" s="70"/>
      <c r="HG259" s="70"/>
      <c r="HI259" s="70"/>
      <c r="HK259" s="70"/>
      <c r="HM259" s="70"/>
      <c r="HO259" s="70"/>
      <c r="HQ259" s="70"/>
      <c r="HS259" s="70"/>
      <c r="HU259" s="70"/>
      <c r="HZ259" s="70"/>
      <c r="IB259" s="70"/>
      <c r="IE259" s="70"/>
      <c r="IK259" s="70"/>
      <c r="IO259" s="70"/>
      <c r="IQ259" s="70"/>
      <c r="IT259" s="70"/>
      <c r="IV259" s="70"/>
      <c r="IX259" s="70"/>
      <c r="IZ259" s="70"/>
      <c r="JE259" s="70"/>
      <c r="JG259" s="70"/>
      <c r="JL259" s="70"/>
      <c r="JP259" s="70"/>
      <c r="KD259" s="70"/>
      <c r="KF259" s="70"/>
      <c r="KI259" s="70"/>
      <c r="KK259" s="70"/>
      <c r="KO259" s="70"/>
      <c r="KQ259" s="70"/>
      <c r="KT259" s="70"/>
      <c r="KZ259" s="70"/>
      <c r="LO259" s="70"/>
      <c r="LW259" s="70"/>
      <c r="LZ259" s="70"/>
      <c r="ME259" s="70"/>
      <c r="MG259" s="70"/>
      <c r="MJ259" s="70"/>
      <c r="MN259" t="s">
        <v>353</v>
      </c>
      <c r="MQ259" s="70"/>
      <c r="MS259" s="70"/>
      <c r="MV259" t="s">
        <v>391</v>
      </c>
      <c r="MW259" t="s">
        <v>353</v>
      </c>
      <c r="MY259" s="69"/>
      <c r="MZ259" s="70"/>
      <c r="NB259" s="70"/>
      <c r="NI259" s="70"/>
      <c r="NK259" s="70"/>
      <c r="NR259" s="70"/>
      <c r="NT259" s="70"/>
      <c r="NX259" t="s">
        <v>353</v>
      </c>
      <c r="OA259" s="70"/>
      <c r="OC259" s="70"/>
    </row>
    <row r="260" spans="1:393" ht="15.75" customHeight="1" x14ac:dyDescent="0.2">
      <c r="A260" t="s">
        <v>1002</v>
      </c>
      <c r="B260" t="s">
        <v>1002</v>
      </c>
      <c r="C260" s="66" t="s">
        <v>9833</v>
      </c>
      <c r="D260" t="s">
        <v>1003</v>
      </c>
      <c r="E260" t="s">
        <v>9847</v>
      </c>
      <c r="F260" t="s">
        <v>9847</v>
      </c>
      <c r="G260" s="1" t="s">
        <v>9360</v>
      </c>
      <c r="H260" t="s">
        <v>9361</v>
      </c>
      <c r="I260" s="88">
        <v>54362</v>
      </c>
      <c r="K260">
        <v>2023</v>
      </c>
      <c r="L260" s="17">
        <f>10714.75+16764.97</f>
        <v>27479.72</v>
      </c>
      <c r="M260" t="s">
        <v>349</v>
      </c>
      <c r="O260" s="73">
        <v>1.38</v>
      </c>
      <c r="P260" s="73"/>
      <c r="Q260" s="18">
        <f>40.86%+1.34%</f>
        <v>0.42200000000000004</v>
      </c>
      <c r="R260" s="18">
        <f>3.22%+0.94%</f>
        <v>4.1599999999999998E-2</v>
      </c>
      <c r="S260" s="18">
        <f>1.97%+0.18%+0.24%</f>
        <v>2.3899999999999998E-2</v>
      </c>
      <c r="T260" s="18">
        <f>0.91%+1.41%+4.08%+2.71%+3.36%+0.07%</f>
        <v>0.12540000000000001</v>
      </c>
      <c r="U260" s="18">
        <f>3.9%+0.99%+2.55%+0.36%+0.54%+0.37%+5.66%+1.58%</f>
        <v>0.1595</v>
      </c>
      <c r="V260" s="18">
        <v>2.4299999999999999E-2</v>
      </c>
      <c r="W260" s="18"/>
      <c r="X260" s="18">
        <v>7.0000000000000001E-3</v>
      </c>
      <c r="Y260" s="18">
        <v>4.65E-2</v>
      </c>
      <c r="Z260" s="18"/>
      <c r="AA260" s="18">
        <v>4.0000000000000002E-4</v>
      </c>
      <c r="AB260" s="18">
        <v>8.5300000000000001E-2</v>
      </c>
      <c r="AC260" s="18">
        <f>0.72%+4.25%+1.3%+0.14%</f>
        <v>6.4100000000000004E-2</v>
      </c>
      <c r="AD260" s="89">
        <v>1</v>
      </c>
      <c r="AE260" s="13"/>
      <c r="AF260" s="13"/>
      <c r="AG260" s="13"/>
      <c r="AH260" s="17">
        <f>114+221.76</f>
        <v>335.76</v>
      </c>
      <c r="AI260" s="13"/>
      <c r="AJ260" s="19">
        <f>11587/231437</f>
        <v>5.006546057890484E-2</v>
      </c>
      <c r="AK260" s="13"/>
      <c r="AL260" s="13"/>
      <c r="AM260" s="19">
        <f>+(138655.6+12840.1+3719.8+887+6057.8)/231437</f>
        <v>0.70066713619689158</v>
      </c>
      <c r="AN260" s="19">
        <f>+(25105.1+4297.4+7204.6+7285.6+56+87)/231437</f>
        <v>0.19027078643432122</v>
      </c>
      <c r="AO260" s="13"/>
      <c r="AP260" s="13"/>
      <c r="AQ260" s="19">
        <f>+(12498.59+1155.1)/231437</f>
        <v>5.8995277332492213E-2</v>
      </c>
      <c r="AU260" s="13"/>
      <c r="AV260" s="13"/>
      <c r="AW260" s="13"/>
      <c r="AX260" s="13"/>
      <c r="AY260" s="13"/>
      <c r="AZ260">
        <f>8+93+17+78+8+5</f>
        <v>209</v>
      </c>
      <c r="BA260">
        <f>93+17+5</f>
        <v>115</v>
      </c>
      <c r="BB260" s="13"/>
      <c r="BC260" s="19">
        <v>1</v>
      </c>
      <c r="BD260" s="13"/>
      <c r="BE260" s="13"/>
      <c r="BF260" s="13"/>
      <c r="BG260" s="13"/>
      <c r="BH260" s="13"/>
      <c r="BI260" s="13"/>
      <c r="BJ260" s="13"/>
      <c r="BK260" s="13"/>
      <c r="BL260" s="13"/>
      <c r="BM260" s="13"/>
      <c r="BN260" s="13"/>
      <c r="BO260">
        <v>1</v>
      </c>
      <c r="BP260" s="70">
        <v>18</v>
      </c>
      <c r="BQ260" s="71">
        <v>9410931.9600000009</v>
      </c>
      <c r="BR260">
        <v>9038862</v>
      </c>
      <c r="BT260" s="70"/>
      <c r="BU260" s="73"/>
      <c r="BV260" s="70"/>
      <c r="BW260" s="69"/>
      <c r="BX260" s="70"/>
      <c r="BY260" s="69"/>
      <c r="BZ260" s="70"/>
      <c r="CA260" s="71">
        <v>12854546.300000001</v>
      </c>
      <c r="CB260">
        <v>2023</v>
      </c>
      <c r="CC260">
        <v>12346329.6</v>
      </c>
      <c r="CD260" s="69"/>
      <c r="CE260" s="69"/>
      <c r="CF260" s="69"/>
      <c r="CG260" s="46" t="s">
        <v>350</v>
      </c>
      <c r="CH260" s="86"/>
      <c r="CI260" s="86" t="s">
        <v>414</v>
      </c>
      <c r="CJ260" s="86"/>
      <c r="CL260" t="s">
        <v>351</v>
      </c>
      <c r="CQ260" t="s">
        <v>351</v>
      </c>
      <c r="CS260" t="s">
        <v>351</v>
      </c>
      <c r="EC260" s="69"/>
      <c r="ED260" s="69"/>
      <c r="EE260" s="69"/>
      <c r="EF260" s="69"/>
      <c r="EG260" s="69"/>
      <c r="EH260" s="69"/>
      <c r="FG260" s="69"/>
      <c r="GF260" s="70"/>
      <c r="GI260" s="70"/>
      <c r="GO260" s="70"/>
      <c r="GR260" s="70"/>
      <c r="GT260" s="70"/>
      <c r="GV260" s="70"/>
      <c r="HB260" s="70"/>
      <c r="HD260" s="70"/>
      <c r="HG260" s="70"/>
      <c r="HI260" s="70"/>
      <c r="HK260" s="70"/>
      <c r="HM260" s="70"/>
      <c r="HO260" s="70"/>
      <c r="HQ260" s="70"/>
      <c r="HS260" s="70"/>
      <c r="HU260" s="70"/>
      <c r="HZ260" s="70"/>
      <c r="IB260" s="70"/>
      <c r="IE260" s="70"/>
      <c r="IK260" s="70"/>
      <c r="IO260" s="70"/>
      <c r="IQ260" s="70"/>
      <c r="IT260" s="70"/>
      <c r="IV260" s="70"/>
      <c r="IX260" s="70"/>
      <c r="IZ260" s="70"/>
      <c r="JE260" s="70"/>
      <c r="JG260" s="70"/>
      <c r="JL260" s="70"/>
      <c r="JP260" s="70"/>
      <c r="KD260" s="70"/>
      <c r="KF260" s="70"/>
      <c r="KI260" s="70"/>
      <c r="KK260" s="70"/>
      <c r="KO260" s="70"/>
      <c r="KQ260" s="70"/>
      <c r="KT260" s="70"/>
      <c r="KZ260" s="70"/>
      <c r="LO260" s="70"/>
      <c r="LW260" s="70"/>
      <c r="LZ260" s="70"/>
      <c r="ME260" s="70"/>
      <c r="MG260" s="70"/>
      <c r="MJ260" s="70"/>
      <c r="MM260" t="s">
        <v>353</v>
      </c>
      <c r="MN260" t="s">
        <v>353</v>
      </c>
      <c r="MP260" s="90">
        <v>8976739.5</v>
      </c>
      <c r="MQ260">
        <v>8621835.5700000003</v>
      </c>
      <c r="MS260" s="70"/>
      <c r="MV260" t="s">
        <v>353</v>
      </c>
      <c r="MW260" t="s">
        <v>353</v>
      </c>
      <c r="MY260" s="90">
        <v>3537732</v>
      </c>
      <c r="MZ260" s="70"/>
      <c r="NB260" s="70"/>
      <c r="NI260" s="70"/>
      <c r="NK260" s="70"/>
      <c r="NO260" s="90" t="s">
        <v>353</v>
      </c>
      <c r="NR260" s="70"/>
      <c r="NT260" s="70"/>
      <c r="NW260" t="s">
        <v>391</v>
      </c>
      <c r="OA260" s="70"/>
      <c r="OC260" s="70"/>
    </row>
    <row r="261" spans="1:393" ht="15.75" customHeight="1" x14ac:dyDescent="0.2">
      <c r="A261" t="s">
        <v>916</v>
      </c>
      <c r="B261" t="s">
        <v>916</v>
      </c>
      <c r="C261" s="66" t="s">
        <v>9839</v>
      </c>
      <c r="D261" t="s">
        <v>917</v>
      </c>
      <c r="E261" t="s">
        <v>9845</v>
      </c>
      <c r="F261" t="s">
        <v>9845</v>
      </c>
      <c r="G261" t="s">
        <v>9388</v>
      </c>
      <c r="H261" t="s">
        <v>9389</v>
      </c>
      <c r="I261">
        <v>515000</v>
      </c>
      <c r="K261">
        <v>2019</v>
      </c>
      <c r="L261" s="69">
        <v>66430</v>
      </c>
      <c r="M261" t="s">
        <v>376</v>
      </c>
      <c r="O261" s="73">
        <v>0.35</v>
      </c>
      <c r="P261" s="73"/>
      <c r="Q261" s="13">
        <v>0.65</v>
      </c>
      <c r="R261" s="13">
        <v>0.04</v>
      </c>
      <c r="S261" s="13">
        <v>0.02</v>
      </c>
      <c r="T261" s="13">
        <v>0.06</v>
      </c>
      <c r="U261" s="13">
        <v>0.19</v>
      </c>
      <c r="V261" s="13">
        <v>0</v>
      </c>
      <c r="W261" s="13"/>
      <c r="X261" s="13"/>
      <c r="Y261" s="13">
        <v>0.02</v>
      </c>
      <c r="Z261" s="13"/>
      <c r="AA261" s="13"/>
      <c r="AB261" s="13"/>
      <c r="AC261" s="13">
        <v>0.01</v>
      </c>
      <c r="AD261" s="13"/>
      <c r="AE261" s="13"/>
      <c r="AF261" s="13"/>
      <c r="AG261" s="13">
        <v>0.84060000000000001</v>
      </c>
      <c r="AI261" s="13"/>
      <c r="AJ261" s="13"/>
      <c r="AK261" s="13"/>
      <c r="AL261" s="13"/>
      <c r="AM261" s="13"/>
      <c r="AN261" s="13"/>
      <c r="AO261" s="13"/>
      <c r="AP261" s="13"/>
      <c r="AQ261" s="13"/>
      <c r="AR261">
        <v>85</v>
      </c>
      <c r="AS261">
        <v>60</v>
      </c>
      <c r="AU261" s="13"/>
      <c r="AV261" s="13"/>
      <c r="AW261" s="13"/>
      <c r="AX261" s="13"/>
      <c r="AY261" s="13"/>
      <c r="AZ261">
        <v>91</v>
      </c>
      <c r="BA261">
        <v>32</v>
      </c>
      <c r="BB261" s="13">
        <v>0.46700000000000003</v>
      </c>
      <c r="BC261" s="13"/>
      <c r="BD261" s="13"/>
      <c r="BE261" s="13"/>
      <c r="BF261" s="13"/>
      <c r="BG261" s="13">
        <v>0.25819999999999999</v>
      </c>
      <c r="BH261" s="13">
        <v>0.1154</v>
      </c>
      <c r="BI261" s="13"/>
      <c r="BJ261" s="13"/>
      <c r="BK261" s="13"/>
      <c r="BL261" s="13"/>
      <c r="BM261" s="13">
        <v>0.15939999999999999</v>
      </c>
      <c r="BN261" s="13"/>
      <c r="BP261" s="70"/>
      <c r="BT261" s="70"/>
      <c r="BU261" s="73">
        <v>50</v>
      </c>
      <c r="BV261">
        <v>57</v>
      </c>
      <c r="BW261" s="69"/>
      <c r="BX261" s="70"/>
      <c r="BY261" s="69"/>
      <c r="BZ261" s="70"/>
      <c r="CA261" s="69"/>
      <c r="CC261" s="69"/>
      <c r="CD261" s="69"/>
      <c r="CE261" s="69"/>
      <c r="CF261" s="69"/>
      <c r="CG261" s="86" t="s">
        <v>350</v>
      </c>
      <c r="CH261" s="86"/>
      <c r="CI261" s="86"/>
      <c r="CJ261" s="86"/>
      <c r="CL261" t="s">
        <v>351</v>
      </c>
      <c r="CS261" t="s">
        <v>351</v>
      </c>
      <c r="EC261" s="69"/>
      <c r="ED261" s="69"/>
      <c r="EE261" s="69"/>
      <c r="EF261" s="69"/>
      <c r="EG261" s="69"/>
      <c r="EH261" s="69"/>
      <c r="FG261" s="69"/>
      <c r="GF261" s="70"/>
      <c r="GI261" s="70"/>
      <c r="GO261" s="70"/>
      <c r="GR261" s="70"/>
      <c r="GT261" s="70"/>
      <c r="GV261" s="70"/>
      <c r="HB261" s="70"/>
      <c r="HD261" s="70"/>
      <c r="HG261" s="70"/>
      <c r="HI261" s="70"/>
      <c r="HK261" s="70"/>
      <c r="HM261" s="70"/>
      <c r="HO261" s="70"/>
      <c r="HQ261" s="70"/>
      <c r="HS261" s="70"/>
      <c r="HU261" s="70"/>
      <c r="HZ261" s="70"/>
      <c r="IB261" s="70"/>
      <c r="IE261" s="70"/>
      <c r="IK261" s="70"/>
      <c r="IO261" s="70"/>
      <c r="IQ261" s="70"/>
      <c r="IT261" s="70"/>
      <c r="IV261" s="70"/>
      <c r="IX261" s="70"/>
      <c r="IZ261" s="70"/>
      <c r="JE261" s="70"/>
      <c r="JG261" s="70"/>
      <c r="JL261" s="70"/>
      <c r="JP261" s="70"/>
      <c r="KD261" s="70"/>
      <c r="KF261" s="70"/>
      <c r="KI261" s="70"/>
      <c r="KK261" s="70"/>
      <c r="KO261" s="70"/>
      <c r="KQ261" s="70"/>
      <c r="KT261" s="70"/>
      <c r="KZ261" s="70"/>
      <c r="LO261" s="70"/>
      <c r="LW261" s="70"/>
      <c r="LZ261" s="70"/>
      <c r="ME261" s="70"/>
      <c r="MG261" s="70"/>
      <c r="MJ261" s="70"/>
      <c r="MQ261" s="70"/>
      <c r="MS261" s="70"/>
      <c r="MU261">
        <v>2</v>
      </c>
      <c r="MV261" t="s">
        <v>355</v>
      </c>
      <c r="MY261" s="69"/>
      <c r="MZ261" s="70"/>
      <c r="NB261" s="70"/>
      <c r="NI261" s="70"/>
      <c r="NK261" s="70"/>
      <c r="NR261" s="70"/>
      <c r="NT261" s="70"/>
      <c r="OA261" s="70"/>
      <c r="OC261" s="70"/>
    </row>
    <row r="262" spans="1:393" ht="15.75" customHeight="1" x14ac:dyDescent="0.2">
      <c r="A262" t="s">
        <v>616</v>
      </c>
      <c r="B262" t="s">
        <v>616</v>
      </c>
      <c r="C262" s="66" t="s">
        <v>9833</v>
      </c>
      <c r="D262" t="s">
        <v>617</v>
      </c>
      <c r="E262" t="s">
        <v>9845</v>
      </c>
      <c r="F262" t="s">
        <v>9847</v>
      </c>
      <c r="G262" t="s">
        <v>9390</v>
      </c>
      <c r="H262" t="s">
        <v>9391</v>
      </c>
      <c r="I262" s="1">
        <v>253515</v>
      </c>
      <c r="L262" s="15">
        <f>((0.94*253515)*365)/1000</f>
        <v>86980.996499999979</v>
      </c>
      <c r="M262" t="s">
        <v>349</v>
      </c>
      <c r="O262" s="73">
        <v>0.94</v>
      </c>
      <c r="P262" s="73"/>
      <c r="Q262" s="18">
        <v>0.50470000000000004</v>
      </c>
      <c r="R262" s="18">
        <v>6.6799999999999998E-2</v>
      </c>
      <c r="S262" s="18">
        <f>0.0056+0.0052</f>
        <v>1.0800000000000001E-2</v>
      </c>
      <c r="T262" s="18">
        <v>5.4399999999999997E-2</v>
      </c>
      <c r="U262" s="18">
        <f>0.1677+0.0167+0.0091</f>
        <v>0.19349999999999998</v>
      </c>
      <c r="V262" s="18">
        <v>6.0000000000000001E-3</v>
      </c>
      <c r="W262" s="18"/>
      <c r="X262" s="18"/>
      <c r="Y262" s="18">
        <v>4.4900000000000002E-2</v>
      </c>
      <c r="Z262" s="18"/>
      <c r="AA262" s="18"/>
      <c r="AB262" s="18"/>
      <c r="AC262" s="18">
        <f>0.0012+0.0828+0.035</f>
        <v>0.11900000000000001</v>
      </c>
      <c r="AD262" s="13"/>
      <c r="AE262" s="13"/>
      <c r="AF262" s="13"/>
      <c r="AG262" s="89">
        <v>0.7</v>
      </c>
      <c r="AI262" s="13"/>
      <c r="AJ262" s="13"/>
      <c r="AK262" s="13"/>
      <c r="AL262" s="13"/>
      <c r="AM262" s="13"/>
      <c r="AN262" s="13"/>
      <c r="AO262" s="13"/>
      <c r="AP262" s="13"/>
      <c r="AQ262" s="13"/>
      <c r="AU262" s="13"/>
      <c r="AV262" s="13"/>
      <c r="AW262" s="13"/>
      <c r="AX262" s="13"/>
      <c r="AY262" s="13"/>
      <c r="AZ262">
        <v>269</v>
      </c>
      <c r="BB262" s="13"/>
      <c r="BC262" s="13"/>
      <c r="BD262" s="13">
        <v>1</v>
      </c>
      <c r="BE262" s="13"/>
      <c r="BF262" s="13"/>
      <c r="BG262" s="13"/>
      <c r="BH262" s="13"/>
      <c r="BI262" s="13"/>
      <c r="BJ262" s="13"/>
      <c r="BK262" s="13"/>
      <c r="BL262" s="13"/>
      <c r="BM262" s="13"/>
      <c r="BN262" s="13"/>
      <c r="BP262">
        <v>14.4</v>
      </c>
      <c r="BQ262" s="71">
        <v>1742029.68</v>
      </c>
      <c r="BR262">
        <v>1625221</v>
      </c>
      <c r="BT262" s="70"/>
      <c r="BU262" s="73"/>
      <c r="BV262" s="70"/>
      <c r="BW262" s="69"/>
      <c r="BX262" s="70"/>
      <c r="BY262" s="69"/>
      <c r="BZ262" s="70"/>
      <c r="CA262" s="20">
        <v>624314.97</v>
      </c>
      <c r="CB262">
        <v>2024</v>
      </c>
      <c r="CC262" s="69">
        <v>582452.5</v>
      </c>
      <c r="CD262" s="69"/>
      <c r="CE262" s="69"/>
      <c r="CF262" s="69"/>
      <c r="CG262" s="87"/>
      <c r="CH262" s="87" t="s">
        <v>418</v>
      </c>
      <c r="CI262" s="87"/>
      <c r="CJ262" s="87"/>
      <c r="CL262" t="s">
        <v>351</v>
      </c>
      <c r="CM262" t="s">
        <v>351</v>
      </c>
      <c r="CS262" t="s">
        <v>351</v>
      </c>
      <c r="EC262" s="69"/>
      <c r="ED262" s="69"/>
      <c r="EE262" s="69"/>
      <c r="EF262" s="69"/>
      <c r="EG262" s="69"/>
      <c r="EH262" s="69"/>
      <c r="FG262" s="69"/>
      <c r="GF262" s="70"/>
      <c r="GI262" s="70"/>
      <c r="GO262" s="70"/>
      <c r="GR262" s="70"/>
      <c r="GT262" s="70"/>
      <c r="GV262" s="70"/>
      <c r="HB262" s="70"/>
      <c r="HD262" s="70"/>
      <c r="HG262" s="70"/>
      <c r="HI262" s="70"/>
      <c r="HK262" s="70"/>
      <c r="HM262" s="70"/>
      <c r="HO262" s="70"/>
      <c r="HQ262" s="70"/>
      <c r="HS262" s="70"/>
      <c r="HU262" s="70"/>
      <c r="HZ262" s="70"/>
      <c r="IB262" s="70"/>
      <c r="IE262" s="70"/>
      <c r="IK262" s="70"/>
      <c r="IO262" s="70"/>
      <c r="IQ262" s="70"/>
      <c r="IT262" s="70"/>
      <c r="IV262" s="70"/>
      <c r="IX262" s="70"/>
      <c r="IZ262" s="70"/>
      <c r="JE262" s="70"/>
      <c r="JG262" s="70"/>
      <c r="JL262" s="70"/>
      <c r="JP262" s="70"/>
      <c r="KD262" s="70"/>
      <c r="KF262" s="70"/>
      <c r="KI262" s="70"/>
      <c r="KK262" s="70"/>
      <c r="KO262" s="70"/>
      <c r="KQ262" s="70"/>
      <c r="KT262" s="70"/>
      <c r="KZ262" s="70"/>
      <c r="LO262" s="70"/>
      <c r="LW262" s="70"/>
      <c r="LZ262" s="70"/>
      <c r="ME262" s="70"/>
      <c r="MG262" s="70"/>
      <c r="MJ262" s="70"/>
      <c r="MK262" t="s">
        <v>354</v>
      </c>
      <c r="ML262">
        <v>0.6</v>
      </c>
      <c r="MM262" t="s">
        <v>391</v>
      </c>
      <c r="MN262" t="s">
        <v>353</v>
      </c>
      <c r="MQ262" s="70"/>
      <c r="MS262" s="70"/>
      <c r="MT262" t="s">
        <v>354</v>
      </c>
      <c r="MU262">
        <v>0.6</v>
      </c>
      <c r="MV262" t="s">
        <v>391</v>
      </c>
      <c r="MW262" t="s">
        <v>353</v>
      </c>
      <c r="MY262" s="69"/>
      <c r="MZ262" s="70"/>
      <c r="NB262" s="70"/>
      <c r="NC262" t="s">
        <v>354</v>
      </c>
      <c r="ND262">
        <v>0.6</v>
      </c>
      <c r="NE262" t="s">
        <v>391</v>
      </c>
      <c r="NF262" t="s">
        <v>353</v>
      </c>
      <c r="NI262" s="70"/>
      <c r="NK262" s="70"/>
      <c r="NR262" s="70"/>
      <c r="NT262" s="70"/>
      <c r="OA262" s="70"/>
      <c r="OC262" s="70"/>
    </row>
    <row r="263" spans="1:393" ht="15.75" customHeight="1" x14ac:dyDescent="0.2">
      <c r="A263" t="s">
        <v>529</v>
      </c>
      <c r="B263" t="s">
        <v>529</v>
      </c>
      <c r="C263" s="66" t="s">
        <v>9833</v>
      </c>
      <c r="D263" t="s">
        <v>530</v>
      </c>
      <c r="E263" t="s">
        <v>381</v>
      </c>
      <c r="F263" t="s">
        <v>381</v>
      </c>
      <c r="G263" t="s">
        <v>9591</v>
      </c>
      <c r="H263" t="s">
        <v>9592</v>
      </c>
      <c r="I263" s="1">
        <v>318638</v>
      </c>
      <c r="L263" s="47">
        <v>133471</v>
      </c>
      <c r="O263" s="73"/>
      <c r="P263" s="73"/>
      <c r="Q263" s="18"/>
      <c r="R263" s="18"/>
      <c r="S263" s="18"/>
      <c r="T263" s="18"/>
      <c r="U263" s="18"/>
      <c r="V263" s="18"/>
      <c r="W263" s="18"/>
      <c r="X263" s="18"/>
      <c r="Y263" s="18"/>
      <c r="Z263" s="18"/>
      <c r="AA263" s="18"/>
      <c r="AB263" s="18"/>
      <c r="AC263" s="18"/>
      <c r="AD263" s="13"/>
      <c r="AE263" s="13"/>
      <c r="AF263" s="1">
        <v>94.6</v>
      </c>
      <c r="AG263" s="89"/>
      <c r="AI263" s="13"/>
      <c r="AJ263" s="13"/>
      <c r="AK263" s="13"/>
      <c r="AL263" s="13"/>
      <c r="AM263" s="13"/>
      <c r="AN263" s="13"/>
      <c r="AO263" s="13"/>
      <c r="AP263" s="13"/>
      <c r="AQ263" s="13"/>
      <c r="AU263" s="13"/>
      <c r="AV263" s="13"/>
      <c r="AW263" s="13"/>
      <c r="AX263" s="13"/>
      <c r="AY263" s="13"/>
      <c r="BB263" s="13"/>
      <c r="BC263" s="13"/>
      <c r="BD263" s="13">
        <v>1</v>
      </c>
      <c r="BE263" s="13"/>
      <c r="BF263" s="13"/>
      <c r="BG263" s="13"/>
      <c r="BH263" s="13"/>
      <c r="BI263" s="13"/>
      <c r="BJ263" s="13"/>
      <c r="BK263" s="13"/>
      <c r="BL263" s="13"/>
      <c r="BM263" s="13"/>
      <c r="BN263" s="13"/>
      <c r="BP263" s="70">
        <v>5.0999999999999996</v>
      </c>
      <c r="BQ263" s="68">
        <v>3315174000</v>
      </c>
      <c r="BT263" s="70"/>
      <c r="BU263" s="73"/>
      <c r="BV263" s="70"/>
      <c r="BW263" s="69"/>
      <c r="BX263" s="70"/>
      <c r="BY263" s="69"/>
      <c r="BZ263" s="70"/>
      <c r="CA263" s="68">
        <v>7060806000</v>
      </c>
      <c r="CB263">
        <v>2022</v>
      </c>
      <c r="CC263" s="69"/>
      <c r="CD263" s="69"/>
      <c r="CE263" s="69"/>
      <c r="CF263" s="69"/>
      <c r="CG263" s="87" t="s">
        <v>350</v>
      </c>
      <c r="CH263" s="87" t="s">
        <v>533</v>
      </c>
      <c r="CI263" s="87" t="s">
        <v>418</v>
      </c>
      <c r="CJ263" s="87"/>
      <c r="CL263" t="s">
        <v>351</v>
      </c>
      <c r="CQ263" t="s">
        <v>351</v>
      </c>
      <c r="CR263" t="s">
        <v>351</v>
      </c>
      <c r="EC263" s="69"/>
      <c r="ED263" s="69"/>
      <c r="EE263" s="69"/>
      <c r="EF263" s="69"/>
      <c r="EG263" s="69"/>
      <c r="EH263" s="69"/>
      <c r="FG263" s="69"/>
      <c r="GF263" s="70"/>
      <c r="GI263" s="70"/>
      <c r="GO263" s="70"/>
      <c r="GR263" s="70"/>
      <c r="GT263" s="70"/>
      <c r="GV263" s="70"/>
      <c r="HB263" s="70"/>
      <c r="HD263" s="70"/>
      <c r="HG263" s="70"/>
      <c r="HI263" s="70"/>
      <c r="HK263" s="70"/>
      <c r="HM263" s="70"/>
      <c r="HO263" s="70"/>
      <c r="HQ263" s="70"/>
      <c r="HS263" s="70"/>
      <c r="HU263" s="70"/>
      <c r="HZ263" s="70"/>
      <c r="IB263" s="70"/>
      <c r="IE263" s="70"/>
      <c r="IK263" s="70"/>
      <c r="IO263" s="70"/>
      <c r="IQ263" s="70"/>
      <c r="IT263" s="70"/>
      <c r="IV263" s="70"/>
      <c r="IX263" s="70"/>
      <c r="IZ263" s="70"/>
      <c r="JE263" s="70"/>
      <c r="JG263" s="70"/>
      <c r="JL263" s="70"/>
      <c r="JP263" s="70"/>
      <c r="KD263" s="70"/>
      <c r="KF263" s="70"/>
      <c r="KI263" s="70"/>
      <c r="KK263" s="70"/>
      <c r="KO263" s="70"/>
      <c r="KQ263" s="70"/>
      <c r="KT263" s="70"/>
      <c r="KZ263" s="70"/>
      <c r="LO263" s="70"/>
      <c r="LW263" s="70"/>
      <c r="LZ263" s="70"/>
      <c r="ME263" s="70"/>
      <c r="MG263" s="70"/>
      <c r="MJ263" s="70"/>
      <c r="MN263" t="s">
        <v>353</v>
      </c>
      <c r="MQ263" s="70"/>
      <c r="MS263" s="70"/>
      <c r="MV263" t="s">
        <v>353</v>
      </c>
      <c r="MW263" t="s">
        <v>353</v>
      </c>
      <c r="MY263" s="69"/>
      <c r="MZ263" s="70"/>
      <c r="NB263" s="70"/>
      <c r="NI263" s="70"/>
      <c r="NK263" s="70"/>
      <c r="NR263" s="70"/>
      <c r="NT263" s="70"/>
      <c r="NW263" t="s">
        <v>355</v>
      </c>
      <c r="NX263" t="s">
        <v>353</v>
      </c>
      <c r="OA263" s="70"/>
      <c r="OC263" s="70"/>
    </row>
    <row r="266" spans="1:393" ht="14" customHeight="1" x14ac:dyDescent="0.2">
      <c r="L266" s="69"/>
      <c r="M266" s="2"/>
      <c r="O266" s="73"/>
      <c r="P266" s="73"/>
      <c r="Q266" s="2"/>
      <c r="R266" s="2"/>
      <c r="S266" s="2"/>
      <c r="T266" s="2"/>
      <c r="U266" s="2"/>
      <c r="V266" s="2"/>
      <c r="W266" s="2"/>
      <c r="X266" s="2"/>
      <c r="Y266" s="2"/>
      <c r="Z266" s="2"/>
      <c r="AA266" s="2"/>
      <c r="AB266" s="2"/>
      <c r="AC266" s="2"/>
      <c r="AD266" s="2"/>
      <c r="AE266" s="2"/>
      <c r="AF266" s="2"/>
      <c r="AG266" s="2"/>
      <c r="AH266" s="69"/>
      <c r="AI266" s="2"/>
      <c r="AJ266" s="2"/>
      <c r="AK266" s="2"/>
      <c r="AL266" s="2"/>
      <c r="AM266" s="2"/>
      <c r="AN266" s="2"/>
      <c r="AO266" s="2"/>
      <c r="AP266" s="2"/>
      <c r="AQ266" s="2"/>
      <c r="AY266" s="2"/>
      <c r="BB266" s="2"/>
      <c r="BC266" s="2"/>
      <c r="BD266" s="2"/>
      <c r="BE266" s="2"/>
      <c r="BF266" s="2"/>
      <c r="BG266" s="2"/>
      <c r="BH266" s="2"/>
      <c r="BI266" s="2"/>
      <c r="BJ266" s="2"/>
      <c r="BK266" s="2"/>
      <c r="BL266" s="2"/>
      <c r="BM266" s="2"/>
      <c r="BN266" s="2"/>
      <c r="BP266" s="70"/>
      <c r="BQ266" s="69"/>
      <c r="BR266" s="69"/>
      <c r="BS266" s="69"/>
      <c r="BT266" s="69"/>
      <c r="BU266" s="69"/>
      <c r="BV266" s="69"/>
      <c r="BW266" s="69"/>
      <c r="BX266" s="69"/>
      <c r="BY266" s="69"/>
      <c r="BZ266" s="69"/>
      <c r="CA266" s="69"/>
      <c r="CC266" s="69"/>
      <c r="MP266" s="69"/>
      <c r="MQ266" s="69"/>
      <c r="MR266" s="69"/>
      <c r="MS266" s="69"/>
      <c r="MY266" s="69"/>
      <c r="MZ266" s="69"/>
      <c r="NA266" s="69"/>
      <c r="NB266" s="69"/>
      <c r="NH266" s="69"/>
      <c r="NI266" s="69"/>
      <c r="NJ266" s="69"/>
      <c r="NK266" s="69"/>
      <c r="NQ266" s="69"/>
      <c r="NR266" s="69"/>
      <c r="NS266" s="69"/>
      <c r="NT266" s="69"/>
      <c r="NZ266" s="69"/>
      <c r="OA266" s="69"/>
      <c r="OB266" s="69"/>
      <c r="OC266" s="69"/>
    </row>
    <row r="267" spans="1:393" ht="14" customHeight="1" x14ac:dyDescent="0.2"/>
    <row r="268" spans="1:393" ht="14" customHeight="1" x14ac:dyDescent="0.2">
      <c r="Q268" s="91"/>
      <c r="R268" s="92"/>
    </row>
    <row r="269" spans="1:393" ht="14" customHeight="1" x14ac:dyDescent="0.2"/>
    <row r="270" spans="1:393" ht="14" customHeight="1" x14ac:dyDescent="0.2"/>
    <row r="271" spans="1:393" ht="14" customHeight="1" x14ac:dyDescent="0.2"/>
    <row r="272" spans="1:393" ht="14" customHeight="1" x14ac:dyDescent="0.2"/>
    <row r="273" ht="14" customHeight="1" x14ac:dyDescent="0.2"/>
  </sheetData>
  <sheetProtection formatColumns="0" autoFilter="0"/>
  <autoFilter ref="A1:OC263" xr:uid="{00000000-0001-0000-0000-000000000000}"/>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328D3-14E1-4302-AB11-538B420A6F0D}">
  <dimension ref="A1:BD9451"/>
  <sheetViews>
    <sheetView tabSelected="1" zoomScaleNormal="100" workbookViewId="0">
      <pane ySplit="1" topLeftCell="A4847" activePane="bottomLeft" state="frozen"/>
      <selection pane="bottomLeft" activeCell="F1" sqref="F1"/>
    </sheetView>
  </sheetViews>
  <sheetFormatPr baseColWidth="10" defaultColWidth="8.83203125" defaultRowHeight="15" x14ac:dyDescent="0.2"/>
  <cols>
    <col min="1" max="1" width="9.1640625" customWidth="1"/>
    <col min="2" max="2" width="8.5" customWidth="1"/>
    <col min="3" max="3" width="9.1640625" customWidth="1"/>
    <col min="4" max="4" width="13.1640625" style="21" customWidth="1"/>
    <col min="5" max="5" width="9.1640625" customWidth="1"/>
    <col min="6" max="6" width="27.5" customWidth="1"/>
    <col min="7" max="7" width="12.5" customWidth="1"/>
    <col min="8" max="10" width="9.1640625" customWidth="1"/>
    <col min="11" max="11" width="9.83203125" customWidth="1"/>
    <col min="12" max="12" width="29.83203125" customWidth="1"/>
    <col min="13" max="13" width="8.1640625" customWidth="1"/>
    <col min="14" max="14" width="13.5" customWidth="1"/>
    <col min="15" max="15" width="41.5" style="1" customWidth="1"/>
  </cols>
  <sheetData>
    <row r="1" spans="1:56" s="105" customFormat="1" ht="96" x14ac:dyDescent="0.2">
      <c r="A1" s="105" t="s">
        <v>2</v>
      </c>
      <c r="B1" s="105" t="s">
        <v>3</v>
      </c>
      <c r="C1" s="105" t="s">
        <v>1</v>
      </c>
      <c r="D1" s="105" t="s">
        <v>6</v>
      </c>
      <c r="E1" s="105" t="s">
        <v>7</v>
      </c>
      <c r="F1" s="105" t="s">
        <v>1259</v>
      </c>
      <c r="G1" s="105" t="s">
        <v>1260</v>
      </c>
      <c r="H1" s="105" t="s">
        <v>1261</v>
      </c>
      <c r="I1" s="105" t="s">
        <v>1262</v>
      </c>
      <c r="J1" s="105" t="s">
        <v>1263</v>
      </c>
      <c r="K1" s="105" t="s">
        <v>1264</v>
      </c>
      <c r="L1" s="105" t="s">
        <v>1265</v>
      </c>
      <c r="M1" s="105" t="s">
        <v>1266</v>
      </c>
      <c r="N1" s="105" t="s">
        <v>1267</v>
      </c>
      <c r="O1" s="91" t="s">
        <v>1268</v>
      </c>
    </row>
    <row r="2" spans="1:56" x14ac:dyDescent="0.2">
      <c r="A2" t="s">
        <v>9829</v>
      </c>
      <c r="B2" t="s">
        <v>380</v>
      </c>
      <c r="C2" t="s">
        <v>379</v>
      </c>
      <c r="D2" s="21" t="s">
        <v>382</v>
      </c>
      <c r="E2" t="s">
        <v>383</v>
      </c>
      <c r="F2" t="s">
        <v>16</v>
      </c>
      <c r="G2" t="s">
        <v>1270</v>
      </c>
      <c r="H2" t="s">
        <v>482</v>
      </c>
      <c r="I2" t="s">
        <v>1271</v>
      </c>
      <c r="K2">
        <v>2010</v>
      </c>
      <c r="L2" t="s">
        <v>9278</v>
      </c>
      <c r="M2">
        <v>19</v>
      </c>
      <c r="N2" t="s">
        <v>9533</v>
      </c>
      <c r="O2" t="s">
        <v>1273</v>
      </c>
      <c r="BD2" t="s">
        <v>1274</v>
      </c>
    </row>
    <row r="3" spans="1:56" x14ac:dyDescent="0.2">
      <c r="A3" t="s">
        <v>9829</v>
      </c>
      <c r="B3" t="s">
        <v>380</v>
      </c>
      <c r="C3" t="s">
        <v>379</v>
      </c>
      <c r="D3" s="21" t="s">
        <v>382</v>
      </c>
      <c r="E3" t="s">
        <v>383</v>
      </c>
      <c r="F3" t="s">
        <v>17</v>
      </c>
      <c r="G3" t="s">
        <v>1270</v>
      </c>
      <c r="H3" t="s">
        <v>482</v>
      </c>
      <c r="I3" t="s">
        <v>1271</v>
      </c>
      <c r="K3">
        <v>2010</v>
      </c>
      <c r="L3" t="s">
        <v>9278</v>
      </c>
      <c r="M3">
        <v>19</v>
      </c>
      <c r="N3" t="s">
        <v>9533</v>
      </c>
    </row>
    <row r="4" spans="1:56" x14ac:dyDescent="0.2">
      <c r="A4" t="s">
        <v>9829</v>
      </c>
      <c r="B4" t="s">
        <v>380</v>
      </c>
      <c r="C4" t="s">
        <v>379</v>
      </c>
      <c r="D4" s="21" t="s">
        <v>382</v>
      </c>
      <c r="E4" t="s">
        <v>383</v>
      </c>
      <c r="F4" t="s">
        <v>18</v>
      </c>
      <c r="G4" t="s">
        <v>1270</v>
      </c>
      <c r="H4" t="s">
        <v>482</v>
      </c>
      <c r="I4" t="s">
        <v>1271</v>
      </c>
      <c r="K4">
        <v>2010</v>
      </c>
      <c r="L4" t="s">
        <v>9278</v>
      </c>
      <c r="M4">
        <v>19</v>
      </c>
      <c r="N4" t="s">
        <v>9533</v>
      </c>
    </row>
    <row r="5" spans="1:56" x14ac:dyDescent="0.2">
      <c r="A5" t="s">
        <v>9829</v>
      </c>
      <c r="B5" t="s">
        <v>380</v>
      </c>
      <c r="C5" t="s">
        <v>379</v>
      </c>
      <c r="D5" s="21" t="s">
        <v>382</v>
      </c>
      <c r="E5" t="s">
        <v>383</v>
      </c>
      <c r="F5" t="s">
        <v>19</v>
      </c>
      <c r="G5" t="s">
        <v>1270</v>
      </c>
      <c r="H5" t="s">
        <v>482</v>
      </c>
      <c r="I5" t="s">
        <v>1271</v>
      </c>
      <c r="K5">
        <v>2010</v>
      </c>
      <c r="L5" t="s">
        <v>9278</v>
      </c>
      <c r="M5">
        <v>19</v>
      </c>
      <c r="N5" t="s">
        <v>9533</v>
      </c>
    </row>
    <row r="6" spans="1:56" x14ac:dyDescent="0.2">
      <c r="A6" t="s">
        <v>9829</v>
      </c>
      <c r="B6" t="s">
        <v>380</v>
      </c>
      <c r="C6" t="s">
        <v>379</v>
      </c>
      <c r="D6" s="21" t="s">
        <v>382</v>
      </c>
      <c r="E6" t="s">
        <v>383</v>
      </c>
      <c r="F6" t="s">
        <v>20</v>
      </c>
      <c r="G6" t="s">
        <v>1270</v>
      </c>
      <c r="H6" t="s">
        <v>482</v>
      </c>
      <c r="I6" t="s">
        <v>1271</v>
      </c>
      <c r="K6">
        <v>2010</v>
      </c>
      <c r="L6" t="s">
        <v>9278</v>
      </c>
      <c r="M6">
        <v>19</v>
      </c>
      <c r="N6" t="s">
        <v>9533</v>
      </c>
    </row>
    <row r="7" spans="1:56" x14ac:dyDescent="0.2">
      <c r="A7" t="s">
        <v>9829</v>
      </c>
      <c r="B7" t="s">
        <v>380</v>
      </c>
      <c r="C7" t="s">
        <v>379</v>
      </c>
      <c r="D7" s="21" t="s">
        <v>382</v>
      </c>
      <c r="E7" t="s">
        <v>383</v>
      </c>
      <c r="F7" t="s">
        <v>24</v>
      </c>
      <c r="G7" t="s">
        <v>1270</v>
      </c>
      <c r="H7" t="s">
        <v>482</v>
      </c>
      <c r="I7" t="s">
        <v>1271</v>
      </c>
      <c r="K7">
        <v>2010</v>
      </c>
      <c r="L7" t="s">
        <v>9278</v>
      </c>
      <c r="M7">
        <v>19</v>
      </c>
      <c r="N7" t="s">
        <v>9533</v>
      </c>
    </row>
    <row r="8" spans="1:56" x14ac:dyDescent="0.2">
      <c r="A8" t="s">
        <v>9829</v>
      </c>
      <c r="B8" t="s">
        <v>380</v>
      </c>
      <c r="C8" t="s">
        <v>379</v>
      </c>
      <c r="D8" s="21" t="s">
        <v>382</v>
      </c>
      <c r="E8" t="s">
        <v>383</v>
      </c>
      <c r="F8" t="s">
        <v>28</v>
      </c>
      <c r="G8" t="s">
        <v>1270</v>
      </c>
      <c r="H8" t="s">
        <v>482</v>
      </c>
      <c r="I8" t="s">
        <v>1271</v>
      </c>
      <c r="K8">
        <v>2010</v>
      </c>
      <c r="L8" t="s">
        <v>9278</v>
      </c>
      <c r="M8">
        <v>19</v>
      </c>
      <c r="N8" t="s">
        <v>9533</v>
      </c>
      <c r="O8" t="s">
        <v>1275</v>
      </c>
    </row>
    <row r="9" spans="1:56" x14ac:dyDescent="0.2">
      <c r="A9" t="s">
        <v>9829</v>
      </c>
      <c r="B9" t="s">
        <v>380</v>
      </c>
      <c r="C9" t="s">
        <v>379</v>
      </c>
      <c r="D9" s="21" t="s">
        <v>382</v>
      </c>
      <c r="E9" t="s">
        <v>383</v>
      </c>
      <c r="F9" t="s">
        <v>89</v>
      </c>
      <c r="K9">
        <v>2010</v>
      </c>
      <c r="L9" t="s">
        <v>9278</v>
      </c>
      <c r="M9">
        <v>19</v>
      </c>
      <c r="N9" t="s">
        <v>9533</v>
      </c>
      <c r="O9" t="s">
        <v>1277</v>
      </c>
    </row>
    <row r="10" spans="1:56" x14ac:dyDescent="0.2">
      <c r="A10" t="s">
        <v>9829</v>
      </c>
      <c r="B10" t="s">
        <v>380</v>
      </c>
      <c r="C10" t="s">
        <v>379</v>
      </c>
      <c r="D10" s="21" t="s">
        <v>382</v>
      </c>
      <c r="E10" t="s">
        <v>383</v>
      </c>
      <c r="F10" t="s">
        <v>4</v>
      </c>
      <c r="L10" t="s">
        <v>1278</v>
      </c>
      <c r="N10" t="s">
        <v>1279</v>
      </c>
      <c r="O10" t="s">
        <v>1280</v>
      </c>
    </row>
    <row r="11" spans="1:56" x14ac:dyDescent="0.2">
      <c r="A11" t="s">
        <v>9829</v>
      </c>
      <c r="B11" t="s">
        <v>411</v>
      </c>
      <c r="C11" t="s">
        <v>410</v>
      </c>
      <c r="D11" s="21" t="s">
        <v>412</v>
      </c>
      <c r="E11" t="s">
        <v>413</v>
      </c>
      <c r="F11" t="s">
        <v>16</v>
      </c>
      <c r="G11" t="s">
        <v>1270</v>
      </c>
      <c r="H11" t="s">
        <v>376</v>
      </c>
      <c r="I11" t="s">
        <v>1281</v>
      </c>
      <c r="J11" t="s">
        <v>1282</v>
      </c>
      <c r="K11">
        <v>2022</v>
      </c>
      <c r="L11" t="s">
        <v>1283</v>
      </c>
      <c r="M11" t="s">
        <v>1284</v>
      </c>
      <c r="N11" t="s">
        <v>1285</v>
      </c>
      <c r="O11" t="s">
        <v>9130</v>
      </c>
    </row>
    <row r="12" spans="1:56" x14ac:dyDescent="0.2">
      <c r="A12" t="s">
        <v>9829</v>
      </c>
      <c r="B12" t="s">
        <v>411</v>
      </c>
      <c r="C12" t="s">
        <v>410</v>
      </c>
      <c r="D12" s="21" t="s">
        <v>412</v>
      </c>
      <c r="E12" t="s">
        <v>413</v>
      </c>
      <c r="F12" t="s">
        <v>17</v>
      </c>
      <c r="G12" t="s">
        <v>1270</v>
      </c>
      <c r="H12" t="s">
        <v>376</v>
      </c>
      <c r="I12" t="s">
        <v>1281</v>
      </c>
      <c r="J12" t="s">
        <v>1282</v>
      </c>
      <c r="K12">
        <v>2022</v>
      </c>
      <c r="L12" t="s">
        <v>1283</v>
      </c>
      <c r="M12" t="s">
        <v>1284</v>
      </c>
      <c r="N12" t="s">
        <v>1285</v>
      </c>
      <c r="O12" t="s">
        <v>9130</v>
      </c>
    </row>
    <row r="13" spans="1:56" x14ac:dyDescent="0.2">
      <c r="A13" t="s">
        <v>9829</v>
      </c>
      <c r="B13" t="s">
        <v>411</v>
      </c>
      <c r="C13" t="s">
        <v>410</v>
      </c>
      <c r="D13" s="21" t="s">
        <v>412</v>
      </c>
      <c r="E13" t="s">
        <v>413</v>
      </c>
      <c r="F13" t="s">
        <v>18</v>
      </c>
      <c r="G13" t="s">
        <v>1270</v>
      </c>
      <c r="H13" t="s">
        <v>376</v>
      </c>
      <c r="I13" t="s">
        <v>1281</v>
      </c>
      <c r="J13" t="s">
        <v>1282</v>
      </c>
      <c r="K13">
        <v>2022</v>
      </c>
      <c r="L13" t="s">
        <v>1283</v>
      </c>
      <c r="M13" t="s">
        <v>1284</v>
      </c>
      <c r="N13" t="s">
        <v>1285</v>
      </c>
      <c r="O13" t="s">
        <v>9130</v>
      </c>
    </row>
    <row r="14" spans="1:56" x14ac:dyDescent="0.2">
      <c r="A14" t="s">
        <v>9829</v>
      </c>
      <c r="B14" t="s">
        <v>411</v>
      </c>
      <c r="C14" t="s">
        <v>410</v>
      </c>
      <c r="D14" s="21" t="s">
        <v>412</v>
      </c>
      <c r="E14" t="s">
        <v>413</v>
      </c>
      <c r="F14" t="s">
        <v>19</v>
      </c>
      <c r="G14" t="s">
        <v>1270</v>
      </c>
      <c r="H14" t="s">
        <v>376</v>
      </c>
      <c r="I14" t="s">
        <v>1281</v>
      </c>
      <c r="J14" t="s">
        <v>1282</v>
      </c>
      <c r="K14">
        <v>2022</v>
      </c>
      <c r="L14" t="s">
        <v>1283</v>
      </c>
      <c r="M14" t="s">
        <v>1284</v>
      </c>
      <c r="N14" t="s">
        <v>1285</v>
      </c>
      <c r="O14" t="s">
        <v>9130</v>
      </c>
    </row>
    <row r="15" spans="1:56" x14ac:dyDescent="0.2">
      <c r="A15" t="s">
        <v>9829</v>
      </c>
      <c r="B15" t="s">
        <v>411</v>
      </c>
      <c r="C15" t="s">
        <v>410</v>
      </c>
      <c r="D15" s="21" t="s">
        <v>412</v>
      </c>
      <c r="E15" t="s">
        <v>413</v>
      </c>
      <c r="F15" t="s">
        <v>20</v>
      </c>
      <c r="G15" t="s">
        <v>1270</v>
      </c>
      <c r="H15" t="s">
        <v>376</v>
      </c>
      <c r="I15" t="s">
        <v>1281</v>
      </c>
      <c r="J15" t="s">
        <v>1282</v>
      </c>
      <c r="K15">
        <v>2022</v>
      </c>
      <c r="L15" t="s">
        <v>1283</v>
      </c>
      <c r="M15" t="s">
        <v>1284</v>
      </c>
      <c r="N15" t="s">
        <v>1285</v>
      </c>
      <c r="O15" t="s">
        <v>9130</v>
      </c>
    </row>
    <row r="16" spans="1:56" x14ac:dyDescent="0.2">
      <c r="A16" t="s">
        <v>9829</v>
      </c>
      <c r="B16" t="s">
        <v>411</v>
      </c>
      <c r="C16" t="s">
        <v>410</v>
      </c>
      <c r="D16" s="21" t="s">
        <v>412</v>
      </c>
      <c r="E16" t="s">
        <v>413</v>
      </c>
      <c r="F16" t="s">
        <v>23</v>
      </c>
      <c r="G16" t="s">
        <v>1270</v>
      </c>
      <c r="H16" t="s">
        <v>376</v>
      </c>
      <c r="I16" t="s">
        <v>1281</v>
      </c>
      <c r="J16" t="s">
        <v>1282</v>
      </c>
      <c r="K16">
        <v>2022</v>
      </c>
      <c r="L16" t="s">
        <v>1283</v>
      </c>
      <c r="M16" t="s">
        <v>1284</v>
      </c>
      <c r="N16" t="s">
        <v>1285</v>
      </c>
      <c r="O16" t="s">
        <v>9130</v>
      </c>
    </row>
    <row r="17" spans="1:15" x14ac:dyDescent="0.2">
      <c r="A17" t="s">
        <v>9829</v>
      </c>
      <c r="B17" t="s">
        <v>411</v>
      </c>
      <c r="C17" t="s">
        <v>410</v>
      </c>
      <c r="D17" s="21" t="s">
        <v>412</v>
      </c>
      <c r="E17" t="s">
        <v>413</v>
      </c>
      <c r="F17" t="s">
        <v>24</v>
      </c>
      <c r="G17" t="s">
        <v>1270</v>
      </c>
      <c r="H17" t="s">
        <v>376</v>
      </c>
      <c r="I17" t="s">
        <v>1281</v>
      </c>
      <c r="J17" t="s">
        <v>1282</v>
      </c>
      <c r="K17">
        <v>2022</v>
      </c>
      <c r="L17" t="s">
        <v>1283</v>
      </c>
      <c r="M17" t="s">
        <v>1284</v>
      </c>
      <c r="N17" t="s">
        <v>1285</v>
      </c>
      <c r="O17" t="s">
        <v>9130</v>
      </c>
    </row>
    <row r="18" spans="1:15" x14ac:dyDescent="0.2">
      <c r="A18" t="s">
        <v>9829</v>
      </c>
      <c r="B18" t="s">
        <v>411</v>
      </c>
      <c r="C18" t="s">
        <v>410</v>
      </c>
      <c r="D18" s="21" t="s">
        <v>412</v>
      </c>
      <c r="E18" t="s">
        <v>413</v>
      </c>
      <c r="F18" t="s">
        <v>25</v>
      </c>
      <c r="G18" t="s">
        <v>1270</v>
      </c>
      <c r="H18" t="s">
        <v>376</v>
      </c>
      <c r="I18" t="s">
        <v>1281</v>
      </c>
      <c r="J18" t="s">
        <v>1282</v>
      </c>
      <c r="K18">
        <v>2022</v>
      </c>
      <c r="L18" t="s">
        <v>1283</v>
      </c>
      <c r="M18" t="s">
        <v>1284</v>
      </c>
      <c r="N18" t="s">
        <v>1285</v>
      </c>
      <c r="O18" t="s">
        <v>9130</v>
      </c>
    </row>
    <row r="19" spans="1:15" x14ac:dyDescent="0.2">
      <c r="A19" t="s">
        <v>9829</v>
      </c>
      <c r="B19" t="s">
        <v>411</v>
      </c>
      <c r="C19" t="s">
        <v>410</v>
      </c>
      <c r="D19" s="21" t="s">
        <v>412</v>
      </c>
      <c r="E19" t="s">
        <v>413</v>
      </c>
      <c r="F19" t="s">
        <v>26</v>
      </c>
      <c r="G19" t="s">
        <v>1270</v>
      </c>
      <c r="H19" t="s">
        <v>376</v>
      </c>
      <c r="I19" t="s">
        <v>1281</v>
      </c>
      <c r="J19" t="s">
        <v>1282</v>
      </c>
      <c r="K19">
        <v>2022</v>
      </c>
      <c r="L19" t="s">
        <v>1283</v>
      </c>
      <c r="M19" t="s">
        <v>1284</v>
      </c>
      <c r="N19" t="s">
        <v>1285</v>
      </c>
      <c r="O19" t="s">
        <v>9130</v>
      </c>
    </row>
    <row r="20" spans="1:15" x14ac:dyDescent="0.2">
      <c r="A20" t="s">
        <v>9829</v>
      </c>
      <c r="B20" t="s">
        <v>411</v>
      </c>
      <c r="C20" t="s">
        <v>410</v>
      </c>
      <c r="D20" s="21" t="s">
        <v>412</v>
      </c>
      <c r="E20" t="s">
        <v>413</v>
      </c>
      <c r="F20" t="s">
        <v>27</v>
      </c>
      <c r="G20" t="s">
        <v>1270</v>
      </c>
      <c r="H20" t="s">
        <v>376</v>
      </c>
      <c r="I20" t="s">
        <v>1281</v>
      </c>
      <c r="J20" t="s">
        <v>1282</v>
      </c>
      <c r="K20">
        <v>2022</v>
      </c>
      <c r="L20" t="s">
        <v>1283</v>
      </c>
      <c r="M20" t="s">
        <v>1284</v>
      </c>
      <c r="N20" t="s">
        <v>1285</v>
      </c>
      <c r="O20" t="s">
        <v>9130</v>
      </c>
    </row>
    <row r="21" spans="1:15" x14ac:dyDescent="0.2">
      <c r="A21" t="s">
        <v>9829</v>
      </c>
      <c r="B21" t="s">
        <v>411</v>
      </c>
      <c r="C21" t="s">
        <v>410</v>
      </c>
      <c r="D21" s="21" t="s">
        <v>412</v>
      </c>
      <c r="E21" t="s">
        <v>413</v>
      </c>
      <c r="F21" t="s">
        <v>28</v>
      </c>
      <c r="G21" t="s">
        <v>1270</v>
      </c>
      <c r="H21" t="s">
        <v>376</v>
      </c>
      <c r="I21" t="s">
        <v>1281</v>
      </c>
      <c r="J21" t="s">
        <v>1282</v>
      </c>
      <c r="K21">
        <v>2022</v>
      </c>
      <c r="L21" t="s">
        <v>1283</v>
      </c>
      <c r="M21" t="s">
        <v>1284</v>
      </c>
      <c r="N21" t="s">
        <v>1285</v>
      </c>
      <c r="O21" t="s">
        <v>9130</v>
      </c>
    </row>
    <row r="22" spans="1:15" x14ac:dyDescent="0.2">
      <c r="A22" t="s">
        <v>9829</v>
      </c>
      <c r="B22" t="s">
        <v>411</v>
      </c>
      <c r="C22" t="s">
        <v>410</v>
      </c>
      <c r="D22" s="21" t="s">
        <v>412</v>
      </c>
      <c r="E22" t="s">
        <v>413</v>
      </c>
      <c r="F22" t="s">
        <v>33</v>
      </c>
      <c r="G22" t="s">
        <v>1286</v>
      </c>
      <c r="H22" t="s">
        <v>376</v>
      </c>
      <c r="I22" t="s">
        <v>1281</v>
      </c>
      <c r="J22" t="s">
        <v>1282</v>
      </c>
      <c r="K22">
        <v>2022</v>
      </c>
      <c r="L22" t="s">
        <v>1283</v>
      </c>
      <c r="M22" t="s">
        <v>1287</v>
      </c>
      <c r="N22" t="s">
        <v>1285</v>
      </c>
      <c r="O22" t="s">
        <v>1288</v>
      </c>
    </row>
    <row r="23" spans="1:15" x14ac:dyDescent="0.2">
      <c r="A23" t="s">
        <v>9829</v>
      </c>
      <c r="B23" t="s">
        <v>411</v>
      </c>
      <c r="C23" t="s">
        <v>410</v>
      </c>
      <c r="D23" s="21" t="s">
        <v>412</v>
      </c>
      <c r="E23" t="s">
        <v>413</v>
      </c>
      <c r="F23" t="s">
        <v>34</v>
      </c>
      <c r="G23" t="s">
        <v>1289</v>
      </c>
      <c r="H23" t="s">
        <v>376</v>
      </c>
      <c r="I23" t="s">
        <v>1281</v>
      </c>
      <c r="J23" t="s">
        <v>1282</v>
      </c>
      <c r="K23">
        <v>2022</v>
      </c>
      <c r="L23" t="s">
        <v>1283</v>
      </c>
      <c r="M23" t="s">
        <v>1290</v>
      </c>
      <c r="N23" t="s">
        <v>1285</v>
      </c>
      <c r="O23" t="s">
        <v>9131</v>
      </c>
    </row>
    <row r="24" spans="1:15" x14ac:dyDescent="0.2">
      <c r="A24" t="s">
        <v>9829</v>
      </c>
      <c r="B24" t="s">
        <v>411</v>
      </c>
      <c r="C24" t="s">
        <v>410</v>
      </c>
      <c r="D24" s="21" t="s">
        <v>412</v>
      </c>
      <c r="E24" t="s">
        <v>413</v>
      </c>
      <c r="F24" t="s">
        <v>35</v>
      </c>
      <c r="G24" t="s">
        <v>1289</v>
      </c>
      <c r="H24" t="s">
        <v>376</v>
      </c>
      <c r="I24" t="s">
        <v>1281</v>
      </c>
      <c r="J24" t="s">
        <v>1282</v>
      </c>
      <c r="K24">
        <v>2022</v>
      </c>
      <c r="L24" t="s">
        <v>1283</v>
      </c>
      <c r="M24" t="s">
        <v>1290</v>
      </c>
      <c r="N24" t="s">
        <v>1285</v>
      </c>
      <c r="O24" t="s">
        <v>9131</v>
      </c>
    </row>
    <row r="25" spans="1:15" x14ac:dyDescent="0.2">
      <c r="A25" t="s">
        <v>9829</v>
      </c>
      <c r="B25" t="s">
        <v>411</v>
      </c>
      <c r="C25" t="s">
        <v>410</v>
      </c>
      <c r="D25" s="21" t="s">
        <v>412</v>
      </c>
      <c r="E25" t="s">
        <v>413</v>
      </c>
      <c r="F25" t="s">
        <v>38</v>
      </c>
      <c r="G25" t="s">
        <v>1289</v>
      </c>
      <c r="H25" t="s">
        <v>376</v>
      </c>
      <c r="I25" t="s">
        <v>1281</v>
      </c>
      <c r="J25" t="s">
        <v>1282</v>
      </c>
      <c r="K25">
        <v>2022</v>
      </c>
      <c r="L25" t="s">
        <v>1283</v>
      </c>
      <c r="M25" t="s">
        <v>1290</v>
      </c>
      <c r="N25" t="s">
        <v>1285</v>
      </c>
      <c r="O25" t="s">
        <v>9131</v>
      </c>
    </row>
    <row r="26" spans="1:15" x14ac:dyDescent="0.2">
      <c r="A26" t="s">
        <v>9829</v>
      </c>
      <c r="B26" t="s">
        <v>411</v>
      </c>
      <c r="C26" t="s">
        <v>410</v>
      </c>
      <c r="D26" s="21" t="s">
        <v>412</v>
      </c>
      <c r="E26" t="s">
        <v>413</v>
      </c>
      <c r="F26" t="s">
        <v>39</v>
      </c>
      <c r="G26" t="s">
        <v>1289</v>
      </c>
      <c r="H26" t="s">
        <v>376</v>
      </c>
      <c r="I26" t="s">
        <v>1281</v>
      </c>
      <c r="J26" t="s">
        <v>1282</v>
      </c>
      <c r="K26">
        <v>2022</v>
      </c>
      <c r="L26" t="s">
        <v>1283</v>
      </c>
      <c r="M26" t="s">
        <v>1290</v>
      </c>
      <c r="N26" t="s">
        <v>1285</v>
      </c>
      <c r="O26" t="s">
        <v>9131</v>
      </c>
    </row>
    <row r="27" spans="1:15" x14ac:dyDescent="0.2">
      <c r="A27" t="s">
        <v>9829</v>
      </c>
      <c r="B27" t="s">
        <v>411</v>
      </c>
      <c r="C27" t="s">
        <v>410</v>
      </c>
      <c r="D27" s="21" t="s">
        <v>412</v>
      </c>
      <c r="E27" t="s">
        <v>413</v>
      </c>
      <c r="F27" t="s">
        <v>42</v>
      </c>
      <c r="G27" t="s">
        <v>1289</v>
      </c>
      <c r="H27" t="s">
        <v>376</v>
      </c>
      <c r="I27" t="s">
        <v>1281</v>
      </c>
      <c r="J27" t="s">
        <v>1282</v>
      </c>
      <c r="K27">
        <v>2022</v>
      </c>
      <c r="L27" t="s">
        <v>1283</v>
      </c>
      <c r="M27" t="s">
        <v>1290</v>
      </c>
      <c r="N27" t="s">
        <v>1285</v>
      </c>
      <c r="O27" t="s">
        <v>9131</v>
      </c>
    </row>
    <row r="28" spans="1:15" x14ac:dyDescent="0.2">
      <c r="A28" t="s">
        <v>9829</v>
      </c>
      <c r="B28" t="s">
        <v>411</v>
      </c>
      <c r="C28" t="s">
        <v>410</v>
      </c>
      <c r="D28" s="21" t="s">
        <v>412</v>
      </c>
      <c r="E28" t="s">
        <v>413</v>
      </c>
      <c r="F28" t="s">
        <v>84</v>
      </c>
      <c r="J28" t="s">
        <v>1282</v>
      </c>
      <c r="K28">
        <v>2022</v>
      </c>
      <c r="L28" t="s">
        <v>1283</v>
      </c>
      <c r="M28" t="s">
        <v>1291</v>
      </c>
      <c r="N28" t="s">
        <v>1285</v>
      </c>
    </row>
    <row r="29" spans="1:15" x14ac:dyDescent="0.2">
      <c r="A29" t="s">
        <v>9829</v>
      </c>
      <c r="B29" t="s">
        <v>411</v>
      </c>
      <c r="C29" t="s">
        <v>410</v>
      </c>
      <c r="D29" s="21" t="s">
        <v>412</v>
      </c>
      <c r="E29" t="s">
        <v>413</v>
      </c>
      <c r="F29" t="s">
        <v>339</v>
      </c>
      <c r="K29">
        <v>2023</v>
      </c>
      <c r="L29" t="s">
        <v>1292</v>
      </c>
      <c r="M29" t="s">
        <v>1293</v>
      </c>
      <c r="N29" t="s">
        <v>1294</v>
      </c>
      <c r="O29" t="s">
        <v>1295</v>
      </c>
    </row>
    <row r="30" spans="1:15" x14ac:dyDescent="0.2">
      <c r="A30" t="s">
        <v>9829</v>
      </c>
      <c r="B30" t="s">
        <v>411</v>
      </c>
      <c r="C30" t="s">
        <v>410</v>
      </c>
      <c r="D30" s="21" t="s">
        <v>412</v>
      </c>
      <c r="E30" t="s">
        <v>413</v>
      </c>
      <c r="F30" t="s">
        <v>66</v>
      </c>
      <c r="G30" t="s">
        <v>1296</v>
      </c>
      <c r="K30">
        <v>2023</v>
      </c>
      <c r="L30" t="s">
        <v>1297</v>
      </c>
      <c r="N30" t="s">
        <v>1298</v>
      </c>
    </row>
    <row r="31" spans="1:15" x14ac:dyDescent="0.2">
      <c r="A31" t="s">
        <v>9829</v>
      </c>
      <c r="B31" t="s">
        <v>411</v>
      </c>
      <c r="C31" t="s">
        <v>410</v>
      </c>
      <c r="D31" s="21" t="s">
        <v>412</v>
      </c>
      <c r="E31" t="s">
        <v>413</v>
      </c>
      <c r="F31" t="s">
        <v>72</v>
      </c>
      <c r="G31" t="s">
        <v>1299</v>
      </c>
      <c r="K31">
        <v>2023</v>
      </c>
      <c r="L31" t="s">
        <v>1300</v>
      </c>
      <c r="N31" t="s">
        <v>1301</v>
      </c>
      <c r="O31" t="s">
        <v>1302</v>
      </c>
    </row>
    <row r="32" spans="1:15" x14ac:dyDescent="0.2">
      <c r="A32" t="s">
        <v>9829</v>
      </c>
      <c r="B32" t="s">
        <v>411</v>
      </c>
      <c r="C32" t="s">
        <v>410</v>
      </c>
      <c r="D32" s="21" t="s">
        <v>412</v>
      </c>
      <c r="E32" t="s">
        <v>413</v>
      </c>
      <c r="F32" t="s">
        <v>85</v>
      </c>
      <c r="K32">
        <v>2023</v>
      </c>
      <c r="L32" t="s">
        <v>1300</v>
      </c>
      <c r="N32" t="s">
        <v>1301</v>
      </c>
    </row>
    <row r="33" spans="1:15" x14ac:dyDescent="0.2">
      <c r="A33" t="s">
        <v>9829</v>
      </c>
      <c r="B33" t="s">
        <v>411</v>
      </c>
      <c r="C33" t="s">
        <v>410</v>
      </c>
      <c r="D33" s="21" t="s">
        <v>412</v>
      </c>
      <c r="E33" t="s">
        <v>413</v>
      </c>
      <c r="F33" t="s">
        <v>86</v>
      </c>
      <c r="K33">
        <v>2023</v>
      </c>
      <c r="L33" t="s">
        <v>1300</v>
      </c>
      <c r="N33" t="s">
        <v>1301</v>
      </c>
    </row>
    <row r="34" spans="1:15" x14ac:dyDescent="0.2">
      <c r="A34" t="s">
        <v>9829</v>
      </c>
      <c r="B34" t="s">
        <v>411</v>
      </c>
      <c r="C34" t="s">
        <v>410</v>
      </c>
      <c r="D34" s="21" t="s">
        <v>412</v>
      </c>
      <c r="E34" t="s">
        <v>413</v>
      </c>
      <c r="F34" t="s">
        <v>89</v>
      </c>
      <c r="K34">
        <v>2023</v>
      </c>
      <c r="L34" t="s">
        <v>1300</v>
      </c>
      <c r="N34" t="s">
        <v>1303</v>
      </c>
      <c r="O34" t="s">
        <v>1304</v>
      </c>
    </row>
    <row r="35" spans="1:15" x14ac:dyDescent="0.2">
      <c r="A35" t="s">
        <v>9829</v>
      </c>
      <c r="B35" t="s">
        <v>411</v>
      </c>
      <c r="C35" t="s">
        <v>410</v>
      </c>
      <c r="D35" s="21" t="s">
        <v>412</v>
      </c>
      <c r="E35" t="s">
        <v>413</v>
      </c>
      <c r="F35" t="s">
        <v>90</v>
      </c>
      <c r="K35">
        <v>2022</v>
      </c>
      <c r="L35" t="s">
        <v>1300</v>
      </c>
      <c r="N35" t="s">
        <v>1305</v>
      </c>
      <c r="O35" t="s">
        <v>1306</v>
      </c>
    </row>
    <row r="36" spans="1:15" x14ac:dyDescent="0.2">
      <c r="A36" t="s">
        <v>9829</v>
      </c>
      <c r="B36" t="s">
        <v>411</v>
      </c>
      <c r="C36" t="s">
        <v>410</v>
      </c>
      <c r="D36" s="21" t="s">
        <v>412</v>
      </c>
      <c r="E36" t="s">
        <v>413</v>
      </c>
      <c r="F36" t="s">
        <v>95</v>
      </c>
      <c r="K36">
        <v>2024</v>
      </c>
      <c r="L36" t="s">
        <v>1307</v>
      </c>
      <c r="N36" t="s">
        <v>1308</v>
      </c>
      <c r="O36" t="s">
        <v>1309</v>
      </c>
    </row>
    <row r="37" spans="1:15" x14ac:dyDescent="0.2">
      <c r="A37" t="s">
        <v>9829</v>
      </c>
      <c r="B37" t="s">
        <v>411</v>
      </c>
      <c r="C37" t="s">
        <v>410</v>
      </c>
      <c r="D37" s="21" t="s">
        <v>412</v>
      </c>
      <c r="E37" t="s">
        <v>413</v>
      </c>
      <c r="F37" t="s">
        <v>306</v>
      </c>
      <c r="K37">
        <v>2022</v>
      </c>
      <c r="L37" t="s">
        <v>1310</v>
      </c>
      <c r="M37" t="s">
        <v>1311</v>
      </c>
      <c r="N37" t="s">
        <v>1312</v>
      </c>
      <c r="O37" t="s">
        <v>1313</v>
      </c>
    </row>
    <row r="38" spans="1:15" x14ac:dyDescent="0.2">
      <c r="A38" t="s">
        <v>9829</v>
      </c>
      <c r="B38" t="s">
        <v>411</v>
      </c>
      <c r="C38" t="s">
        <v>410</v>
      </c>
      <c r="D38" s="21" t="s">
        <v>412</v>
      </c>
      <c r="E38" t="s">
        <v>413</v>
      </c>
      <c r="F38" t="s">
        <v>307</v>
      </c>
      <c r="K38">
        <v>2022</v>
      </c>
      <c r="L38" t="s">
        <v>1310</v>
      </c>
      <c r="M38" t="s">
        <v>1314</v>
      </c>
      <c r="N38" t="s">
        <v>1312</v>
      </c>
      <c r="O38" t="s">
        <v>1315</v>
      </c>
    </row>
    <row r="39" spans="1:15" x14ac:dyDescent="0.2">
      <c r="A39" t="s">
        <v>9829</v>
      </c>
      <c r="B39" t="s">
        <v>411</v>
      </c>
      <c r="C39" t="s">
        <v>410</v>
      </c>
      <c r="D39" s="21" t="s">
        <v>412</v>
      </c>
      <c r="E39" t="s">
        <v>413</v>
      </c>
      <c r="F39" t="s">
        <v>308</v>
      </c>
      <c r="K39">
        <v>2022</v>
      </c>
      <c r="L39" t="s">
        <v>1310</v>
      </c>
      <c r="M39" t="s">
        <v>1293</v>
      </c>
      <c r="N39" t="s">
        <v>1312</v>
      </c>
      <c r="O39" t="s">
        <v>1316</v>
      </c>
    </row>
    <row r="40" spans="1:15" x14ac:dyDescent="0.2">
      <c r="A40" t="s">
        <v>9829</v>
      </c>
      <c r="B40" t="s">
        <v>411</v>
      </c>
      <c r="C40" t="s">
        <v>410</v>
      </c>
      <c r="D40" s="21" t="s">
        <v>412</v>
      </c>
      <c r="E40" t="s">
        <v>413</v>
      </c>
      <c r="F40" t="s">
        <v>314</v>
      </c>
      <c r="K40">
        <v>2022</v>
      </c>
      <c r="L40" t="s">
        <v>1310</v>
      </c>
      <c r="M40" t="s">
        <v>1311</v>
      </c>
      <c r="N40" t="s">
        <v>1312</v>
      </c>
      <c r="O40" t="s">
        <v>1313</v>
      </c>
    </row>
    <row r="41" spans="1:15" x14ac:dyDescent="0.2">
      <c r="A41" t="s">
        <v>9829</v>
      </c>
      <c r="B41" t="s">
        <v>411</v>
      </c>
      <c r="C41" t="s">
        <v>410</v>
      </c>
      <c r="D41" s="21" t="s">
        <v>412</v>
      </c>
      <c r="E41" t="s">
        <v>413</v>
      </c>
      <c r="F41" t="s">
        <v>315</v>
      </c>
      <c r="L41" t="s">
        <v>1310</v>
      </c>
      <c r="M41" t="s">
        <v>1314</v>
      </c>
      <c r="N41" t="s">
        <v>1312</v>
      </c>
      <c r="O41" t="s">
        <v>1315</v>
      </c>
    </row>
    <row r="42" spans="1:15" x14ac:dyDescent="0.2">
      <c r="A42" t="s">
        <v>9829</v>
      </c>
      <c r="B42" t="s">
        <v>411</v>
      </c>
      <c r="C42" t="s">
        <v>410</v>
      </c>
      <c r="D42" s="21" t="s">
        <v>412</v>
      </c>
      <c r="E42" t="s">
        <v>413</v>
      </c>
      <c r="F42" t="s">
        <v>316</v>
      </c>
      <c r="K42">
        <v>2022</v>
      </c>
      <c r="L42" t="s">
        <v>1310</v>
      </c>
      <c r="M42" t="s">
        <v>1293</v>
      </c>
      <c r="N42" t="s">
        <v>1312</v>
      </c>
      <c r="O42" t="s">
        <v>1316</v>
      </c>
    </row>
    <row r="43" spans="1:15" x14ac:dyDescent="0.2">
      <c r="A43" t="s">
        <v>9829</v>
      </c>
      <c r="B43" t="s">
        <v>411</v>
      </c>
      <c r="C43" t="s">
        <v>410</v>
      </c>
      <c r="D43" s="21" t="s">
        <v>412</v>
      </c>
      <c r="E43" t="s">
        <v>413</v>
      </c>
      <c r="F43" t="s">
        <v>338</v>
      </c>
      <c r="K43">
        <v>2022</v>
      </c>
      <c r="L43" t="s">
        <v>1310</v>
      </c>
      <c r="M43" t="s">
        <v>1293</v>
      </c>
      <c r="N43" t="s">
        <v>1312</v>
      </c>
      <c r="O43" t="s">
        <v>1316</v>
      </c>
    </row>
    <row r="44" spans="1:15" x14ac:dyDescent="0.2">
      <c r="A44" t="s">
        <v>9829</v>
      </c>
      <c r="B44" t="s">
        <v>411</v>
      </c>
      <c r="C44" t="s">
        <v>410</v>
      </c>
      <c r="D44" s="21" t="s">
        <v>412</v>
      </c>
      <c r="E44" t="s">
        <v>413</v>
      </c>
      <c r="F44" t="s">
        <v>94</v>
      </c>
      <c r="K44">
        <v>2011</v>
      </c>
      <c r="L44" t="s">
        <v>1317</v>
      </c>
      <c r="N44" t="s">
        <v>1318</v>
      </c>
    </row>
    <row r="45" spans="1:15" x14ac:dyDescent="0.2">
      <c r="A45" t="s">
        <v>9829</v>
      </c>
      <c r="B45" t="s">
        <v>411</v>
      </c>
      <c r="C45" t="s">
        <v>410</v>
      </c>
      <c r="D45" s="21" t="s">
        <v>412</v>
      </c>
      <c r="E45" t="s">
        <v>413</v>
      </c>
      <c r="F45" t="s">
        <v>309</v>
      </c>
      <c r="K45">
        <v>2011</v>
      </c>
      <c r="L45" t="s">
        <v>1317</v>
      </c>
      <c r="M45" t="s">
        <v>1319</v>
      </c>
      <c r="N45" t="s">
        <v>1318</v>
      </c>
      <c r="O45" t="s">
        <v>1320</v>
      </c>
    </row>
    <row r="46" spans="1:15" x14ac:dyDescent="0.2">
      <c r="A46" t="s">
        <v>9829</v>
      </c>
      <c r="B46" t="s">
        <v>411</v>
      </c>
      <c r="C46" t="s">
        <v>410</v>
      </c>
      <c r="D46" s="21" t="s">
        <v>412</v>
      </c>
      <c r="E46" t="s">
        <v>413</v>
      </c>
      <c r="F46" t="s">
        <v>317</v>
      </c>
      <c r="K46">
        <v>2011</v>
      </c>
      <c r="L46" t="s">
        <v>1317</v>
      </c>
      <c r="M46" t="s">
        <v>1319</v>
      </c>
      <c r="N46" t="s">
        <v>1318</v>
      </c>
      <c r="O46" t="s">
        <v>1320</v>
      </c>
    </row>
    <row r="47" spans="1:15" x14ac:dyDescent="0.2">
      <c r="A47" t="s">
        <v>9829</v>
      </c>
      <c r="B47" t="s">
        <v>411</v>
      </c>
      <c r="C47" t="s">
        <v>410</v>
      </c>
      <c r="D47" s="21" t="s">
        <v>412</v>
      </c>
      <c r="E47" t="s">
        <v>413</v>
      </c>
      <c r="F47" t="s">
        <v>96</v>
      </c>
      <c r="K47">
        <v>2016</v>
      </c>
      <c r="L47" t="s">
        <v>1321</v>
      </c>
      <c r="N47" t="s">
        <v>1322</v>
      </c>
      <c r="O47" t="s">
        <v>1323</v>
      </c>
    </row>
    <row r="48" spans="1:15" x14ac:dyDescent="0.2">
      <c r="A48" t="s">
        <v>9829</v>
      </c>
      <c r="B48" t="s">
        <v>411</v>
      </c>
      <c r="C48" t="s">
        <v>410</v>
      </c>
      <c r="D48" s="21" t="s">
        <v>416</v>
      </c>
      <c r="E48" t="s">
        <v>417</v>
      </c>
      <c r="F48" t="s">
        <v>16</v>
      </c>
      <c r="G48" t="s">
        <v>1270</v>
      </c>
      <c r="H48" t="s">
        <v>349</v>
      </c>
      <c r="I48" t="s">
        <v>349</v>
      </c>
      <c r="K48">
        <v>2016</v>
      </c>
      <c r="L48" t="s">
        <v>1324</v>
      </c>
      <c r="M48" t="s">
        <v>1325</v>
      </c>
      <c r="N48" t="s">
        <v>1326</v>
      </c>
      <c r="O48" t="s">
        <v>1327</v>
      </c>
    </row>
    <row r="49" spans="1:15" x14ac:dyDescent="0.2">
      <c r="A49" t="s">
        <v>9829</v>
      </c>
      <c r="B49" t="s">
        <v>411</v>
      </c>
      <c r="C49" t="s">
        <v>410</v>
      </c>
      <c r="D49" s="21" t="s">
        <v>416</v>
      </c>
      <c r="E49" t="s">
        <v>417</v>
      </c>
      <c r="F49" t="s">
        <v>17</v>
      </c>
      <c r="G49" t="s">
        <v>1270</v>
      </c>
      <c r="H49" t="s">
        <v>349</v>
      </c>
      <c r="I49" t="s">
        <v>349</v>
      </c>
      <c r="K49">
        <v>2016</v>
      </c>
      <c r="L49" t="s">
        <v>1324</v>
      </c>
      <c r="M49" t="s">
        <v>1325</v>
      </c>
      <c r="N49" t="s">
        <v>1326</v>
      </c>
      <c r="O49" t="s">
        <v>1327</v>
      </c>
    </row>
    <row r="50" spans="1:15" x14ac:dyDescent="0.2">
      <c r="A50" t="s">
        <v>9829</v>
      </c>
      <c r="B50" t="s">
        <v>411</v>
      </c>
      <c r="C50" t="s">
        <v>410</v>
      </c>
      <c r="D50" s="21" t="s">
        <v>416</v>
      </c>
      <c r="E50" t="s">
        <v>417</v>
      </c>
      <c r="F50" t="s">
        <v>18</v>
      </c>
      <c r="G50" t="s">
        <v>1270</v>
      </c>
      <c r="H50" t="s">
        <v>349</v>
      </c>
      <c r="I50" t="s">
        <v>349</v>
      </c>
      <c r="K50">
        <v>2016</v>
      </c>
      <c r="L50" t="s">
        <v>1324</v>
      </c>
      <c r="M50" t="s">
        <v>1325</v>
      </c>
      <c r="N50" t="s">
        <v>1326</v>
      </c>
      <c r="O50" t="s">
        <v>1327</v>
      </c>
    </row>
    <row r="51" spans="1:15" x14ac:dyDescent="0.2">
      <c r="A51" t="s">
        <v>9829</v>
      </c>
      <c r="B51" t="s">
        <v>411</v>
      </c>
      <c r="C51" t="s">
        <v>410</v>
      </c>
      <c r="D51" s="21" t="s">
        <v>416</v>
      </c>
      <c r="E51" t="s">
        <v>417</v>
      </c>
      <c r="F51" t="s">
        <v>19</v>
      </c>
      <c r="G51" t="s">
        <v>1270</v>
      </c>
      <c r="H51" t="s">
        <v>349</v>
      </c>
      <c r="I51" t="s">
        <v>349</v>
      </c>
      <c r="K51">
        <v>2016</v>
      </c>
      <c r="L51" t="s">
        <v>1324</v>
      </c>
      <c r="M51" t="s">
        <v>1325</v>
      </c>
      <c r="N51" t="s">
        <v>1326</v>
      </c>
      <c r="O51" t="s">
        <v>1327</v>
      </c>
    </row>
    <row r="52" spans="1:15" x14ac:dyDescent="0.2">
      <c r="A52" t="s">
        <v>9829</v>
      </c>
      <c r="B52" t="s">
        <v>411</v>
      </c>
      <c r="C52" t="s">
        <v>410</v>
      </c>
      <c r="D52" s="21" t="s">
        <v>416</v>
      </c>
      <c r="E52" t="s">
        <v>417</v>
      </c>
      <c r="F52" t="s">
        <v>20</v>
      </c>
      <c r="G52" t="s">
        <v>1270</v>
      </c>
      <c r="H52" t="s">
        <v>349</v>
      </c>
      <c r="I52" t="s">
        <v>349</v>
      </c>
      <c r="K52">
        <v>2016</v>
      </c>
      <c r="L52" t="s">
        <v>1324</v>
      </c>
      <c r="M52" t="s">
        <v>1325</v>
      </c>
      <c r="N52" t="s">
        <v>1326</v>
      </c>
      <c r="O52" t="s">
        <v>1327</v>
      </c>
    </row>
    <row r="53" spans="1:15" x14ac:dyDescent="0.2">
      <c r="A53" t="s">
        <v>9829</v>
      </c>
      <c r="B53" t="s">
        <v>411</v>
      </c>
      <c r="C53" t="s">
        <v>410</v>
      </c>
      <c r="D53" s="21" t="s">
        <v>416</v>
      </c>
      <c r="E53" t="s">
        <v>417</v>
      </c>
      <c r="F53" t="s">
        <v>23</v>
      </c>
      <c r="G53" t="s">
        <v>1270</v>
      </c>
      <c r="H53" t="s">
        <v>349</v>
      </c>
      <c r="I53" t="s">
        <v>349</v>
      </c>
      <c r="K53">
        <v>2016</v>
      </c>
      <c r="L53" t="s">
        <v>1324</v>
      </c>
      <c r="M53" t="s">
        <v>1325</v>
      </c>
      <c r="N53" t="s">
        <v>1326</v>
      </c>
      <c r="O53" t="s">
        <v>1327</v>
      </c>
    </row>
    <row r="54" spans="1:15" x14ac:dyDescent="0.2">
      <c r="A54" t="s">
        <v>9829</v>
      </c>
      <c r="B54" t="s">
        <v>411</v>
      </c>
      <c r="C54" t="s">
        <v>410</v>
      </c>
      <c r="D54" s="21" t="s">
        <v>416</v>
      </c>
      <c r="E54" t="s">
        <v>417</v>
      </c>
      <c r="F54" t="s">
        <v>28</v>
      </c>
      <c r="G54" t="s">
        <v>1270</v>
      </c>
      <c r="H54" t="s">
        <v>349</v>
      </c>
      <c r="I54" t="s">
        <v>349</v>
      </c>
      <c r="K54">
        <v>2016</v>
      </c>
      <c r="L54" t="s">
        <v>1324</v>
      </c>
      <c r="M54" t="s">
        <v>1325</v>
      </c>
      <c r="N54" t="s">
        <v>1326</v>
      </c>
      <c r="O54" t="s">
        <v>1327</v>
      </c>
    </row>
    <row r="55" spans="1:15" x14ac:dyDescent="0.2">
      <c r="A55" t="s">
        <v>9829</v>
      </c>
      <c r="B55" t="s">
        <v>411</v>
      </c>
      <c r="C55" t="s">
        <v>410</v>
      </c>
      <c r="D55" s="21" t="s">
        <v>416</v>
      </c>
      <c r="E55" t="s">
        <v>417</v>
      </c>
      <c r="F55" t="s">
        <v>34</v>
      </c>
      <c r="G55" t="s">
        <v>1289</v>
      </c>
      <c r="H55" t="s">
        <v>349</v>
      </c>
      <c r="I55" t="s">
        <v>349</v>
      </c>
      <c r="K55">
        <v>2016</v>
      </c>
      <c r="L55" t="s">
        <v>1324</v>
      </c>
      <c r="M55" t="s">
        <v>1325</v>
      </c>
      <c r="N55" t="s">
        <v>1326</v>
      </c>
      <c r="O55" t="s">
        <v>1328</v>
      </c>
    </row>
    <row r="56" spans="1:15" x14ac:dyDescent="0.2">
      <c r="A56" t="s">
        <v>9829</v>
      </c>
      <c r="B56" t="s">
        <v>411</v>
      </c>
      <c r="C56" t="s">
        <v>410</v>
      </c>
      <c r="D56" s="21" t="s">
        <v>416</v>
      </c>
      <c r="E56" t="s">
        <v>417</v>
      </c>
      <c r="F56" t="s">
        <v>35</v>
      </c>
      <c r="G56" t="s">
        <v>1289</v>
      </c>
      <c r="H56" t="s">
        <v>349</v>
      </c>
      <c r="I56" t="s">
        <v>349</v>
      </c>
      <c r="K56">
        <v>2016</v>
      </c>
      <c r="L56" t="s">
        <v>1324</v>
      </c>
      <c r="M56" t="s">
        <v>1325</v>
      </c>
      <c r="N56" t="s">
        <v>1326</v>
      </c>
      <c r="O56" t="s">
        <v>1328</v>
      </c>
    </row>
    <row r="57" spans="1:15" x14ac:dyDescent="0.2">
      <c r="A57" t="s">
        <v>9829</v>
      </c>
      <c r="B57" t="s">
        <v>411</v>
      </c>
      <c r="C57" t="s">
        <v>410</v>
      </c>
      <c r="D57" s="21" t="s">
        <v>416</v>
      </c>
      <c r="E57" t="s">
        <v>417</v>
      </c>
      <c r="F57" t="s">
        <v>38</v>
      </c>
      <c r="G57" t="s">
        <v>1289</v>
      </c>
      <c r="H57" t="s">
        <v>349</v>
      </c>
      <c r="I57" t="s">
        <v>349</v>
      </c>
      <c r="K57">
        <v>2016</v>
      </c>
      <c r="L57" t="s">
        <v>1324</v>
      </c>
      <c r="M57" t="s">
        <v>1325</v>
      </c>
      <c r="N57" t="s">
        <v>1326</v>
      </c>
      <c r="O57" t="s">
        <v>1328</v>
      </c>
    </row>
    <row r="58" spans="1:15" x14ac:dyDescent="0.2">
      <c r="A58" t="s">
        <v>9829</v>
      </c>
      <c r="B58" t="s">
        <v>411</v>
      </c>
      <c r="C58" t="s">
        <v>410</v>
      </c>
      <c r="D58" s="21" t="s">
        <v>416</v>
      </c>
      <c r="E58" t="s">
        <v>417</v>
      </c>
      <c r="F58" t="s">
        <v>39</v>
      </c>
      <c r="G58" t="s">
        <v>1289</v>
      </c>
      <c r="H58" t="s">
        <v>349</v>
      </c>
      <c r="I58" t="s">
        <v>349</v>
      </c>
      <c r="K58">
        <v>2016</v>
      </c>
      <c r="L58" t="s">
        <v>1324</v>
      </c>
      <c r="M58" t="s">
        <v>1325</v>
      </c>
      <c r="N58" t="s">
        <v>1326</v>
      </c>
      <c r="O58" t="s">
        <v>1328</v>
      </c>
    </row>
    <row r="59" spans="1:15" x14ac:dyDescent="0.2">
      <c r="A59" t="s">
        <v>9829</v>
      </c>
      <c r="B59" t="s">
        <v>411</v>
      </c>
      <c r="C59" t="s">
        <v>410</v>
      </c>
      <c r="D59" s="21" t="s">
        <v>416</v>
      </c>
      <c r="E59" t="s">
        <v>417</v>
      </c>
      <c r="F59" t="s">
        <v>42</v>
      </c>
      <c r="G59" t="s">
        <v>1289</v>
      </c>
      <c r="H59" t="s">
        <v>349</v>
      </c>
      <c r="I59" t="s">
        <v>349</v>
      </c>
      <c r="K59">
        <v>2016</v>
      </c>
      <c r="L59" t="s">
        <v>1324</v>
      </c>
      <c r="M59" t="s">
        <v>1325</v>
      </c>
      <c r="N59" t="s">
        <v>1326</v>
      </c>
      <c r="O59" t="s">
        <v>1328</v>
      </c>
    </row>
    <row r="60" spans="1:15" x14ac:dyDescent="0.2">
      <c r="A60" t="s">
        <v>9829</v>
      </c>
      <c r="B60" t="s">
        <v>411</v>
      </c>
      <c r="C60" t="s">
        <v>410</v>
      </c>
      <c r="D60" s="21" t="s">
        <v>416</v>
      </c>
      <c r="E60" t="s">
        <v>417</v>
      </c>
      <c r="F60" t="s">
        <v>94</v>
      </c>
      <c r="K60">
        <v>2016</v>
      </c>
      <c r="L60" t="s">
        <v>1324</v>
      </c>
      <c r="N60" t="s">
        <v>1326</v>
      </c>
    </row>
    <row r="61" spans="1:15" x14ac:dyDescent="0.2">
      <c r="A61" t="s">
        <v>9829</v>
      </c>
      <c r="B61" t="s">
        <v>411</v>
      </c>
      <c r="C61" t="s">
        <v>410</v>
      </c>
      <c r="D61" s="21" t="s">
        <v>416</v>
      </c>
      <c r="E61" t="s">
        <v>417</v>
      </c>
      <c r="F61" t="s">
        <v>68</v>
      </c>
      <c r="G61" t="s">
        <v>1299</v>
      </c>
      <c r="K61">
        <v>2023</v>
      </c>
      <c r="L61" t="s">
        <v>1329</v>
      </c>
      <c r="M61" t="s">
        <v>1330</v>
      </c>
      <c r="N61" t="s">
        <v>1331</v>
      </c>
      <c r="O61" t="s">
        <v>1332</v>
      </c>
    </row>
    <row r="62" spans="1:15" x14ac:dyDescent="0.2">
      <c r="A62" t="s">
        <v>9829</v>
      </c>
      <c r="B62" t="s">
        <v>411</v>
      </c>
      <c r="C62" t="s">
        <v>410</v>
      </c>
      <c r="D62" s="21" t="s">
        <v>416</v>
      </c>
      <c r="E62" t="s">
        <v>417</v>
      </c>
      <c r="F62" t="s">
        <v>70</v>
      </c>
      <c r="G62" t="s">
        <v>1299</v>
      </c>
      <c r="K62">
        <v>2023</v>
      </c>
      <c r="L62" t="s">
        <v>1329</v>
      </c>
      <c r="M62" t="s">
        <v>1330</v>
      </c>
      <c r="N62" t="s">
        <v>1331</v>
      </c>
      <c r="O62" t="s">
        <v>1333</v>
      </c>
    </row>
    <row r="63" spans="1:15" x14ac:dyDescent="0.2">
      <c r="A63" t="s">
        <v>9829</v>
      </c>
      <c r="B63" t="s">
        <v>411</v>
      </c>
      <c r="C63" t="s">
        <v>410</v>
      </c>
      <c r="D63" s="21" t="s">
        <v>416</v>
      </c>
      <c r="E63" t="s">
        <v>417</v>
      </c>
      <c r="F63" t="s">
        <v>84</v>
      </c>
      <c r="K63">
        <v>2024</v>
      </c>
      <c r="L63" t="s">
        <v>1329</v>
      </c>
      <c r="M63" t="s">
        <v>1334</v>
      </c>
      <c r="N63" t="s">
        <v>1331</v>
      </c>
    </row>
    <row r="64" spans="1:15" x14ac:dyDescent="0.2">
      <c r="A64" t="s">
        <v>9829</v>
      </c>
      <c r="B64" t="s">
        <v>411</v>
      </c>
      <c r="C64" t="s">
        <v>410</v>
      </c>
      <c r="D64" s="21" t="s">
        <v>416</v>
      </c>
      <c r="E64" t="s">
        <v>417</v>
      </c>
      <c r="F64" t="s">
        <v>85</v>
      </c>
      <c r="K64">
        <v>2023</v>
      </c>
      <c r="L64" t="s">
        <v>1329</v>
      </c>
      <c r="M64" t="s">
        <v>1330</v>
      </c>
      <c r="N64" t="s">
        <v>1331</v>
      </c>
      <c r="O64" t="s">
        <v>1335</v>
      </c>
    </row>
    <row r="65" spans="1:15" x14ac:dyDescent="0.2">
      <c r="A65" t="s">
        <v>9829</v>
      </c>
      <c r="B65" t="s">
        <v>411</v>
      </c>
      <c r="C65" t="s">
        <v>410</v>
      </c>
      <c r="D65" s="21" t="s">
        <v>416</v>
      </c>
      <c r="E65" t="s">
        <v>417</v>
      </c>
      <c r="F65" t="s">
        <v>86</v>
      </c>
      <c r="K65">
        <v>2023</v>
      </c>
      <c r="L65" t="s">
        <v>1329</v>
      </c>
      <c r="M65" t="s">
        <v>1336</v>
      </c>
      <c r="N65" t="s">
        <v>1331</v>
      </c>
      <c r="O65" t="s">
        <v>1337</v>
      </c>
    </row>
    <row r="66" spans="1:15" x14ac:dyDescent="0.2">
      <c r="A66" t="s">
        <v>9829</v>
      </c>
      <c r="B66" t="s">
        <v>411</v>
      </c>
      <c r="C66" t="s">
        <v>410</v>
      </c>
      <c r="D66" s="21" t="s">
        <v>416</v>
      </c>
      <c r="E66" t="s">
        <v>417</v>
      </c>
      <c r="F66" t="s">
        <v>88</v>
      </c>
      <c r="K66">
        <v>2023</v>
      </c>
      <c r="L66" t="s">
        <v>1329</v>
      </c>
      <c r="M66" t="s">
        <v>1336</v>
      </c>
      <c r="N66" t="s">
        <v>1331</v>
      </c>
      <c r="O66" t="s">
        <v>1337</v>
      </c>
    </row>
    <row r="67" spans="1:15" x14ac:dyDescent="0.2">
      <c r="A67" t="s">
        <v>9829</v>
      </c>
      <c r="B67" t="s">
        <v>411</v>
      </c>
      <c r="C67" t="s">
        <v>410</v>
      </c>
      <c r="D67" s="21" t="s">
        <v>416</v>
      </c>
      <c r="E67" t="s">
        <v>417</v>
      </c>
      <c r="F67" t="s">
        <v>307</v>
      </c>
      <c r="K67">
        <v>2023</v>
      </c>
      <c r="L67" t="s">
        <v>1329</v>
      </c>
      <c r="M67" t="s">
        <v>1330</v>
      </c>
      <c r="N67" t="s">
        <v>1331</v>
      </c>
      <c r="O67" t="s">
        <v>1338</v>
      </c>
    </row>
    <row r="68" spans="1:15" x14ac:dyDescent="0.2">
      <c r="A68" t="s">
        <v>9829</v>
      </c>
      <c r="B68" t="s">
        <v>411</v>
      </c>
      <c r="C68" t="s">
        <v>410</v>
      </c>
      <c r="D68" s="21" t="s">
        <v>416</v>
      </c>
      <c r="E68" t="s">
        <v>417</v>
      </c>
      <c r="F68" t="s">
        <v>308</v>
      </c>
      <c r="K68">
        <v>2023</v>
      </c>
      <c r="L68" t="s">
        <v>1329</v>
      </c>
      <c r="M68" t="s">
        <v>1330</v>
      </c>
      <c r="N68" t="s">
        <v>1331</v>
      </c>
      <c r="O68" t="s">
        <v>1338</v>
      </c>
    </row>
    <row r="69" spans="1:15" x14ac:dyDescent="0.2">
      <c r="A69" t="s">
        <v>9829</v>
      </c>
      <c r="B69" t="s">
        <v>411</v>
      </c>
      <c r="C69" t="s">
        <v>410</v>
      </c>
      <c r="D69" s="21" t="s">
        <v>416</v>
      </c>
      <c r="E69" t="s">
        <v>417</v>
      </c>
      <c r="F69" t="s">
        <v>309</v>
      </c>
      <c r="K69">
        <v>2023</v>
      </c>
      <c r="L69" t="s">
        <v>1329</v>
      </c>
      <c r="M69" t="s">
        <v>1330</v>
      </c>
      <c r="N69" t="s">
        <v>1331</v>
      </c>
      <c r="O69" t="s">
        <v>1338</v>
      </c>
    </row>
    <row r="70" spans="1:15" x14ac:dyDescent="0.2">
      <c r="A70" t="s">
        <v>9829</v>
      </c>
      <c r="B70" t="s">
        <v>411</v>
      </c>
      <c r="C70" t="s">
        <v>410</v>
      </c>
      <c r="D70" s="21" t="s">
        <v>416</v>
      </c>
      <c r="E70" t="s">
        <v>417</v>
      </c>
      <c r="F70" t="s">
        <v>315</v>
      </c>
      <c r="K70">
        <v>2023</v>
      </c>
      <c r="L70" t="s">
        <v>1329</v>
      </c>
      <c r="M70" t="s">
        <v>1330</v>
      </c>
      <c r="N70" t="s">
        <v>1331</v>
      </c>
      <c r="O70" t="s">
        <v>1338</v>
      </c>
    </row>
    <row r="71" spans="1:15" x14ac:dyDescent="0.2">
      <c r="A71" t="s">
        <v>9829</v>
      </c>
      <c r="B71" t="s">
        <v>411</v>
      </c>
      <c r="C71" t="s">
        <v>410</v>
      </c>
      <c r="D71" s="21" t="s">
        <v>416</v>
      </c>
      <c r="E71" t="s">
        <v>417</v>
      </c>
      <c r="F71" t="s">
        <v>316</v>
      </c>
      <c r="K71">
        <v>2023</v>
      </c>
      <c r="L71" t="s">
        <v>1329</v>
      </c>
      <c r="M71" t="s">
        <v>1330</v>
      </c>
      <c r="N71" t="s">
        <v>1331</v>
      </c>
      <c r="O71" t="s">
        <v>1338</v>
      </c>
    </row>
    <row r="72" spans="1:15" x14ac:dyDescent="0.2">
      <c r="A72" t="s">
        <v>9829</v>
      </c>
      <c r="B72" t="s">
        <v>411</v>
      </c>
      <c r="C72" t="s">
        <v>410</v>
      </c>
      <c r="D72" s="21" t="s">
        <v>416</v>
      </c>
      <c r="E72" t="s">
        <v>417</v>
      </c>
      <c r="F72" t="s">
        <v>317</v>
      </c>
      <c r="K72">
        <v>2023</v>
      </c>
      <c r="L72" t="s">
        <v>1329</v>
      </c>
      <c r="M72" t="s">
        <v>1330</v>
      </c>
      <c r="N72" t="s">
        <v>1331</v>
      </c>
      <c r="O72" t="s">
        <v>1338</v>
      </c>
    </row>
    <row r="73" spans="1:15" x14ac:dyDescent="0.2">
      <c r="A73" t="s">
        <v>9829</v>
      </c>
      <c r="B73" t="s">
        <v>411</v>
      </c>
      <c r="C73" t="s">
        <v>410</v>
      </c>
      <c r="D73" s="21" t="s">
        <v>416</v>
      </c>
      <c r="E73" t="s">
        <v>417</v>
      </c>
      <c r="F73" t="s">
        <v>91</v>
      </c>
      <c r="K73">
        <v>2023</v>
      </c>
      <c r="L73" t="s">
        <v>1339</v>
      </c>
      <c r="N73" t="s">
        <v>1340</v>
      </c>
      <c r="O73" t="s">
        <v>1341</v>
      </c>
    </row>
    <row r="74" spans="1:15" x14ac:dyDescent="0.2">
      <c r="A74" t="s">
        <v>9829</v>
      </c>
      <c r="B74" t="s">
        <v>411</v>
      </c>
      <c r="C74" t="s">
        <v>410</v>
      </c>
      <c r="D74" s="21" t="s">
        <v>416</v>
      </c>
      <c r="E74" t="s">
        <v>417</v>
      </c>
      <c r="F74" t="s">
        <v>96</v>
      </c>
      <c r="K74">
        <v>2023</v>
      </c>
      <c r="L74" t="s">
        <v>1342</v>
      </c>
      <c r="N74" t="s">
        <v>1343</v>
      </c>
      <c r="O74" t="s">
        <v>1344</v>
      </c>
    </row>
    <row r="75" spans="1:15" x14ac:dyDescent="0.2">
      <c r="A75" t="s">
        <v>9829</v>
      </c>
      <c r="B75" t="s">
        <v>411</v>
      </c>
      <c r="C75" t="s">
        <v>410</v>
      </c>
      <c r="D75" s="21" t="s">
        <v>416</v>
      </c>
      <c r="E75" t="s">
        <v>417</v>
      </c>
      <c r="F75" t="s">
        <v>95</v>
      </c>
      <c r="K75">
        <v>2023</v>
      </c>
      <c r="L75" t="s">
        <v>1345</v>
      </c>
      <c r="N75" t="s">
        <v>1346</v>
      </c>
      <c r="O75" t="s">
        <v>1347</v>
      </c>
    </row>
    <row r="76" spans="1:15" x14ac:dyDescent="0.2">
      <c r="A76" t="s">
        <v>9829</v>
      </c>
      <c r="B76" t="s">
        <v>411</v>
      </c>
      <c r="C76" t="s">
        <v>410</v>
      </c>
      <c r="D76" s="21" t="s">
        <v>416</v>
      </c>
      <c r="E76" t="s">
        <v>417</v>
      </c>
      <c r="F76" t="s">
        <v>90</v>
      </c>
      <c r="K76">
        <v>2023</v>
      </c>
      <c r="L76" t="s">
        <v>1348</v>
      </c>
      <c r="N76" t="s">
        <v>1349</v>
      </c>
      <c r="O76" t="s">
        <v>9650</v>
      </c>
    </row>
    <row r="77" spans="1:15" x14ac:dyDescent="0.2">
      <c r="A77" t="s">
        <v>9829</v>
      </c>
      <c r="B77" t="s">
        <v>411</v>
      </c>
      <c r="C77" t="s">
        <v>410</v>
      </c>
      <c r="D77" s="21" t="s">
        <v>416</v>
      </c>
      <c r="E77" t="s">
        <v>417</v>
      </c>
      <c r="F77" t="s">
        <v>89</v>
      </c>
      <c r="K77">
        <v>2023</v>
      </c>
      <c r="L77" t="s">
        <v>1350</v>
      </c>
      <c r="N77" t="s">
        <v>1351</v>
      </c>
      <c r="O77" t="s">
        <v>1352</v>
      </c>
    </row>
    <row r="78" spans="1:15" x14ac:dyDescent="0.2">
      <c r="A78" t="s">
        <v>9829</v>
      </c>
      <c r="B78" t="s">
        <v>411</v>
      </c>
      <c r="C78" t="s">
        <v>410</v>
      </c>
      <c r="D78" s="21" t="s">
        <v>420</v>
      </c>
      <c r="E78" t="s">
        <v>421</v>
      </c>
      <c r="F78" t="s">
        <v>16</v>
      </c>
      <c r="G78" t="s">
        <v>1270</v>
      </c>
      <c r="H78" t="s">
        <v>349</v>
      </c>
      <c r="I78" t="s">
        <v>349</v>
      </c>
      <c r="K78">
        <v>2013</v>
      </c>
      <c r="L78" t="s">
        <v>1353</v>
      </c>
      <c r="M78" t="s">
        <v>1354</v>
      </c>
      <c r="N78" t="s">
        <v>1355</v>
      </c>
      <c r="O78" t="s">
        <v>1356</v>
      </c>
    </row>
    <row r="79" spans="1:15" x14ac:dyDescent="0.2">
      <c r="A79" t="s">
        <v>9829</v>
      </c>
      <c r="B79" t="s">
        <v>411</v>
      </c>
      <c r="C79" t="s">
        <v>410</v>
      </c>
      <c r="D79" s="21" t="s">
        <v>420</v>
      </c>
      <c r="E79" t="s">
        <v>421</v>
      </c>
      <c r="F79" t="s">
        <v>17</v>
      </c>
      <c r="G79" t="s">
        <v>1270</v>
      </c>
      <c r="H79" t="s">
        <v>349</v>
      </c>
      <c r="I79" t="s">
        <v>349</v>
      </c>
      <c r="K79">
        <v>2013</v>
      </c>
      <c r="L79" t="s">
        <v>1353</v>
      </c>
      <c r="M79" t="s">
        <v>1354</v>
      </c>
      <c r="N79" t="s">
        <v>1355</v>
      </c>
      <c r="O79" t="s">
        <v>1356</v>
      </c>
    </row>
    <row r="80" spans="1:15" x14ac:dyDescent="0.2">
      <c r="A80" t="s">
        <v>9829</v>
      </c>
      <c r="B80" t="s">
        <v>411</v>
      </c>
      <c r="C80" t="s">
        <v>410</v>
      </c>
      <c r="D80" s="21" t="s">
        <v>420</v>
      </c>
      <c r="E80" t="s">
        <v>421</v>
      </c>
      <c r="F80" t="s">
        <v>18</v>
      </c>
      <c r="G80" t="s">
        <v>1270</v>
      </c>
      <c r="H80" t="s">
        <v>349</v>
      </c>
      <c r="I80" t="s">
        <v>349</v>
      </c>
      <c r="K80">
        <v>2013</v>
      </c>
      <c r="L80" t="s">
        <v>1353</v>
      </c>
      <c r="M80" t="s">
        <v>1354</v>
      </c>
      <c r="N80" t="s">
        <v>1355</v>
      </c>
      <c r="O80" t="s">
        <v>1356</v>
      </c>
    </row>
    <row r="81" spans="1:15" x14ac:dyDescent="0.2">
      <c r="A81" t="s">
        <v>9829</v>
      </c>
      <c r="B81" t="s">
        <v>411</v>
      </c>
      <c r="C81" t="s">
        <v>410</v>
      </c>
      <c r="D81" s="21" t="s">
        <v>420</v>
      </c>
      <c r="E81" t="s">
        <v>421</v>
      </c>
      <c r="F81" t="s">
        <v>19</v>
      </c>
      <c r="G81" t="s">
        <v>1270</v>
      </c>
      <c r="H81" t="s">
        <v>349</v>
      </c>
      <c r="I81" t="s">
        <v>349</v>
      </c>
      <c r="K81">
        <v>2013</v>
      </c>
      <c r="L81" t="s">
        <v>1353</v>
      </c>
      <c r="M81" t="s">
        <v>1354</v>
      </c>
      <c r="N81" t="s">
        <v>1355</v>
      </c>
      <c r="O81" t="s">
        <v>1356</v>
      </c>
    </row>
    <row r="82" spans="1:15" x14ac:dyDescent="0.2">
      <c r="A82" t="s">
        <v>9829</v>
      </c>
      <c r="B82" t="s">
        <v>411</v>
      </c>
      <c r="C82" t="s">
        <v>410</v>
      </c>
      <c r="D82" s="21" t="s">
        <v>420</v>
      </c>
      <c r="E82" t="s">
        <v>421</v>
      </c>
      <c r="F82" t="s">
        <v>20</v>
      </c>
      <c r="G82" t="s">
        <v>1270</v>
      </c>
      <c r="H82" t="s">
        <v>349</v>
      </c>
      <c r="I82" t="s">
        <v>349</v>
      </c>
      <c r="K82">
        <v>2013</v>
      </c>
      <c r="L82" t="s">
        <v>1353</v>
      </c>
      <c r="M82" t="s">
        <v>1354</v>
      </c>
      <c r="N82" t="s">
        <v>1355</v>
      </c>
      <c r="O82" t="s">
        <v>1356</v>
      </c>
    </row>
    <row r="83" spans="1:15" x14ac:dyDescent="0.2">
      <c r="A83" t="s">
        <v>9829</v>
      </c>
      <c r="B83" t="s">
        <v>411</v>
      </c>
      <c r="C83" t="s">
        <v>410</v>
      </c>
      <c r="D83" s="21" t="s">
        <v>420</v>
      </c>
      <c r="E83" t="s">
        <v>421</v>
      </c>
      <c r="F83" t="s">
        <v>22</v>
      </c>
      <c r="G83" t="s">
        <v>1270</v>
      </c>
      <c r="H83" t="s">
        <v>349</v>
      </c>
      <c r="I83" t="s">
        <v>349</v>
      </c>
      <c r="K83">
        <v>2013</v>
      </c>
      <c r="L83" t="s">
        <v>1353</v>
      </c>
      <c r="M83" t="s">
        <v>1354</v>
      </c>
      <c r="N83" t="s">
        <v>1355</v>
      </c>
      <c r="O83" t="s">
        <v>1356</v>
      </c>
    </row>
    <row r="84" spans="1:15" x14ac:dyDescent="0.2">
      <c r="A84" t="s">
        <v>9829</v>
      </c>
      <c r="B84" t="s">
        <v>411</v>
      </c>
      <c r="C84" t="s">
        <v>410</v>
      </c>
      <c r="D84" s="21" t="s">
        <v>420</v>
      </c>
      <c r="E84" t="s">
        <v>421</v>
      </c>
      <c r="F84" t="s">
        <v>23</v>
      </c>
      <c r="G84" t="s">
        <v>1270</v>
      </c>
      <c r="H84" t="s">
        <v>349</v>
      </c>
      <c r="I84" t="s">
        <v>349</v>
      </c>
      <c r="K84">
        <v>2013</v>
      </c>
      <c r="L84" t="s">
        <v>1353</v>
      </c>
      <c r="M84" t="s">
        <v>1354</v>
      </c>
      <c r="N84" t="s">
        <v>1355</v>
      </c>
      <c r="O84" t="s">
        <v>1356</v>
      </c>
    </row>
    <row r="85" spans="1:15" x14ac:dyDescent="0.2">
      <c r="A85" t="s">
        <v>9829</v>
      </c>
      <c r="B85" t="s">
        <v>411</v>
      </c>
      <c r="C85" t="s">
        <v>410</v>
      </c>
      <c r="D85" s="21" t="s">
        <v>420</v>
      </c>
      <c r="E85" t="s">
        <v>421</v>
      </c>
      <c r="F85" t="s">
        <v>24</v>
      </c>
      <c r="G85" t="s">
        <v>1270</v>
      </c>
      <c r="H85" t="s">
        <v>349</v>
      </c>
      <c r="I85" t="s">
        <v>349</v>
      </c>
      <c r="K85">
        <v>2013</v>
      </c>
      <c r="L85" t="s">
        <v>1353</v>
      </c>
      <c r="M85" t="s">
        <v>1354</v>
      </c>
      <c r="N85" t="s">
        <v>1355</v>
      </c>
      <c r="O85" t="s">
        <v>1356</v>
      </c>
    </row>
    <row r="86" spans="1:15" x14ac:dyDescent="0.2">
      <c r="A86" t="s">
        <v>9829</v>
      </c>
      <c r="B86" t="s">
        <v>411</v>
      </c>
      <c r="C86" t="s">
        <v>410</v>
      </c>
      <c r="D86" s="21" t="s">
        <v>420</v>
      </c>
      <c r="E86" t="s">
        <v>421</v>
      </c>
      <c r="F86" t="s">
        <v>25</v>
      </c>
      <c r="G86" t="s">
        <v>1270</v>
      </c>
      <c r="H86" t="s">
        <v>349</v>
      </c>
      <c r="I86" t="s">
        <v>349</v>
      </c>
      <c r="K86">
        <v>2013</v>
      </c>
      <c r="L86" t="s">
        <v>1353</v>
      </c>
      <c r="M86" t="s">
        <v>1354</v>
      </c>
      <c r="N86" t="s">
        <v>1355</v>
      </c>
      <c r="O86" t="s">
        <v>1356</v>
      </c>
    </row>
    <row r="87" spans="1:15" x14ac:dyDescent="0.2">
      <c r="A87" t="s">
        <v>9829</v>
      </c>
      <c r="B87" t="s">
        <v>411</v>
      </c>
      <c r="C87" t="s">
        <v>410</v>
      </c>
      <c r="D87" s="21" t="s">
        <v>420</v>
      </c>
      <c r="E87" t="s">
        <v>421</v>
      </c>
      <c r="F87" t="s">
        <v>26</v>
      </c>
      <c r="G87" t="s">
        <v>1270</v>
      </c>
      <c r="H87" t="s">
        <v>349</v>
      </c>
      <c r="I87" t="s">
        <v>349</v>
      </c>
      <c r="K87">
        <v>2013</v>
      </c>
      <c r="L87" t="s">
        <v>1353</v>
      </c>
      <c r="M87" t="s">
        <v>1357</v>
      </c>
      <c r="N87" t="s">
        <v>1355</v>
      </c>
      <c r="O87" t="s">
        <v>1356</v>
      </c>
    </row>
    <row r="88" spans="1:15" x14ac:dyDescent="0.2">
      <c r="A88" t="s">
        <v>9829</v>
      </c>
      <c r="B88" t="s">
        <v>411</v>
      </c>
      <c r="C88" t="s">
        <v>410</v>
      </c>
      <c r="D88" s="21" t="s">
        <v>420</v>
      </c>
      <c r="E88" t="s">
        <v>421</v>
      </c>
      <c r="F88" t="s">
        <v>28</v>
      </c>
      <c r="G88" t="s">
        <v>1270</v>
      </c>
      <c r="H88" t="s">
        <v>349</v>
      </c>
      <c r="I88" t="s">
        <v>349</v>
      </c>
      <c r="K88">
        <v>2013</v>
      </c>
      <c r="L88" t="s">
        <v>1353</v>
      </c>
      <c r="M88" t="s">
        <v>1354</v>
      </c>
      <c r="N88" t="s">
        <v>1355</v>
      </c>
      <c r="O88" t="s">
        <v>1356</v>
      </c>
    </row>
    <row r="89" spans="1:15" x14ac:dyDescent="0.2">
      <c r="A89" t="s">
        <v>9829</v>
      </c>
      <c r="B89" t="s">
        <v>411</v>
      </c>
      <c r="C89" t="s">
        <v>410</v>
      </c>
      <c r="D89" s="21" t="s">
        <v>420</v>
      </c>
      <c r="E89" t="s">
        <v>421</v>
      </c>
      <c r="F89" t="s">
        <v>34</v>
      </c>
      <c r="G89" t="s">
        <v>1289</v>
      </c>
      <c r="H89" t="s">
        <v>349</v>
      </c>
      <c r="I89" t="s">
        <v>349</v>
      </c>
      <c r="K89">
        <v>2013</v>
      </c>
      <c r="L89" t="s">
        <v>1353</v>
      </c>
      <c r="M89" t="s">
        <v>1358</v>
      </c>
      <c r="N89" t="s">
        <v>1355</v>
      </c>
      <c r="O89" t="s">
        <v>1359</v>
      </c>
    </row>
    <row r="90" spans="1:15" x14ac:dyDescent="0.2">
      <c r="A90" t="s">
        <v>9829</v>
      </c>
      <c r="B90" t="s">
        <v>411</v>
      </c>
      <c r="C90" t="s">
        <v>410</v>
      </c>
      <c r="D90" s="21" t="s">
        <v>420</v>
      </c>
      <c r="E90" t="s">
        <v>421</v>
      </c>
      <c r="F90" t="s">
        <v>35</v>
      </c>
      <c r="G90" t="s">
        <v>1289</v>
      </c>
      <c r="H90" t="s">
        <v>349</v>
      </c>
      <c r="I90" t="s">
        <v>349</v>
      </c>
      <c r="K90">
        <v>2013</v>
      </c>
      <c r="L90" t="s">
        <v>1353</v>
      </c>
      <c r="M90" t="s">
        <v>1358</v>
      </c>
      <c r="N90" t="s">
        <v>1355</v>
      </c>
      <c r="O90" t="s">
        <v>1359</v>
      </c>
    </row>
    <row r="91" spans="1:15" x14ac:dyDescent="0.2">
      <c r="A91" t="s">
        <v>9829</v>
      </c>
      <c r="B91" t="s">
        <v>411</v>
      </c>
      <c r="C91" t="s">
        <v>410</v>
      </c>
      <c r="D91" s="21" t="s">
        <v>420</v>
      </c>
      <c r="E91" t="s">
        <v>421</v>
      </c>
      <c r="F91" t="s">
        <v>36</v>
      </c>
      <c r="G91" t="s">
        <v>1289</v>
      </c>
      <c r="H91" t="s">
        <v>349</v>
      </c>
      <c r="I91" t="s">
        <v>349</v>
      </c>
      <c r="K91">
        <v>2013</v>
      </c>
      <c r="L91" t="s">
        <v>1353</v>
      </c>
      <c r="M91" t="s">
        <v>1358</v>
      </c>
      <c r="N91" t="s">
        <v>1355</v>
      </c>
      <c r="O91" t="s">
        <v>1359</v>
      </c>
    </row>
    <row r="92" spans="1:15" x14ac:dyDescent="0.2">
      <c r="A92" t="s">
        <v>9829</v>
      </c>
      <c r="B92" t="s">
        <v>411</v>
      </c>
      <c r="C92" t="s">
        <v>410</v>
      </c>
      <c r="D92" s="21" t="s">
        <v>420</v>
      </c>
      <c r="E92" t="s">
        <v>421</v>
      </c>
      <c r="F92" t="s">
        <v>38</v>
      </c>
      <c r="G92" t="s">
        <v>1289</v>
      </c>
      <c r="H92" t="s">
        <v>349</v>
      </c>
      <c r="I92" t="s">
        <v>349</v>
      </c>
      <c r="K92">
        <v>2013</v>
      </c>
      <c r="L92" t="s">
        <v>1353</v>
      </c>
      <c r="M92" t="s">
        <v>1358</v>
      </c>
      <c r="N92" t="s">
        <v>1355</v>
      </c>
      <c r="O92" t="s">
        <v>1359</v>
      </c>
    </row>
    <row r="93" spans="1:15" x14ac:dyDescent="0.2">
      <c r="A93" t="s">
        <v>9829</v>
      </c>
      <c r="B93" t="s">
        <v>411</v>
      </c>
      <c r="C93" t="s">
        <v>410</v>
      </c>
      <c r="D93" s="21" t="s">
        <v>420</v>
      </c>
      <c r="E93" t="s">
        <v>421</v>
      </c>
      <c r="F93" t="s">
        <v>39</v>
      </c>
      <c r="G93" t="s">
        <v>1289</v>
      </c>
      <c r="H93" t="s">
        <v>349</v>
      </c>
      <c r="I93" t="s">
        <v>349</v>
      </c>
      <c r="K93">
        <v>2013</v>
      </c>
      <c r="L93" t="s">
        <v>1353</v>
      </c>
      <c r="M93" t="s">
        <v>1358</v>
      </c>
      <c r="N93" t="s">
        <v>1355</v>
      </c>
      <c r="O93" t="s">
        <v>1359</v>
      </c>
    </row>
    <row r="94" spans="1:15" x14ac:dyDescent="0.2">
      <c r="A94" t="s">
        <v>9829</v>
      </c>
      <c r="B94" t="s">
        <v>411</v>
      </c>
      <c r="C94" t="s">
        <v>410</v>
      </c>
      <c r="D94" s="21" t="s">
        <v>420</v>
      </c>
      <c r="E94" t="s">
        <v>421</v>
      </c>
      <c r="F94" t="s">
        <v>41</v>
      </c>
      <c r="G94" t="s">
        <v>1289</v>
      </c>
      <c r="H94" t="s">
        <v>349</v>
      </c>
      <c r="I94" t="s">
        <v>349</v>
      </c>
      <c r="K94">
        <v>2013</v>
      </c>
      <c r="L94" t="s">
        <v>1353</v>
      </c>
      <c r="M94" t="s">
        <v>1358</v>
      </c>
      <c r="N94" t="s">
        <v>1355</v>
      </c>
      <c r="O94" t="s">
        <v>1359</v>
      </c>
    </row>
    <row r="95" spans="1:15" x14ac:dyDescent="0.2">
      <c r="A95" t="s">
        <v>9829</v>
      </c>
      <c r="B95" t="s">
        <v>411</v>
      </c>
      <c r="C95" t="s">
        <v>410</v>
      </c>
      <c r="D95" s="21" t="s">
        <v>420</v>
      </c>
      <c r="E95" t="s">
        <v>421</v>
      </c>
      <c r="F95" t="s">
        <v>42</v>
      </c>
      <c r="G95" t="s">
        <v>1289</v>
      </c>
      <c r="K95">
        <v>2013</v>
      </c>
      <c r="L95" t="s">
        <v>1353</v>
      </c>
      <c r="N95" t="s">
        <v>1355</v>
      </c>
      <c r="O95" t="s">
        <v>1359</v>
      </c>
    </row>
    <row r="96" spans="1:15" x14ac:dyDescent="0.2">
      <c r="A96" t="s">
        <v>9829</v>
      </c>
      <c r="B96" t="s">
        <v>411</v>
      </c>
      <c r="C96" t="s">
        <v>410</v>
      </c>
      <c r="D96" s="21" t="s">
        <v>420</v>
      </c>
      <c r="E96" t="s">
        <v>421</v>
      </c>
      <c r="F96" t="s">
        <v>67</v>
      </c>
      <c r="G96" t="s">
        <v>1360</v>
      </c>
      <c r="K96">
        <v>2013</v>
      </c>
      <c r="L96" t="s">
        <v>1353</v>
      </c>
      <c r="M96" t="s">
        <v>1291</v>
      </c>
      <c r="N96" t="s">
        <v>1355</v>
      </c>
      <c r="O96" t="s">
        <v>1361</v>
      </c>
    </row>
    <row r="97" spans="1:15" x14ac:dyDescent="0.2">
      <c r="A97" t="s">
        <v>9829</v>
      </c>
      <c r="B97" t="s">
        <v>411</v>
      </c>
      <c r="C97" t="s">
        <v>410</v>
      </c>
      <c r="D97" s="21" t="s">
        <v>420</v>
      </c>
      <c r="E97" t="s">
        <v>421</v>
      </c>
      <c r="F97" t="s">
        <v>76</v>
      </c>
      <c r="G97" t="s">
        <v>1299</v>
      </c>
      <c r="K97">
        <v>2013</v>
      </c>
      <c r="L97" t="s">
        <v>1353</v>
      </c>
      <c r="N97" t="s">
        <v>1355</v>
      </c>
    </row>
    <row r="98" spans="1:15" x14ac:dyDescent="0.2">
      <c r="A98" t="s">
        <v>9829</v>
      </c>
      <c r="B98" t="s">
        <v>411</v>
      </c>
      <c r="C98" t="s">
        <v>410</v>
      </c>
      <c r="D98" s="21" t="s">
        <v>420</v>
      </c>
      <c r="E98" t="s">
        <v>421</v>
      </c>
      <c r="F98" t="s">
        <v>84</v>
      </c>
      <c r="K98">
        <v>2013</v>
      </c>
      <c r="L98" t="s">
        <v>1353</v>
      </c>
      <c r="M98" t="s">
        <v>1362</v>
      </c>
      <c r="N98" t="s">
        <v>1355</v>
      </c>
    </row>
    <row r="99" spans="1:15" x14ac:dyDescent="0.2">
      <c r="A99" t="s">
        <v>9829</v>
      </c>
      <c r="B99" t="s">
        <v>411</v>
      </c>
      <c r="C99" t="s">
        <v>410</v>
      </c>
      <c r="D99" s="21" t="s">
        <v>420</v>
      </c>
      <c r="E99" t="s">
        <v>421</v>
      </c>
      <c r="F99" t="s">
        <v>85</v>
      </c>
      <c r="K99">
        <v>2013</v>
      </c>
      <c r="L99" t="s">
        <v>1353</v>
      </c>
      <c r="N99" t="s">
        <v>1355</v>
      </c>
    </row>
    <row r="100" spans="1:15" x14ac:dyDescent="0.2">
      <c r="A100" t="s">
        <v>9829</v>
      </c>
      <c r="B100" t="s">
        <v>411</v>
      </c>
      <c r="C100" t="s">
        <v>410</v>
      </c>
      <c r="D100" s="21" t="s">
        <v>420</v>
      </c>
      <c r="E100" t="s">
        <v>421</v>
      </c>
      <c r="F100" t="s">
        <v>87</v>
      </c>
      <c r="K100">
        <v>2013</v>
      </c>
      <c r="L100" t="s">
        <v>1353</v>
      </c>
      <c r="N100" t="s">
        <v>1355</v>
      </c>
    </row>
    <row r="101" spans="1:15" x14ac:dyDescent="0.2">
      <c r="A101" t="s">
        <v>9829</v>
      </c>
      <c r="B101" t="s">
        <v>411</v>
      </c>
      <c r="C101" t="s">
        <v>410</v>
      </c>
      <c r="D101" s="21" t="s">
        <v>420</v>
      </c>
      <c r="E101" t="s">
        <v>421</v>
      </c>
      <c r="F101" t="s">
        <v>94</v>
      </c>
      <c r="K101">
        <v>2013</v>
      </c>
      <c r="L101" t="s">
        <v>1353</v>
      </c>
      <c r="N101" t="s">
        <v>1355</v>
      </c>
    </row>
    <row r="102" spans="1:15" x14ac:dyDescent="0.2">
      <c r="A102" t="s">
        <v>9829</v>
      </c>
      <c r="B102" t="s">
        <v>411</v>
      </c>
      <c r="C102" t="s">
        <v>410</v>
      </c>
      <c r="D102" s="21" t="s">
        <v>420</v>
      </c>
      <c r="E102" t="s">
        <v>421</v>
      </c>
      <c r="F102" t="s">
        <v>96</v>
      </c>
      <c r="K102">
        <v>2013</v>
      </c>
      <c r="L102" t="s">
        <v>1353</v>
      </c>
      <c r="M102" t="s">
        <v>1363</v>
      </c>
      <c r="N102" t="s">
        <v>1355</v>
      </c>
      <c r="O102" t="s">
        <v>1364</v>
      </c>
    </row>
    <row r="103" spans="1:15" x14ac:dyDescent="0.2">
      <c r="A103" t="s">
        <v>9829</v>
      </c>
      <c r="B103" t="s">
        <v>411</v>
      </c>
      <c r="C103" t="s">
        <v>410</v>
      </c>
      <c r="D103" s="21" t="s">
        <v>420</v>
      </c>
      <c r="E103" t="s">
        <v>421</v>
      </c>
      <c r="F103" t="s">
        <v>307</v>
      </c>
      <c r="K103">
        <v>2013</v>
      </c>
      <c r="L103" t="s">
        <v>1353</v>
      </c>
      <c r="M103" t="s">
        <v>1365</v>
      </c>
      <c r="N103" t="s">
        <v>1355</v>
      </c>
      <c r="O103" t="s">
        <v>1366</v>
      </c>
    </row>
    <row r="104" spans="1:15" x14ac:dyDescent="0.2">
      <c r="A104" t="s">
        <v>9829</v>
      </c>
      <c r="B104" t="s">
        <v>411</v>
      </c>
      <c r="C104" t="s">
        <v>410</v>
      </c>
      <c r="D104" s="21" t="s">
        <v>420</v>
      </c>
      <c r="E104" t="s">
        <v>421</v>
      </c>
      <c r="F104" t="s">
        <v>314</v>
      </c>
      <c r="K104">
        <v>2013</v>
      </c>
      <c r="L104" t="s">
        <v>1353</v>
      </c>
      <c r="M104" t="s">
        <v>1367</v>
      </c>
      <c r="N104" t="s">
        <v>1355</v>
      </c>
    </row>
    <row r="105" spans="1:15" x14ac:dyDescent="0.2">
      <c r="A105" t="s">
        <v>9829</v>
      </c>
      <c r="B105" t="s">
        <v>411</v>
      </c>
      <c r="C105" t="s">
        <v>410</v>
      </c>
      <c r="D105" s="21" t="s">
        <v>420</v>
      </c>
      <c r="E105" t="s">
        <v>421</v>
      </c>
      <c r="F105" t="s">
        <v>315</v>
      </c>
      <c r="K105">
        <v>2013</v>
      </c>
      <c r="L105" t="s">
        <v>1353</v>
      </c>
      <c r="M105" t="s">
        <v>1365</v>
      </c>
      <c r="N105" t="s">
        <v>1355</v>
      </c>
      <c r="O105" t="s">
        <v>1366</v>
      </c>
    </row>
    <row r="106" spans="1:15" x14ac:dyDescent="0.2">
      <c r="A106" t="s">
        <v>9829</v>
      </c>
      <c r="B106" t="s">
        <v>411</v>
      </c>
      <c r="C106" t="s">
        <v>410</v>
      </c>
      <c r="D106" s="21" t="s">
        <v>420</v>
      </c>
      <c r="E106" t="s">
        <v>421</v>
      </c>
      <c r="F106" t="s">
        <v>317</v>
      </c>
      <c r="K106">
        <v>2013</v>
      </c>
      <c r="L106" t="s">
        <v>1353</v>
      </c>
      <c r="M106" t="s">
        <v>1368</v>
      </c>
      <c r="N106" t="s">
        <v>1355</v>
      </c>
    </row>
    <row r="107" spans="1:15" x14ac:dyDescent="0.2">
      <c r="A107" t="s">
        <v>9829</v>
      </c>
      <c r="B107" t="s">
        <v>411</v>
      </c>
      <c r="C107" t="s">
        <v>410</v>
      </c>
      <c r="D107" s="21" t="s">
        <v>420</v>
      </c>
      <c r="E107" t="s">
        <v>421</v>
      </c>
      <c r="F107" t="s">
        <v>322</v>
      </c>
      <c r="K107">
        <v>2013</v>
      </c>
      <c r="L107" t="s">
        <v>1353</v>
      </c>
      <c r="M107" t="s">
        <v>1365</v>
      </c>
      <c r="N107" t="s">
        <v>1355</v>
      </c>
      <c r="O107" t="s">
        <v>1366</v>
      </c>
    </row>
    <row r="108" spans="1:15" x14ac:dyDescent="0.2">
      <c r="A108" t="s">
        <v>9829</v>
      </c>
      <c r="B108" t="s">
        <v>411</v>
      </c>
      <c r="C108" t="s">
        <v>410</v>
      </c>
      <c r="D108" s="21" t="s">
        <v>420</v>
      </c>
      <c r="E108" t="s">
        <v>421</v>
      </c>
      <c r="F108" t="s">
        <v>330</v>
      </c>
      <c r="K108">
        <v>2013</v>
      </c>
      <c r="L108" t="s">
        <v>1353</v>
      </c>
      <c r="M108" t="s">
        <v>1365</v>
      </c>
      <c r="N108" t="s">
        <v>1355</v>
      </c>
      <c r="O108" t="s">
        <v>1366</v>
      </c>
    </row>
    <row r="109" spans="1:15" x14ac:dyDescent="0.2">
      <c r="A109" t="s">
        <v>9829</v>
      </c>
      <c r="B109" t="s">
        <v>411</v>
      </c>
      <c r="C109" t="s">
        <v>410</v>
      </c>
      <c r="D109" s="21" t="s">
        <v>420</v>
      </c>
      <c r="E109" t="s">
        <v>421</v>
      </c>
      <c r="F109" t="s">
        <v>308</v>
      </c>
      <c r="K109">
        <v>2013</v>
      </c>
      <c r="L109" t="s">
        <v>1369</v>
      </c>
      <c r="M109" t="s">
        <v>1370</v>
      </c>
      <c r="N109" t="s">
        <v>1371</v>
      </c>
      <c r="O109" t="s">
        <v>1372</v>
      </c>
    </row>
    <row r="110" spans="1:15" x14ac:dyDescent="0.2">
      <c r="A110" t="s">
        <v>9829</v>
      </c>
      <c r="B110" t="s">
        <v>411</v>
      </c>
      <c r="C110" t="s">
        <v>410</v>
      </c>
      <c r="D110" s="21" t="s">
        <v>420</v>
      </c>
      <c r="E110" t="s">
        <v>421</v>
      </c>
      <c r="F110" t="s">
        <v>316</v>
      </c>
      <c r="K110">
        <v>2013</v>
      </c>
      <c r="L110" t="s">
        <v>1369</v>
      </c>
      <c r="M110" t="s">
        <v>1370</v>
      </c>
      <c r="N110" t="s">
        <v>1371</v>
      </c>
      <c r="O110" t="s">
        <v>1372</v>
      </c>
    </row>
    <row r="111" spans="1:15" x14ac:dyDescent="0.2">
      <c r="A111" t="s">
        <v>9829</v>
      </c>
      <c r="B111" t="s">
        <v>411</v>
      </c>
      <c r="C111" t="s">
        <v>410</v>
      </c>
      <c r="D111" s="21" t="s">
        <v>420</v>
      </c>
      <c r="E111" t="s">
        <v>421</v>
      </c>
      <c r="F111" t="s">
        <v>323</v>
      </c>
      <c r="K111">
        <v>2013</v>
      </c>
      <c r="L111" t="s">
        <v>1369</v>
      </c>
      <c r="M111" t="s">
        <v>1370</v>
      </c>
      <c r="N111" t="s">
        <v>1371</v>
      </c>
      <c r="O111" t="s">
        <v>1372</v>
      </c>
    </row>
    <row r="112" spans="1:15" x14ac:dyDescent="0.2">
      <c r="A112" t="s">
        <v>9829</v>
      </c>
      <c r="B112" t="s">
        <v>411</v>
      </c>
      <c r="C112" t="s">
        <v>410</v>
      </c>
      <c r="D112" s="21" t="s">
        <v>420</v>
      </c>
      <c r="E112" t="s">
        <v>421</v>
      </c>
      <c r="F112" t="s">
        <v>331</v>
      </c>
      <c r="K112">
        <v>2013</v>
      </c>
      <c r="L112" t="s">
        <v>1369</v>
      </c>
      <c r="M112" t="s">
        <v>1370</v>
      </c>
      <c r="N112" t="s">
        <v>1371</v>
      </c>
      <c r="O112" t="s">
        <v>1372</v>
      </c>
    </row>
    <row r="113" spans="1:15" x14ac:dyDescent="0.2">
      <c r="A113" t="s">
        <v>9829</v>
      </c>
      <c r="B113" t="s">
        <v>411</v>
      </c>
      <c r="C113" t="s">
        <v>410</v>
      </c>
      <c r="D113" s="21" t="s">
        <v>420</v>
      </c>
      <c r="E113" t="s">
        <v>421</v>
      </c>
      <c r="F113" t="s">
        <v>95</v>
      </c>
      <c r="K113">
        <v>2013</v>
      </c>
      <c r="L113" t="s">
        <v>1373</v>
      </c>
      <c r="N113" t="s">
        <v>1374</v>
      </c>
      <c r="O113" t="s">
        <v>1375</v>
      </c>
    </row>
    <row r="114" spans="1:15" x14ac:dyDescent="0.2">
      <c r="A114" t="s">
        <v>9829</v>
      </c>
      <c r="B114" s="22" t="s">
        <v>411</v>
      </c>
      <c r="C114" s="22" t="s">
        <v>410</v>
      </c>
      <c r="D114" s="23" t="s">
        <v>420</v>
      </c>
      <c r="E114" s="22" t="s">
        <v>421</v>
      </c>
      <c r="F114" s="22" t="s">
        <v>81</v>
      </c>
      <c r="G114" s="22" t="s">
        <v>1299</v>
      </c>
      <c r="H114" s="22"/>
      <c r="I114" s="22"/>
      <c r="J114" s="22"/>
      <c r="K114" s="22">
        <v>2024</v>
      </c>
      <c r="L114" s="22" t="s">
        <v>1376</v>
      </c>
      <c r="M114" s="22" t="s">
        <v>1291</v>
      </c>
      <c r="N114" s="24" t="s">
        <v>1377</v>
      </c>
      <c r="O114" s="48"/>
    </row>
    <row r="115" spans="1:15" x14ac:dyDescent="0.2">
      <c r="A115" t="s">
        <v>9829</v>
      </c>
      <c r="B115" t="s">
        <v>411</v>
      </c>
      <c r="C115" t="s">
        <v>410</v>
      </c>
      <c r="D115" s="21" t="s">
        <v>420</v>
      </c>
      <c r="E115" t="s">
        <v>421</v>
      </c>
      <c r="F115" t="s">
        <v>78</v>
      </c>
      <c r="G115" t="s">
        <v>1299</v>
      </c>
      <c r="K115">
        <v>2024</v>
      </c>
      <c r="L115" t="s">
        <v>1378</v>
      </c>
      <c r="M115" t="s">
        <v>1379</v>
      </c>
      <c r="N115" t="s">
        <v>1380</v>
      </c>
      <c r="O115" t="s">
        <v>1381</v>
      </c>
    </row>
    <row r="116" spans="1:15" x14ac:dyDescent="0.2">
      <c r="A116" t="s">
        <v>9829</v>
      </c>
      <c r="B116" t="s">
        <v>411</v>
      </c>
      <c r="C116" t="s">
        <v>410</v>
      </c>
      <c r="D116" s="21" t="s">
        <v>420</v>
      </c>
      <c r="E116" t="s">
        <v>421</v>
      </c>
      <c r="F116" t="s">
        <v>79</v>
      </c>
      <c r="G116" t="s">
        <v>1382</v>
      </c>
      <c r="K116">
        <v>2024</v>
      </c>
      <c r="L116" t="s">
        <v>1378</v>
      </c>
      <c r="M116" t="s">
        <v>1379</v>
      </c>
      <c r="N116" t="s">
        <v>1380</v>
      </c>
    </row>
    <row r="117" spans="1:15" x14ac:dyDescent="0.2">
      <c r="A117" t="s">
        <v>9829</v>
      </c>
      <c r="B117" t="s">
        <v>411</v>
      </c>
      <c r="C117" t="s">
        <v>410</v>
      </c>
      <c r="D117" s="21" t="s">
        <v>420</v>
      </c>
      <c r="E117" t="s">
        <v>421</v>
      </c>
      <c r="F117" t="s">
        <v>90</v>
      </c>
      <c r="K117">
        <v>2023</v>
      </c>
      <c r="L117" t="s">
        <v>1383</v>
      </c>
      <c r="N117" t="s">
        <v>1384</v>
      </c>
      <c r="O117" t="s">
        <v>1385</v>
      </c>
    </row>
    <row r="118" spans="1:15" x14ac:dyDescent="0.2">
      <c r="A118" t="s">
        <v>9829</v>
      </c>
      <c r="B118" t="s">
        <v>411</v>
      </c>
      <c r="C118" t="s">
        <v>410</v>
      </c>
      <c r="D118" s="21" t="s">
        <v>420</v>
      </c>
      <c r="E118" t="s">
        <v>421</v>
      </c>
      <c r="F118" t="s">
        <v>51</v>
      </c>
      <c r="G118" t="s">
        <v>1386</v>
      </c>
      <c r="K118">
        <v>2023</v>
      </c>
      <c r="L118" t="s">
        <v>1387</v>
      </c>
      <c r="N118" t="s">
        <v>1388</v>
      </c>
      <c r="O118" t="s">
        <v>1389</v>
      </c>
    </row>
    <row r="119" spans="1:15" x14ac:dyDescent="0.2">
      <c r="A119" t="s">
        <v>9829</v>
      </c>
      <c r="B119" t="s">
        <v>411</v>
      </c>
      <c r="C119" t="s">
        <v>410</v>
      </c>
      <c r="D119" s="21" t="s">
        <v>420</v>
      </c>
      <c r="E119" t="s">
        <v>421</v>
      </c>
      <c r="F119" t="s">
        <v>89</v>
      </c>
      <c r="K119">
        <v>2023</v>
      </c>
      <c r="L119" t="s">
        <v>1387</v>
      </c>
      <c r="N119" t="s">
        <v>1388</v>
      </c>
      <c r="O119" t="s">
        <v>1390</v>
      </c>
    </row>
    <row r="120" spans="1:15" x14ac:dyDescent="0.2">
      <c r="A120" t="s">
        <v>9829</v>
      </c>
      <c r="B120" t="s">
        <v>411</v>
      </c>
      <c r="C120" t="s">
        <v>410</v>
      </c>
      <c r="D120" s="21" t="s">
        <v>416</v>
      </c>
      <c r="E120" t="s">
        <v>417</v>
      </c>
      <c r="F120" t="s">
        <v>67</v>
      </c>
      <c r="G120" t="s">
        <v>1360</v>
      </c>
      <c r="J120" t="s">
        <v>1391</v>
      </c>
      <c r="K120">
        <v>2023</v>
      </c>
      <c r="L120" t="s">
        <v>1392</v>
      </c>
      <c r="N120" t="s">
        <v>1393</v>
      </c>
      <c r="O120" t="s">
        <v>1394</v>
      </c>
    </row>
    <row r="121" spans="1:15" x14ac:dyDescent="0.2">
      <c r="A121" t="s">
        <v>9829</v>
      </c>
      <c r="B121" t="s">
        <v>411</v>
      </c>
      <c r="C121" t="s">
        <v>410</v>
      </c>
      <c r="D121" s="21" t="s">
        <v>416</v>
      </c>
      <c r="E121" t="s">
        <v>417</v>
      </c>
      <c r="F121" t="s">
        <v>336</v>
      </c>
      <c r="K121">
        <v>2023</v>
      </c>
      <c r="L121" t="s">
        <v>1392</v>
      </c>
      <c r="M121" t="s">
        <v>1293</v>
      </c>
      <c r="N121" t="s">
        <v>1393</v>
      </c>
      <c r="O121" t="s">
        <v>1394</v>
      </c>
    </row>
    <row r="122" spans="1:15" x14ac:dyDescent="0.2">
      <c r="A122" t="s">
        <v>9829</v>
      </c>
      <c r="B122" t="s">
        <v>411</v>
      </c>
      <c r="C122" t="s">
        <v>410</v>
      </c>
      <c r="D122" s="21" t="s">
        <v>416</v>
      </c>
      <c r="E122" t="s">
        <v>417</v>
      </c>
      <c r="F122" t="s">
        <v>337</v>
      </c>
      <c r="K122">
        <v>2023</v>
      </c>
      <c r="L122" t="s">
        <v>1392</v>
      </c>
      <c r="M122" t="s">
        <v>1293</v>
      </c>
      <c r="N122" t="s">
        <v>1393</v>
      </c>
      <c r="O122" t="s">
        <v>1394</v>
      </c>
    </row>
    <row r="123" spans="1:15" x14ac:dyDescent="0.2">
      <c r="A123" t="s">
        <v>9829</v>
      </c>
      <c r="B123" t="s">
        <v>411</v>
      </c>
      <c r="C123" t="s">
        <v>410</v>
      </c>
      <c r="D123" s="21" t="s">
        <v>416</v>
      </c>
      <c r="E123" t="s">
        <v>417</v>
      </c>
      <c r="F123" t="s">
        <v>338</v>
      </c>
      <c r="K123">
        <v>2023</v>
      </c>
      <c r="L123" t="s">
        <v>1392</v>
      </c>
      <c r="M123" t="s">
        <v>1293</v>
      </c>
      <c r="N123" t="s">
        <v>1393</v>
      </c>
      <c r="O123" t="s">
        <v>1394</v>
      </c>
    </row>
    <row r="124" spans="1:15" x14ac:dyDescent="0.2">
      <c r="A124" t="s">
        <v>9829</v>
      </c>
      <c r="B124" t="s">
        <v>411</v>
      </c>
      <c r="C124" t="s">
        <v>410</v>
      </c>
      <c r="D124" s="21" t="s">
        <v>416</v>
      </c>
      <c r="E124" t="s">
        <v>417</v>
      </c>
      <c r="F124" t="s">
        <v>339</v>
      </c>
      <c r="K124">
        <v>2023</v>
      </c>
      <c r="L124" t="s">
        <v>1392</v>
      </c>
      <c r="M124" t="s">
        <v>1293</v>
      </c>
      <c r="N124" t="s">
        <v>1393</v>
      </c>
      <c r="O124" t="s">
        <v>1394</v>
      </c>
    </row>
    <row r="125" spans="1:15" x14ac:dyDescent="0.2">
      <c r="A125" t="s">
        <v>9829</v>
      </c>
      <c r="B125" t="s">
        <v>411</v>
      </c>
      <c r="C125" t="s">
        <v>410</v>
      </c>
      <c r="D125" s="21" t="s">
        <v>420</v>
      </c>
      <c r="E125" t="s">
        <v>421</v>
      </c>
      <c r="F125" t="s">
        <v>8</v>
      </c>
      <c r="K125">
        <v>2020</v>
      </c>
      <c r="L125" t="s">
        <v>1395</v>
      </c>
      <c r="M125" t="s">
        <v>1319</v>
      </c>
      <c r="N125" t="s">
        <v>1396</v>
      </c>
    </row>
    <row r="126" spans="1:15" x14ac:dyDescent="0.2">
      <c r="A126" t="s">
        <v>9829</v>
      </c>
      <c r="B126" t="s">
        <v>411</v>
      </c>
      <c r="C126" t="s">
        <v>410</v>
      </c>
      <c r="D126" s="21" t="s">
        <v>420</v>
      </c>
      <c r="E126" t="s">
        <v>421</v>
      </c>
      <c r="F126" t="s">
        <v>10</v>
      </c>
      <c r="K126">
        <v>2020</v>
      </c>
      <c r="L126" t="s">
        <v>1395</v>
      </c>
      <c r="M126" t="s">
        <v>1319</v>
      </c>
      <c r="N126" t="s">
        <v>1396</v>
      </c>
    </row>
    <row r="127" spans="1:15" x14ac:dyDescent="0.2">
      <c r="A127" t="s">
        <v>9829</v>
      </c>
      <c r="B127" t="s">
        <v>411</v>
      </c>
      <c r="C127" t="s">
        <v>410</v>
      </c>
      <c r="D127" s="21" t="s">
        <v>420</v>
      </c>
      <c r="E127" t="s">
        <v>421</v>
      </c>
      <c r="F127" t="s">
        <v>11</v>
      </c>
      <c r="G127" t="s">
        <v>1286</v>
      </c>
      <c r="H127" t="s">
        <v>349</v>
      </c>
      <c r="I127" t="s">
        <v>349</v>
      </c>
      <c r="K127">
        <v>2020</v>
      </c>
      <c r="L127" t="s">
        <v>1395</v>
      </c>
      <c r="M127" t="s">
        <v>1319</v>
      </c>
      <c r="N127" t="s">
        <v>1396</v>
      </c>
    </row>
    <row r="128" spans="1:15" x14ac:dyDescent="0.2">
      <c r="A128" t="s">
        <v>9829</v>
      </c>
      <c r="B128" t="s">
        <v>411</v>
      </c>
      <c r="C128" t="s">
        <v>410</v>
      </c>
      <c r="D128" s="21" t="s">
        <v>420</v>
      </c>
      <c r="E128" t="s">
        <v>421</v>
      </c>
      <c r="F128" t="s">
        <v>55</v>
      </c>
      <c r="G128" t="s">
        <v>1270</v>
      </c>
      <c r="H128" t="s">
        <v>349</v>
      </c>
      <c r="I128" t="s">
        <v>349</v>
      </c>
      <c r="K128">
        <v>2020</v>
      </c>
      <c r="L128" t="s">
        <v>1395</v>
      </c>
      <c r="M128" t="s">
        <v>1397</v>
      </c>
      <c r="N128" t="s">
        <v>1396</v>
      </c>
      <c r="O128" t="s">
        <v>1398</v>
      </c>
    </row>
    <row r="129" spans="1:15" x14ac:dyDescent="0.2">
      <c r="A129" t="s">
        <v>9829</v>
      </c>
      <c r="B129" t="s">
        <v>411</v>
      </c>
      <c r="C129" t="s">
        <v>410</v>
      </c>
      <c r="D129" s="21" t="s">
        <v>420</v>
      </c>
      <c r="E129" t="s">
        <v>421</v>
      </c>
      <c r="F129" t="s">
        <v>59</v>
      </c>
      <c r="G129" t="s">
        <v>1270</v>
      </c>
      <c r="H129" t="s">
        <v>349</v>
      </c>
      <c r="I129" t="s">
        <v>349</v>
      </c>
      <c r="K129">
        <v>2020</v>
      </c>
      <c r="L129" t="s">
        <v>1395</v>
      </c>
      <c r="M129" t="s">
        <v>1399</v>
      </c>
      <c r="N129" t="s">
        <v>1396</v>
      </c>
      <c r="O129" t="s">
        <v>1398</v>
      </c>
    </row>
    <row r="130" spans="1:15" x14ac:dyDescent="0.2">
      <c r="A130" t="s">
        <v>9829</v>
      </c>
      <c r="B130" t="s">
        <v>411</v>
      </c>
      <c r="C130" t="s">
        <v>410</v>
      </c>
      <c r="D130" s="21" t="s">
        <v>412</v>
      </c>
      <c r="E130" t="s">
        <v>413</v>
      </c>
      <c r="F130" t="s">
        <v>177</v>
      </c>
      <c r="G130" t="s">
        <v>1286</v>
      </c>
      <c r="L130" t="s">
        <v>1293</v>
      </c>
      <c r="O130" t="s">
        <v>1400</v>
      </c>
    </row>
    <row r="131" spans="1:15" x14ac:dyDescent="0.2">
      <c r="A131" t="s">
        <v>9829</v>
      </c>
      <c r="B131" t="s">
        <v>411</v>
      </c>
      <c r="C131" t="s">
        <v>410</v>
      </c>
      <c r="D131" s="21" t="s">
        <v>412</v>
      </c>
      <c r="E131" t="s">
        <v>413</v>
      </c>
      <c r="F131" t="s">
        <v>8</v>
      </c>
      <c r="K131">
        <v>2021</v>
      </c>
      <c r="L131" t="s">
        <v>1401</v>
      </c>
      <c r="M131" t="s">
        <v>1402</v>
      </c>
      <c r="N131" t="s">
        <v>1403</v>
      </c>
    </row>
    <row r="132" spans="1:15" x14ac:dyDescent="0.2">
      <c r="A132" t="s">
        <v>9829</v>
      </c>
      <c r="B132" t="s">
        <v>411</v>
      </c>
      <c r="C132" t="s">
        <v>410</v>
      </c>
      <c r="D132" s="21" t="s">
        <v>412</v>
      </c>
      <c r="E132" t="s">
        <v>413</v>
      </c>
      <c r="F132" t="s">
        <v>10</v>
      </c>
      <c r="K132">
        <v>2021</v>
      </c>
      <c r="L132" t="s">
        <v>1401</v>
      </c>
      <c r="M132" t="s">
        <v>1402</v>
      </c>
      <c r="N132" t="s">
        <v>1403</v>
      </c>
    </row>
    <row r="133" spans="1:15" x14ac:dyDescent="0.2">
      <c r="A133" t="s">
        <v>9829</v>
      </c>
      <c r="B133" t="s">
        <v>411</v>
      </c>
      <c r="C133" t="s">
        <v>410</v>
      </c>
      <c r="D133" s="21" t="s">
        <v>412</v>
      </c>
      <c r="E133" t="s">
        <v>413</v>
      </c>
      <c r="F133" t="s">
        <v>11</v>
      </c>
      <c r="G133" t="s">
        <v>1286</v>
      </c>
      <c r="H133" t="s">
        <v>349</v>
      </c>
      <c r="I133" t="s">
        <v>349</v>
      </c>
      <c r="K133">
        <v>2021</v>
      </c>
      <c r="L133" t="s">
        <v>1401</v>
      </c>
      <c r="M133" t="s">
        <v>1402</v>
      </c>
      <c r="N133" t="s">
        <v>1403</v>
      </c>
    </row>
    <row r="134" spans="1:15" x14ac:dyDescent="0.2">
      <c r="A134" t="s">
        <v>9829</v>
      </c>
      <c r="B134" t="s">
        <v>411</v>
      </c>
      <c r="C134" t="s">
        <v>410</v>
      </c>
      <c r="D134" s="21" t="s">
        <v>412</v>
      </c>
      <c r="E134" t="s">
        <v>413</v>
      </c>
      <c r="F134" t="s">
        <v>31</v>
      </c>
      <c r="G134" t="s">
        <v>1404</v>
      </c>
      <c r="K134">
        <v>2021</v>
      </c>
      <c r="L134" t="s">
        <v>1401</v>
      </c>
      <c r="M134" t="s">
        <v>1405</v>
      </c>
      <c r="N134" t="s">
        <v>1403</v>
      </c>
    </row>
    <row r="135" spans="1:15" x14ac:dyDescent="0.2">
      <c r="A135" t="s">
        <v>9829</v>
      </c>
      <c r="B135" t="s">
        <v>411</v>
      </c>
      <c r="C135" t="s">
        <v>410</v>
      </c>
      <c r="D135" s="21" t="s">
        <v>412</v>
      </c>
      <c r="E135" t="s">
        <v>413</v>
      </c>
      <c r="F135" t="s">
        <v>55</v>
      </c>
      <c r="G135" t="s">
        <v>1270</v>
      </c>
      <c r="H135" t="s">
        <v>349</v>
      </c>
      <c r="I135" t="s">
        <v>349</v>
      </c>
      <c r="K135">
        <v>2021</v>
      </c>
      <c r="L135" t="s">
        <v>1401</v>
      </c>
      <c r="M135" t="s">
        <v>1402</v>
      </c>
      <c r="N135" t="s">
        <v>1403</v>
      </c>
      <c r="O135" t="s">
        <v>1406</v>
      </c>
    </row>
    <row r="136" spans="1:15" x14ac:dyDescent="0.2">
      <c r="A136" t="s">
        <v>9829</v>
      </c>
      <c r="B136" t="s">
        <v>411</v>
      </c>
      <c r="C136" t="s">
        <v>410</v>
      </c>
      <c r="D136" s="21" t="s">
        <v>412</v>
      </c>
      <c r="E136" t="s">
        <v>413</v>
      </c>
      <c r="F136" t="s">
        <v>59</v>
      </c>
      <c r="G136" t="s">
        <v>1270</v>
      </c>
      <c r="H136" t="s">
        <v>349</v>
      </c>
      <c r="I136" t="s">
        <v>349</v>
      </c>
      <c r="K136">
        <v>2021</v>
      </c>
      <c r="L136" t="s">
        <v>1401</v>
      </c>
      <c r="M136" t="s">
        <v>1402</v>
      </c>
      <c r="N136" t="s">
        <v>1403</v>
      </c>
      <c r="O136" t="s">
        <v>1406</v>
      </c>
    </row>
    <row r="137" spans="1:15" x14ac:dyDescent="0.2">
      <c r="A137" t="s">
        <v>9829</v>
      </c>
      <c r="B137" t="s">
        <v>411</v>
      </c>
      <c r="C137" t="s">
        <v>410</v>
      </c>
      <c r="D137" s="21" t="s">
        <v>412</v>
      </c>
      <c r="E137" t="s">
        <v>413</v>
      </c>
      <c r="F137" t="s">
        <v>60</v>
      </c>
      <c r="G137" t="s">
        <v>1270</v>
      </c>
      <c r="H137" t="s">
        <v>349</v>
      </c>
      <c r="I137" t="s">
        <v>349</v>
      </c>
      <c r="K137">
        <v>2021</v>
      </c>
      <c r="L137" t="s">
        <v>1401</v>
      </c>
      <c r="M137" t="s">
        <v>1402</v>
      </c>
      <c r="N137" t="s">
        <v>1403</v>
      </c>
      <c r="O137" t="s">
        <v>1406</v>
      </c>
    </row>
    <row r="138" spans="1:15" x14ac:dyDescent="0.2">
      <c r="A138" t="s">
        <v>9829</v>
      </c>
      <c r="B138" t="s">
        <v>411</v>
      </c>
      <c r="C138" t="s">
        <v>410</v>
      </c>
      <c r="D138" s="21" t="s">
        <v>412</v>
      </c>
      <c r="E138" t="s">
        <v>413</v>
      </c>
      <c r="F138" t="s">
        <v>67</v>
      </c>
      <c r="G138" t="s">
        <v>1360</v>
      </c>
      <c r="J138" t="s">
        <v>1407</v>
      </c>
      <c r="K138">
        <v>2024</v>
      </c>
      <c r="L138" t="s">
        <v>1408</v>
      </c>
      <c r="N138" t="s">
        <v>1409</v>
      </c>
      <c r="O138" t="s">
        <v>1410</v>
      </c>
    </row>
    <row r="139" spans="1:15" x14ac:dyDescent="0.2">
      <c r="A139" t="s">
        <v>9829</v>
      </c>
      <c r="B139" t="s">
        <v>411</v>
      </c>
      <c r="C139" t="s">
        <v>410</v>
      </c>
      <c r="D139" s="21" t="s">
        <v>412</v>
      </c>
      <c r="E139" t="s">
        <v>413</v>
      </c>
      <c r="F139" t="s">
        <v>336</v>
      </c>
      <c r="K139">
        <v>2024</v>
      </c>
      <c r="L139" t="s">
        <v>1408</v>
      </c>
      <c r="M139" t="s">
        <v>1293</v>
      </c>
      <c r="N139" t="s">
        <v>1409</v>
      </c>
      <c r="O139" t="s">
        <v>1411</v>
      </c>
    </row>
    <row r="140" spans="1:15" x14ac:dyDescent="0.2">
      <c r="A140" t="s">
        <v>9829</v>
      </c>
      <c r="B140" t="s">
        <v>411</v>
      </c>
      <c r="C140" t="s">
        <v>410</v>
      </c>
      <c r="D140" s="21" t="s">
        <v>412</v>
      </c>
      <c r="E140" t="s">
        <v>413</v>
      </c>
      <c r="F140" t="s">
        <v>337</v>
      </c>
      <c r="K140">
        <v>2024</v>
      </c>
      <c r="L140" t="s">
        <v>1408</v>
      </c>
      <c r="M140" t="s">
        <v>1293</v>
      </c>
      <c r="N140" t="s">
        <v>1409</v>
      </c>
      <c r="O140" t="s">
        <v>1411</v>
      </c>
    </row>
    <row r="141" spans="1:15" x14ac:dyDescent="0.2">
      <c r="A141" t="s">
        <v>9829</v>
      </c>
      <c r="B141" t="s">
        <v>411</v>
      </c>
      <c r="C141" t="s">
        <v>410</v>
      </c>
      <c r="D141" s="21" t="s">
        <v>412</v>
      </c>
      <c r="E141" t="s">
        <v>413</v>
      </c>
      <c r="F141" t="s">
        <v>91</v>
      </c>
      <c r="K141">
        <v>2020</v>
      </c>
      <c r="L141" t="s">
        <v>1412</v>
      </c>
      <c r="N141" t="s">
        <v>1303</v>
      </c>
      <c r="O141" t="s">
        <v>1413</v>
      </c>
    </row>
    <row r="142" spans="1:15" x14ac:dyDescent="0.2">
      <c r="A142" t="s">
        <v>9829</v>
      </c>
      <c r="B142" t="s">
        <v>411</v>
      </c>
      <c r="C142" t="s">
        <v>410</v>
      </c>
      <c r="D142" s="21" t="s">
        <v>412</v>
      </c>
      <c r="E142" t="s">
        <v>413</v>
      </c>
      <c r="F142" t="s">
        <v>9</v>
      </c>
      <c r="L142" t="s">
        <v>1414</v>
      </c>
      <c r="N142" t="s">
        <v>1415</v>
      </c>
      <c r="O142" t="s">
        <v>1416</v>
      </c>
    </row>
    <row r="143" spans="1:15" x14ac:dyDescent="0.2">
      <c r="A143" t="s">
        <v>9829</v>
      </c>
      <c r="B143" t="s">
        <v>411</v>
      </c>
      <c r="C143" t="s">
        <v>410</v>
      </c>
      <c r="D143" s="21" t="s">
        <v>416</v>
      </c>
      <c r="E143" t="s">
        <v>417</v>
      </c>
      <c r="F143" t="s">
        <v>9</v>
      </c>
      <c r="L143" t="s">
        <v>1414</v>
      </c>
      <c r="N143" t="s">
        <v>1415</v>
      </c>
      <c r="O143" t="s">
        <v>1416</v>
      </c>
    </row>
    <row r="144" spans="1:15" x14ac:dyDescent="0.2">
      <c r="A144" t="s">
        <v>9829</v>
      </c>
      <c r="B144" t="s">
        <v>411</v>
      </c>
      <c r="C144" t="s">
        <v>410</v>
      </c>
      <c r="D144" s="21" t="s">
        <v>420</v>
      </c>
      <c r="E144" t="s">
        <v>421</v>
      </c>
      <c r="F144" t="s">
        <v>9</v>
      </c>
      <c r="L144" t="s">
        <v>1414</v>
      </c>
      <c r="N144" t="s">
        <v>1415</v>
      </c>
      <c r="O144" t="s">
        <v>1416</v>
      </c>
    </row>
    <row r="145" spans="1:15" x14ac:dyDescent="0.2">
      <c r="A145" t="s">
        <v>9829</v>
      </c>
      <c r="B145" t="s">
        <v>411</v>
      </c>
      <c r="C145" t="s">
        <v>410</v>
      </c>
      <c r="D145" s="21" t="s">
        <v>416</v>
      </c>
      <c r="E145" t="s">
        <v>417</v>
      </c>
      <c r="F145" t="s">
        <v>329</v>
      </c>
      <c r="K145">
        <v>2023</v>
      </c>
      <c r="L145" t="s">
        <v>1417</v>
      </c>
      <c r="M145" t="s">
        <v>1293</v>
      </c>
      <c r="N145" t="s">
        <v>1418</v>
      </c>
      <c r="O145" t="s">
        <v>1419</v>
      </c>
    </row>
    <row r="146" spans="1:15" x14ac:dyDescent="0.2">
      <c r="A146" t="s">
        <v>9829</v>
      </c>
      <c r="B146" t="s">
        <v>411</v>
      </c>
      <c r="C146" t="s">
        <v>410</v>
      </c>
      <c r="D146" s="21" t="s">
        <v>416</v>
      </c>
      <c r="E146" t="s">
        <v>417</v>
      </c>
      <c r="F146" t="s">
        <v>330</v>
      </c>
      <c r="K146">
        <v>2023</v>
      </c>
      <c r="L146" t="s">
        <v>1417</v>
      </c>
      <c r="M146" t="s">
        <v>1293</v>
      </c>
      <c r="N146" t="s">
        <v>1418</v>
      </c>
      <c r="O146" t="s">
        <v>1419</v>
      </c>
    </row>
    <row r="147" spans="1:15" x14ac:dyDescent="0.2">
      <c r="A147" t="s">
        <v>9829</v>
      </c>
      <c r="B147" t="s">
        <v>411</v>
      </c>
      <c r="C147" t="s">
        <v>410</v>
      </c>
      <c r="D147" s="21" t="s">
        <v>416</v>
      </c>
      <c r="E147" t="s">
        <v>417</v>
      </c>
      <c r="F147" t="s">
        <v>8</v>
      </c>
      <c r="K147">
        <v>2022</v>
      </c>
      <c r="L147" t="s">
        <v>1420</v>
      </c>
      <c r="N147" t="s">
        <v>1421</v>
      </c>
    </row>
    <row r="148" spans="1:15" x14ac:dyDescent="0.2">
      <c r="A148" t="s">
        <v>9829</v>
      </c>
      <c r="B148" t="s">
        <v>411</v>
      </c>
      <c r="C148" t="s">
        <v>410</v>
      </c>
      <c r="D148" s="21" t="s">
        <v>416</v>
      </c>
      <c r="E148" t="s">
        <v>417</v>
      </c>
      <c r="F148" t="s">
        <v>10</v>
      </c>
      <c r="K148">
        <v>2022</v>
      </c>
      <c r="L148" t="s">
        <v>1420</v>
      </c>
      <c r="N148" t="s">
        <v>1421</v>
      </c>
    </row>
    <row r="149" spans="1:15" x14ac:dyDescent="0.2">
      <c r="A149" t="s">
        <v>9829</v>
      </c>
      <c r="B149" t="s">
        <v>411</v>
      </c>
      <c r="C149" t="s">
        <v>410</v>
      </c>
      <c r="D149" s="21" t="s">
        <v>416</v>
      </c>
      <c r="E149" t="s">
        <v>417</v>
      </c>
      <c r="F149" t="s">
        <v>11</v>
      </c>
      <c r="G149" t="s">
        <v>1286</v>
      </c>
      <c r="H149" t="s">
        <v>349</v>
      </c>
      <c r="I149" t="s">
        <v>349</v>
      </c>
      <c r="K149">
        <v>2022</v>
      </c>
      <c r="L149" t="s">
        <v>1420</v>
      </c>
      <c r="N149" t="s">
        <v>1421</v>
      </c>
      <c r="O149" t="s">
        <v>1422</v>
      </c>
    </row>
    <row r="150" spans="1:15" x14ac:dyDescent="0.2">
      <c r="A150" t="s">
        <v>9829</v>
      </c>
      <c r="B150" t="s">
        <v>411</v>
      </c>
      <c r="C150" t="s">
        <v>410</v>
      </c>
      <c r="D150" s="21" t="s">
        <v>416</v>
      </c>
      <c r="E150" t="s">
        <v>417</v>
      </c>
      <c r="F150" t="s">
        <v>33</v>
      </c>
      <c r="G150" t="s">
        <v>1286</v>
      </c>
      <c r="H150" t="s">
        <v>349</v>
      </c>
      <c r="I150" t="s">
        <v>349</v>
      </c>
      <c r="K150">
        <v>2022</v>
      </c>
      <c r="L150" t="s">
        <v>1420</v>
      </c>
      <c r="N150" t="s">
        <v>1421</v>
      </c>
    </row>
    <row r="151" spans="1:15" x14ac:dyDescent="0.2">
      <c r="A151" t="s">
        <v>9829</v>
      </c>
      <c r="B151" t="s">
        <v>411</v>
      </c>
      <c r="C151" t="s">
        <v>410</v>
      </c>
      <c r="D151" s="21" t="s">
        <v>416</v>
      </c>
      <c r="E151" t="s">
        <v>417</v>
      </c>
      <c r="F151" t="s">
        <v>55</v>
      </c>
      <c r="G151" t="s">
        <v>1270</v>
      </c>
      <c r="H151" t="s">
        <v>349</v>
      </c>
      <c r="I151" t="s">
        <v>349</v>
      </c>
      <c r="K151">
        <v>2022</v>
      </c>
      <c r="L151" t="s">
        <v>1420</v>
      </c>
      <c r="N151" t="s">
        <v>1421</v>
      </c>
      <c r="O151" t="s">
        <v>1423</v>
      </c>
    </row>
    <row r="152" spans="1:15" x14ac:dyDescent="0.2">
      <c r="A152" t="s">
        <v>9829</v>
      </c>
      <c r="B152" t="s">
        <v>411</v>
      </c>
      <c r="C152" t="s">
        <v>410</v>
      </c>
      <c r="D152" s="21" t="s">
        <v>416</v>
      </c>
      <c r="E152" t="s">
        <v>417</v>
      </c>
      <c r="F152" t="s">
        <v>58</v>
      </c>
      <c r="G152" t="s">
        <v>1270</v>
      </c>
      <c r="H152" t="s">
        <v>349</v>
      </c>
      <c r="I152" t="s">
        <v>349</v>
      </c>
      <c r="K152">
        <v>2022</v>
      </c>
      <c r="L152" t="s">
        <v>1420</v>
      </c>
      <c r="N152" t="s">
        <v>1421</v>
      </c>
      <c r="O152" t="s">
        <v>1424</v>
      </c>
    </row>
    <row r="153" spans="1:15" x14ac:dyDescent="0.2">
      <c r="A153" t="s">
        <v>9829</v>
      </c>
      <c r="B153" t="s">
        <v>411</v>
      </c>
      <c r="C153" t="s">
        <v>410</v>
      </c>
      <c r="D153" s="21" t="s">
        <v>416</v>
      </c>
      <c r="E153" t="s">
        <v>417</v>
      </c>
      <c r="F153" t="s">
        <v>59</v>
      </c>
      <c r="G153" t="s">
        <v>1270</v>
      </c>
      <c r="H153" t="s">
        <v>349</v>
      </c>
      <c r="I153" t="s">
        <v>349</v>
      </c>
      <c r="K153">
        <v>2022</v>
      </c>
      <c r="L153" t="s">
        <v>1420</v>
      </c>
      <c r="N153" t="s">
        <v>1421</v>
      </c>
      <c r="O153" t="s">
        <v>1425</v>
      </c>
    </row>
    <row r="154" spans="1:15" x14ac:dyDescent="0.2">
      <c r="A154" t="s">
        <v>9829</v>
      </c>
      <c r="B154" t="s">
        <v>411</v>
      </c>
      <c r="C154" t="s">
        <v>410</v>
      </c>
      <c r="D154" s="21" t="s">
        <v>420</v>
      </c>
      <c r="E154" t="s">
        <v>421</v>
      </c>
      <c r="F154" t="s">
        <v>337</v>
      </c>
      <c r="K154">
        <v>2023</v>
      </c>
      <c r="L154" t="s">
        <v>1426</v>
      </c>
      <c r="M154" t="s">
        <v>1293</v>
      </c>
      <c r="N154" t="s">
        <v>1427</v>
      </c>
      <c r="O154" t="s">
        <v>1428</v>
      </c>
    </row>
    <row r="155" spans="1:15" x14ac:dyDescent="0.2">
      <c r="A155" t="s">
        <v>9829</v>
      </c>
      <c r="B155" t="s">
        <v>411</v>
      </c>
      <c r="C155" t="s">
        <v>410</v>
      </c>
      <c r="D155" s="21" t="s">
        <v>420</v>
      </c>
      <c r="E155" t="s">
        <v>421</v>
      </c>
      <c r="F155" t="s">
        <v>338</v>
      </c>
      <c r="K155">
        <v>2023</v>
      </c>
      <c r="L155" t="s">
        <v>1426</v>
      </c>
      <c r="M155" t="s">
        <v>1293</v>
      </c>
      <c r="N155" t="s">
        <v>1427</v>
      </c>
      <c r="O155" t="s">
        <v>1428</v>
      </c>
    </row>
    <row r="156" spans="1:15" x14ac:dyDescent="0.2">
      <c r="A156" t="s">
        <v>9829</v>
      </c>
      <c r="B156" t="s">
        <v>411</v>
      </c>
      <c r="C156" t="s">
        <v>410</v>
      </c>
      <c r="D156" s="21" t="s">
        <v>412</v>
      </c>
      <c r="E156" t="s">
        <v>413</v>
      </c>
      <c r="F156" t="s">
        <v>4</v>
      </c>
      <c r="L156" t="s">
        <v>1278</v>
      </c>
      <c r="N156" t="s">
        <v>1279</v>
      </c>
      <c r="O156" t="s">
        <v>1280</v>
      </c>
    </row>
    <row r="157" spans="1:15" x14ac:dyDescent="0.2">
      <c r="A157" t="s">
        <v>9829</v>
      </c>
      <c r="B157" t="s">
        <v>411</v>
      </c>
      <c r="C157" t="s">
        <v>410</v>
      </c>
      <c r="D157" s="21" t="s">
        <v>420</v>
      </c>
      <c r="E157" t="s">
        <v>421</v>
      </c>
      <c r="F157" t="s">
        <v>4</v>
      </c>
      <c r="L157" t="s">
        <v>1278</v>
      </c>
      <c r="N157" t="s">
        <v>1279</v>
      </c>
      <c r="O157" t="s">
        <v>1280</v>
      </c>
    </row>
    <row r="158" spans="1:15" x14ac:dyDescent="0.2">
      <c r="A158" t="s">
        <v>9829</v>
      </c>
      <c r="B158" t="s">
        <v>411</v>
      </c>
      <c r="C158" t="s">
        <v>410</v>
      </c>
      <c r="D158" s="21" t="s">
        <v>416</v>
      </c>
      <c r="E158" t="s">
        <v>417</v>
      </c>
      <c r="F158" t="s">
        <v>4</v>
      </c>
      <c r="L158" t="s">
        <v>1429</v>
      </c>
      <c r="N158" t="s">
        <v>1279</v>
      </c>
      <c r="O158" t="s">
        <v>1280</v>
      </c>
    </row>
    <row r="159" spans="1:15" x14ac:dyDescent="0.2">
      <c r="A159" t="s">
        <v>9829</v>
      </c>
      <c r="B159" t="s">
        <v>411</v>
      </c>
      <c r="C159" t="s">
        <v>410</v>
      </c>
      <c r="D159" s="21" t="s">
        <v>412</v>
      </c>
      <c r="E159" t="s">
        <v>413</v>
      </c>
      <c r="F159" t="s">
        <v>14</v>
      </c>
      <c r="G159" t="s">
        <v>1430</v>
      </c>
      <c r="O159" t="s">
        <v>1431</v>
      </c>
    </row>
    <row r="160" spans="1:15" x14ac:dyDescent="0.2">
      <c r="A160" t="s">
        <v>9829</v>
      </c>
      <c r="B160" t="s">
        <v>411</v>
      </c>
      <c r="C160" t="s">
        <v>410</v>
      </c>
      <c r="D160" s="21" t="s">
        <v>412</v>
      </c>
      <c r="E160" t="s">
        <v>413</v>
      </c>
      <c r="F160" t="s">
        <v>15</v>
      </c>
      <c r="G160" t="s">
        <v>1430</v>
      </c>
      <c r="O160" t="s">
        <v>1432</v>
      </c>
    </row>
    <row r="161" spans="1:15" x14ac:dyDescent="0.2">
      <c r="A161" t="s">
        <v>9829</v>
      </c>
      <c r="B161" t="s">
        <v>411</v>
      </c>
      <c r="C161" t="s">
        <v>410</v>
      </c>
      <c r="D161" s="21" t="s">
        <v>412</v>
      </c>
      <c r="E161" t="s">
        <v>413</v>
      </c>
      <c r="F161" t="s">
        <v>142</v>
      </c>
      <c r="G161" t="s">
        <v>1286</v>
      </c>
      <c r="O161" t="s">
        <v>1400</v>
      </c>
    </row>
    <row r="162" spans="1:15" x14ac:dyDescent="0.2">
      <c r="A162" t="s">
        <v>9829</v>
      </c>
      <c r="B162" t="s">
        <v>411</v>
      </c>
      <c r="C162" t="s">
        <v>410</v>
      </c>
      <c r="D162" s="21" t="s">
        <v>412</v>
      </c>
      <c r="E162" t="s">
        <v>413</v>
      </c>
      <c r="F162" t="s">
        <v>162</v>
      </c>
      <c r="G162" t="s">
        <v>1286</v>
      </c>
      <c r="O162" t="s">
        <v>1400</v>
      </c>
    </row>
    <row r="163" spans="1:15" x14ac:dyDescent="0.2">
      <c r="A163" t="s">
        <v>9829</v>
      </c>
      <c r="B163" t="s">
        <v>411</v>
      </c>
      <c r="C163" t="s">
        <v>410</v>
      </c>
      <c r="D163" s="21" t="s">
        <v>416</v>
      </c>
      <c r="E163" t="s">
        <v>417</v>
      </c>
      <c r="F163" t="s">
        <v>14</v>
      </c>
      <c r="G163" t="s">
        <v>1430</v>
      </c>
      <c r="O163" t="s">
        <v>1433</v>
      </c>
    </row>
    <row r="164" spans="1:15" x14ac:dyDescent="0.2">
      <c r="A164" t="s">
        <v>9829</v>
      </c>
      <c r="B164" t="s">
        <v>411</v>
      </c>
      <c r="C164" t="s">
        <v>410</v>
      </c>
      <c r="D164" s="21" t="s">
        <v>416</v>
      </c>
      <c r="E164" t="s">
        <v>417</v>
      </c>
      <c r="F164" t="s">
        <v>15</v>
      </c>
      <c r="G164" t="s">
        <v>1430</v>
      </c>
      <c r="O164" t="s">
        <v>1432</v>
      </c>
    </row>
    <row r="165" spans="1:15" x14ac:dyDescent="0.2">
      <c r="A165" t="s">
        <v>9829</v>
      </c>
      <c r="B165" t="s">
        <v>411</v>
      </c>
      <c r="C165" t="s">
        <v>410</v>
      </c>
      <c r="D165" s="21" t="s">
        <v>416</v>
      </c>
      <c r="E165" t="s">
        <v>417</v>
      </c>
      <c r="F165" t="s">
        <v>142</v>
      </c>
      <c r="G165" t="s">
        <v>1286</v>
      </c>
      <c r="O165" t="s">
        <v>1400</v>
      </c>
    </row>
    <row r="166" spans="1:15" x14ac:dyDescent="0.2">
      <c r="A166" t="s">
        <v>9829</v>
      </c>
      <c r="B166" t="s">
        <v>411</v>
      </c>
      <c r="C166" t="s">
        <v>410</v>
      </c>
      <c r="D166" s="21" t="s">
        <v>416</v>
      </c>
      <c r="E166" t="s">
        <v>417</v>
      </c>
      <c r="F166" t="s">
        <v>157</v>
      </c>
      <c r="G166" t="s">
        <v>1286</v>
      </c>
      <c r="O166" t="s">
        <v>1400</v>
      </c>
    </row>
    <row r="167" spans="1:15" x14ac:dyDescent="0.2">
      <c r="A167" t="s">
        <v>9829</v>
      </c>
      <c r="B167" t="s">
        <v>411</v>
      </c>
      <c r="C167" t="s">
        <v>410</v>
      </c>
      <c r="D167" s="21" t="s">
        <v>416</v>
      </c>
      <c r="E167" t="s">
        <v>417</v>
      </c>
      <c r="F167" t="s">
        <v>162</v>
      </c>
      <c r="G167" t="s">
        <v>1286</v>
      </c>
      <c r="O167" t="s">
        <v>1400</v>
      </c>
    </row>
    <row r="168" spans="1:15" x14ac:dyDescent="0.2">
      <c r="A168" t="s">
        <v>9829</v>
      </c>
      <c r="B168" t="s">
        <v>411</v>
      </c>
      <c r="C168" t="s">
        <v>410</v>
      </c>
      <c r="D168" s="21" t="s">
        <v>420</v>
      </c>
      <c r="E168" t="s">
        <v>421</v>
      </c>
      <c r="F168" t="s">
        <v>14</v>
      </c>
      <c r="G168" t="s">
        <v>1430</v>
      </c>
      <c r="O168" t="s">
        <v>1431</v>
      </c>
    </row>
    <row r="169" spans="1:15" x14ac:dyDescent="0.2">
      <c r="A169" t="s">
        <v>9829</v>
      </c>
      <c r="B169" t="s">
        <v>411</v>
      </c>
      <c r="C169" t="s">
        <v>410</v>
      </c>
      <c r="D169" s="21" t="s">
        <v>420</v>
      </c>
      <c r="E169" t="s">
        <v>421</v>
      </c>
      <c r="F169" t="s">
        <v>15</v>
      </c>
      <c r="G169" t="s">
        <v>1430</v>
      </c>
      <c r="O169" t="s">
        <v>1432</v>
      </c>
    </row>
    <row r="170" spans="1:15" x14ac:dyDescent="0.2">
      <c r="A170" t="s">
        <v>9829</v>
      </c>
      <c r="B170" t="s">
        <v>411</v>
      </c>
      <c r="C170" t="s">
        <v>410</v>
      </c>
      <c r="D170" s="21" t="s">
        <v>420</v>
      </c>
      <c r="E170" t="s">
        <v>421</v>
      </c>
      <c r="F170" t="s">
        <v>142</v>
      </c>
      <c r="G170" t="s">
        <v>1286</v>
      </c>
      <c r="O170" t="s">
        <v>1400</v>
      </c>
    </row>
    <row r="171" spans="1:15" x14ac:dyDescent="0.2">
      <c r="A171" t="s">
        <v>9829</v>
      </c>
      <c r="B171" t="s">
        <v>411</v>
      </c>
      <c r="C171" t="s">
        <v>410</v>
      </c>
      <c r="D171" s="21" t="s">
        <v>420</v>
      </c>
      <c r="E171" t="s">
        <v>421</v>
      </c>
      <c r="F171" t="s">
        <v>162</v>
      </c>
      <c r="G171" t="s">
        <v>1286</v>
      </c>
      <c r="O171" t="s">
        <v>1400</v>
      </c>
    </row>
    <row r="172" spans="1:15" x14ac:dyDescent="0.2">
      <c r="A172" t="s">
        <v>9829</v>
      </c>
      <c r="B172" t="s">
        <v>535</v>
      </c>
      <c r="C172" t="s">
        <v>534</v>
      </c>
      <c r="D172" s="21" t="s">
        <v>536</v>
      </c>
      <c r="E172" t="s">
        <v>537</v>
      </c>
      <c r="F172" t="s">
        <v>306</v>
      </c>
      <c r="K172">
        <v>2024</v>
      </c>
      <c r="L172" t="s">
        <v>1434</v>
      </c>
      <c r="N172" t="s">
        <v>1435</v>
      </c>
      <c r="O172" t="s">
        <v>1436</v>
      </c>
    </row>
    <row r="173" spans="1:15" x14ac:dyDescent="0.2">
      <c r="A173" t="s">
        <v>9829</v>
      </c>
      <c r="B173" t="s">
        <v>535</v>
      </c>
      <c r="C173" t="s">
        <v>534</v>
      </c>
      <c r="D173" s="21" t="s">
        <v>536</v>
      </c>
      <c r="E173" t="s">
        <v>537</v>
      </c>
      <c r="F173" t="s">
        <v>9896</v>
      </c>
      <c r="K173">
        <v>2024</v>
      </c>
      <c r="L173" t="s">
        <v>1434</v>
      </c>
      <c r="N173" t="s">
        <v>1435</v>
      </c>
      <c r="O173" t="s">
        <v>1437</v>
      </c>
    </row>
    <row r="174" spans="1:15" x14ac:dyDescent="0.2">
      <c r="A174" t="s">
        <v>9829</v>
      </c>
      <c r="B174" t="s">
        <v>535</v>
      </c>
      <c r="C174" t="s">
        <v>534</v>
      </c>
      <c r="D174" s="21" t="s">
        <v>536</v>
      </c>
      <c r="E174" t="s">
        <v>537</v>
      </c>
      <c r="F174" t="s">
        <v>307</v>
      </c>
      <c r="K174">
        <v>2024</v>
      </c>
      <c r="L174" t="s">
        <v>1434</v>
      </c>
      <c r="N174" t="s">
        <v>1435</v>
      </c>
      <c r="O174" t="s">
        <v>1436</v>
      </c>
    </row>
    <row r="175" spans="1:15" x14ac:dyDescent="0.2">
      <c r="A175" t="s">
        <v>9829</v>
      </c>
      <c r="B175" t="s">
        <v>535</v>
      </c>
      <c r="C175" t="s">
        <v>534</v>
      </c>
      <c r="D175" s="21" t="s">
        <v>536</v>
      </c>
      <c r="E175" t="s">
        <v>537</v>
      </c>
      <c r="F175" t="s">
        <v>308</v>
      </c>
      <c r="K175">
        <v>2024</v>
      </c>
      <c r="L175" t="s">
        <v>1434</v>
      </c>
      <c r="N175" t="s">
        <v>1435</v>
      </c>
      <c r="O175" t="s">
        <v>1436</v>
      </c>
    </row>
    <row r="176" spans="1:15" x14ac:dyDescent="0.2">
      <c r="A176" t="s">
        <v>9829</v>
      </c>
      <c r="B176" t="s">
        <v>535</v>
      </c>
      <c r="C176" t="s">
        <v>534</v>
      </c>
      <c r="D176" s="21" t="s">
        <v>536</v>
      </c>
      <c r="E176" t="s">
        <v>537</v>
      </c>
      <c r="F176" t="s">
        <v>314</v>
      </c>
      <c r="K176">
        <v>2024</v>
      </c>
      <c r="L176" t="s">
        <v>1434</v>
      </c>
      <c r="N176" t="s">
        <v>1435</v>
      </c>
      <c r="O176" t="s">
        <v>1436</v>
      </c>
    </row>
    <row r="177" spans="1:15" x14ac:dyDescent="0.2">
      <c r="A177" t="s">
        <v>9829</v>
      </c>
      <c r="B177" t="s">
        <v>535</v>
      </c>
      <c r="C177" t="s">
        <v>534</v>
      </c>
      <c r="D177" s="21" t="s">
        <v>536</v>
      </c>
      <c r="E177" t="s">
        <v>537</v>
      </c>
      <c r="F177" t="s">
        <v>9892</v>
      </c>
      <c r="G177" t="s">
        <v>9444</v>
      </c>
      <c r="K177">
        <v>2024</v>
      </c>
      <c r="L177" t="s">
        <v>1434</v>
      </c>
      <c r="N177" t="s">
        <v>1435</v>
      </c>
      <c r="O177" t="s">
        <v>1437</v>
      </c>
    </row>
    <row r="178" spans="1:15" x14ac:dyDescent="0.2">
      <c r="A178" t="s">
        <v>9829</v>
      </c>
      <c r="B178" t="s">
        <v>535</v>
      </c>
      <c r="C178" t="s">
        <v>534</v>
      </c>
      <c r="D178" s="21" t="s">
        <v>536</v>
      </c>
      <c r="E178" t="s">
        <v>537</v>
      </c>
      <c r="F178" t="s">
        <v>315</v>
      </c>
      <c r="K178">
        <v>2024</v>
      </c>
      <c r="L178" t="s">
        <v>1434</v>
      </c>
      <c r="N178" t="s">
        <v>1435</v>
      </c>
      <c r="O178" t="s">
        <v>1436</v>
      </c>
    </row>
    <row r="179" spans="1:15" x14ac:dyDescent="0.2">
      <c r="A179" t="s">
        <v>9829</v>
      </c>
      <c r="B179" t="s">
        <v>535</v>
      </c>
      <c r="C179" t="s">
        <v>534</v>
      </c>
      <c r="D179" s="21" t="s">
        <v>536</v>
      </c>
      <c r="E179" t="s">
        <v>537</v>
      </c>
      <c r="F179" t="s">
        <v>316</v>
      </c>
      <c r="K179">
        <v>2024</v>
      </c>
      <c r="L179" t="s">
        <v>1434</v>
      </c>
      <c r="N179" t="s">
        <v>1435</v>
      </c>
      <c r="O179" t="s">
        <v>1436</v>
      </c>
    </row>
    <row r="180" spans="1:15" x14ac:dyDescent="0.2">
      <c r="A180" t="s">
        <v>9829</v>
      </c>
      <c r="B180" t="s">
        <v>535</v>
      </c>
      <c r="C180" t="s">
        <v>534</v>
      </c>
      <c r="D180" s="21" t="s">
        <v>536</v>
      </c>
      <c r="E180" t="s">
        <v>537</v>
      </c>
      <c r="F180" t="s">
        <v>66</v>
      </c>
      <c r="G180" t="s">
        <v>1296</v>
      </c>
      <c r="K180">
        <v>2018</v>
      </c>
      <c r="L180" t="s">
        <v>1438</v>
      </c>
      <c r="M180" t="s">
        <v>1439</v>
      </c>
      <c r="N180" t="s">
        <v>1440</v>
      </c>
    </row>
    <row r="181" spans="1:15" x14ac:dyDescent="0.2">
      <c r="A181" t="s">
        <v>9829</v>
      </c>
      <c r="B181" t="s">
        <v>535</v>
      </c>
      <c r="C181" t="s">
        <v>534</v>
      </c>
      <c r="D181" s="21" t="s">
        <v>536</v>
      </c>
      <c r="E181" t="s">
        <v>537</v>
      </c>
      <c r="F181" t="s">
        <v>90</v>
      </c>
      <c r="K181">
        <v>2021</v>
      </c>
      <c r="L181" t="s">
        <v>1441</v>
      </c>
      <c r="N181" t="s">
        <v>1442</v>
      </c>
    </row>
    <row r="182" spans="1:15" x14ac:dyDescent="0.2">
      <c r="A182" t="s">
        <v>9829</v>
      </c>
      <c r="B182" t="s">
        <v>535</v>
      </c>
      <c r="C182" t="s">
        <v>534</v>
      </c>
      <c r="D182" s="21" t="s">
        <v>536</v>
      </c>
      <c r="E182" t="s">
        <v>537</v>
      </c>
      <c r="F182" t="s">
        <v>92</v>
      </c>
      <c r="K182">
        <v>2021</v>
      </c>
      <c r="L182" t="s">
        <v>1441</v>
      </c>
      <c r="N182" t="s">
        <v>1442</v>
      </c>
    </row>
    <row r="183" spans="1:15" x14ac:dyDescent="0.2">
      <c r="A183" t="s">
        <v>9829</v>
      </c>
      <c r="B183" t="s">
        <v>535</v>
      </c>
      <c r="C183" t="s">
        <v>534</v>
      </c>
      <c r="D183" s="21" t="s">
        <v>536</v>
      </c>
      <c r="E183" t="s">
        <v>537</v>
      </c>
      <c r="F183" t="s">
        <v>72</v>
      </c>
      <c r="G183" t="s">
        <v>1299</v>
      </c>
      <c r="K183">
        <v>2021</v>
      </c>
      <c r="L183" t="s">
        <v>1443</v>
      </c>
      <c r="N183" t="s">
        <v>1444</v>
      </c>
      <c r="O183" t="s">
        <v>1445</v>
      </c>
    </row>
    <row r="184" spans="1:15" x14ac:dyDescent="0.2">
      <c r="A184" t="s">
        <v>9829</v>
      </c>
      <c r="B184" t="s">
        <v>535</v>
      </c>
      <c r="C184" t="s">
        <v>534</v>
      </c>
      <c r="D184" s="21" t="s">
        <v>536</v>
      </c>
      <c r="E184" t="s">
        <v>537</v>
      </c>
      <c r="F184" t="s">
        <v>76</v>
      </c>
      <c r="G184" t="s">
        <v>1299</v>
      </c>
      <c r="K184">
        <v>2021</v>
      </c>
      <c r="L184" t="s">
        <v>1443</v>
      </c>
      <c r="N184" t="s">
        <v>1444</v>
      </c>
      <c r="O184" t="s">
        <v>1446</v>
      </c>
    </row>
    <row r="185" spans="1:15" x14ac:dyDescent="0.2">
      <c r="A185" t="s">
        <v>9829</v>
      </c>
      <c r="B185" t="s">
        <v>535</v>
      </c>
      <c r="C185" t="s">
        <v>534</v>
      </c>
      <c r="D185" s="21" t="s">
        <v>536</v>
      </c>
      <c r="E185" t="s">
        <v>537</v>
      </c>
      <c r="F185" t="s">
        <v>85</v>
      </c>
      <c r="K185">
        <v>2021</v>
      </c>
      <c r="L185" t="s">
        <v>1443</v>
      </c>
      <c r="N185" t="s">
        <v>1444</v>
      </c>
    </row>
    <row r="186" spans="1:15" x14ac:dyDescent="0.2">
      <c r="A186" t="s">
        <v>9829</v>
      </c>
      <c r="B186" t="s">
        <v>535</v>
      </c>
      <c r="C186" t="s">
        <v>534</v>
      </c>
      <c r="D186" s="21" t="s">
        <v>536</v>
      </c>
      <c r="E186" t="s">
        <v>537</v>
      </c>
      <c r="F186" t="s">
        <v>87</v>
      </c>
      <c r="K186">
        <v>2021</v>
      </c>
      <c r="L186" t="s">
        <v>1443</v>
      </c>
      <c r="N186" t="s">
        <v>1444</v>
      </c>
      <c r="O186" t="s">
        <v>1447</v>
      </c>
    </row>
    <row r="187" spans="1:15" x14ac:dyDescent="0.2">
      <c r="A187" t="s">
        <v>9829</v>
      </c>
      <c r="B187" t="s">
        <v>535</v>
      </c>
      <c r="C187" t="s">
        <v>534</v>
      </c>
      <c r="D187" s="21" t="s">
        <v>536</v>
      </c>
      <c r="E187" t="s">
        <v>537</v>
      </c>
      <c r="F187" t="s">
        <v>150</v>
      </c>
      <c r="G187" t="s">
        <v>1286</v>
      </c>
      <c r="L187" t="s">
        <v>1448</v>
      </c>
      <c r="N187" t="s">
        <v>1449</v>
      </c>
      <c r="O187" t="s">
        <v>1450</v>
      </c>
    </row>
    <row r="188" spans="1:15" x14ac:dyDescent="0.2">
      <c r="A188" t="s">
        <v>9829</v>
      </c>
      <c r="B188" t="s">
        <v>535</v>
      </c>
      <c r="C188" t="s">
        <v>534</v>
      </c>
      <c r="D188" s="21" t="s">
        <v>536</v>
      </c>
      <c r="E188" t="s">
        <v>537</v>
      </c>
      <c r="F188" t="s">
        <v>11</v>
      </c>
      <c r="G188" t="s">
        <v>1286</v>
      </c>
      <c r="H188" t="s">
        <v>349</v>
      </c>
      <c r="I188" t="s">
        <v>349</v>
      </c>
      <c r="K188">
        <v>2023</v>
      </c>
      <c r="L188" t="s">
        <v>1451</v>
      </c>
      <c r="N188" t="s">
        <v>1452</v>
      </c>
    </row>
    <row r="189" spans="1:15" x14ac:dyDescent="0.2">
      <c r="A189" t="s">
        <v>9829</v>
      </c>
      <c r="B189" t="s">
        <v>535</v>
      </c>
      <c r="C189" t="s">
        <v>534</v>
      </c>
      <c r="D189" s="21" t="s">
        <v>536</v>
      </c>
      <c r="E189" t="s">
        <v>537</v>
      </c>
      <c r="F189" t="s">
        <v>29</v>
      </c>
      <c r="G189" t="s">
        <v>1453</v>
      </c>
      <c r="K189">
        <v>2023</v>
      </c>
      <c r="L189" t="s">
        <v>1451</v>
      </c>
      <c r="N189" t="s">
        <v>1452</v>
      </c>
    </row>
    <row r="190" spans="1:15" x14ac:dyDescent="0.2">
      <c r="A190" t="s">
        <v>9829</v>
      </c>
      <c r="B190" t="s">
        <v>535</v>
      </c>
      <c r="C190" t="s">
        <v>534</v>
      </c>
      <c r="D190" s="21" t="s">
        <v>536</v>
      </c>
      <c r="E190" t="s">
        <v>537</v>
      </c>
      <c r="F190" t="s">
        <v>30</v>
      </c>
      <c r="G190" t="s">
        <v>1454</v>
      </c>
      <c r="K190">
        <v>2023</v>
      </c>
      <c r="L190" t="s">
        <v>1451</v>
      </c>
      <c r="N190" t="s">
        <v>1452</v>
      </c>
    </row>
    <row r="191" spans="1:15" x14ac:dyDescent="0.2">
      <c r="A191" t="s">
        <v>9829</v>
      </c>
      <c r="B191" t="s">
        <v>535</v>
      </c>
      <c r="C191" t="s">
        <v>534</v>
      </c>
      <c r="D191" s="21" t="s">
        <v>536</v>
      </c>
      <c r="E191" t="s">
        <v>537</v>
      </c>
      <c r="F191" t="s">
        <v>32</v>
      </c>
      <c r="G191" t="s">
        <v>1270</v>
      </c>
      <c r="K191">
        <v>2023</v>
      </c>
      <c r="L191" t="s">
        <v>1451</v>
      </c>
      <c r="N191" t="s">
        <v>1452</v>
      </c>
    </row>
    <row r="192" spans="1:15" x14ac:dyDescent="0.2">
      <c r="A192" t="s">
        <v>9829</v>
      </c>
      <c r="B192" t="s">
        <v>535</v>
      </c>
      <c r="C192" t="s">
        <v>534</v>
      </c>
      <c r="D192" s="21" t="s">
        <v>536</v>
      </c>
      <c r="E192" t="s">
        <v>537</v>
      </c>
      <c r="F192" t="s">
        <v>33</v>
      </c>
      <c r="G192" t="s">
        <v>1286</v>
      </c>
      <c r="H192" t="s">
        <v>349</v>
      </c>
      <c r="I192" t="s">
        <v>349</v>
      </c>
      <c r="K192">
        <v>2023</v>
      </c>
      <c r="L192" t="s">
        <v>1451</v>
      </c>
      <c r="N192" t="s">
        <v>1452</v>
      </c>
      <c r="O192" t="s">
        <v>1455</v>
      </c>
    </row>
    <row r="193" spans="1:15" x14ac:dyDescent="0.2">
      <c r="A193" t="s">
        <v>9829</v>
      </c>
      <c r="B193" t="s">
        <v>535</v>
      </c>
      <c r="C193" t="s">
        <v>534</v>
      </c>
      <c r="D193" s="21" t="s">
        <v>536</v>
      </c>
      <c r="E193" t="s">
        <v>537</v>
      </c>
      <c r="F193" t="s">
        <v>8</v>
      </c>
      <c r="K193">
        <v>2023</v>
      </c>
      <c r="L193" t="s">
        <v>1456</v>
      </c>
      <c r="N193" t="s">
        <v>1457</v>
      </c>
    </row>
    <row r="194" spans="1:15" x14ac:dyDescent="0.2">
      <c r="A194" t="s">
        <v>9829</v>
      </c>
      <c r="B194" t="s">
        <v>535</v>
      </c>
      <c r="C194" t="s">
        <v>534</v>
      </c>
      <c r="D194" s="21" t="s">
        <v>536</v>
      </c>
      <c r="E194" t="s">
        <v>537</v>
      </c>
      <c r="F194" t="s">
        <v>89</v>
      </c>
      <c r="K194">
        <v>2020</v>
      </c>
      <c r="L194" t="s">
        <v>1458</v>
      </c>
      <c r="N194" t="s">
        <v>1459</v>
      </c>
    </row>
    <row r="195" spans="1:15" x14ac:dyDescent="0.2">
      <c r="A195" t="s">
        <v>9829</v>
      </c>
      <c r="B195" t="s">
        <v>535</v>
      </c>
      <c r="C195" t="s">
        <v>534</v>
      </c>
      <c r="D195" s="21" t="s">
        <v>536</v>
      </c>
      <c r="E195" t="s">
        <v>537</v>
      </c>
      <c r="F195" t="s">
        <v>91</v>
      </c>
      <c r="K195">
        <v>2020</v>
      </c>
      <c r="L195" t="s">
        <v>1458</v>
      </c>
      <c r="N195" t="s">
        <v>1459</v>
      </c>
    </row>
    <row r="196" spans="1:15" x14ac:dyDescent="0.2">
      <c r="A196" t="s">
        <v>9829</v>
      </c>
      <c r="B196" t="s">
        <v>535</v>
      </c>
      <c r="C196" t="s">
        <v>534</v>
      </c>
      <c r="D196" s="21" t="s">
        <v>536</v>
      </c>
      <c r="E196" t="s">
        <v>537</v>
      </c>
      <c r="F196" t="s">
        <v>93</v>
      </c>
      <c r="K196">
        <v>2020</v>
      </c>
      <c r="L196" t="s">
        <v>1458</v>
      </c>
      <c r="N196" t="s">
        <v>1459</v>
      </c>
    </row>
    <row r="197" spans="1:15" x14ac:dyDescent="0.2">
      <c r="A197" t="s">
        <v>9829</v>
      </c>
      <c r="B197" t="s">
        <v>535</v>
      </c>
      <c r="C197" t="s">
        <v>534</v>
      </c>
      <c r="D197" s="21" t="s">
        <v>536</v>
      </c>
      <c r="E197" t="s">
        <v>537</v>
      </c>
      <c r="F197" t="s">
        <v>96</v>
      </c>
      <c r="K197">
        <v>2020</v>
      </c>
      <c r="L197" t="s">
        <v>1458</v>
      </c>
      <c r="N197" t="s">
        <v>1459</v>
      </c>
    </row>
    <row r="198" spans="1:15" x14ac:dyDescent="0.2">
      <c r="A198" t="s">
        <v>9829</v>
      </c>
      <c r="B198" t="s">
        <v>535</v>
      </c>
      <c r="C198" t="s">
        <v>534</v>
      </c>
      <c r="D198" s="21" t="s">
        <v>536</v>
      </c>
      <c r="E198" t="s">
        <v>537</v>
      </c>
      <c r="F198" t="s">
        <v>94</v>
      </c>
      <c r="K198">
        <v>2020</v>
      </c>
      <c r="L198" t="s">
        <v>1460</v>
      </c>
      <c r="N198" t="s">
        <v>1461</v>
      </c>
    </row>
    <row r="199" spans="1:15" x14ac:dyDescent="0.2">
      <c r="A199" t="s">
        <v>9829</v>
      </c>
      <c r="B199" t="s">
        <v>535</v>
      </c>
      <c r="C199" t="s">
        <v>534</v>
      </c>
      <c r="D199" s="21" t="s">
        <v>536</v>
      </c>
      <c r="E199" t="s">
        <v>537</v>
      </c>
      <c r="F199" t="s">
        <v>95</v>
      </c>
      <c r="K199">
        <v>2021</v>
      </c>
      <c r="L199" t="s">
        <v>1462</v>
      </c>
      <c r="N199" t="s">
        <v>1463</v>
      </c>
    </row>
    <row r="200" spans="1:15" x14ac:dyDescent="0.2">
      <c r="A200" t="s">
        <v>9829</v>
      </c>
      <c r="B200" t="s">
        <v>535</v>
      </c>
      <c r="C200" t="s">
        <v>534</v>
      </c>
      <c r="D200" s="21" t="s">
        <v>536</v>
      </c>
      <c r="E200" t="s">
        <v>537</v>
      </c>
      <c r="F200" t="s">
        <v>16</v>
      </c>
      <c r="G200" t="s">
        <v>1270</v>
      </c>
      <c r="H200" t="s">
        <v>349</v>
      </c>
      <c r="I200" t="s">
        <v>349</v>
      </c>
      <c r="K200">
        <v>2019</v>
      </c>
      <c r="L200" t="s">
        <v>1464</v>
      </c>
      <c r="M200" t="s">
        <v>1465</v>
      </c>
      <c r="N200" t="s">
        <v>1466</v>
      </c>
    </row>
    <row r="201" spans="1:15" x14ac:dyDescent="0.2">
      <c r="A201" t="s">
        <v>9829</v>
      </c>
      <c r="B201" t="s">
        <v>535</v>
      </c>
      <c r="C201" t="s">
        <v>534</v>
      </c>
      <c r="D201" s="21" t="s">
        <v>536</v>
      </c>
      <c r="E201" t="s">
        <v>537</v>
      </c>
      <c r="F201" t="s">
        <v>17</v>
      </c>
      <c r="G201" t="s">
        <v>1270</v>
      </c>
      <c r="H201" t="s">
        <v>349</v>
      </c>
      <c r="I201" t="s">
        <v>349</v>
      </c>
      <c r="K201">
        <v>2019</v>
      </c>
      <c r="L201" t="s">
        <v>1464</v>
      </c>
      <c r="M201" t="s">
        <v>1465</v>
      </c>
      <c r="N201" t="s">
        <v>1466</v>
      </c>
    </row>
    <row r="202" spans="1:15" x14ac:dyDescent="0.2">
      <c r="A202" t="s">
        <v>9829</v>
      </c>
      <c r="B202" t="s">
        <v>535</v>
      </c>
      <c r="C202" t="s">
        <v>534</v>
      </c>
      <c r="D202" s="21" t="s">
        <v>536</v>
      </c>
      <c r="E202" t="s">
        <v>537</v>
      </c>
      <c r="F202" t="s">
        <v>18</v>
      </c>
      <c r="G202" t="s">
        <v>1270</v>
      </c>
      <c r="H202" t="s">
        <v>349</v>
      </c>
      <c r="I202" t="s">
        <v>349</v>
      </c>
      <c r="K202">
        <v>2019</v>
      </c>
      <c r="L202" t="s">
        <v>1464</v>
      </c>
      <c r="M202" t="s">
        <v>1465</v>
      </c>
      <c r="N202" t="s">
        <v>1466</v>
      </c>
    </row>
    <row r="203" spans="1:15" x14ac:dyDescent="0.2">
      <c r="A203" t="s">
        <v>9829</v>
      </c>
      <c r="B203" t="s">
        <v>535</v>
      </c>
      <c r="C203" t="s">
        <v>534</v>
      </c>
      <c r="D203" s="21" t="s">
        <v>536</v>
      </c>
      <c r="E203" t="s">
        <v>537</v>
      </c>
      <c r="F203" t="s">
        <v>19</v>
      </c>
      <c r="G203" t="s">
        <v>1270</v>
      </c>
      <c r="H203" t="s">
        <v>349</v>
      </c>
      <c r="I203" t="s">
        <v>349</v>
      </c>
      <c r="K203">
        <v>2019</v>
      </c>
      <c r="L203" t="s">
        <v>1464</v>
      </c>
      <c r="M203" t="s">
        <v>1465</v>
      </c>
      <c r="N203" t="s">
        <v>1466</v>
      </c>
    </row>
    <row r="204" spans="1:15" x14ac:dyDescent="0.2">
      <c r="A204" t="s">
        <v>9829</v>
      </c>
      <c r="B204" t="s">
        <v>535</v>
      </c>
      <c r="C204" t="s">
        <v>534</v>
      </c>
      <c r="D204" s="21" t="s">
        <v>536</v>
      </c>
      <c r="E204" t="s">
        <v>537</v>
      </c>
      <c r="F204" t="s">
        <v>20</v>
      </c>
      <c r="G204" t="s">
        <v>1270</v>
      </c>
      <c r="H204" t="s">
        <v>349</v>
      </c>
      <c r="I204" t="s">
        <v>349</v>
      </c>
      <c r="K204">
        <v>2019</v>
      </c>
      <c r="L204" t="s">
        <v>1464</v>
      </c>
      <c r="M204" t="s">
        <v>1465</v>
      </c>
      <c r="N204" t="s">
        <v>1466</v>
      </c>
      <c r="O204" t="s">
        <v>1467</v>
      </c>
    </row>
    <row r="205" spans="1:15" x14ac:dyDescent="0.2">
      <c r="A205" t="s">
        <v>9829</v>
      </c>
      <c r="B205" t="s">
        <v>535</v>
      </c>
      <c r="C205" t="s">
        <v>534</v>
      </c>
      <c r="D205" s="21" t="s">
        <v>536</v>
      </c>
      <c r="E205" t="s">
        <v>537</v>
      </c>
      <c r="F205" t="s">
        <v>22</v>
      </c>
      <c r="G205" t="s">
        <v>1270</v>
      </c>
      <c r="H205" t="s">
        <v>349</v>
      </c>
      <c r="I205" t="s">
        <v>349</v>
      </c>
      <c r="K205">
        <v>2019</v>
      </c>
      <c r="L205" t="s">
        <v>1464</v>
      </c>
      <c r="M205" t="s">
        <v>1465</v>
      </c>
      <c r="N205" t="s">
        <v>1466</v>
      </c>
    </row>
    <row r="206" spans="1:15" x14ac:dyDescent="0.2">
      <c r="A206" t="s">
        <v>9829</v>
      </c>
      <c r="B206" t="s">
        <v>535</v>
      </c>
      <c r="C206" t="s">
        <v>534</v>
      </c>
      <c r="D206" s="21" t="s">
        <v>536</v>
      </c>
      <c r="E206" t="s">
        <v>537</v>
      </c>
      <c r="F206" t="s">
        <v>24</v>
      </c>
      <c r="G206" t="s">
        <v>1270</v>
      </c>
      <c r="H206" t="s">
        <v>349</v>
      </c>
      <c r="I206" t="s">
        <v>349</v>
      </c>
      <c r="K206">
        <v>2019</v>
      </c>
      <c r="L206" t="s">
        <v>1464</v>
      </c>
      <c r="M206" t="s">
        <v>1465</v>
      </c>
      <c r="N206" t="s">
        <v>1466</v>
      </c>
    </row>
    <row r="207" spans="1:15" x14ac:dyDescent="0.2">
      <c r="A207" t="s">
        <v>9829</v>
      </c>
      <c r="B207" t="s">
        <v>535</v>
      </c>
      <c r="C207" t="s">
        <v>534</v>
      </c>
      <c r="D207" s="21" t="s">
        <v>536</v>
      </c>
      <c r="E207" t="s">
        <v>537</v>
      </c>
      <c r="F207" t="s">
        <v>28</v>
      </c>
      <c r="G207" t="s">
        <v>1270</v>
      </c>
      <c r="H207" t="s">
        <v>349</v>
      </c>
      <c r="I207" t="s">
        <v>349</v>
      </c>
      <c r="K207">
        <v>2019</v>
      </c>
      <c r="L207" t="s">
        <v>1464</v>
      </c>
      <c r="M207" t="s">
        <v>1465</v>
      </c>
      <c r="N207" t="s">
        <v>1466</v>
      </c>
    </row>
    <row r="208" spans="1:15" x14ac:dyDescent="0.2">
      <c r="A208" t="s">
        <v>9841</v>
      </c>
      <c r="B208" t="s">
        <v>939</v>
      </c>
      <c r="C208" t="s">
        <v>938</v>
      </c>
      <c r="D208" s="21" t="s">
        <v>940</v>
      </c>
      <c r="E208" t="s">
        <v>941</v>
      </c>
      <c r="F208" t="s">
        <v>96</v>
      </c>
      <c r="K208">
        <v>2022</v>
      </c>
      <c r="L208" t="s">
        <v>1464</v>
      </c>
      <c r="M208" t="s">
        <v>8650</v>
      </c>
      <c r="N208" t="s">
        <v>8648</v>
      </c>
      <c r="O208" t="s">
        <v>8651</v>
      </c>
    </row>
    <row r="209" spans="1:15" x14ac:dyDescent="0.2">
      <c r="A209" t="s">
        <v>9841</v>
      </c>
      <c r="B209" t="s">
        <v>939</v>
      </c>
      <c r="C209" t="s">
        <v>938</v>
      </c>
      <c r="D209" s="21" t="s">
        <v>940</v>
      </c>
      <c r="E209" t="s">
        <v>941</v>
      </c>
      <c r="F209" t="s">
        <v>67</v>
      </c>
      <c r="G209" t="s">
        <v>1360</v>
      </c>
      <c r="K209">
        <v>2018</v>
      </c>
      <c r="L209" t="s">
        <v>9561</v>
      </c>
      <c r="M209" t="s">
        <v>5200</v>
      </c>
      <c r="N209" t="s">
        <v>9560</v>
      </c>
      <c r="O209" t="s">
        <v>8654</v>
      </c>
    </row>
    <row r="210" spans="1:15" x14ac:dyDescent="0.2">
      <c r="A210" t="s">
        <v>9841</v>
      </c>
      <c r="B210" t="s">
        <v>939</v>
      </c>
      <c r="C210" t="s">
        <v>938</v>
      </c>
      <c r="D210" s="21" t="s">
        <v>940</v>
      </c>
      <c r="E210" t="s">
        <v>941</v>
      </c>
      <c r="F210" t="s">
        <v>84</v>
      </c>
      <c r="K210">
        <v>2018</v>
      </c>
      <c r="L210" t="s">
        <v>9561</v>
      </c>
      <c r="M210" t="s">
        <v>8655</v>
      </c>
      <c r="N210" t="s">
        <v>9560</v>
      </c>
    </row>
    <row r="211" spans="1:15" x14ac:dyDescent="0.2">
      <c r="A211" t="s">
        <v>9841</v>
      </c>
      <c r="B211" t="s">
        <v>939</v>
      </c>
      <c r="C211" t="s">
        <v>938</v>
      </c>
      <c r="D211" s="21" t="s">
        <v>940</v>
      </c>
      <c r="E211" t="s">
        <v>941</v>
      </c>
      <c r="F211" t="s">
        <v>85</v>
      </c>
      <c r="K211">
        <v>2018</v>
      </c>
      <c r="L211" t="s">
        <v>9561</v>
      </c>
      <c r="M211" t="s">
        <v>8656</v>
      </c>
      <c r="N211" t="s">
        <v>9560</v>
      </c>
      <c r="O211" t="s">
        <v>8657</v>
      </c>
    </row>
    <row r="212" spans="1:15" x14ac:dyDescent="0.2">
      <c r="A212" t="s">
        <v>9841</v>
      </c>
      <c r="B212" t="s">
        <v>939</v>
      </c>
      <c r="C212" t="s">
        <v>938</v>
      </c>
      <c r="D212" s="21" t="s">
        <v>940</v>
      </c>
      <c r="E212" t="s">
        <v>941</v>
      </c>
      <c r="F212" t="s">
        <v>86</v>
      </c>
      <c r="K212">
        <v>2018</v>
      </c>
      <c r="L212" t="s">
        <v>9561</v>
      </c>
      <c r="M212" t="s">
        <v>8658</v>
      </c>
      <c r="N212" t="s">
        <v>9560</v>
      </c>
      <c r="O212" t="s">
        <v>8659</v>
      </c>
    </row>
    <row r="213" spans="1:15" x14ac:dyDescent="0.2">
      <c r="A213" t="s">
        <v>9841</v>
      </c>
      <c r="B213" t="s">
        <v>939</v>
      </c>
      <c r="C213" t="s">
        <v>938</v>
      </c>
      <c r="D213" s="21" t="s">
        <v>940</v>
      </c>
      <c r="E213" t="s">
        <v>941</v>
      </c>
      <c r="F213" t="s">
        <v>90</v>
      </c>
      <c r="K213">
        <v>2018</v>
      </c>
      <c r="L213" t="s">
        <v>9561</v>
      </c>
      <c r="M213" t="s">
        <v>8660</v>
      </c>
      <c r="N213" t="s">
        <v>9560</v>
      </c>
      <c r="O213" t="s">
        <v>8661</v>
      </c>
    </row>
    <row r="214" spans="1:15" x14ac:dyDescent="0.2">
      <c r="A214" t="s">
        <v>9841</v>
      </c>
      <c r="B214" t="s">
        <v>939</v>
      </c>
      <c r="C214" t="s">
        <v>938</v>
      </c>
      <c r="D214" s="21" t="s">
        <v>940</v>
      </c>
      <c r="E214" t="s">
        <v>941</v>
      </c>
      <c r="F214" t="s">
        <v>307</v>
      </c>
      <c r="K214">
        <v>2018</v>
      </c>
      <c r="L214" t="s">
        <v>9561</v>
      </c>
      <c r="M214" t="s">
        <v>5200</v>
      </c>
      <c r="N214" t="s">
        <v>9560</v>
      </c>
      <c r="O214" t="s">
        <v>8662</v>
      </c>
    </row>
    <row r="215" spans="1:15" x14ac:dyDescent="0.2">
      <c r="A215" t="s">
        <v>9841</v>
      </c>
      <c r="B215" t="s">
        <v>939</v>
      </c>
      <c r="C215" t="s">
        <v>938</v>
      </c>
      <c r="D215" s="21" t="s">
        <v>940</v>
      </c>
      <c r="E215" t="s">
        <v>941</v>
      </c>
      <c r="F215" t="s">
        <v>308</v>
      </c>
      <c r="K215">
        <v>2018</v>
      </c>
      <c r="L215" t="s">
        <v>9561</v>
      </c>
      <c r="M215" t="s">
        <v>3240</v>
      </c>
      <c r="N215" t="s">
        <v>9560</v>
      </c>
      <c r="O215" t="s">
        <v>8663</v>
      </c>
    </row>
    <row r="216" spans="1:15" x14ac:dyDescent="0.2">
      <c r="A216" t="s">
        <v>9829</v>
      </c>
      <c r="B216" t="s">
        <v>535</v>
      </c>
      <c r="C216" t="s">
        <v>534</v>
      </c>
      <c r="D216" s="21" t="s">
        <v>536</v>
      </c>
      <c r="E216" t="s">
        <v>537</v>
      </c>
      <c r="F216" t="s">
        <v>10</v>
      </c>
      <c r="K216">
        <v>2022</v>
      </c>
      <c r="L216" t="s">
        <v>1470</v>
      </c>
      <c r="M216" t="s">
        <v>1471</v>
      </c>
      <c r="N216" t="s">
        <v>1472</v>
      </c>
    </row>
    <row r="217" spans="1:15" x14ac:dyDescent="0.2">
      <c r="A217" t="s">
        <v>9829</v>
      </c>
      <c r="B217" t="s">
        <v>535</v>
      </c>
      <c r="C217" t="s">
        <v>534</v>
      </c>
      <c r="D217" s="21" t="s">
        <v>536</v>
      </c>
      <c r="E217" t="s">
        <v>537</v>
      </c>
      <c r="F217" t="s">
        <v>146</v>
      </c>
      <c r="G217" t="s">
        <v>1286</v>
      </c>
      <c r="K217">
        <v>2022</v>
      </c>
      <c r="L217" t="s">
        <v>1470</v>
      </c>
      <c r="M217" t="s">
        <v>1471</v>
      </c>
      <c r="N217" t="s">
        <v>1472</v>
      </c>
      <c r="O217" t="s">
        <v>1473</v>
      </c>
    </row>
    <row r="218" spans="1:15" x14ac:dyDescent="0.2">
      <c r="A218" t="s">
        <v>9829</v>
      </c>
      <c r="B218" t="s">
        <v>535</v>
      </c>
      <c r="C218" t="s">
        <v>534</v>
      </c>
      <c r="D218" s="21" t="s">
        <v>536</v>
      </c>
      <c r="E218" t="s">
        <v>537</v>
      </c>
      <c r="F218" t="s">
        <v>175</v>
      </c>
      <c r="G218" t="s">
        <v>1286</v>
      </c>
      <c r="K218">
        <v>2022</v>
      </c>
      <c r="L218" t="s">
        <v>1470</v>
      </c>
      <c r="M218" t="s">
        <v>1471</v>
      </c>
      <c r="N218" t="s">
        <v>1472</v>
      </c>
      <c r="O218" t="s">
        <v>1474</v>
      </c>
    </row>
    <row r="219" spans="1:15" x14ac:dyDescent="0.2">
      <c r="A219" t="s">
        <v>9829</v>
      </c>
      <c r="B219" t="s">
        <v>535</v>
      </c>
      <c r="C219" t="s">
        <v>534</v>
      </c>
      <c r="D219" s="21" t="s">
        <v>536</v>
      </c>
      <c r="E219" t="s">
        <v>537</v>
      </c>
      <c r="F219" t="s">
        <v>55</v>
      </c>
      <c r="G219" t="s">
        <v>1270</v>
      </c>
      <c r="H219" t="s">
        <v>349</v>
      </c>
      <c r="I219" t="s">
        <v>1100</v>
      </c>
      <c r="K219">
        <v>2022</v>
      </c>
      <c r="L219" t="s">
        <v>1475</v>
      </c>
      <c r="M219" s="2" t="s">
        <v>1471</v>
      </c>
      <c r="N219" t="s">
        <v>1472</v>
      </c>
      <c r="O219" t="s">
        <v>1476</v>
      </c>
    </row>
    <row r="220" spans="1:15" x14ac:dyDescent="0.2">
      <c r="A220" t="s">
        <v>9829</v>
      </c>
      <c r="B220" t="s">
        <v>535</v>
      </c>
      <c r="C220" t="s">
        <v>534</v>
      </c>
      <c r="D220" s="21" t="s">
        <v>536</v>
      </c>
      <c r="E220" t="s">
        <v>537</v>
      </c>
      <c r="F220" t="s">
        <v>60</v>
      </c>
      <c r="G220" t="s">
        <v>1270</v>
      </c>
      <c r="H220" t="s">
        <v>349</v>
      </c>
      <c r="I220" t="s">
        <v>1100</v>
      </c>
      <c r="K220">
        <v>2022</v>
      </c>
      <c r="L220" t="s">
        <v>1475</v>
      </c>
      <c r="M220" s="2" t="s">
        <v>1471</v>
      </c>
      <c r="N220" t="s">
        <v>1472</v>
      </c>
      <c r="O220" t="s">
        <v>1477</v>
      </c>
    </row>
    <row r="221" spans="1:15" x14ac:dyDescent="0.2">
      <c r="A221" t="s">
        <v>9829</v>
      </c>
      <c r="B221" t="s">
        <v>535</v>
      </c>
      <c r="C221" t="s">
        <v>534</v>
      </c>
      <c r="D221" s="21" t="s">
        <v>536</v>
      </c>
      <c r="E221" t="s">
        <v>537</v>
      </c>
      <c r="F221" t="s">
        <v>63</v>
      </c>
      <c r="G221" t="s">
        <v>1270</v>
      </c>
      <c r="H221" t="s">
        <v>349</v>
      </c>
      <c r="I221" t="s">
        <v>1100</v>
      </c>
      <c r="K221">
        <v>2022</v>
      </c>
      <c r="L221" t="s">
        <v>1475</v>
      </c>
      <c r="M221" s="2" t="s">
        <v>1471</v>
      </c>
      <c r="N221" t="s">
        <v>1472</v>
      </c>
      <c r="O221" t="s">
        <v>1478</v>
      </c>
    </row>
    <row r="222" spans="1:15" x14ac:dyDescent="0.2">
      <c r="A222" t="s">
        <v>9829</v>
      </c>
      <c r="B222" t="s">
        <v>535</v>
      </c>
      <c r="C222" t="s">
        <v>534</v>
      </c>
      <c r="D222" s="21" t="s">
        <v>539</v>
      </c>
      <c r="E222" t="s">
        <v>540</v>
      </c>
      <c r="F222" t="s">
        <v>8</v>
      </c>
      <c r="K222">
        <v>2022</v>
      </c>
      <c r="L222" t="s">
        <v>1475</v>
      </c>
      <c r="M222" t="s">
        <v>1479</v>
      </c>
      <c r="N222" t="s">
        <v>1472</v>
      </c>
    </row>
    <row r="223" spans="1:15" x14ac:dyDescent="0.2">
      <c r="A223" t="s">
        <v>9829</v>
      </c>
      <c r="B223" t="s">
        <v>535</v>
      </c>
      <c r="C223" t="s">
        <v>534</v>
      </c>
      <c r="D223" s="21" t="s">
        <v>539</v>
      </c>
      <c r="E223" t="s">
        <v>540</v>
      </c>
      <c r="F223" t="s">
        <v>10</v>
      </c>
      <c r="K223">
        <v>2022</v>
      </c>
      <c r="L223" t="s">
        <v>1475</v>
      </c>
      <c r="M223" t="s">
        <v>1479</v>
      </c>
      <c r="N223" t="s">
        <v>1472</v>
      </c>
    </row>
    <row r="224" spans="1:15" x14ac:dyDescent="0.2">
      <c r="A224" t="s">
        <v>9829</v>
      </c>
      <c r="B224" t="s">
        <v>535</v>
      </c>
      <c r="C224" t="s">
        <v>534</v>
      </c>
      <c r="D224" s="21" t="s">
        <v>539</v>
      </c>
      <c r="E224" t="s">
        <v>540</v>
      </c>
      <c r="F224" t="s">
        <v>11</v>
      </c>
      <c r="G224" t="s">
        <v>1286</v>
      </c>
      <c r="H224" t="s">
        <v>349</v>
      </c>
      <c r="I224" t="s">
        <v>349</v>
      </c>
      <c r="K224">
        <v>2022</v>
      </c>
      <c r="L224" t="s">
        <v>1475</v>
      </c>
      <c r="M224" t="s">
        <v>1479</v>
      </c>
      <c r="N224" t="s">
        <v>1472</v>
      </c>
    </row>
    <row r="225" spans="1:15" x14ac:dyDescent="0.2">
      <c r="A225" t="s">
        <v>9829</v>
      </c>
      <c r="B225" t="s">
        <v>535</v>
      </c>
      <c r="C225" t="s">
        <v>534</v>
      </c>
      <c r="D225" s="21" t="s">
        <v>539</v>
      </c>
      <c r="E225" t="s">
        <v>540</v>
      </c>
      <c r="F225" t="s">
        <v>55</v>
      </c>
      <c r="G225" t="s">
        <v>1270</v>
      </c>
      <c r="H225" t="s">
        <v>349</v>
      </c>
      <c r="I225" t="s">
        <v>1100</v>
      </c>
      <c r="K225">
        <v>2022</v>
      </c>
      <c r="L225" t="s">
        <v>1475</v>
      </c>
      <c r="M225" s="2" t="s">
        <v>1471</v>
      </c>
      <c r="N225" t="s">
        <v>1472</v>
      </c>
      <c r="O225" t="s">
        <v>1480</v>
      </c>
    </row>
    <row r="226" spans="1:15" x14ac:dyDescent="0.2">
      <c r="A226" t="s">
        <v>9829</v>
      </c>
      <c r="B226" t="s">
        <v>535</v>
      </c>
      <c r="C226" t="s">
        <v>534</v>
      </c>
      <c r="D226" s="21" t="s">
        <v>539</v>
      </c>
      <c r="E226" t="s">
        <v>540</v>
      </c>
      <c r="F226" t="s">
        <v>60</v>
      </c>
      <c r="G226" t="s">
        <v>1270</v>
      </c>
      <c r="H226" t="s">
        <v>349</v>
      </c>
      <c r="I226" t="s">
        <v>1100</v>
      </c>
      <c r="K226">
        <v>2022</v>
      </c>
      <c r="L226" t="s">
        <v>1475</v>
      </c>
      <c r="M226" s="2" t="s">
        <v>1471</v>
      </c>
      <c r="N226" t="s">
        <v>1472</v>
      </c>
      <c r="O226" t="s">
        <v>1481</v>
      </c>
    </row>
    <row r="227" spans="1:15" x14ac:dyDescent="0.2">
      <c r="A227" t="s">
        <v>9829</v>
      </c>
      <c r="B227" t="s">
        <v>535</v>
      </c>
      <c r="C227" t="s">
        <v>534</v>
      </c>
      <c r="D227" s="21" t="s">
        <v>539</v>
      </c>
      <c r="E227" t="s">
        <v>540</v>
      </c>
      <c r="F227" t="s">
        <v>63</v>
      </c>
      <c r="G227" t="s">
        <v>1270</v>
      </c>
      <c r="H227" t="s">
        <v>349</v>
      </c>
      <c r="I227" t="s">
        <v>1100</v>
      </c>
      <c r="K227">
        <v>2022</v>
      </c>
      <c r="L227" t="s">
        <v>1475</v>
      </c>
      <c r="M227" s="2" t="s">
        <v>1471</v>
      </c>
      <c r="N227" t="s">
        <v>1472</v>
      </c>
      <c r="O227" t="s">
        <v>1482</v>
      </c>
    </row>
    <row r="228" spans="1:15" x14ac:dyDescent="0.2">
      <c r="A228" t="s">
        <v>9829</v>
      </c>
      <c r="B228" t="s">
        <v>535</v>
      </c>
      <c r="C228" t="s">
        <v>534</v>
      </c>
      <c r="D228" s="21" t="s">
        <v>539</v>
      </c>
      <c r="E228" t="s">
        <v>540</v>
      </c>
      <c r="F228" t="s">
        <v>66</v>
      </c>
      <c r="G228" t="s">
        <v>1296</v>
      </c>
      <c r="K228">
        <v>2022</v>
      </c>
      <c r="L228" t="s">
        <v>1483</v>
      </c>
      <c r="M228" t="s">
        <v>1484</v>
      </c>
      <c r="N228" t="s">
        <v>1485</v>
      </c>
    </row>
    <row r="229" spans="1:15" x14ac:dyDescent="0.2">
      <c r="A229" t="s">
        <v>9829</v>
      </c>
      <c r="B229" t="s">
        <v>535</v>
      </c>
      <c r="C229" t="s">
        <v>534</v>
      </c>
      <c r="D229" s="21" t="s">
        <v>539</v>
      </c>
      <c r="E229" t="s">
        <v>540</v>
      </c>
      <c r="F229" t="s">
        <v>145</v>
      </c>
      <c r="G229" t="s">
        <v>1286</v>
      </c>
      <c r="K229">
        <v>2023</v>
      </c>
      <c r="L229" t="s">
        <v>1486</v>
      </c>
      <c r="N229" t="s">
        <v>1487</v>
      </c>
      <c r="O229" t="s">
        <v>1488</v>
      </c>
    </row>
    <row r="230" spans="1:15" x14ac:dyDescent="0.2">
      <c r="A230" t="s">
        <v>9829</v>
      </c>
      <c r="B230" t="s">
        <v>535</v>
      </c>
      <c r="C230" t="s">
        <v>534</v>
      </c>
      <c r="D230" s="21" t="s">
        <v>539</v>
      </c>
      <c r="E230" t="s">
        <v>540</v>
      </c>
      <c r="F230" t="s">
        <v>175</v>
      </c>
      <c r="G230" t="s">
        <v>1286</v>
      </c>
      <c r="K230">
        <v>2023</v>
      </c>
      <c r="L230" t="s">
        <v>1486</v>
      </c>
      <c r="N230" t="s">
        <v>1487</v>
      </c>
      <c r="O230" t="s">
        <v>1489</v>
      </c>
    </row>
    <row r="231" spans="1:15" x14ac:dyDescent="0.2">
      <c r="A231" t="s">
        <v>9829</v>
      </c>
      <c r="B231" t="s">
        <v>535</v>
      </c>
      <c r="C231" t="s">
        <v>534</v>
      </c>
      <c r="D231" s="21" t="s">
        <v>539</v>
      </c>
      <c r="E231" t="s">
        <v>540</v>
      </c>
      <c r="F231" t="s">
        <v>29</v>
      </c>
      <c r="G231" t="s">
        <v>1453</v>
      </c>
      <c r="K231">
        <v>2023</v>
      </c>
      <c r="L231" t="s">
        <v>1490</v>
      </c>
      <c r="M231" t="s">
        <v>1311</v>
      </c>
      <c r="N231" t="s">
        <v>1487</v>
      </c>
      <c r="O231" t="s">
        <v>1491</v>
      </c>
    </row>
    <row r="232" spans="1:15" x14ac:dyDescent="0.2">
      <c r="A232" t="s">
        <v>9829</v>
      </c>
      <c r="B232" t="s">
        <v>535</v>
      </c>
      <c r="C232" t="s">
        <v>534</v>
      </c>
      <c r="D232" s="21" t="s">
        <v>539</v>
      </c>
      <c r="E232" t="s">
        <v>540</v>
      </c>
      <c r="F232" t="s">
        <v>30</v>
      </c>
      <c r="G232" t="s">
        <v>1454</v>
      </c>
      <c r="K232">
        <v>2023</v>
      </c>
      <c r="L232" t="s">
        <v>1490</v>
      </c>
      <c r="M232" t="s">
        <v>1311</v>
      </c>
      <c r="N232" t="s">
        <v>1487</v>
      </c>
      <c r="O232" t="s">
        <v>1491</v>
      </c>
    </row>
    <row r="233" spans="1:15" x14ac:dyDescent="0.2">
      <c r="A233" t="s">
        <v>9829</v>
      </c>
      <c r="B233" t="s">
        <v>535</v>
      </c>
      <c r="C233" t="s">
        <v>534</v>
      </c>
      <c r="D233" s="21" t="s">
        <v>539</v>
      </c>
      <c r="E233" t="s">
        <v>540</v>
      </c>
      <c r="F233" t="s">
        <v>31</v>
      </c>
      <c r="G233" t="s">
        <v>1404</v>
      </c>
      <c r="K233">
        <v>2023</v>
      </c>
      <c r="L233" t="s">
        <v>1490</v>
      </c>
      <c r="M233" t="s">
        <v>1311</v>
      </c>
      <c r="N233" t="s">
        <v>1487</v>
      </c>
      <c r="O233" t="s">
        <v>1491</v>
      </c>
    </row>
    <row r="234" spans="1:15" x14ac:dyDescent="0.2">
      <c r="A234" t="s">
        <v>9829</v>
      </c>
      <c r="B234" t="s">
        <v>535</v>
      </c>
      <c r="C234" t="s">
        <v>534</v>
      </c>
      <c r="D234" s="21" t="s">
        <v>539</v>
      </c>
      <c r="E234" t="s">
        <v>540</v>
      </c>
      <c r="F234" t="s">
        <v>32</v>
      </c>
      <c r="G234" t="s">
        <v>1270</v>
      </c>
      <c r="K234">
        <v>2023</v>
      </c>
      <c r="L234" t="s">
        <v>1490</v>
      </c>
      <c r="M234" t="s">
        <v>1311</v>
      </c>
      <c r="N234" t="s">
        <v>1487</v>
      </c>
      <c r="O234" t="s">
        <v>1491</v>
      </c>
    </row>
    <row r="235" spans="1:15" x14ac:dyDescent="0.2">
      <c r="A235" t="s">
        <v>9829</v>
      </c>
      <c r="B235" t="s">
        <v>535</v>
      </c>
      <c r="C235" t="s">
        <v>534</v>
      </c>
      <c r="D235" s="21" t="s">
        <v>539</v>
      </c>
      <c r="E235" t="s">
        <v>540</v>
      </c>
      <c r="F235" t="s">
        <v>91</v>
      </c>
      <c r="K235">
        <v>2024</v>
      </c>
      <c r="L235" t="s">
        <v>1492</v>
      </c>
      <c r="N235" t="s">
        <v>1493</v>
      </c>
    </row>
    <row r="236" spans="1:15" x14ac:dyDescent="0.2">
      <c r="A236" t="s">
        <v>9829</v>
      </c>
      <c r="B236" t="s">
        <v>535</v>
      </c>
      <c r="C236" t="s">
        <v>534</v>
      </c>
      <c r="D236" s="21" t="s">
        <v>539</v>
      </c>
      <c r="E236" t="s">
        <v>540</v>
      </c>
      <c r="F236" t="s">
        <v>95</v>
      </c>
      <c r="K236">
        <v>2022</v>
      </c>
      <c r="L236" t="s">
        <v>1494</v>
      </c>
      <c r="N236" t="s">
        <v>1495</v>
      </c>
    </row>
    <row r="237" spans="1:15" x14ac:dyDescent="0.2">
      <c r="A237" t="s">
        <v>9829</v>
      </c>
      <c r="B237" t="s">
        <v>535</v>
      </c>
      <c r="C237" t="s">
        <v>534</v>
      </c>
      <c r="D237" s="21" t="s">
        <v>539</v>
      </c>
      <c r="E237" t="s">
        <v>540</v>
      </c>
      <c r="F237" t="s">
        <v>94</v>
      </c>
      <c r="K237">
        <v>2018</v>
      </c>
      <c r="L237" t="s">
        <v>1496</v>
      </c>
      <c r="N237" t="s">
        <v>1497</v>
      </c>
    </row>
    <row r="238" spans="1:15" x14ac:dyDescent="0.2">
      <c r="A238" t="s">
        <v>9829</v>
      </c>
      <c r="B238" t="s">
        <v>535</v>
      </c>
      <c r="C238" t="s">
        <v>534</v>
      </c>
      <c r="D238" s="21" t="s">
        <v>539</v>
      </c>
      <c r="E238" t="s">
        <v>540</v>
      </c>
      <c r="F238" t="s">
        <v>89</v>
      </c>
      <c r="K238">
        <v>2019</v>
      </c>
      <c r="L238" t="s">
        <v>1498</v>
      </c>
      <c r="N238" t="s">
        <v>1499</v>
      </c>
    </row>
    <row r="239" spans="1:15" x14ac:dyDescent="0.2">
      <c r="A239" t="s">
        <v>9829</v>
      </c>
      <c r="B239" t="s">
        <v>535</v>
      </c>
      <c r="C239" t="s">
        <v>534</v>
      </c>
      <c r="D239" s="21" t="s">
        <v>539</v>
      </c>
      <c r="E239" t="s">
        <v>540</v>
      </c>
      <c r="F239" t="s">
        <v>93</v>
      </c>
      <c r="K239">
        <v>2019</v>
      </c>
      <c r="L239" t="s">
        <v>1498</v>
      </c>
      <c r="N239" t="s">
        <v>1499</v>
      </c>
    </row>
    <row r="240" spans="1:15" x14ac:dyDescent="0.2">
      <c r="A240" t="s">
        <v>9829</v>
      </c>
      <c r="B240" t="s">
        <v>535</v>
      </c>
      <c r="C240" t="s">
        <v>534</v>
      </c>
      <c r="D240" s="21" t="s">
        <v>539</v>
      </c>
      <c r="E240" t="s">
        <v>540</v>
      </c>
      <c r="F240" t="s">
        <v>96</v>
      </c>
      <c r="K240">
        <v>2019</v>
      </c>
      <c r="L240" t="s">
        <v>1498</v>
      </c>
      <c r="N240" t="s">
        <v>1499</v>
      </c>
    </row>
    <row r="241" spans="1:15" x14ac:dyDescent="0.2">
      <c r="A241" t="s">
        <v>9829</v>
      </c>
      <c r="B241" t="s">
        <v>535</v>
      </c>
      <c r="C241" t="s">
        <v>534</v>
      </c>
      <c r="D241" s="21" t="s">
        <v>539</v>
      </c>
      <c r="E241" t="s">
        <v>540</v>
      </c>
      <c r="F241" t="s">
        <v>87</v>
      </c>
      <c r="L241" t="s">
        <v>1500</v>
      </c>
      <c r="N241" t="s">
        <v>1501</v>
      </c>
      <c r="O241" t="s">
        <v>1502</v>
      </c>
    </row>
    <row r="242" spans="1:15" x14ac:dyDescent="0.2">
      <c r="A242" t="s">
        <v>9829</v>
      </c>
      <c r="B242" t="s">
        <v>535</v>
      </c>
      <c r="C242" t="s">
        <v>534</v>
      </c>
      <c r="D242" s="21" t="s">
        <v>539</v>
      </c>
      <c r="E242" t="s">
        <v>540</v>
      </c>
      <c r="F242" t="s">
        <v>88</v>
      </c>
      <c r="L242" t="s">
        <v>1500</v>
      </c>
      <c r="N242" t="s">
        <v>1501</v>
      </c>
      <c r="O242" t="s">
        <v>1503</v>
      </c>
    </row>
    <row r="243" spans="1:15" x14ac:dyDescent="0.2">
      <c r="A243" t="s">
        <v>9829</v>
      </c>
      <c r="B243" t="s">
        <v>535</v>
      </c>
      <c r="C243" t="s">
        <v>534</v>
      </c>
      <c r="D243" s="21" t="s">
        <v>539</v>
      </c>
      <c r="E243" t="s">
        <v>540</v>
      </c>
      <c r="F243" t="s">
        <v>90</v>
      </c>
      <c r="K243">
        <v>2021</v>
      </c>
      <c r="L243" t="s">
        <v>1504</v>
      </c>
      <c r="N243" t="s">
        <v>1505</v>
      </c>
    </row>
    <row r="244" spans="1:15" x14ac:dyDescent="0.2">
      <c r="A244" t="s">
        <v>9829</v>
      </c>
      <c r="B244" t="s">
        <v>535</v>
      </c>
      <c r="C244" t="s">
        <v>534</v>
      </c>
      <c r="D244" s="21" t="s">
        <v>539</v>
      </c>
      <c r="E244" t="s">
        <v>540</v>
      </c>
      <c r="F244" t="s">
        <v>92</v>
      </c>
      <c r="K244">
        <v>2021</v>
      </c>
      <c r="L244" t="s">
        <v>1504</v>
      </c>
      <c r="N244" t="s">
        <v>1505</v>
      </c>
    </row>
    <row r="245" spans="1:15" x14ac:dyDescent="0.2">
      <c r="A245" t="s">
        <v>9829</v>
      </c>
      <c r="B245" t="s">
        <v>535</v>
      </c>
      <c r="C245" t="s">
        <v>534</v>
      </c>
      <c r="D245" s="21" t="s">
        <v>539</v>
      </c>
      <c r="E245" t="s">
        <v>540</v>
      </c>
      <c r="F245" t="s">
        <v>336</v>
      </c>
      <c r="K245">
        <v>2020</v>
      </c>
      <c r="L245" t="s">
        <v>1506</v>
      </c>
      <c r="N245" t="s">
        <v>1507</v>
      </c>
      <c r="O245" t="s">
        <v>1508</v>
      </c>
    </row>
    <row r="246" spans="1:15" x14ac:dyDescent="0.2">
      <c r="A246" t="s">
        <v>9829</v>
      </c>
      <c r="B246" t="s">
        <v>535</v>
      </c>
      <c r="C246" t="s">
        <v>534</v>
      </c>
      <c r="D246" s="21" t="s">
        <v>539</v>
      </c>
      <c r="E246" t="s">
        <v>540</v>
      </c>
      <c r="F246" t="s">
        <v>338</v>
      </c>
      <c r="K246">
        <v>2020</v>
      </c>
      <c r="L246" t="s">
        <v>1506</v>
      </c>
      <c r="N246" t="s">
        <v>1507</v>
      </c>
    </row>
    <row r="247" spans="1:15" x14ac:dyDescent="0.2">
      <c r="A247" t="s">
        <v>9829</v>
      </c>
      <c r="B247" t="s">
        <v>535</v>
      </c>
      <c r="C247" t="s">
        <v>534</v>
      </c>
      <c r="D247" s="21" t="s">
        <v>539</v>
      </c>
      <c r="E247" t="s">
        <v>540</v>
      </c>
      <c r="F247" t="s">
        <v>340</v>
      </c>
      <c r="K247">
        <v>2020</v>
      </c>
      <c r="L247" t="s">
        <v>1506</v>
      </c>
      <c r="N247" t="s">
        <v>1507</v>
      </c>
      <c r="O247" t="s">
        <v>1509</v>
      </c>
    </row>
    <row r="248" spans="1:15" x14ac:dyDescent="0.2">
      <c r="A248" t="s">
        <v>9829</v>
      </c>
      <c r="B248" t="s">
        <v>535</v>
      </c>
      <c r="C248" t="s">
        <v>534</v>
      </c>
      <c r="D248" s="21" t="s">
        <v>536</v>
      </c>
      <c r="E248" t="s">
        <v>537</v>
      </c>
      <c r="F248" t="s">
        <v>9</v>
      </c>
      <c r="L248" t="s">
        <v>1414</v>
      </c>
      <c r="N248" t="s">
        <v>1415</v>
      </c>
      <c r="O248" t="s">
        <v>1416</v>
      </c>
    </row>
    <row r="249" spans="1:15" x14ac:dyDescent="0.2">
      <c r="A249" t="s">
        <v>9829</v>
      </c>
      <c r="B249" t="s">
        <v>535</v>
      </c>
      <c r="C249" t="s">
        <v>534</v>
      </c>
      <c r="D249" s="21" t="s">
        <v>539</v>
      </c>
      <c r="E249" t="s">
        <v>540</v>
      </c>
      <c r="F249" t="s">
        <v>9</v>
      </c>
      <c r="L249" t="s">
        <v>1414</v>
      </c>
      <c r="N249" t="s">
        <v>1415</v>
      </c>
      <c r="O249" t="s">
        <v>1416</v>
      </c>
    </row>
    <row r="250" spans="1:15" x14ac:dyDescent="0.2">
      <c r="A250" t="s">
        <v>9829</v>
      </c>
      <c r="B250" t="s">
        <v>535</v>
      </c>
      <c r="C250" t="s">
        <v>534</v>
      </c>
      <c r="D250" s="21" t="s">
        <v>536</v>
      </c>
      <c r="E250" t="s">
        <v>537</v>
      </c>
      <c r="F250" t="s">
        <v>4</v>
      </c>
      <c r="L250" t="s">
        <v>1429</v>
      </c>
      <c r="N250" t="s">
        <v>1279</v>
      </c>
      <c r="O250" t="s">
        <v>1280</v>
      </c>
    </row>
    <row r="251" spans="1:15" x14ac:dyDescent="0.2">
      <c r="A251" t="s">
        <v>9829</v>
      </c>
      <c r="B251" t="s">
        <v>535</v>
      </c>
      <c r="C251" t="s">
        <v>534</v>
      </c>
      <c r="D251" s="21" t="s">
        <v>539</v>
      </c>
      <c r="E251" t="s">
        <v>540</v>
      </c>
      <c r="F251" t="s">
        <v>4</v>
      </c>
      <c r="L251" t="s">
        <v>1429</v>
      </c>
      <c r="N251" t="s">
        <v>1279</v>
      </c>
      <c r="O251" t="s">
        <v>1280</v>
      </c>
    </row>
    <row r="252" spans="1:15" x14ac:dyDescent="0.2">
      <c r="A252" t="s">
        <v>9829</v>
      </c>
      <c r="B252" t="s">
        <v>535</v>
      </c>
      <c r="C252" t="s">
        <v>534</v>
      </c>
      <c r="D252" s="21" t="s">
        <v>536</v>
      </c>
      <c r="E252" t="s">
        <v>537</v>
      </c>
      <c r="F252" t="s">
        <v>88</v>
      </c>
      <c r="K252">
        <v>2021</v>
      </c>
      <c r="L252" t="s">
        <v>1510</v>
      </c>
      <c r="N252" t="s">
        <v>1511</v>
      </c>
      <c r="O252" t="s">
        <v>1512</v>
      </c>
    </row>
    <row r="253" spans="1:15" x14ac:dyDescent="0.2">
      <c r="A253" t="s">
        <v>9829</v>
      </c>
      <c r="B253" t="s">
        <v>535</v>
      </c>
      <c r="C253" t="s">
        <v>534</v>
      </c>
      <c r="D253" s="21" t="s">
        <v>536</v>
      </c>
      <c r="E253" t="s">
        <v>537</v>
      </c>
      <c r="F253" t="s">
        <v>14</v>
      </c>
      <c r="G253" t="s">
        <v>1430</v>
      </c>
      <c r="O253" t="s">
        <v>1431</v>
      </c>
    </row>
    <row r="254" spans="1:15" x14ac:dyDescent="0.2">
      <c r="A254" t="s">
        <v>9829</v>
      </c>
      <c r="B254" t="s">
        <v>535</v>
      </c>
      <c r="C254" t="s">
        <v>534</v>
      </c>
      <c r="D254" s="21" t="s">
        <v>536</v>
      </c>
      <c r="E254" t="s">
        <v>537</v>
      </c>
      <c r="F254" t="s">
        <v>15</v>
      </c>
      <c r="G254" t="s">
        <v>1430</v>
      </c>
      <c r="O254" t="s">
        <v>1432</v>
      </c>
    </row>
    <row r="255" spans="1:15" x14ac:dyDescent="0.2">
      <c r="A255" t="s">
        <v>9829</v>
      </c>
      <c r="B255" t="s">
        <v>535</v>
      </c>
      <c r="C255" t="s">
        <v>534</v>
      </c>
      <c r="D255" s="21" t="s">
        <v>539</v>
      </c>
      <c r="E255" t="s">
        <v>540</v>
      </c>
      <c r="F255" t="s">
        <v>14</v>
      </c>
      <c r="G255" t="s">
        <v>1430</v>
      </c>
      <c r="O255" t="s">
        <v>1431</v>
      </c>
    </row>
    <row r="256" spans="1:15" x14ac:dyDescent="0.2">
      <c r="A256" t="s">
        <v>9829</v>
      </c>
      <c r="B256" t="s">
        <v>535</v>
      </c>
      <c r="C256" t="s">
        <v>534</v>
      </c>
      <c r="D256" s="21" t="s">
        <v>539</v>
      </c>
      <c r="E256" t="s">
        <v>540</v>
      </c>
      <c r="F256" t="s">
        <v>15</v>
      </c>
      <c r="G256" t="s">
        <v>1430</v>
      </c>
      <c r="O256" t="s">
        <v>1432</v>
      </c>
    </row>
    <row r="257" spans="1:15" x14ac:dyDescent="0.2">
      <c r="A257" t="s">
        <v>9829</v>
      </c>
      <c r="B257" t="s">
        <v>636</v>
      </c>
      <c r="C257" t="s">
        <v>635</v>
      </c>
      <c r="D257" s="21" t="s">
        <v>637</v>
      </c>
      <c r="E257" t="s">
        <v>638</v>
      </c>
      <c r="F257" t="s">
        <v>8</v>
      </c>
      <c r="K257">
        <v>2019</v>
      </c>
      <c r="L257" t="s">
        <v>1513</v>
      </c>
      <c r="M257" t="s">
        <v>1514</v>
      </c>
      <c r="N257" t="s">
        <v>1515</v>
      </c>
    </row>
    <row r="258" spans="1:15" x14ac:dyDescent="0.2">
      <c r="A258" t="s">
        <v>9829</v>
      </c>
      <c r="B258" t="s">
        <v>636</v>
      </c>
      <c r="C258" t="s">
        <v>635</v>
      </c>
      <c r="D258" s="21" t="s">
        <v>637</v>
      </c>
      <c r="E258" t="s">
        <v>638</v>
      </c>
      <c r="F258" t="s">
        <v>10</v>
      </c>
      <c r="K258">
        <v>2019</v>
      </c>
      <c r="L258" t="s">
        <v>1513</v>
      </c>
      <c r="M258" t="s">
        <v>1514</v>
      </c>
      <c r="N258" t="s">
        <v>1515</v>
      </c>
    </row>
    <row r="259" spans="1:15" x14ac:dyDescent="0.2">
      <c r="A259" t="s">
        <v>9829</v>
      </c>
      <c r="B259" t="s">
        <v>636</v>
      </c>
      <c r="C259" t="s">
        <v>635</v>
      </c>
      <c r="D259" s="21" t="s">
        <v>637</v>
      </c>
      <c r="E259" t="s">
        <v>638</v>
      </c>
      <c r="F259" t="s">
        <v>11</v>
      </c>
      <c r="G259" t="s">
        <v>1286</v>
      </c>
      <c r="K259">
        <v>2019</v>
      </c>
      <c r="L259" t="s">
        <v>1513</v>
      </c>
      <c r="M259" t="s">
        <v>1514</v>
      </c>
      <c r="N259" t="s">
        <v>1515</v>
      </c>
      <c r="O259" t="s">
        <v>1516</v>
      </c>
    </row>
    <row r="260" spans="1:15" x14ac:dyDescent="0.2">
      <c r="A260" t="s">
        <v>9829</v>
      </c>
      <c r="B260" t="s">
        <v>636</v>
      </c>
      <c r="C260" t="s">
        <v>635</v>
      </c>
      <c r="D260" s="21" t="s">
        <v>637</v>
      </c>
      <c r="E260" t="s">
        <v>638</v>
      </c>
      <c r="F260" t="s">
        <v>67</v>
      </c>
      <c r="G260" t="s">
        <v>1360</v>
      </c>
      <c r="K260">
        <v>2022</v>
      </c>
      <c r="L260" t="s">
        <v>1513</v>
      </c>
      <c r="M260" t="s">
        <v>1276</v>
      </c>
      <c r="N260" t="s">
        <v>1515</v>
      </c>
      <c r="O260" t="s">
        <v>1517</v>
      </c>
    </row>
    <row r="261" spans="1:15" x14ac:dyDescent="0.2">
      <c r="A261" t="s">
        <v>9829</v>
      </c>
      <c r="B261" t="s">
        <v>636</v>
      </c>
      <c r="C261" t="s">
        <v>635</v>
      </c>
      <c r="D261" s="21" t="s">
        <v>637</v>
      </c>
      <c r="E261" t="s">
        <v>638</v>
      </c>
      <c r="F261" t="s">
        <v>68</v>
      </c>
      <c r="G261" t="s">
        <v>1299</v>
      </c>
      <c r="K261">
        <v>2015</v>
      </c>
      <c r="L261" t="s">
        <v>1513</v>
      </c>
      <c r="M261" t="s">
        <v>1518</v>
      </c>
      <c r="N261" t="s">
        <v>1515</v>
      </c>
      <c r="O261" t="s">
        <v>1519</v>
      </c>
    </row>
    <row r="262" spans="1:15" x14ac:dyDescent="0.2">
      <c r="A262" t="s">
        <v>9829</v>
      </c>
      <c r="B262" t="s">
        <v>636</v>
      </c>
      <c r="C262" t="s">
        <v>635</v>
      </c>
      <c r="D262" s="21" t="s">
        <v>637</v>
      </c>
      <c r="E262" t="s">
        <v>638</v>
      </c>
      <c r="F262" t="s">
        <v>78</v>
      </c>
      <c r="G262" t="s">
        <v>1299</v>
      </c>
      <c r="K262">
        <v>2015</v>
      </c>
      <c r="L262" t="s">
        <v>1513</v>
      </c>
      <c r="M262" t="s">
        <v>1518</v>
      </c>
      <c r="N262" t="s">
        <v>1515</v>
      </c>
      <c r="O262" t="s">
        <v>1520</v>
      </c>
    </row>
    <row r="263" spans="1:15" x14ac:dyDescent="0.2">
      <c r="A263" t="s">
        <v>9829</v>
      </c>
      <c r="B263" t="s">
        <v>636</v>
      </c>
      <c r="C263" t="s">
        <v>635</v>
      </c>
      <c r="D263" s="21" t="s">
        <v>637</v>
      </c>
      <c r="E263" t="s">
        <v>638</v>
      </c>
      <c r="F263" t="s">
        <v>79</v>
      </c>
      <c r="G263" t="s">
        <v>1382</v>
      </c>
      <c r="K263">
        <v>2015</v>
      </c>
      <c r="L263" t="s">
        <v>1513</v>
      </c>
      <c r="M263" t="s">
        <v>1518</v>
      </c>
      <c r="N263" t="s">
        <v>1515</v>
      </c>
    </row>
    <row r="264" spans="1:15" x14ac:dyDescent="0.2">
      <c r="A264" t="s">
        <v>9829</v>
      </c>
      <c r="B264" t="s">
        <v>636</v>
      </c>
      <c r="C264" t="s">
        <v>635</v>
      </c>
      <c r="D264" s="21" t="s">
        <v>637</v>
      </c>
      <c r="E264" t="s">
        <v>638</v>
      </c>
      <c r="F264" t="s">
        <v>89</v>
      </c>
      <c r="K264">
        <v>2022</v>
      </c>
      <c r="L264" t="s">
        <v>1513</v>
      </c>
      <c r="M264" t="s">
        <v>1276</v>
      </c>
      <c r="N264" t="s">
        <v>1515</v>
      </c>
      <c r="O264" t="s">
        <v>1521</v>
      </c>
    </row>
    <row r="265" spans="1:15" x14ac:dyDescent="0.2">
      <c r="A265" t="s">
        <v>9829</v>
      </c>
      <c r="B265" t="s">
        <v>636</v>
      </c>
      <c r="C265" t="s">
        <v>635</v>
      </c>
      <c r="D265" s="21" t="s">
        <v>637</v>
      </c>
      <c r="E265" t="s">
        <v>638</v>
      </c>
      <c r="F265" t="s">
        <v>90</v>
      </c>
      <c r="K265">
        <v>2022</v>
      </c>
      <c r="L265" t="s">
        <v>1513</v>
      </c>
      <c r="M265" t="s">
        <v>1276</v>
      </c>
      <c r="N265" t="s">
        <v>1515</v>
      </c>
    </row>
    <row r="266" spans="1:15" x14ac:dyDescent="0.2">
      <c r="A266" t="s">
        <v>9829</v>
      </c>
      <c r="B266" t="s">
        <v>636</v>
      </c>
      <c r="C266" t="s">
        <v>635</v>
      </c>
      <c r="D266" s="21" t="s">
        <v>637</v>
      </c>
      <c r="E266" t="s">
        <v>638</v>
      </c>
      <c r="F266" t="s">
        <v>91</v>
      </c>
      <c r="K266">
        <v>2022</v>
      </c>
      <c r="L266" t="s">
        <v>1513</v>
      </c>
      <c r="M266" t="s">
        <v>1276</v>
      </c>
      <c r="N266" t="s">
        <v>1515</v>
      </c>
    </row>
    <row r="267" spans="1:15" x14ac:dyDescent="0.2">
      <c r="A267" t="s">
        <v>9829</v>
      </c>
      <c r="B267" t="s">
        <v>636</v>
      </c>
      <c r="C267" t="s">
        <v>635</v>
      </c>
      <c r="D267" s="21" t="s">
        <v>637</v>
      </c>
      <c r="E267" t="s">
        <v>638</v>
      </c>
      <c r="F267" t="s">
        <v>92</v>
      </c>
      <c r="K267">
        <v>2022</v>
      </c>
      <c r="L267" t="s">
        <v>1513</v>
      </c>
      <c r="M267" t="s">
        <v>1276</v>
      </c>
      <c r="N267" t="s">
        <v>1515</v>
      </c>
    </row>
    <row r="268" spans="1:15" x14ac:dyDescent="0.2">
      <c r="A268" t="s">
        <v>9829</v>
      </c>
      <c r="B268" t="s">
        <v>636</v>
      </c>
      <c r="C268" t="s">
        <v>635</v>
      </c>
      <c r="D268" s="21" t="s">
        <v>637</v>
      </c>
      <c r="E268" t="s">
        <v>638</v>
      </c>
      <c r="F268" t="s">
        <v>93</v>
      </c>
      <c r="K268">
        <v>2022</v>
      </c>
      <c r="L268" t="s">
        <v>1513</v>
      </c>
      <c r="M268" t="s">
        <v>1276</v>
      </c>
      <c r="N268" t="s">
        <v>1515</v>
      </c>
    </row>
    <row r="269" spans="1:15" x14ac:dyDescent="0.2">
      <c r="A269" t="s">
        <v>9829</v>
      </c>
      <c r="B269" t="s">
        <v>636</v>
      </c>
      <c r="C269" t="s">
        <v>635</v>
      </c>
      <c r="D269" s="21" t="s">
        <v>637</v>
      </c>
      <c r="E269" t="s">
        <v>638</v>
      </c>
      <c r="F269" t="s">
        <v>94</v>
      </c>
      <c r="K269">
        <v>2022</v>
      </c>
      <c r="L269" t="s">
        <v>1513</v>
      </c>
      <c r="M269" t="s">
        <v>1276</v>
      </c>
      <c r="N269" t="s">
        <v>1515</v>
      </c>
    </row>
    <row r="270" spans="1:15" x14ac:dyDescent="0.2">
      <c r="A270" t="s">
        <v>9829</v>
      </c>
      <c r="B270" t="s">
        <v>636</v>
      </c>
      <c r="C270" t="s">
        <v>635</v>
      </c>
      <c r="D270" s="21" t="s">
        <v>637</v>
      </c>
      <c r="E270" t="s">
        <v>638</v>
      </c>
      <c r="F270" t="s">
        <v>95</v>
      </c>
      <c r="K270">
        <v>2022</v>
      </c>
      <c r="L270" t="s">
        <v>1513</v>
      </c>
      <c r="M270" t="s">
        <v>1276</v>
      </c>
      <c r="N270" t="s">
        <v>1515</v>
      </c>
      <c r="O270" t="s">
        <v>1522</v>
      </c>
    </row>
    <row r="271" spans="1:15" x14ac:dyDescent="0.2">
      <c r="A271" t="s">
        <v>9829</v>
      </c>
      <c r="B271" t="s">
        <v>636</v>
      </c>
      <c r="C271" t="s">
        <v>635</v>
      </c>
      <c r="D271" s="21" t="s">
        <v>637</v>
      </c>
      <c r="E271" t="s">
        <v>638</v>
      </c>
      <c r="F271" t="s">
        <v>96</v>
      </c>
      <c r="K271">
        <v>2022</v>
      </c>
      <c r="L271" t="s">
        <v>1513</v>
      </c>
      <c r="M271" t="s">
        <v>1276</v>
      </c>
      <c r="N271" t="s">
        <v>1515</v>
      </c>
    </row>
    <row r="272" spans="1:15" x14ac:dyDescent="0.2">
      <c r="A272" t="s">
        <v>9829</v>
      </c>
      <c r="B272" t="s">
        <v>636</v>
      </c>
      <c r="C272" t="s">
        <v>635</v>
      </c>
      <c r="D272" s="21" t="s">
        <v>637</v>
      </c>
      <c r="E272" t="s">
        <v>638</v>
      </c>
      <c r="F272" t="s">
        <v>258</v>
      </c>
      <c r="G272" t="s">
        <v>1523</v>
      </c>
      <c r="K272">
        <v>2022</v>
      </c>
      <c r="L272" t="s">
        <v>1513</v>
      </c>
      <c r="M272" t="s">
        <v>1276</v>
      </c>
      <c r="N272" t="s">
        <v>1515</v>
      </c>
      <c r="O272" t="s">
        <v>1524</v>
      </c>
    </row>
    <row r="273" spans="1:15" x14ac:dyDescent="0.2">
      <c r="A273" t="s">
        <v>9829</v>
      </c>
      <c r="B273" t="s">
        <v>636</v>
      </c>
      <c r="C273" t="s">
        <v>635</v>
      </c>
      <c r="D273" s="21" t="s">
        <v>637</v>
      </c>
      <c r="E273" t="s">
        <v>638</v>
      </c>
      <c r="F273" t="s">
        <v>16</v>
      </c>
      <c r="G273" t="s">
        <v>1270</v>
      </c>
      <c r="H273" t="s">
        <v>376</v>
      </c>
      <c r="I273" t="s">
        <v>1281</v>
      </c>
      <c r="K273">
        <v>2022</v>
      </c>
      <c r="L273" t="s">
        <v>1525</v>
      </c>
      <c r="M273" t="s">
        <v>1526</v>
      </c>
      <c r="N273" t="s">
        <v>1527</v>
      </c>
    </row>
    <row r="274" spans="1:15" x14ac:dyDescent="0.2">
      <c r="A274" t="s">
        <v>9829</v>
      </c>
      <c r="B274" t="s">
        <v>636</v>
      </c>
      <c r="C274" t="s">
        <v>635</v>
      </c>
      <c r="D274" s="21" t="s">
        <v>637</v>
      </c>
      <c r="E274" t="s">
        <v>638</v>
      </c>
      <c r="F274" t="s">
        <v>17</v>
      </c>
      <c r="G274" t="s">
        <v>1270</v>
      </c>
      <c r="H274" t="s">
        <v>376</v>
      </c>
      <c r="I274" t="s">
        <v>1281</v>
      </c>
      <c r="K274">
        <v>2022</v>
      </c>
      <c r="L274" t="s">
        <v>1525</v>
      </c>
      <c r="M274" t="s">
        <v>1526</v>
      </c>
      <c r="N274" t="s">
        <v>1527</v>
      </c>
    </row>
    <row r="275" spans="1:15" x14ac:dyDescent="0.2">
      <c r="A275" t="s">
        <v>9829</v>
      </c>
      <c r="B275" t="s">
        <v>636</v>
      </c>
      <c r="C275" t="s">
        <v>635</v>
      </c>
      <c r="D275" s="21" t="s">
        <v>637</v>
      </c>
      <c r="E275" t="s">
        <v>638</v>
      </c>
      <c r="F275" t="s">
        <v>18</v>
      </c>
      <c r="G275" t="s">
        <v>1270</v>
      </c>
      <c r="H275" t="s">
        <v>376</v>
      </c>
      <c r="I275" t="s">
        <v>1281</v>
      </c>
      <c r="K275">
        <v>2022</v>
      </c>
      <c r="L275" t="s">
        <v>1525</v>
      </c>
      <c r="M275" t="s">
        <v>1526</v>
      </c>
      <c r="N275" t="s">
        <v>1527</v>
      </c>
      <c r="O275" t="s">
        <v>1528</v>
      </c>
    </row>
    <row r="276" spans="1:15" x14ac:dyDescent="0.2">
      <c r="A276" t="s">
        <v>9829</v>
      </c>
      <c r="B276" t="s">
        <v>636</v>
      </c>
      <c r="C276" t="s">
        <v>635</v>
      </c>
      <c r="D276" s="21" t="s">
        <v>637</v>
      </c>
      <c r="E276" t="s">
        <v>638</v>
      </c>
      <c r="F276" t="s">
        <v>19</v>
      </c>
      <c r="G276" t="s">
        <v>1270</v>
      </c>
      <c r="H276" t="s">
        <v>376</v>
      </c>
      <c r="I276" t="s">
        <v>1281</v>
      </c>
      <c r="K276">
        <v>2022</v>
      </c>
      <c r="L276" t="s">
        <v>1525</v>
      </c>
      <c r="M276" t="s">
        <v>1526</v>
      </c>
      <c r="N276" t="s">
        <v>1527</v>
      </c>
      <c r="O276" t="s">
        <v>1529</v>
      </c>
    </row>
    <row r="277" spans="1:15" x14ac:dyDescent="0.2">
      <c r="A277" t="s">
        <v>9829</v>
      </c>
      <c r="B277" t="s">
        <v>636</v>
      </c>
      <c r="C277" t="s">
        <v>635</v>
      </c>
      <c r="D277" s="21" t="s">
        <v>637</v>
      </c>
      <c r="E277" t="s">
        <v>638</v>
      </c>
      <c r="F277" t="s">
        <v>20</v>
      </c>
      <c r="G277" t="s">
        <v>1270</v>
      </c>
      <c r="H277" t="s">
        <v>376</v>
      </c>
      <c r="I277" t="s">
        <v>1281</v>
      </c>
      <c r="K277">
        <v>2022</v>
      </c>
      <c r="L277" t="s">
        <v>1525</v>
      </c>
      <c r="M277" t="s">
        <v>1526</v>
      </c>
      <c r="N277" t="s">
        <v>1527</v>
      </c>
      <c r="O277" t="s">
        <v>1530</v>
      </c>
    </row>
    <row r="278" spans="1:15" x14ac:dyDescent="0.2">
      <c r="A278" t="s">
        <v>9829</v>
      </c>
      <c r="B278" t="s">
        <v>636</v>
      </c>
      <c r="C278" t="s">
        <v>635</v>
      </c>
      <c r="D278" s="21" t="s">
        <v>637</v>
      </c>
      <c r="E278" t="s">
        <v>638</v>
      </c>
      <c r="F278" t="s">
        <v>23</v>
      </c>
      <c r="G278" t="s">
        <v>1270</v>
      </c>
      <c r="H278" t="s">
        <v>376</v>
      </c>
      <c r="I278" t="s">
        <v>1281</v>
      </c>
      <c r="K278">
        <v>2022</v>
      </c>
      <c r="L278" t="s">
        <v>1525</v>
      </c>
      <c r="M278" t="s">
        <v>1526</v>
      </c>
      <c r="N278" t="s">
        <v>1527</v>
      </c>
      <c r="O278" t="s">
        <v>1531</v>
      </c>
    </row>
    <row r="279" spans="1:15" x14ac:dyDescent="0.2">
      <c r="A279" t="s">
        <v>9829</v>
      </c>
      <c r="B279" t="s">
        <v>636</v>
      </c>
      <c r="C279" t="s">
        <v>635</v>
      </c>
      <c r="D279" s="21" t="s">
        <v>637</v>
      </c>
      <c r="E279" t="s">
        <v>638</v>
      </c>
      <c r="F279" t="s">
        <v>24</v>
      </c>
      <c r="G279" t="s">
        <v>1270</v>
      </c>
      <c r="H279" t="s">
        <v>376</v>
      </c>
      <c r="I279" t="s">
        <v>1281</v>
      </c>
      <c r="K279">
        <v>2022</v>
      </c>
      <c r="L279" t="s">
        <v>1525</v>
      </c>
      <c r="M279" t="s">
        <v>1526</v>
      </c>
      <c r="N279" t="s">
        <v>1527</v>
      </c>
    </row>
    <row r="280" spans="1:15" x14ac:dyDescent="0.2">
      <c r="A280" t="s">
        <v>9829</v>
      </c>
      <c r="B280" t="s">
        <v>636</v>
      </c>
      <c r="C280" t="s">
        <v>635</v>
      </c>
      <c r="D280" s="21" t="s">
        <v>637</v>
      </c>
      <c r="E280" t="s">
        <v>638</v>
      </c>
      <c r="F280" t="s">
        <v>27</v>
      </c>
      <c r="G280" t="s">
        <v>1270</v>
      </c>
      <c r="H280" t="s">
        <v>376</v>
      </c>
      <c r="I280" t="s">
        <v>1281</v>
      </c>
      <c r="K280">
        <v>2022</v>
      </c>
      <c r="L280" t="s">
        <v>1525</v>
      </c>
      <c r="M280" t="s">
        <v>1526</v>
      </c>
      <c r="N280" t="s">
        <v>1527</v>
      </c>
      <c r="O280" t="s">
        <v>1532</v>
      </c>
    </row>
    <row r="281" spans="1:15" x14ac:dyDescent="0.2">
      <c r="A281" t="s">
        <v>9829</v>
      </c>
      <c r="B281" t="s">
        <v>636</v>
      </c>
      <c r="C281" t="s">
        <v>635</v>
      </c>
      <c r="D281" s="21" t="s">
        <v>637</v>
      </c>
      <c r="E281" t="s">
        <v>638</v>
      </c>
      <c r="F281" t="s">
        <v>28</v>
      </c>
      <c r="G281" t="s">
        <v>1270</v>
      </c>
      <c r="H281" t="s">
        <v>376</v>
      </c>
      <c r="I281" t="s">
        <v>1281</v>
      </c>
      <c r="K281">
        <v>2022</v>
      </c>
      <c r="L281" t="s">
        <v>1525</v>
      </c>
      <c r="M281" t="s">
        <v>1526</v>
      </c>
      <c r="N281" t="s">
        <v>1527</v>
      </c>
      <c r="O281" t="s">
        <v>1533</v>
      </c>
    </row>
    <row r="282" spans="1:15" x14ac:dyDescent="0.2">
      <c r="A282" t="s">
        <v>9829</v>
      </c>
      <c r="B282" t="s">
        <v>636</v>
      </c>
      <c r="C282" t="s">
        <v>635</v>
      </c>
      <c r="D282" s="21" t="s">
        <v>637</v>
      </c>
      <c r="E282" t="s">
        <v>638</v>
      </c>
      <c r="F282" t="s">
        <v>314</v>
      </c>
      <c r="K282">
        <v>2024</v>
      </c>
      <c r="L282" t="s">
        <v>1534</v>
      </c>
      <c r="M282" t="s">
        <v>1514</v>
      </c>
      <c r="N282" t="s">
        <v>1535</v>
      </c>
      <c r="O282" t="s">
        <v>1536</v>
      </c>
    </row>
    <row r="283" spans="1:15" x14ac:dyDescent="0.2">
      <c r="A283" t="s">
        <v>9829</v>
      </c>
      <c r="B283" t="s">
        <v>636</v>
      </c>
      <c r="C283" t="s">
        <v>635</v>
      </c>
      <c r="D283" s="21" t="s">
        <v>637</v>
      </c>
      <c r="E283" t="s">
        <v>638</v>
      </c>
      <c r="F283" t="s">
        <v>315</v>
      </c>
      <c r="K283">
        <v>2024</v>
      </c>
      <c r="L283" t="s">
        <v>1534</v>
      </c>
      <c r="M283" t="s">
        <v>1514</v>
      </c>
      <c r="N283" t="s">
        <v>1535</v>
      </c>
      <c r="O283" t="s">
        <v>1537</v>
      </c>
    </row>
    <row r="284" spans="1:15" x14ac:dyDescent="0.2">
      <c r="A284" t="s">
        <v>9829</v>
      </c>
      <c r="B284" s="22" t="s">
        <v>636</v>
      </c>
      <c r="C284" s="22" t="s">
        <v>635</v>
      </c>
      <c r="D284" s="23" t="s">
        <v>637</v>
      </c>
      <c r="E284" s="22" t="s">
        <v>638</v>
      </c>
      <c r="F284" s="22" t="s">
        <v>81</v>
      </c>
      <c r="G284" s="22" t="s">
        <v>1299</v>
      </c>
      <c r="H284" s="22"/>
      <c r="I284" s="22"/>
      <c r="J284" s="22"/>
      <c r="K284" s="22">
        <v>2014</v>
      </c>
      <c r="L284" s="22" t="s">
        <v>1538</v>
      </c>
      <c r="M284" s="22"/>
      <c r="N284" s="22" t="s">
        <v>1539</v>
      </c>
      <c r="O284" s="48"/>
    </row>
    <row r="285" spans="1:15" x14ac:dyDescent="0.2">
      <c r="A285" t="s">
        <v>9829</v>
      </c>
      <c r="B285" t="s">
        <v>636</v>
      </c>
      <c r="C285" t="s">
        <v>635</v>
      </c>
      <c r="D285" s="21" t="s">
        <v>637</v>
      </c>
      <c r="E285" t="s">
        <v>638</v>
      </c>
      <c r="F285" t="s">
        <v>4</v>
      </c>
      <c r="L285" t="s">
        <v>1429</v>
      </c>
      <c r="N285" t="s">
        <v>1279</v>
      </c>
      <c r="O285" t="s">
        <v>1280</v>
      </c>
    </row>
    <row r="286" spans="1:15" x14ac:dyDescent="0.2">
      <c r="A286" t="s">
        <v>9829</v>
      </c>
      <c r="B286" t="s">
        <v>636</v>
      </c>
      <c r="C286" t="s">
        <v>635</v>
      </c>
      <c r="D286" s="21" t="s">
        <v>637</v>
      </c>
      <c r="E286" t="s">
        <v>638</v>
      </c>
      <c r="F286" t="s">
        <v>14</v>
      </c>
      <c r="G286" t="s">
        <v>1430</v>
      </c>
      <c r="O286" t="s">
        <v>1431</v>
      </c>
    </row>
    <row r="287" spans="1:15" x14ac:dyDescent="0.2">
      <c r="A287" t="s">
        <v>9829</v>
      </c>
      <c r="B287" t="s">
        <v>883</v>
      </c>
      <c r="C287" t="s">
        <v>882</v>
      </c>
      <c r="D287" s="21" t="s">
        <v>884</v>
      </c>
      <c r="E287" t="s">
        <v>885</v>
      </c>
      <c r="F287" t="s">
        <v>67</v>
      </c>
      <c r="G287" t="s">
        <v>1360</v>
      </c>
      <c r="K287">
        <v>2024</v>
      </c>
      <c r="L287" t="s">
        <v>1540</v>
      </c>
      <c r="N287" t="s">
        <v>1541</v>
      </c>
      <c r="O287" t="s">
        <v>1542</v>
      </c>
    </row>
    <row r="288" spans="1:15" x14ac:dyDescent="0.2">
      <c r="A288" t="s">
        <v>9829</v>
      </c>
      <c r="B288" t="s">
        <v>883</v>
      </c>
      <c r="C288" t="s">
        <v>882</v>
      </c>
      <c r="D288" s="21" t="s">
        <v>884</v>
      </c>
      <c r="E288" t="s">
        <v>885</v>
      </c>
      <c r="F288" t="s">
        <v>16</v>
      </c>
      <c r="G288" t="s">
        <v>1270</v>
      </c>
      <c r="K288">
        <v>2017</v>
      </c>
      <c r="L288" t="s">
        <v>1543</v>
      </c>
      <c r="M288" t="s">
        <v>1544</v>
      </c>
      <c r="N288" t="s">
        <v>1545</v>
      </c>
      <c r="O288" t="s">
        <v>1546</v>
      </c>
    </row>
    <row r="289" spans="1:15" x14ac:dyDescent="0.2">
      <c r="A289" t="s">
        <v>9829</v>
      </c>
      <c r="B289" t="s">
        <v>883</v>
      </c>
      <c r="C289" t="s">
        <v>882</v>
      </c>
      <c r="D289" s="21" t="s">
        <v>884</v>
      </c>
      <c r="E289" t="s">
        <v>885</v>
      </c>
      <c r="F289" t="s">
        <v>17</v>
      </c>
      <c r="G289" t="s">
        <v>1270</v>
      </c>
      <c r="K289">
        <v>2017</v>
      </c>
      <c r="L289" t="s">
        <v>1543</v>
      </c>
      <c r="M289" t="s">
        <v>1544</v>
      </c>
      <c r="N289" t="s">
        <v>1545</v>
      </c>
      <c r="O289" t="s">
        <v>1547</v>
      </c>
    </row>
    <row r="290" spans="1:15" x14ac:dyDescent="0.2">
      <c r="A290" t="s">
        <v>9829</v>
      </c>
      <c r="B290" t="s">
        <v>883</v>
      </c>
      <c r="C290" t="s">
        <v>882</v>
      </c>
      <c r="D290" s="21" t="s">
        <v>884</v>
      </c>
      <c r="E290" t="s">
        <v>885</v>
      </c>
      <c r="F290" t="s">
        <v>18</v>
      </c>
      <c r="G290" t="s">
        <v>1270</v>
      </c>
      <c r="K290">
        <v>2017</v>
      </c>
      <c r="L290" t="s">
        <v>1543</v>
      </c>
      <c r="M290" t="s">
        <v>1544</v>
      </c>
      <c r="N290" t="s">
        <v>1545</v>
      </c>
      <c r="O290" t="s">
        <v>1548</v>
      </c>
    </row>
    <row r="291" spans="1:15" x14ac:dyDescent="0.2">
      <c r="A291" t="s">
        <v>9829</v>
      </c>
      <c r="B291" t="s">
        <v>883</v>
      </c>
      <c r="C291" t="s">
        <v>882</v>
      </c>
      <c r="D291" s="21" t="s">
        <v>884</v>
      </c>
      <c r="E291" t="s">
        <v>885</v>
      </c>
      <c r="F291" t="s">
        <v>19</v>
      </c>
      <c r="G291" t="s">
        <v>1270</v>
      </c>
      <c r="K291">
        <v>2017</v>
      </c>
      <c r="L291" t="s">
        <v>1543</v>
      </c>
      <c r="M291" t="s">
        <v>1544</v>
      </c>
      <c r="N291" t="s">
        <v>1545</v>
      </c>
      <c r="O291" t="s">
        <v>1549</v>
      </c>
    </row>
    <row r="292" spans="1:15" x14ac:dyDescent="0.2">
      <c r="A292" t="s">
        <v>9829</v>
      </c>
      <c r="B292" t="s">
        <v>883</v>
      </c>
      <c r="C292" t="s">
        <v>882</v>
      </c>
      <c r="D292" s="21" t="s">
        <v>884</v>
      </c>
      <c r="E292" t="s">
        <v>885</v>
      </c>
      <c r="F292" t="s">
        <v>20</v>
      </c>
      <c r="G292" t="s">
        <v>1270</v>
      </c>
      <c r="K292">
        <v>2017</v>
      </c>
      <c r="L292" t="s">
        <v>1543</v>
      </c>
      <c r="M292" t="s">
        <v>1544</v>
      </c>
      <c r="N292" t="s">
        <v>1545</v>
      </c>
      <c r="O292" t="s">
        <v>1550</v>
      </c>
    </row>
    <row r="293" spans="1:15" x14ac:dyDescent="0.2">
      <c r="A293" t="s">
        <v>9829</v>
      </c>
      <c r="B293" t="s">
        <v>883</v>
      </c>
      <c r="C293" t="s">
        <v>882</v>
      </c>
      <c r="D293" s="21" t="s">
        <v>884</v>
      </c>
      <c r="E293" t="s">
        <v>885</v>
      </c>
      <c r="F293" t="s">
        <v>21</v>
      </c>
      <c r="G293" t="s">
        <v>1270</v>
      </c>
      <c r="K293">
        <v>2017</v>
      </c>
      <c r="L293" t="s">
        <v>1543</v>
      </c>
      <c r="M293" t="s">
        <v>1544</v>
      </c>
      <c r="N293" t="s">
        <v>1545</v>
      </c>
      <c r="O293" t="s">
        <v>1551</v>
      </c>
    </row>
    <row r="294" spans="1:15" x14ac:dyDescent="0.2">
      <c r="A294" t="s">
        <v>9829</v>
      </c>
      <c r="B294" t="s">
        <v>883</v>
      </c>
      <c r="C294" t="s">
        <v>882</v>
      </c>
      <c r="D294" s="21" t="s">
        <v>884</v>
      </c>
      <c r="E294" t="s">
        <v>885</v>
      </c>
      <c r="F294" t="s">
        <v>23</v>
      </c>
      <c r="G294" t="s">
        <v>1270</v>
      </c>
      <c r="K294">
        <v>2017</v>
      </c>
      <c r="L294" t="s">
        <v>1543</v>
      </c>
      <c r="M294" t="s">
        <v>1544</v>
      </c>
      <c r="N294" t="s">
        <v>1545</v>
      </c>
      <c r="O294" t="s">
        <v>1552</v>
      </c>
    </row>
    <row r="295" spans="1:15" x14ac:dyDescent="0.2">
      <c r="A295" t="s">
        <v>9829</v>
      </c>
      <c r="B295" t="s">
        <v>883</v>
      </c>
      <c r="C295" t="s">
        <v>882</v>
      </c>
      <c r="D295" s="21" t="s">
        <v>884</v>
      </c>
      <c r="E295" t="s">
        <v>885</v>
      </c>
      <c r="F295" t="s">
        <v>24</v>
      </c>
      <c r="G295" t="s">
        <v>1270</v>
      </c>
      <c r="K295">
        <v>2017</v>
      </c>
      <c r="L295" t="s">
        <v>1543</v>
      </c>
      <c r="M295" t="s">
        <v>1544</v>
      </c>
      <c r="N295" t="s">
        <v>1545</v>
      </c>
      <c r="O295" t="s">
        <v>1551</v>
      </c>
    </row>
    <row r="296" spans="1:15" x14ac:dyDescent="0.2">
      <c r="A296" t="s">
        <v>9829</v>
      </c>
      <c r="B296" t="s">
        <v>883</v>
      </c>
      <c r="C296" t="s">
        <v>882</v>
      </c>
      <c r="D296" s="21" t="s">
        <v>884</v>
      </c>
      <c r="E296" t="s">
        <v>885</v>
      </c>
      <c r="F296" t="s">
        <v>27</v>
      </c>
      <c r="G296" t="s">
        <v>1270</v>
      </c>
      <c r="K296">
        <v>2017</v>
      </c>
      <c r="L296" t="s">
        <v>1543</v>
      </c>
      <c r="M296" t="s">
        <v>1544</v>
      </c>
      <c r="N296" t="s">
        <v>1545</v>
      </c>
      <c r="O296" t="s">
        <v>1551</v>
      </c>
    </row>
    <row r="297" spans="1:15" x14ac:dyDescent="0.2">
      <c r="A297" t="s">
        <v>9829</v>
      </c>
      <c r="B297" t="s">
        <v>883</v>
      </c>
      <c r="C297" t="s">
        <v>882</v>
      </c>
      <c r="D297" s="21" t="s">
        <v>884</v>
      </c>
      <c r="E297" t="s">
        <v>885</v>
      </c>
      <c r="F297" t="s">
        <v>28</v>
      </c>
      <c r="G297" t="s">
        <v>1270</v>
      </c>
      <c r="K297">
        <v>2017</v>
      </c>
      <c r="L297" t="s">
        <v>1543</v>
      </c>
      <c r="M297" t="s">
        <v>1544</v>
      </c>
      <c r="N297" t="s">
        <v>1545</v>
      </c>
      <c r="O297" t="s">
        <v>1553</v>
      </c>
    </row>
    <row r="298" spans="1:15" x14ac:dyDescent="0.2">
      <c r="A298" t="s">
        <v>9829</v>
      </c>
      <c r="B298" t="s">
        <v>883</v>
      </c>
      <c r="C298" t="s">
        <v>882</v>
      </c>
      <c r="D298" s="21" t="s">
        <v>884</v>
      </c>
      <c r="E298" t="s">
        <v>885</v>
      </c>
      <c r="F298" t="s">
        <v>32</v>
      </c>
      <c r="G298" t="s">
        <v>1270</v>
      </c>
      <c r="K298">
        <v>2017</v>
      </c>
      <c r="L298" t="s">
        <v>1543</v>
      </c>
      <c r="M298" t="s">
        <v>1554</v>
      </c>
      <c r="N298" t="s">
        <v>1545</v>
      </c>
      <c r="O298" t="s">
        <v>1555</v>
      </c>
    </row>
    <row r="299" spans="1:15" x14ac:dyDescent="0.2">
      <c r="A299" t="s">
        <v>9829</v>
      </c>
      <c r="B299" t="s">
        <v>883</v>
      </c>
      <c r="C299" t="s">
        <v>882</v>
      </c>
      <c r="D299" s="21" t="s">
        <v>884</v>
      </c>
      <c r="E299" t="s">
        <v>885</v>
      </c>
      <c r="F299" t="s">
        <v>56</v>
      </c>
      <c r="G299" t="s">
        <v>1270</v>
      </c>
      <c r="K299">
        <v>2017</v>
      </c>
      <c r="L299" t="s">
        <v>1543</v>
      </c>
      <c r="M299" t="s">
        <v>1554</v>
      </c>
      <c r="N299" t="s">
        <v>1545</v>
      </c>
    </row>
    <row r="300" spans="1:15" x14ac:dyDescent="0.2">
      <c r="A300" t="s">
        <v>9829</v>
      </c>
      <c r="B300" t="s">
        <v>883</v>
      </c>
      <c r="C300" t="s">
        <v>882</v>
      </c>
      <c r="D300" s="21" t="s">
        <v>884</v>
      </c>
      <c r="E300" t="s">
        <v>885</v>
      </c>
      <c r="F300" t="s">
        <v>59</v>
      </c>
      <c r="G300" t="s">
        <v>1270</v>
      </c>
      <c r="K300">
        <v>2017</v>
      </c>
      <c r="L300" t="s">
        <v>1543</v>
      </c>
      <c r="M300" t="s">
        <v>1554</v>
      </c>
      <c r="N300" t="s">
        <v>1545</v>
      </c>
      <c r="O300" t="s">
        <v>1556</v>
      </c>
    </row>
    <row r="301" spans="1:15" x14ac:dyDescent="0.2">
      <c r="A301" t="s">
        <v>9829</v>
      </c>
      <c r="B301" t="s">
        <v>883</v>
      </c>
      <c r="C301" t="s">
        <v>882</v>
      </c>
      <c r="D301" s="21" t="s">
        <v>884</v>
      </c>
      <c r="E301" t="s">
        <v>885</v>
      </c>
      <c r="F301" t="s">
        <v>64</v>
      </c>
      <c r="G301" t="s">
        <v>1270</v>
      </c>
      <c r="K301">
        <v>2017</v>
      </c>
      <c r="L301" t="s">
        <v>1543</v>
      </c>
      <c r="M301" t="s">
        <v>1554</v>
      </c>
      <c r="N301" t="s">
        <v>1545</v>
      </c>
      <c r="O301" t="s">
        <v>1557</v>
      </c>
    </row>
    <row r="302" spans="1:15" x14ac:dyDescent="0.2">
      <c r="A302" t="s">
        <v>9829</v>
      </c>
      <c r="B302" t="s">
        <v>883</v>
      </c>
      <c r="C302" t="s">
        <v>882</v>
      </c>
      <c r="D302" s="21" t="s">
        <v>884</v>
      </c>
      <c r="E302" t="s">
        <v>885</v>
      </c>
      <c r="F302" t="s">
        <v>65</v>
      </c>
      <c r="G302" t="s">
        <v>1270</v>
      </c>
      <c r="K302">
        <v>2017</v>
      </c>
      <c r="L302" t="s">
        <v>1543</v>
      </c>
      <c r="M302" t="s">
        <v>1554</v>
      </c>
      <c r="N302" t="s">
        <v>1545</v>
      </c>
      <c r="O302" t="s">
        <v>1558</v>
      </c>
    </row>
    <row r="303" spans="1:15" x14ac:dyDescent="0.2">
      <c r="A303" t="s">
        <v>9829</v>
      </c>
      <c r="B303" t="s">
        <v>883</v>
      </c>
      <c r="C303" t="s">
        <v>882</v>
      </c>
      <c r="D303" s="21" t="s">
        <v>884</v>
      </c>
      <c r="E303" t="s">
        <v>885</v>
      </c>
      <c r="F303" t="s">
        <v>68</v>
      </c>
      <c r="G303" t="s">
        <v>1299</v>
      </c>
      <c r="K303">
        <v>2018</v>
      </c>
      <c r="L303" t="s">
        <v>1543</v>
      </c>
      <c r="M303" t="s">
        <v>1559</v>
      </c>
      <c r="N303" t="s">
        <v>1545</v>
      </c>
      <c r="O303" t="s">
        <v>1560</v>
      </c>
    </row>
    <row r="304" spans="1:15" x14ac:dyDescent="0.2">
      <c r="A304" t="s">
        <v>9829</v>
      </c>
      <c r="B304" t="s">
        <v>883</v>
      </c>
      <c r="C304" t="s">
        <v>882</v>
      </c>
      <c r="D304" s="21" t="s">
        <v>884</v>
      </c>
      <c r="E304" t="s">
        <v>885</v>
      </c>
      <c r="F304" t="s">
        <v>72</v>
      </c>
      <c r="G304" t="s">
        <v>1299</v>
      </c>
      <c r="K304">
        <v>2018</v>
      </c>
      <c r="L304" t="s">
        <v>1543</v>
      </c>
      <c r="M304" t="s">
        <v>1559</v>
      </c>
      <c r="N304" t="s">
        <v>1545</v>
      </c>
      <c r="O304" t="s">
        <v>1561</v>
      </c>
    </row>
    <row r="305" spans="1:15" x14ac:dyDescent="0.2">
      <c r="A305" t="s">
        <v>9829</v>
      </c>
      <c r="B305" t="s">
        <v>883</v>
      </c>
      <c r="C305" t="s">
        <v>882</v>
      </c>
      <c r="D305" s="21" t="s">
        <v>884</v>
      </c>
      <c r="E305" t="s">
        <v>885</v>
      </c>
      <c r="F305" t="s">
        <v>76</v>
      </c>
      <c r="G305" t="s">
        <v>1299</v>
      </c>
      <c r="K305">
        <v>2018</v>
      </c>
      <c r="L305" t="s">
        <v>1543</v>
      </c>
      <c r="M305" t="s">
        <v>1559</v>
      </c>
      <c r="N305" t="s">
        <v>1545</v>
      </c>
      <c r="O305" t="s">
        <v>1562</v>
      </c>
    </row>
    <row r="306" spans="1:15" x14ac:dyDescent="0.2">
      <c r="A306" t="s">
        <v>9829</v>
      </c>
      <c r="B306" t="s">
        <v>883</v>
      </c>
      <c r="C306" t="s">
        <v>882</v>
      </c>
      <c r="D306" s="21" t="s">
        <v>884</v>
      </c>
      <c r="E306" t="s">
        <v>885</v>
      </c>
      <c r="F306" t="s">
        <v>85</v>
      </c>
      <c r="J306" t="s">
        <v>1563</v>
      </c>
      <c r="K306">
        <v>2018</v>
      </c>
      <c r="L306" t="s">
        <v>1543</v>
      </c>
      <c r="M306" t="s">
        <v>1559</v>
      </c>
      <c r="N306" t="s">
        <v>1545</v>
      </c>
    </row>
    <row r="307" spans="1:15" x14ac:dyDescent="0.2">
      <c r="A307" t="s">
        <v>9829</v>
      </c>
      <c r="B307" t="s">
        <v>883</v>
      </c>
      <c r="C307" t="s">
        <v>882</v>
      </c>
      <c r="D307" s="21" t="s">
        <v>884</v>
      </c>
      <c r="E307" t="s">
        <v>885</v>
      </c>
      <c r="F307" t="s">
        <v>87</v>
      </c>
      <c r="J307" t="s">
        <v>1563</v>
      </c>
      <c r="K307">
        <v>2018</v>
      </c>
      <c r="L307" t="s">
        <v>1543</v>
      </c>
      <c r="M307" t="s">
        <v>1559</v>
      </c>
      <c r="N307" t="s">
        <v>1545</v>
      </c>
    </row>
    <row r="308" spans="1:15" x14ac:dyDescent="0.2">
      <c r="A308" t="s">
        <v>9829</v>
      </c>
      <c r="B308" t="s">
        <v>883</v>
      </c>
      <c r="C308" t="s">
        <v>882</v>
      </c>
      <c r="D308" s="21" t="s">
        <v>884</v>
      </c>
      <c r="E308" t="s">
        <v>885</v>
      </c>
      <c r="F308" t="s">
        <v>30</v>
      </c>
      <c r="G308" t="s">
        <v>1454</v>
      </c>
      <c r="K308">
        <v>2010</v>
      </c>
      <c r="L308" t="s">
        <v>1564</v>
      </c>
      <c r="M308" t="s">
        <v>1565</v>
      </c>
      <c r="N308" t="s">
        <v>1566</v>
      </c>
      <c r="O308" t="s">
        <v>1567</v>
      </c>
    </row>
    <row r="309" spans="1:15" x14ac:dyDescent="0.2">
      <c r="A309" t="s">
        <v>9829</v>
      </c>
      <c r="B309" t="s">
        <v>883</v>
      </c>
      <c r="C309" t="s">
        <v>882</v>
      </c>
      <c r="D309" s="21" t="s">
        <v>884</v>
      </c>
      <c r="E309" t="s">
        <v>885</v>
      </c>
      <c r="F309" t="s">
        <v>94</v>
      </c>
      <c r="K309">
        <v>2023</v>
      </c>
      <c r="L309" t="s">
        <v>1564</v>
      </c>
      <c r="M309" t="s">
        <v>1568</v>
      </c>
      <c r="N309" t="s">
        <v>1566</v>
      </c>
      <c r="O309" t="s">
        <v>1569</v>
      </c>
    </row>
    <row r="310" spans="1:15" x14ac:dyDescent="0.2">
      <c r="A310" t="s">
        <v>9829</v>
      </c>
      <c r="B310" t="s">
        <v>883</v>
      </c>
      <c r="C310" t="s">
        <v>882</v>
      </c>
      <c r="D310" s="21" t="s">
        <v>884</v>
      </c>
      <c r="E310" t="s">
        <v>885</v>
      </c>
      <c r="F310" t="s">
        <v>162</v>
      </c>
      <c r="G310" t="s">
        <v>1286</v>
      </c>
      <c r="K310">
        <v>2023</v>
      </c>
      <c r="L310" t="s">
        <v>1564</v>
      </c>
      <c r="M310" t="s">
        <v>1570</v>
      </c>
      <c r="N310" t="s">
        <v>1566</v>
      </c>
      <c r="O310" t="s">
        <v>1400</v>
      </c>
    </row>
    <row r="311" spans="1:15" x14ac:dyDescent="0.2">
      <c r="A311" t="s">
        <v>9829</v>
      </c>
      <c r="B311" t="s">
        <v>883</v>
      </c>
      <c r="C311" t="s">
        <v>882</v>
      </c>
      <c r="D311" s="21" t="s">
        <v>884</v>
      </c>
      <c r="E311" t="s">
        <v>885</v>
      </c>
      <c r="F311" t="s">
        <v>258</v>
      </c>
      <c r="G311" t="s">
        <v>1523</v>
      </c>
      <c r="K311">
        <v>2023</v>
      </c>
      <c r="L311" t="s">
        <v>1564</v>
      </c>
      <c r="M311" t="s">
        <v>1571</v>
      </c>
      <c r="N311" t="s">
        <v>1566</v>
      </c>
      <c r="O311" t="s">
        <v>1572</v>
      </c>
    </row>
    <row r="312" spans="1:15" x14ac:dyDescent="0.2">
      <c r="A312" t="s">
        <v>9829</v>
      </c>
      <c r="B312" t="s">
        <v>883</v>
      </c>
      <c r="C312" t="s">
        <v>882</v>
      </c>
      <c r="D312" s="21" t="s">
        <v>884</v>
      </c>
      <c r="E312" t="s">
        <v>885</v>
      </c>
      <c r="F312" t="s">
        <v>336</v>
      </c>
      <c r="K312">
        <v>2023</v>
      </c>
      <c r="L312" t="s">
        <v>1564</v>
      </c>
      <c r="M312" t="s">
        <v>1573</v>
      </c>
      <c r="N312" t="s">
        <v>1574</v>
      </c>
      <c r="O312" t="s">
        <v>1575</v>
      </c>
    </row>
    <row r="313" spans="1:15" x14ac:dyDescent="0.2">
      <c r="A313" t="s">
        <v>9829</v>
      </c>
      <c r="B313" t="s">
        <v>883</v>
      </c>
      <c r="C313" t="s">
        <v>882</v>
      </c>
      <c r="D313" s="21" t="s">
        <v>884</v>
      </c>
      <c r="E313" t="s">
        <v>885</v>
      </c>
      <c r="F313" t="s">
        <v>337</v>
      </c>
      <c r="K313">
        <v>2023</v>
      </c>
      <c r="L313" t="s">
        <v>1564</v>
      </c>
      <c r="M313" t="s">
        <v>1573</v>
      </c>
      <c r="N313" t="s">
        <v>1574</v>
      </c>
      <c r="O313" t="s">
        <v>1575</v>
      </c>
    </row>
    <row r="314" spans="1:15" x14ac:dyDescent="0.2">
      <c r="A314" t="s">
        <v>9829</v>
      </c>
      <c r="B314" t="s">
        <v>883</v>
      </c>
      <c r="C314" t="s">
        <v>882</v>
      </c>
      <c r="D314" s="21" t="s">
        <v>884</v>
      </c>
      <c r="E314" t="s">
        <v>885</v>
      </c>
      <c r="F314" t="s">
        <v>8</v>
      </c>
      <c r="K314">
        <v>2022</v>
      </c>
      <c r="L314" t="s">
        <v>1576</v>
      </c>
      <c r="M314" t="s">
        <v>1518</v>
      </c>
      <c r="N314" t="s">
        <v>1577</v>
      </c>
    </row>
    <row r="315" spans="1:15" x14ac:dyDescent="0.2">
      <c r="A315" t="s">
        <v>9829</v>
      </c>
      <c r="B315" t="s">
        <v>883</v>
      </c>
      <c r="C315" t="s">
        <v>882</v>
      </c>
      <c r="D315" s="21" t="s">
        <v>884</v>
      </c>
      <c r="E315" t="s">
        <v>885</v>
      </c>
      <c r="F315" t="s">
        <v>10</v>
      </c>
      <c r="K315">
        <v>2022</v>
      </c>
      <c r="L315" t="s">
        <v>1576</v>
      </c>
      <c r="M315" t="s">
        <v>1518</v>
      </c>
      <c r="N315" t="s">
        <v>1577</v>
      </c>
    </row>
    <row r="316" spans="1:15" x14ac:dyDescent="0.2">
      <c r="A316" t="s">
        <v>9829</v>
      </c>
      <c r="B316" t="s">
        <v>883</v>
      </c>
      <c r="C316" t="s">
        <v>882</v>
      </c>
      <c r="D316" s="21" t="s">
        <v>884</v>
      </c>
      <c r="E316" t="s">
        <v>885</v>
      </c>
      <c r="F316" t="s">
        <v>11</v>
      </c>
      <c r="G316" t="s">
        <v>1286</v>
      </c>
      <c r="K316">
        <v>2022</v>
      </c>
      <c r="L316" t="s">
        <v>1576</v>
      </c>
      <c r="M316" t="s">
        <v>1518</v>
      </c>
      <c r="N316" t="s">
        <v>1577</v>
      </c>
      <c r="O316" t="s">
        <v>1578</v>
      </c>
    </row>
    <row r="317" spans="1:15" x14ac:dyDescent="0.2">
      <c r="A317" t="s">
        <v>9829</v>
      </c>
      <c r="B317" t="s">
        <v>883</v>
      </c>
      <c r="C317" t="s">
        <v>882</v>
      </c>
      <c r="D317" s="21" t="s">
        <v>884</v>
      </c>
      <c r="E317" t="s">
        <v>885</v>
      </c>
      <c r="F317" t="s">
        <v>84</v>
      </c>
      <c r="K317">
        <v>2022</v>
      </c>
      <c r="L317" t="s">
        <v>1576</v>
      </c>
      <c r="M317" t="s">
        <v>1579</v>
      </c>
      <c r="N317" t="s">
        <v>1577</v>
      </c>
      <c r="O317" t="s">
        <v>1580</v>
      </c>
    </row>
    <row r="318" spans="1:15" x14ac:dyDescent="0.2">
      <c r="A318" t="s">
        <v>9829</v>
      </c>
      <c r="B318" t="s">
        <v>883</v>
      </c>
      <c r="C318" t="s">
        <v>882</v>
      </c>
      <c r="D318" s="21" t="s">
        <v>884</v>
      </c>
      <c r="E318" t="s">
        <v>885</v>
      </c>
      <c r="F318" t="s">
        <v>89</v>
      </c>
      <c r="K318">
        <v>2022</v>
      </c>
      <c r="L318" t="s">
        <v>1576</v>
      </c>
      <c r="M318" t="s">
        <v>1581</v>
      </c>
      <c r="N318" t="s">
        <v>1577</v>
      </c>
      <c r="O318" t="s">
        <v>1582</v>
      </c>
    </row>
    <row r="319" spans="1:15" x14ac:dyDescent="0.2">
      <c r="A319" t="s">
        <v>9829</v>
      </c>
      <c r="B319" t="s">
        <v>883</v>
      </c>
      <c r="C319" t="s">
        <v>882</v>
      </c>
      <c r="D319" s="21" t="s">
        <v>884</v>
      </c>
      <c r="E319" t="s">
        <v>885</v>
      </c>
      <c r="F319" t="s">
        <v>96</v>
      </c>
      <c r="K319">
        <v>2022</v>
      </c>
      <c r="L319" t="s">
        <v>1576</v>
      </c>
      <c r="M319" t="s">
        <v>1581</v>
      </c>
      <c r="N319" t="s">
        <v>1577</v>
      </c>
      <c r="O319" t="s">
        <v>9651</v>
      </c>
    </row>
    <row r="320" spans="1:15" x14ac:dyDescent="0.2">
      <c r="A320" t="s">
        <v>9829</v>
      </c>
      <c r="B320" t="s">
        <v>883</v>
      </c>
      <c r="C320" t="s">
        <v>882</v>
      </c>
      <c r="D320" s="21" t="s">
        <v>884</v>
      </c>
      <c r="E320" t="s">
        <v>885</v>
      </c>
      <c r="F320" t="s">
        <v>314</v>
      </c>
      <c r="K320">
        <v>2022</v>
      </c>
      <c r="L320" t="s">
        <v>1576</v>
      </c>
      <c r="M320" t="s">
        <v>1581</v>
      </c>
      <c r="N320" t="s">
        <v>1583</v>
      </c>
      <c r="O320" t="s">
        <v>1584</v>
      </c>
    </row>
    <row r="321" spans="1:15" x14ac:dyDescent="0.2">
      <c r="A321" t="s">
        <v>9829</v>
      </c>
      <c r="B321" t="s">
        <v>883</v>
      </c>
      <c r="C321" t="s">
        <v>882</v>
      </c>
      <c r="D321" s="21" t="s">
        <v>884</v>
      </c>
      <c r="E321" t="s">
        <v>885</v>
      </c>
      <c r="F321" t="s">
        <v>315</v>
      </c>
      <c r="K321">
        <v>2022</v>
      </c>
      <c r="L321" t="s">
        <v>1576</v>
      </c>
      <c r="M321" t="s">
        <v>1581</v>
      </c>
      <c r="N321" t="s">
        <v>1583</v>
      </c>
      <c r="O321" t="s">
        <v>1585</v>
      </c>
    </row>
    <row r="322" spans="1:15" x14ac:dyDescent="0.2">
      <c r="A322" t="s">
        <v>9829</v>
      </c>
      <c r="B322" t="s">
        <v>883</v>
      </c>
      <c r="C322" t="s">
        <v>882</v>
      </c>
      <c r="D322" s="21" t="s">
        <v>884</v>
      </c>
      <c r="E322" t="s">
        <v>885</v>
      </c>
      <c r="F322" t="s">
        <v>321</v>
      </c>
      <c r="K322">
        <v>2022</v>
      </c>
      <c r="L322" t="s">
        <v>1576</v>
      </c>
      <c r="M322" t="s">
        <v>1581</v>
      </c>
      <c r="N322" t="s">
        <v>1583</v>
      </c>
      <c r="O322" t="s">
        <v>1584</v>
      </c>
    </row>
    <row r="323" spans="1:15" x14ac:dyDescent="0.2">
      <c r="A323" t="s">
        <v>9829</v>
      </c>
      <c r="B323" t="s">
        <v>883</v>
      </c>
      <c r="C323" t="s">
        <v>882</v>
      </c>
      <c r="D323" s="21" t="s">
        <v>884</v>
      </c>
      <c r="E323" t="s">
        <v>885</v>
      </c>
      <c r="F323" t="s">
        <v>322</v>
      </c>
      <c r="K323">
        <v>2022</v>
      </c>
      <c r="L323" t="s">
        <v>1576</v>
      </c>
      <c r="M323" t="s">
        <v>1581</v>
      </c>
      <c r="N323" t="s">
        <v>1583</v>
      </c>
      <c r="O323" t="s">
        <v>1585</v>
      </c>
    </row>
    <row r="324" spans="1:15" x14ac:dyDescent="0.2">
      <c r="A324" t="s">
        <v>9829</v>
      </c>
      <c r="B324" t="s">
        <v>883</v>
      </c>
      <c r="C324" t="s">
        <v>882</v>
      </c>
      <c r="D324" s="21" t="s">
        <v>884</v>
      </c>
      <c r="E324" t="s">
        <v>885</v>
      </c>
      <c r="F324" t="s">
        <v>329</v>
      </c>
      <c r="K324">
        <v>2022</v>
      </c>
      <c r="L324" t="s">
        <v>1576</v>
      </c>
      <c r="M324" t="s">
        <v>1581</v>
      </c>
      <c r="N324" t="s">
        <v>1583</v>
      </c>
      <c r="O324" t="s">
        <v>1584</v>
      </c>
    </row>
    <row r="325" spans="1:15" x14ac:dyDescent="0.2">
      <c r="A325" t="s">
        <v>9829</v>
      </c>
      <c r="B325" t="s">
        <v>883</v>
      </c>
      <c r="C325" t="s">
        <v>882</v>
      </c>
      <c r="D325" s="21" t="s">
        <v>884</v>
      </c>
      <c r="E325" t="s">
        <v>885</v>
      </c>
      <c r="F325" t="s">
        <v>330</v>
      </c>
      <c r="K325">
        <v>2022</v>
      </c>
      <c r="L325" t="s">
        <v>1576</v>
      </c>
      <c r="M325" t="s">
        <v>1581</v>
      </c>
      <c r="N325" t="s">
        <v>1583</v>
      </c>
      <c r="O325" t="s">
        <v>1585</v>
      </c>
    </row>
    <row r="326" spans="1:15" x14ac:dyDescent="0.2">
      <c r="A326" t="s">
        <v>9829</v>
      </c>
      <c r="B326" t="s">
        <v>883</v>
      </c>
      <c r="C326" t="s">
        <v>882</v>
      </c>
      <c r="D326" s="21" t="s">
        <v>884</v>
      </c>
      <c r="E326" t="s">
        <v>885</v>
      </c>
      <c r="F326" t="s">
        <v>339</v>
      </c>
      <c r="K326">
        <v>2022</v>
      </c>
      <c r="L326" t="s">
        <v>1576</v>
      </c>
      <c r="M326" t="s">
        <v>1581</v>
      </c>
      <c r="N326" t="s">
        <v>1583</v>
      </c>
      <c r="O326" t="s">
        <v>1586</v>
      </c>
    </row>
    <row r="327" spans="1:15" x14ac:dyDescent="0.2">
      <c r="A327" t="s">
        <v>9829</v>
      </c>
      <c r="B327" t="s">
        <v>883</v>
      </c>
      <c r="C327" t="s">
        <v>882</v>
      </c>
      <c r="D327" s="21" t="s">
        <v>884</v>
      </c>
      <c r="E327" t="s">
        <v>885</v>
      </c>
      <c r="F327" t="s">
        <v>4</v>
      </c>
      <c r="L327" t="s">
        <v>1429</v>
      </c>
      <c r="N327" t="s">
        <v>1279</v>
      </c>
      <c r="O327" t="s">
        <v>1280</v>
      </c>
    </row>
    <row r="328" spans="1:15" x14ac:dyDescent="0.2">
      <c r="A328" t="s">
        <v>9829</v>
      </c>
      <c r="B328" t="s">
        <v>883</v>
      </c>
      <c r="C328" t="s">
        <v>882</v>
      </c>
      <c r="D328" s="21" t="s">
        <v>884</v>
      </c>
      <c r="E328" t="s">
        <v>885</v>
      </c>
      <c r="F328" t="s">
        <v>14</v>
      </c>
      <c r="G328" t="s">
        <v>1430</v>
      </c>
      <c r="O328" t="s">
        <v>1431</v>
      </c>
    </row>
    <row r="329" spans="1:15" x14ac:dyDescent="0.2">
      <c r="A329" t="s">
        <v>9829</v>
      </c>
      <c r="B329" t="s">
        <v>883</v>
      </c>
      <c r="C329" t="s">
        <v>882</v>
      </c>
      <c r="D329" s="21" t="s">
        <v>884</v>
      </c>
      <c r="E329" t="s">
        <v>885</v>
      </c>
      <c r="F329" t="s">
        <v>147</v>
      </c>
      <c r="G329" t="s">
        <v>1286</v>
      </c>
      <c r="O329" t="s">
        <v>1400</v>
      </c>
    </row>
    <row r="330" spans="1:15" x14ac:dyDescent="0.2">
      <c r="A330" t="s">
        <v>9829</v>
      </c>
      <c r="B330" t="s">
        <v>728</v>
      </c>
      <c r="C330" t="s">
        <v>727</v>
      </c>
      <c r="D330" s="21" t="s">
        <v>729</v>
      </c>
      <c r="E330" t="s">
        <v>730</v>
      </c>
      <c r="F330" t="s">
        <v>16</v>
      </c>
      <c r="G330" t="s">
        <v>1270</v>
      </c>
      <c r="H330" t="s">
        <v>349</v>
      </c>
      <c r="I330" t="s">
        <v>349</v>
      </c>
      <c r="K330">
        <v>2023</v>
      </c>
      <c r="L330" t="s">
        <v>1598</v>
      </c>
      <c r="N330" t="s">
        <v>1599</v>
      </c>
      <c r="O330" t="s">
        <v>1600</v>
      </c>
    </row>
    <row r="331" spans="1:15" x14ac:dyDescent="0.2">
      <c r="A331" t="s">
        <v>9829</v>
      </c>
      <c r="B331" t="s">
        <v>728</v>
      </c>
      <c r="C331" t="s">
        <v>727</v>
      </c>
      <c r="D331" s="21" t="s">
        <v>729</v>
      </c>
      <c r="E331" t="s">
        <v>730</v>
      </c>
      <c r="F331" t="s">
        <v>17</v>
      </c>
      <c r="G331" t="s">
        <v>1270</v>
      </c>
      <c r="H331" t="s">
        <v>349</v>
      </c>
      <c r="I331" t="s">
        <v>349</v>
      </c>
      <c r="K331">
        <v>2023</v>
      </c>
      <c r="L331" t="s">
        <v>1598</v>
      </c>
      <c r="N331" t="s">
        <v>1599</v>
      </c>
      <c r="O331" t="s">
        <v>1600</v>
      </c>
    </row>
    <row r="332" spans="1:15" x14ac:dyDescent="0.2">
      <c r="A332" t="s">
        <v>9829</v>
      </c>
      <c r="B332" t="s">
        <v>728</v>
      </c>
      <c r="C332" t="s">
        <v>727</v>
      </c>
      <c r="D332" s="21" t="s">
        <v>729</v>
      </c>
      <c r="E332" t="s">
        <v>730</v>
      </c>
      <c r="F332" t="s">
        <v>18</v>
      </c>
      <c r="G332" t="s">
        <v>1270</v>
      </c>
      <c r="H332" t="s">
        <v>349</v>
      </c>
      <c r="I332" t="s">
        <v>349</v>
      </c>
      <c r="K332">
        <v>2023</v>
      </c>
      <c r="L332" t="s">
        <v>1598</v>
      </c>
      <c r="N332" t="s">
        <v>1599</v>
      </c>
      <c r="O332" t="s">
        <v>1600</v>
      </c>
    </row>
    <row r="333" spans="1:15" x14ac:dyDescent="0.2">
      <c r="A333" t="s">
        <v>9829</v>
      </c>
      <c r="B333" t="s">
        <v>728</v>
      </c>
      <c r="C333" t="s">
        <v>727</v>
      </c>
      <c r="D333" s="21" t="s">
        <v>729</v>
      </c>
      <c r="E333" t="s">
        <v>730</v>
      </c>
      <c r="F333" t="s">
        <v>28</v>
      </c>
      <c r="G333" t="s">
        <v>1270</v>
      </c>
      <c r="H333" t="s">
        <v>349</v>
      </c>
      <c r="I333" t="s">
        <v>349</v>
      </c>
      <c r="K333">
        <v>2023</v>
      </c>
      <c r="L333" t="s">
        <v>1598</v>
      </c>
      <c r="N333" t="s">
        <v>1599</v>
      </c>
      <c r="O333" t="s">
        <v>1600</v>
      </c>
    </row>
    <row r="334" spans="1:15" x14ac:dyDescent="0.2">
      <c r="A334" t="s">
        <v>9829</v>
      </c>
      <c r="B334" t="s">
        <v>728</v>
      </c>
      <c r="C334" t="s">
        <v>727</v>
      </c>
      <c r="D334" s="21" t="s">
        <v>729</v>
      </c>
      <c r="E334" t="s">
        <v>730</v>
      </c>
      <c r="F334" t="s">
        <v>19</v>
      </c>
      <c r="G334" t="s">
        <v>1270</v>
      </c>
      <c r="H334" t="s">
        <v>349</v>
      </c>
      <c r="I334" t="s">
        <v>349</v>
      </c>
      <c r="K334">
        <v>2023</v>
      </c>
      <c r="L334" t="s">
        <v>1598</v>
      </c>
      <c r="N334" t="s">
        <v>1599</v>
      </c>
      <c r="O334" t="s">
        <v>1600</v>
      </c>
    </row>
    <row r="335" spans="1:15" x14ac:dyDescent="0.2">
      <c r="A335" t="s">
        <v>9829</v>
      </c>
      <c r="B335" t="s">
        <v>728</v>
      </c>
      <c r="C335" t="s">
        <v>727</v>
      </c>
      <c r="D335" s="21" t="s">
        <v>729</v>
      </c>
      <c r="E335" t="s">
        <v>730</v>
      </c>
      <c r="F335" t="s">
        <v>20</v>
      </c>
      <c r="G335" t="s">
        <v>1270</v>
      </c>
      <c r="H335" t="s">
        <v>349</v>
      </c>
      <c r="I335" t="s">
        <v>349</v>
      </c>
      <c r="K335">
        <v>2023</v>
      </c>
      <c r="L335" t="s">
        <v>1598</v>
      </c>
      <c r="N335" t="s">
        <v>1599</v>
      </c>
      <c r="O335" t="s">
        <v>1600</v>
      </c>
    </row>
    <row r="336" spans="1:15" x14ac:dyDescent="0.2">
      <c r="A336" t="s">
        <v>9829</v>
      </c>
      <c r="B336" t="s">
        <v>728</v>
      </c>
      <c r="C336" t="s">
        <v>727</v>
      </c>
      <c r="D336" s="21" t="s">
        <v>729</v>
      </c>
      <c r="E336" t="s">
        <v>730</v>
      </c>
      <c r="F336" t="s">
        <v>21</v>
      </c>
      <c r="G336" t="s">
        <v>1270</v>
      </c>
      <c r="H336" t="s">
        <v>349</v>
      </c>
      <c r="I336" t="s">
        <v>349</v>
      </c>
      <c r="K336">
        <v>2023</v>
      </c>
      <c r="L336" t="s">
        <v>1598</v>
      </c>
      <c r="N336" t="s">
        <v>1599</v>
      </c>
      <c r="O336" t="s">
        <v>1600</v>
      </c>
    </row>
    <row r="337" spans="1:15" x14ac:dyDescent="0.2">
      <c r="A337" t="s">
        <v>9829</v>
      </c>
      <c r="B337" t="s">
        <v>728</v>
      </c>
      <c r="C337" t="s">
        <v>727</v>
      </c>
      <c r="D337" s="21" t="s">
        <v>729</v>
      </c>
      <c r="E337" t="s">
        <v>730</v>
      </c>
      <c r="F337" t="s">
        <v>24</v>
      </c>
      <c r="G337" t="s">
        <v>1270</v>
      </c>
      <c r="H337" t="s">
        <v>349</v>
      </c>
      <c r="I337" t="s">
        <v>349</v>
      </c>
      <c r="K337">
        <v>2023</v>
      </c>
      <c r="L337" t="s">
        <v>1598</v>
      </c>
      <c r="N337" t="s">
        <v>1599</v>
      </c>
      <c r="O337" t="s">
        <v>1600</v>
      </c>
    </row>
    <row r="338" spans="1:15" x14ac:dyDescent="0.2">
      <c r="A338" t="s">
        <v>9829</v>
      </c>
      <c r="B338" t="s">
        <v>728</v>
      </c>
      <c r="C338" t="s">
        <v>727</v>
      </c>
      <c r="D338" s="21" t="s">
        <v>729</v>
      </c>
      <c r="E338" t="s">
        <v>730</v>
      </c>
      <c r="F338" t="s">
        <v>22</v>
      </c>
      <c r="G338" t="s">
        <v>1270</v>
      </c>
      <c r="H338" t="s">
        <v>349</v>
      </c>
      <c r="I338" t="s">
        <v>349</v>
      </c>
      <c r="K338">
        <v>2023</v>
      </c>
      <c r="L338" t="s">
        <v>1598</v>
      </c>
      <c r="N338" t="s">
        <v>1599</v>
      </c>
      <c r="O338" t="s">
        <v>1600</v>
      </c>
    </row>
    <row r="339" spans="1:15" x14ac:dyDescent="0.2">
      <c r="A339" t="s">
        <v>9829</v>
      </c>
      <c r="B339" t="s">
        <v>728</v>
      </c>
      <c r="C339" t="s">
        <v>727</v>
      </c>
      <c r="D339" s="21" t="s">
        <v>729</v>
      </c>
      <c r="E339" t="s">
        <v>730</v>
      </c>
      <c r="F339" t="s">
        <v>338</v>
      </c>
      <c r="K339">
        <v>2021</v>
      </c>
      <c r="L339" t="s">
        <v>1594</v>
      </c>
      <c r="N339" t="s">
        <v>1595</v>
      </c>
      <c r="O339" t="s">
        <v>1597</v>
      </c>
    </row>
    <row r="340" spans="1:15" x14ac:dyDescent="0.2">
      <c r="A340" t="s">
        <v>9829</v>
      </c>
      <c r="B340" t="s">
        <v>728</v>
      </c>
      <c r="C340" t="s">
        <v>727</v>
      </c>
      <c r="D340" s="21" t="s">
        <v>729</v>
      </c>
      <c r="E340" t="s">
        <v>730</v>
      </c>
      <c r="F340" t="s">
        <v>9895</v>
      </c>
      <c r="K340">
        <v>2021</v>
      </c>
      <c r="L340" t="s">
        <v>1594</v>
      </c>
      <c r="N340" t="s">
        <v>1595</v>
      </c>
    </row>
    <row r="341" spans="1:15" x14ac:dyDescent="0.2">
      <c r="A341" t="s">
        <v>9829</v>
      </c>
      <c r="B341" t="s">
        <v>728</v>
      </c>
      <c r="C341" t="s">
        <v>727</v>
      </c>
      <c r="D341" s="21" t="s">
        <v>729</v>
      </c>
      <c r="E341" t="s">
        <v>730</v>
      </c>
      <c r="F341" t="s">
        <v>336</v>
      </c>
      <c r="K341">
        <v>2021</v>
      </c>
      <c r="L341" t="s">
        <v>1594</v>
      </c>
      <c r="N341" t="s">
        <v>1595</v>
      </c>
      <c r="O341" t="s">
        <v>1596</v>
      </c>
    </row>
    <row r="342" spans="1:15" x14ac:dyDescent="0.2">
      <c r="A342" t="s">
        <v>9829</v>
      </c>
      <c r="B342" t="s">
        <v>728</v>
      </c>
      <c r="C342" t="s">
        <v>727</v>
      </c>
      <c r="D342" s="21" t="s">
        <v>729</v>
      </c>
      <c r="E342" t="s">
        <v>730</v>
      </c>
      <c r="F342" t="s">
        <v>339</v>
      </c>
      <c r="K342">
        <v>2021</v>
      </c>
      <c r="L342" t="s">
        <v>1594</v>
      </c>
      <c r="N342" t="s">
        <v>1595</v>
      </c>
    </row>
    <row r="343" spans="1:15" x14ac:dyDescent="0.2">
      <c r="A343" t="s">
        <v>9829</v>
      </c>
      <c r="B343" t="s">
        <v>728</v>
      </c>
      <c r="C343" t="s">
        <v>727</v>
      </c>
      <c r="D343" s="21" t="s">
        <v>729</v>
      </c>
      <c r="E343" t="s">
        <v>730</v>
      </c>
      <c r="F343" t="s">
        <v>4</v>
      </c>
      <c r="L343" t="s">
        <v>1429</v>
      </c>
      <c r="N343" t="s">
        <v>1279</v>
      </c>
      <c r="O343" t="s">
        <v>1280</v>
      </c>
    </row>
    <row r="344" spans="1:15" x14ac:dyDescent="0.2">
      <c r="A344" t="s">
        <v>9829</v>
      </c>
      <c r="B344" t="s">
        <v>728</v>
      </c>
      <c r="C344" t="s">
        <v>727</v>
      </c>
      <c r="D344" s="21" t="s">
        <v>729</v>
      </c>
      <c r="E344" t="s">
        <v>730</v>
      </c>
      <c r="F344" t="s">
        <v>89</v>
      </c>
      <c r="K344">
        <v>2021</v>
      </c>
      <c r="L344" t="s">
        <v>1587</v>
      </c>
      <c r="N344" t="s">
        <v>1588</v>
      </c>
      <c r="O344" t="s">
        <v>1591</v>
      </c>
    </row>
    <row r="345" spans="1:15" x14ac:dyDescent="0.2">
      <c r="A345" t="s">
        <v>9829</v>
      </c>
      <c r="B345" t="s">
        <v>728</v>
      </c>
      <c r="C345" t="s">
        <v>727</v>
      </c>
      <c r="D345" s="21" t="s">
        <v>729</v>
      </c>
      <c r="E345" t="s">
        <v>730</v>
      </c>
      <c r="F345" t="s">
        <v>93</v>
      </c>
      <c r="K345">
        <v>2021</v>
      </c>
      <c r="L345" t="s">
        <v>1587</v>
      </c>
      <c r="N345" t="s">
        <v>1588</v>
      </c>
    </row>
    <row r="346" spans="1:15" x14ac:dyDescent="0.2">
      <c r="A346" t="s">
        <v>9829</v>
      </c>
      <c r="B346" t="s">
        <v>728</v>
      </c>
      <c r="C346" t="s">
        <v>727</v>
      </c>
      <c r="D346" s="21" t="s">
        <v>729</v>
      </c>
      <c r="E346" t="s">
        <v>730</v>
      </c>
      <c r="F346" t="s">
        <v>91</v>
      </c>
      <c r="K346">
        <v>2023</v>
      </c>
      <c r="L346" t="s">
        <v>1601</v>
      </c>
      <c r="N346" t="s">
        <v>1602</v>
      </c>
    </row>
    <row r="347" spans="1:15" x14ac:dyDescent="0.2">
      <c r="A347" t="s">
        <v>9829</v>
      </c>
      <c r="B347" t="s">
        <v>728</v>
      </c>
      <c r="C347" t="s">
        <v>727</v>
      </c>
      <c r="D347" s="21" t="s">
        <v>729</v>
      </c>
      <c r="E347" t="s">
        <v>730</v>
      </c>
      <c r="F347" t="s">
        <v>92</v>
      </c>
      <c r="K347">
        <v>2021</v>
      </c>
      <c r="L347" t="s">
        <v>1587</v>
      </c>
      <c r="N347" t="s">
        <v>1588</v>
      </c>
    </row>
    <row r="348" spans="1:15" x14ac:dyDescent="0.2">
      <c r="A348" t="s">
        <v>9829</v>
      </c>
      <c r="B348" t="s">
        <v>728</v>
      </c>
      <c r="C348" t="s">
        <v>727</v>
      </c>
      <c r="D348" s="21" t="s">
        <v>729</v>
      </c>
      <c r="E348" t="s">
        <v>730</v>
      </c>
      <c r="F348" t="s">
        <v>96</v>
      </c>
      <c r="K348">
        <v>2020</v>
      </c>
      <c r="L348" t="s">
        <v>9562</v>
      </c>
      <c r="N348" t="s">
        <v>1607</v>
      </c>
      <c r="O348" t="s">
        <v>1608</v>
      </c>
    </row>
    <row r="349" spans="1:15" x14ac:dyDescent="0.2">
      <c r="A349" t="s">
        <v>9829</v>
      </c>
      <c r="B349" t="s">
        <v>728</v>
      </c>
      <c r="C349" t="s">
        <v>727</v>
      </c>
      <c r="D349" s="21" t="s">
        <v>729</v>
      </c>
      <c r="E349" t="s">
        <v>730</v>
      </c>
      <c r="F349" t="s">
        <v>162</v>
      </c>
      <c r="G349" t="s">
        <v>1286</v>
      </c>
      <c r="O349" t="s">
        <v>1400</v>
      </c>
    </row>
    <row r="350" spans="1:15" x14ac:dyDescent="0.2">
      <c r="A350" t="s">
        <v>9829</v>
      </c>
      <c r="B350" t="s">
        <v>728</v>
      </c>
      <c r="C350" t="s">
        <v>727</v>
      </c>
      <c r="D350" s="21" t="s">
        <v>729</v>
      </c>
      <c r="E350" t="s">
        <v>730</v>
      </c>
      <c r="F350" t="s">
        <v>14</v>
      </c>
      <c r="G350" t="s">
        <v>1430</v>
      </c>
      <c r="O350" t="s">
        <v>1431</v>
      </c>
    </row>
    <row r="351" spans="1:15" x14ac:dyDescent="0.2">
      <c r="A351" t="s">
        <v>9829</v>
      </c>
      <c r="B351" t="s">
        <v>728</v>
      </c>
      <c r="C351" t="s">
        <v>727</v>
      </c>
      <c r="D351" s="21" t="s">
        <v>729</v>
      </c>
      <c r="E351" t="s">
        <v>730</v>
      </c>
      <c r="F351" t="s">
        <v>15</v>
      </c>
      <c r="G351" t="s">
        <v>1430</v>
      </c>
      <c r="O351" t="s">
        <v>1432</v>
      </c>
    </row>
    <row r="352" spans="1:15" x14ac:dyDescent="0.2">
      <c r="A352" t="s">
        <v>9829</v>
      </c>
      <c r="B352" t="s">
        <v>728</v>
      </c>
      <c r="C352" t="s">
        <v>727</v>
      </c>
      <c r="D352" s="21" t="s">
        <v>729</v>
      </c>
      <c r="E352" t="s">
        <v>730</v>
      </c>
      <c r="F352" t="s">
        <v>11</v>
      </c>
      <c r="G352" t="s">
        <v>1286</v>
      </c>
      <c r="H352" t="s">
        <v>349</v>
      </c>
      <c r="I352" t="s">
        <v>349</v>
      </c>
      <c r="K352">
        <v>2023</v>
      </c>
      <c r="L352" t="s">
        <v>1601</v>
      </c>
      <c r="N352" t="s">
        <v>1602</v>
      </c>
      <c r="O352" t="s">
        <v>1603</v>
      </c>
    </row>
    <row r="353" spans="1:15" x14ac:dyDescent="0.2">
      <c r="A353" t="s">
        <v>9829</v>
      </c>
      <c r="B353" t="s">
        <v>728</v>
      </c>
      <c r="C353" t="s">
        <v>727</v>
      </c>
      <c r="D353" s="21" t="s">
        <v>729</v>
      </c>
      <c r="E353" t="s">
        <v>730</v>
      </c>
      <c r="F353" t="s">
        <v>10</v>
      </c>
      <c r="K353">
        <v>2023</v>
      </c>
      <c r="L353" t="s">
        <v>1601</v>
      </c>
      <c r="N353" t="s">
        <v>1602</v>
      </c>
    </row>
    <row r="354" spans="1:15" x14ac:dyDescent="0.2">
      <c r="A354" t="s">
        <v>9829</v>
      </c>
      <c r="B354" t="s">
        <v>728</v>
      </c>
      <c r="C354" t="s">
        <v>727</v>
      </c>
      <c r="D354" s="21" t="s">
        <v>729</v>
      </c>
      <c r="E354" t="s">
        <v>730</v>
      </c>
      <c r="F354" t="s">
        <v>130</v>
      </c>
      <c r="G354" t="s">
        <v>1286</v>
      </c>
      <c r="K354">
        <v>2021</v>
      </c>
      <c r="L354" t="s">
        <v>1587</v>
      </c>
      <c r="M354" t="s">
        <v>1592</v>
      </c>
      <c r="N354" t="s">
        <v>1588</v>
      </c>
      <c r="O354" t="s">
        <v>1593</v>
      </c>
    </row>
    <row r="355" spans="1:15" x14ac:dyDescent="0.2">
      <c r="A355" t="s">
        <v>9829</v>
      </c>
      <c r="B355" t="s">
        <v>728</v>
      </c>
      <c r="C355" t="s">
        <v>727</v>
      </c>
      <c r="D355" s="21" t="s">
        <v>729</v>
      </c>
      <c r="E355" t="s">
        <v>730</v>
      </c>
      <c r="F355" t="s">
        <v>8</v>
      </c>
      <c r="K355">
        <v>2023</v>
      </c>
      <c r="L355" t="s">
        <v>1601</v>
      </c>
      <c r="N355" t="s">
        <v>1602</v>
      </c>
    </row>
    <row r="356" spans="1:15" x14ac:dyDescent="0.2">
      <c r="A356" t="s">
        <v>9829</v>
      </c>
      <c r="B356" t="s">
        <v>728</v>
      </c>
      <c r="C356" t="s">
        <v>727</v>
      </c>
      <c r="D356" s="21" t="s">
        <v>729</v>
      </c>
      <c r="E356" t="s">
        <v>730</v>
      </c>
      <c r="F356" t="s">
        <v>9</v>
      </c>
      <c r="L356" t="s">
        <v>1414</v>
      </c>
      <c r="N356" t="s">
        <v>1415</v>
      </c>
      <c r="O356" t="s">
        <v>1416</v>
      </c>
    </row>
    <row r="357" spans="1:15" x14ac:dyDescent="0.2">
      <c r="A357" t="s">
        <v>9829</v>
      </c>
      <c r="B357" t="s">
        <v>728</v>
      </c>
      <c r="C357" t="s">
        <v>727</v>
      </c>
      <c r="D357" s="21" t="s">
        <v>729</v>
      </c>
      <c r="E357" t="s">
        <v>730</v>
      </c>
      <c r="F357" t="s">
        <v>66</v>
      </c>
      <c r="G357" t="s">
        <v>1296</v>
      </c>
      <c r="K357">
        <v>2021</v>
      </c>
      <c r="L357" t="s">
        <v>1587</v>
      </c>
      <c r="N357" t="s">
        <v>1588</v>
      </c>
    </row>
    <row r="358" spans="1:15" x14ac:dyDescent="0.2">
      <c r="A358" t="s">
        <v>9829</v>
      </c>
      <c r="B358" t="s">
        <v>728</v>
      </c>
      <c r="C358" t="s">
        <v>727</v>
      </c>
      <c r="D358" s="21" t="s">
        <v>729</v>
      </c>
      <c r="E358" t="s">
        <v>730</v>
      </c>
      <c r="F358" t="s">
        <v>68</v>
      </c>
      <c r="G358" t="s">
        <v>1299</v>
      </c>
      <c r="K358">
        <v>2019</v>
      </c>
      <c r="L358" t="s">
        <v>1587</v>
      </c>
      <c r="M358" t="s">
        <v>1589</v>
      </c>
      <c r="N358" t="s">
        <v>1588</v>
      </c>
      <c r="O358" t="s">
        <v>1590</v>
      </c>
    </row>
    <row r="359" spans="1:15" x14ac:dyDescent="0.2">
      <c r="A359" t="s">
        <v>9829</v>
      </c>
      <c r="B359" t="s">
        <v>728</v>
      </c>
      <c r="C359" t="s">
        <v>727</v>
      </c>
      <c r="D359" s="21" t="s">
        <v>729</v>
      </c>
      <c r="E359" t="s">
        <v>730</v>
      </c>
      <c r="F359" t="s">
        <v>32</v>
      </c>
      <c r="G359" t="s">
        <v>1270</v>
      </c>
      <c r="K359">
        <v>2022</v>
      </c>
      <c r="L359" t="s">
        <v>9290</v>
      </c>
      <c r="N359" t="s">
        <v>9535</v>
      </c>
    </row>
    <row r="360" spans="1:15" x14ac:dyDescent="0.2">
      <c r="A360" t="s">
        <v>9829</v>
      </c>
      <c r="B360" t="s">
        <v>728</v>
      </c>
      <c r="C360" t="s">
        <v>727</v>
      </c>
      <c r="D360" s="21" t="s">
        <v>729</v>
      </c>
      <c r="E360" t="s">
        <v>730</v>
      </c>
      <c r="F360" t="s">
        <v>59</v>
      </c>
      <c r="G360" t="s">
        <v>1270</v>
      </c>
      <c r="H360" t="s">
        <v>349</v>
      </c>
      <c r="I360" t="s">
        <v>349</v>
      </c>
      <c r="K360">
        <v>2023</v>
      </c>
      <c r="L360" t="s">
        <v>1604</v>
      </c>
      <c r="N360" t="s">
        <v>1605</v>
      </c>
      <c r="O360" t="s">
        <v>1606</v>
      </c>
    </row>
    <row r="361" spans="1:15" x14ac:dyDescent="0.2">
      <c r="A361" t="s">
        <v>9829</v>
      </c>
      <c r="B361" t="s">
        <v>728</v>
      </c>
      <c r="C361" t="s">
        <v>727</v>
      </c>
      <c r="D361" s="21" t="s">
        <v>729</v>
      </c>
      <c r="E361" t="s">
        <v>730</v>
      </c>
      <c r="F361" t="s">
        <v>65</v>
      </c>
      <c r="G361" t="s">
        <v>1270</v>
      </c>
      <c r="K361">
        <v>2023</v>
      </c>
      <c r="L361" t="s">
        <v>1604</v>
      </c>
      <c r="N361" t="s">
        <v>1605</v>
      </c>
    </row>
    <row r="362" spans="1:15" x14ac:dyDescent="0.2">
      <c r="A362" t="s">
        <v>9829</v>
      </c>
      <c r="B362" t="s">
        <v>728</v>
      </c>
      <c r="C362" t="s">
        <v>727</v>
      </c>
      <c r="D362" s="21" t="s">
        <v>729</v>
      </c>
      <c r="E362" t="s">
        <v>730</v>
      </c>
      <c r="F362" t="s">
        <v>64</v>
      </c>
      <c r="G362" t="s">
        <v>1270</v>
      </c>
      <c r="K362">
        <v>2022</v>
      </c>
      <c r="L362" t="s">
        <v>9290</v>
      </c>
      <c r="N362" t="s">
        <v>9536</v>
      </c>
      <c r="O362" t="s">
        <v>9291</v>
      </c>
    </row>
    <row r="363" spans="1:15" x14ac:dyDescent="0.2">
      <c r="A363" t="s">
        <v>9829</v>
      </c>
      <c r="B363" t="s">
        <v>764</v>
      </c>
      <c r="C363" t="s">
        <v>763</v>
      </c>
      <c r="D363" s="21" t="s">
        <v>765</v>
      </c>
      <c r="E363" t="s">
        <v>766</v>
      </c>
      <c r="F363" t="s">
        <v>306</v>
      </c>
      <c r="K363">
        <v>2018</v>
      </c>
      <c r="L363" t="s">
        <v>1609</v>
      </c>
      <c r="M363" t="s">
        <v>1293</v>
      </c>
      <c r="N363" t="s">
        <v>1610</v>
      </c>
      <c r="O363" t="s">
        <v>1611</v>
      </c>
    </row>
    <row r="364" spans="1:15" x14ac:dyDescent="0.2">
      <c r="A364" t="s">
        <v>9829</v>
      </c>
      <c r="B364" t="s">
        <v>764</v>
      </c>
      <c r="C364" t="s">
        <v>763</v>
      </c>
      <c r="D364" s="21" t="s">
        <v>765</v>
      </c>
      <c r="E364" t="s">
        <v>766</v>
      </c>
      <c r="F364" t="s">
        <v>307</v>
      </c>
      <c r="K364">
        <v>2018</v>
      </c>
      <c r="L364" t="s">
        <v>1609</v>
      </c>
      <c r="M364" t="s">
        <v>1293</v>
      </c>
      <c r="N364" t="s">
        <v>1610</v>
      </c>
    </row>
    <row r="365" spans="1:15" x14ac:dyDescent="0.2">
      <c r="A365" t="s">
        <v>9829</v>
      </c>
      <c r="B365" t="s">
        <v>764</v>
      </c>
      <c r="C365" t="s">
        <v>763</v>
      </c>
      <c r="D365" s="21" t="s">
        <v>765</v>
      </c>
      <c r="E365" t="s">
        <v>766</v>
      </c>
      <c r="F365" t="s">
        <v>308</v>
      </c>
      <c r="K365">
        <v>2018</v>
      </c>
      <c r="L365" t="s">
        <v>1609</v>
      </c>
      <c r="M365" t="s">
        <v>1293</v>
      </c>
      <c r="N365" t="s">
        <v>1610</v>
      </c>
    </row>
    <row r="366" spans="1:15" x14ac:dyDescent="0.2">
      <c r="A366" t="s">
        <v>9829</v>
      </c>
      <c r="B366" t="s">
        <v>764</v>
      </c>
      <c r="C366" t="s">
        <v>763</v>
      </c>
      <c r="D366" s="21" t="s">
        <v>765</v>
      </c>
      <c r="E366" t="s">
        <v>766</v>
      </c>
      <c r="F366" t="s">
        <v>309</v>
      </c>
      <c r="K366">
        <v>2018</v>
      </c>
      <c r="L366" t="s">
        <v>1609</v>
      </c>
      <c r="M366" t="s">
        <v>1293</v>
      </c>
      <c r="N366" t="s">
        <v>1610</v>
      </c>
      <c r="O366" t="s">
        <v>1612</v>
      </c>
    </row>
    <row r="367" spans="1:15" x14ac:dyDescent="0.2">
      <c r="A367" t="s">
        <v>9829</v>
      </c>
      <c r="B367" s="22" t="s">
        <v>764</v>
      </c>
      <c r="C367" s="22" t="s">
        <v>763</v>
      </c>
      <c r="D367" s="23" t="s">
        <v>765</v>
      </c>
      <c r="E367" s="22" t="s">
        <v>766</v>
      </c>
      <c r="F367" s="22" t="s">
        <v>81</v>
      </c>
      <c r="G367" s="22" t="s">
        <v>1299</v>
      </c>
      <c r="H367" s="22"/>
      <c r="I367" s="22"/>
      <c r="J367" s="22"/>
      <c r="K367" s="22">
        <v>2022</v>
      </c>
      <c r="L367" s="22" t="s">
        <v>1613</v>
      </c>
      <c r="M367" s="22" t="s">
        <v>1614</v>
      </c>
      <c r="N367" s="22" t="s">
        <v>1615</v>
      </c>
      <c r="O367" s="48"/>
    </row>
    <row r="368" spans="1:15" x14ac:dyDescent="0.2">
      <c r="A368" t="s">
        <v>9829</v>
      </c>
      <c r="B368" t="s">
        <v>764</v>
      </c>
      <c r="C368" t="s">
        <v>763</v>
      </c>
      <c r="D368" s="21" t="s">
        <v>769</v>
      </c>
      <c r="E368" t="s">
        <v>770</v>
      </c>
      <c r="F368" t="s">
        <v>308</v>
      </c>
      <c r="K368">
        <v>2024</v>
      </c>
      <c r="L368" t="s">
        <v>1762</v>
      </c>
      <c r="M368" t="s">
        <v>1293</v>
      </c>
      <c r="N368" t="s">
        <v>1763</v>
      </c>
    </row>
    <row r="369" spans="1:15" x14ac:dyDescent="0.2">
      <c r="A369" t="s">
        <v>9829</v>
      </c>
      <c r="B369" t="s">
        <v>764</v>
      </c>
      <c r="C369" t="s">
        <v>763</v>
      </c>
      <c r="D369" s="21" t="s">
        <v>765</v>
      </c>
      <c r="E369" t="s">
        <v>766</v>
      </c>
      <c r="F369" t="s">
        <v>89</v>
      </c>
      <c r="L369" t="s">
        <v>1618</v>
      </c>
      <c r="N369" t="s">
        <v>1619</v>
      </c>
      <c r="O369" t="s">
        <v>1620</v>
      </c>
    </row>
    <row r="370" spans="1:15" x14ac:dyDescent="0.2">
      <c r="A370" t="s">
        <v>9829</v>
      </c>
      <c r="B370" t="s">
        <v>764</v>
      </c>
      <c r="C370" t="s">
        <v>763</v>
      </c>
      <c r="D370" s="21" t="s">
        <v>765</v>
      </c>
      <c r="E370" t="s">
        <v>766</v>
      </c>
      <c r="F370" t="s">
        <v>90</v>
      </c>
      <c r="L370" t="s">
        <v>1618</v>
      </c>
      <c r="N370" t="s">
        <v>1619</v>
      </c>
      <c r="O370" t="s">
        <v>1620</v>
      </c>
    </row>
    <row r="371" spans="1:15" x14ac:dyDescent="0.2">
      <c r="A371" t="s">
        <v>9829</v>
      </c>
      <c r="B371" t="s">
        <v>764</v>
      </c>
      <c r="C371" t="s">
        <v>763</v>
      </c>
      <c r="D371" s="21" t="s">
        <v>765</v>
      </c>
      <c r="E371" t="s">
        <v>766</v>
      </c>
      <c r="F371" t="s">
        <v>93</v>
      </c>
      <c r="K371">
        <v>2023</v>
      </c>
      <c r="L371" t="s">
        <v>1621</v>
      </c>
      <c r="N371" t="s">
        <v>1622</v>
      </c>
      <c r="O371" t="s">
        <v>1623</v>
      </c>
    </row>
    <row r="372" spans="1:15" x14ac:dyDescent="0.2">
      <c r="A372" t="s">
        <v>9829</v>
      </c>
      <c r="B372" t="s">
        <v>764</v>
      </c>
      <c r="C372" t="s">
        <v>763</v>
      </c>
      <c r="D372" s="21" t="s">
        <v>765</v>
      </c>
      <c r="E372" t="s">
        <v>766</v>
      </c>
      <c r="F372" t="s">
        <v>336</v>
      </c>
      <c r="K372">
        <v>2012</v>
      </c>
      <c r="L372" t="s">
        <v>1624</v>
      </c>
      <c r="M372" t="s">
        <v>1293</v>
      </c>
      <c r="N372" t="s">
        <v>1619</v>
      </c>
      <c r="O372" t="s">
        <v>1625</v>
      </c>
    </row>
    <row r="373" spans="1:15" x14ac:dyDescent="0.2">
      <c r="A373" t="s">
        <v>9829</v>
      </c>
      <c r="B373" t="s">
        <v>764</v>
      </c>
      <c r="C373" t="s">
        <v>763</v>
      </c>
      <c r="D373" s="21" t="s">
        <v>765</v>
      </c>
      <c r="E373" t="s">
        <v>766</v>
      </c>
      <c r="F373" t="s">
        <v>314</v>
      </c>
      <c r="L373" t="s">
        <v>1626</v>
      </c>
      <c r="N373" t="s">
        <v>1619</v>
      </c>
      <c r="O373" t="s">
        <v>1627</v>
      </c>
    </row>
    <row r="374" spans="1:15" x14ac:dyDescent="0.2">
      <c r="A374" t="s">
        <v>9829</v>
      </c>
      <c r="B374" t="s">
        <v>764</v>
      </c>
      <c r="C374" t="s">
        <v>763</v>
      </c>
      <c r="D374" s="21" t="s">
        <v>765</v>
      </c>
      <c r="E374" t="s">
        <v>766</v>
      </c>
      <c r="F374" t="s">
        <v>315</v>
      </c>
      <c r="L374" t="s">
        <v>1626</v>
      </c>
      <c r="N374" t="s">
        <v>1619</v>
      </c>
      <c r="O374" t="s">
        <v>1628</v>
      </c>
    </row>
    <row r="375" spans="1:15" x14ac:dyDescent="0.2">
      <c r="A375" t="s">
        <v>9829</v>
      </c>
      <c r="B375" t="s">
        <v>764</v>
      </c>
      <c r="C375" t="s">
        <v>763</v>
      </c>
      <c r="D375" s="21" t="s">
        <v>765</v>
      </c>
      <c r="E375" t="s">
        <v>766</v>
      </c>
      <c r="F375" t="s">
        <v>316</v>
      </c>
      <c r="L375" t="s">
        <v>1626</v>
      </c>
      <c r="N375" t="s">
        <v>1619</v>
      </c>
    </row>
    <row r="376" spans="1:15" x14ac:dyDescent="0.2">
      <c r="A376" t="s">
        <v>9829</v>
      </c>
      <c r="B376" t="s">
        <v>764</v>
      </c>
      <c r="C376" t="s">
        <v>763</v>
      </c>
      <c r="D376" s="21" t="s">
        <v>765</v>
      </c>
      <c r="E376" t="s">
        <v>766</v>
      </c>
      <c r="F376" t="s">
        <v>321</v>
      </c>
      <c r="L376" t="s">
        <v>1626</v>
      </c>
      <c r="N376" t="s">
        <v>1619</v>
      </c>
      <c r="O376" t="s">
        <v>1627</v>
      </c>
    </row>
    <row r="377" spans="1:15" x14ac:dyDescent="0.2">
      <c r="A377" t="s">
        <v>9829</v>
      </c>
      <c r="B377" t="s">
        <v>764</v>
      </c>
      <c r="C377" t="s">
        <v>763</v>
      </c>
      <c r="D377" s="21" t="s">
        <v>765</v>
      </c>
      <c r="E377" t="s">
        <v>766</v>
      </c>
      <c r="F377" t="s">
        <v>322</v>
      </c>
      <c r="L377" t="s">
        <v>1626</v>
      </c>
      <c r="N377" t="s">
        <v>1619</v>
      </c>
      <c r="O377" t="s">
        <v>1628</v>
      </c>
    </row>
    <row r="378" spans="1:15" x14ac:dyDescent="0.2">
      <c r="A378" t="s">
        <v>9829</v>
      </c>
      <c r="B378" t="s">
        <v>764</v>
      </c>
      <c r="C378" t="s">
        <v>763</v>
      </c>
      <c r="D378" s="21" t="s">
        <v>765</v>
      </c>
      <c r="E378" t="s">
        <v>766</v>
      </c>
      <c r="F378" t="s">
        <v>323</v>
      </c>
      <c r="L378" t="s">
        <v>1626</v>
      </c>
      <c r="N378" t="s">
        <v>1619</v>
      </c>
    </row>
    <row r="379" spans="1:15" x14ac:dyDescent="0.2">
      <c r="A379" t="s">
        <v>9829</v>
      </c>
      <c r="B379" t="s">
        <v>764</v>
      </c>
      <c r="C379" t="s">
        <v>763</v>
      </c>
      <c r="D379" s="21" t="s">
        <v>765</v>
      </c>
      <c r="E379" t="s">
        <v>766</v>
      </c>
      <c r="F379" t="s">
        <v>329</v>
      </c>
      <c r="L379" t="s">
        <v>1626</v>
      </c>
      <c r="N379" t="s">
        <v>1619</v>
      </c>
      <c r="O379" t="s">
        <v>1625</v>
      </c>
    </row>
    <row r="380" spans="1:15" x14ac:dyDescent="0.2">
      <c r="A380" t="s">
        <v>9829</v>
      </c>
      <c r="B380" t="s">
        <v>764</v>
      </c>
      <c r="C380" t="s">
        <v>763</v>
      </c>
      <c r="D380" s="21" t="s">
        <v>765</v>
      </c>
      <c r="E380" t="s">
        <v>766</v>
      </c>
      <c r="F380" t="s">
        <v>330</v>
      </c>
      <c r="L380" t="s">
        <v>1626</v>
      </c>
      <c r="N380" t="s">
        <v>1619</v>
      </c>
      <c r="O380" t="s">
        <v>1628</v>
      </c>
    </row>
    <row r="381" spans="1:15" x14ac:dyDescent="0.2">
      <c r="A381" t="s">
        <v>9829</v>
      </c>
      <c r="B381" t="s">
        <v>764</v>
      </c>
      <c r="C381" t="s">
        <v>763</v>
      </c>
      <c r="D381" s="21" t="s">
        <v>765</v>
      </c>
      <c r="E381" t="s">
        <v>766</v>
      </c>
      <c r="F381" t="s">
        <v>331</v>
      </c>
      <c r="L381" t="s">
        <v>1626</v>
      </c>
      <c r="N381" t="s">
        <v>1619</v>
      </c>
    </row>
    <row r="382" spans="1:15" x14ac:dyDescent="0.2">
      <c r="A382" t="s">
        <v>9829</v>
      </c>
      <c r="B382" t="s">
        <v>764</v>
      </c>
      <c r="C382" t="s">
        <v>763</v>
      </c>
      <c r="D382" s="21" t="s">
        <v>765</v>
      </c>
      <c r="E382" t="s">
        <v>766</v>
      </c>
      <c r="F382" t="s">
        <v>337</v>
      </c>
      <c r="L382" t="s">
        <v>1626</v>
      </c>
      <c r="N382" t="s">
        <v>1619</v>
      </c>
      <c r="O382" t="s">
        <v>1629</v>
      </c>
    </row>
    <row r="383" spans="1:15" x14ac:dyDescent="0.2">
      <c r="A383" t="s">
        <v>9829</v>
      </c>
      <c r="B383" t="s">
        <v>764</v>
      </c>
      <c r="C383" t="s">
        <v>763</v>
      </c>
      <c r="D383" s="21" t="s">
        <v>765</v>
      </c>
      <c r="E383" t="s">
        <v>766</v>
      </c>
      <c r="F383" t="s">
        <v>338</v>
      </c>
      <c r="L383" t="s">
        <v>1626</v>
      </c>
      <c r="N383" t="s">
        <v>1619</v>
      </c>
      <c r="O383" t="s">
        <v>1629</v>
      </c>
    </row>
    <row r="384" spans="1:15" x14ac:dyDescent="0.2">
      <c r="A384" t="s">
        <v>9829</v>
      </c>
      <c r="B384" t="s">
        <v>764</v>
      </c>
      <c r="C384" t="s">
        <v>763</v>
      </c>
      <c r="D384" s="21" t="s">
        <v>765</v>
      </c>
      <c r="E384" t="s">
        <v>766</v>
      </c>
      <c r="F384" t="s">
        <v>84</v>
      </c>
      <c r="K384">
        <v>2023</v>
      </c>
      <c r="L384" t="s">
        <v>1630</v>
      </c>
      <c r="N384" t="s">
        <v>1631</v>
      </c>
      <c r="O384" t="s">
        <v>1632</v>
      </c>
    </row>
    <row r="385" spans="1:15" x14ac:dyDescent="0.2">
      <c r="A385" t="s">
        <v>9829</v>
      </c>
      <c r="B385" t="s">
        <v>764</v>
      </c>
      <c r="C385" t="s">
        <v>763</v>
      </c>
      <c r="D385" s="21" t="s">
        <v>765</v>
      </c>
      <c r="E385" t="s">
        <v>766</v>
      </c>
      <c r="F385" t="s">
        <v>67</v>
      </c>
      <c r="G385" t="s">
        <v>1360</v>
      </c>
      <c r="K385">
        <v>2024</v>
      </c>
      <c r="L385" t="s">
        <v>1633</v>
      </c>
      <c r="O385" t="s">
        <v>1634</v>
      </c>
    </row>
    <row r="386" spans="1:15" x14ac:dyDescent="0.2">
      <c r="A386" t="s">
        <v>9829</v>
      </c>
      <c r="B386" t="s">
        <v>764</v>
      </c>
      <c r="C386" t="s">
        <v>763</v>
      </c>
      <c r="D386" s="21" t="s">
        <v>767</v>
      </c>
      <c r="E386" t="s">
        <v>768</v>
      </c>
      <c r="F386" t="s">
        <v>67</v>
      </c>
      <c r="G386" t="s">
        <v>1360</v>
      </c>
      <c r="K386">
        <v>2024</v>
      </c>
      <c r="L386" t="s">
        <v>1633</v>
      </c>
      <c r="N386" t="s">
        <v>1635</v>
      </c>
      <c r="O386" t="s">
        <v>1636</v>
      </c>
    </row>
    <row r="387" spans="1:15" x14ac:dyDescent="0.2">
      <c r="A387" t="s">
        <v>9829</v>
      </c>
      <c r="B387" t="s">
        <v>764</v>
      </c>
      <c r="C387" t="s">
        <v>763</v>
      </c>
      <c r="D387" s="21" t="s">
        <v>769</v>
      </c>
      <c r="E387" t="s">
        <v>770</v>
      </c>
      <c r="F387" t="s">
        <v>306</v>
      </c>
      <c r="K387">
        <v>2024</v>
      </c>
      <c r="L387" t="s">
        <v>1762</v>
      </c>
      <c r="M387" t="s">
        <v>1293</v>
      </c>
      <c r="N387" t="s">
        <v>1763</v>
      </c>
    </row>
    <row r="388" spans="1:15" x14ac:dyDescent="0.2">
      <c r="A388" t="s">
        <v>9829</v>
      </c>
      <c r="B388" t="s">
        <v>764</v>
      </c>
      <c r="C388" t="s">
        <v>763</v>
      </c>
      <c r="D388" s="21" t="s">
        <v>767</v>
      </c>
      <c r="E388" t="s">
        <v>768</v>
      </c>
      <c r="F388" t="s">
        <v>29</v>
      </c>
      <c r="G388" t="s">
        <v>1453</v>
      </c>
      <c r="K388">
        <v>2022</v>
      </c>
      <c r="L388" t="s">
        <v>1639</v>
      </c>
      <c r="M388" t="s">
        <v>1640</v>
      </c>
      <c r="N388" t="s">
        <v>1641</v>
      </c>
      <c r="O388" t="s">
        <v>1642</v>
      </c>
    </row>
    <row r="389" spans="1:15" x14ac:dyDescent="0.2">
      <c r="A389" t="s">
        <v>9829</v>
      </c>
      <c r="B389" t="s">
        <v>764</v>
      </c>
      <c r="C389" t="s">
        <v>763</v>
      </c>
      <c r="D389" s="21" t="s">
        <v>767</v>
      </c>
      <c r="E389" t="s">
        <v>768</v>
      </c>
      <c r="F389" t="s">
        <v>30</v>
      </c>
      <c r="G389" t="s">
        <v>1454</v>
      </c>
      <c r="K389">
        <v>2022</v>
      </c>
      <c r="L389" t="s">
        <v>1639</v>
      </c>
      <c r="M389" t="s">
        <v>1640</v>
      </c>
      <c r="N389" t="s">
        <v>1641</v>
      </c>
      <c r="O389" t="s">
        <v>1642</v>
      </c>
    </row>
    <row r="390" spans="1:15" x14ac:dyDescent="0.2">
      <c r="A390" t="s">
        <v>9829</v>
      </c>
      <c r="B390" t="s">
        <v>764</v>
      </c>
      <c r="C390" t="s">
        <v>763</v>
      </c>
      <c r="D390" s="21" t="s">
        <v>767</v>
      </c>
      <c r="E390" t="s">
        <v>768</v>
      </c>
      <c r="F390" t="s">
        <v>31</v>
      </c>
      <c r="G390" t="s">
        <v>1404</v>
      </c>
      <c r="K390">
        <v>2022</v>
      </c>
      <c r="L390" t="s">
        <v>1639</v>
      </c>
      <c r="M390" t="s">
        <v>1640</v>
      </c>
      <c r="N390" t="s">
        <v>1641</v>
      </c>
      <c r="O390" t="s">
        <v>1642</v>
      </c>
    </row>
    <row r="391" spans="1:15" x14ac:dyDescent="0.2">
      <c r="A391" t="s">
        <v>9829</v>
      </c>
      <c r="B391" t="s">
        <v>764</v>
      </c>
      <c r="C391" t="s">
        <v>763</v>
      </c>
      <c r="D391" s="21" t="s">
        <v>767</v>
      </c>
      <c r="E391" t="s">
        <v>768</v>
      </c>
      <c r="F391" t="s">
        <v>32</v>
      </c>
      <c r="G391" t="s">
        <v>1270</v>
      </c>
      <c r="K391">
        <v>2022</v>
      </c>
      <c r="L391" t="s">
        <v>1639</v>
      </c>
      <c r="M391" t="s">
        <v>1640</v>
      </c>
      <c r="N391" t="s">
        <v>1641</v>
      </c>
      <c r="O391" t="s">
        <v>1643</v>
      </c>
    </row>
    <row r="392" spans="1:15" x14ac:dyDescent="0.2">
      <c r="A392" t="s">
        <v>9829</v>
      </c>
      <c r="B392" t="s">
        <v>764</v>
      </c>
      <c r="C392" t="s">
        <v>763</v>
      </c>
      <c r="D392" s="21" t="s">
        <v>767</v>
      </c>
      <c r="E392" t="s">
        <v>768</v>
      </c>
      <c r="F392" t="s">
        <v>91</v>
      </c>
      <c r="K392">
        <v>2022</v>
      </c>
      <c r="L392" t="s">
        <v>1639</v>
      </c>
      <c r="M392" t="s">
        <v>1644</v>
      </c>
      <c r="N392" t="s">
        <v>1645</v>
      </c>
      <c r="O392" t="s">
        <v>1646</v>
      </c>
    </row>
    <row r="393" spans="1:15" x14ac:dyDescent="0.2">
      <c r="A393" t="s">
        <v>9829</v>
      </c>
      <c r="B393" t="s">
        <v>764</v>
      </c>
      <c r="C393" t="s">
        <v>763</v>
      </c>
      <c r="D393" s="21" t="s">
        <v>767</v>
      </c>
      <c r="E393" t="s">
        <v>768</v>
      </c>
      <c r="F393" t="s">
        <v>95</v>
      </c>
      <c r="K393">
        <v>2022</v>
      </c>
      <c r="L393" t="s">
        <v>1639</v>
      </c>
      <c r="M393" t="s">
        <v>1644</v>
      </c>
      <c r="N393" t="s">
        <v>1645</v>
      </c>
      <c r="O393" t="s">
        <v>1646</v>
      </c>
    </row>
    <row r="394" spans="1:15" x14ac:dyDescent="0.2">
      <c r="A394" t="s">
        <v>9829</v>
      </c>
      <c r="B394" t="s">
        <v>764</v>
      </c>
      <c r="C394" t="s">
        <v>763</v>
      </c>
      <c r="D394" s="21" t="s">
        <v>767</v>
      </c>
      <c r="E394" t="s">
        <v>768</v>
      </c>
      <c r="F394" t="s">
        <v>51</v>
      </c>
      <c r="G394" t="s">
        <v>1386</v>
      </c>
      <c r="K394">
        <v>2022</v>
      </c>
      <c r="L394" t="s">
        <v>1647</v>
      </c>
      <c r="M394" t="s">
        <v>1648</v>
      </c>
      <c r="N394" t="s">
        <v>1641</v>
      </c>
      <c r="O394" t="s">
        <v>1649</v>
      </c>
    </row>
    <row r="395" spans="1:15" x14ac:dyDescent="0.2">
      <c r="A395" t="s">
        <v>9829</v>
      </c>
      <c r="B395" t="s">
        <v>764</v>
      </c>
      <c r="C395" t="s">
        <v>763</v>
      </c>
      <c r="D395" s="21" t="s">
        <v>767</v>
      </c>
      <c r="E395" t="s">
        <v>768</v>
      </c>
      <c r="F395" t="s">
        <v>68</v>
      </c>
      <c r="G395" t="s">
        <v>1299</v>
      </c>
      <c r="K395">
        <v>2022</v>
      </c>
      <c r="L395" t="s">
        <v>1650</v>
      </c>
      <c r="M395" t="s">
        <v>1651</v>
      </c>
      <c r="N395" t="s">
        <v>1652</v>
      </c>
      <c r="O395" t="s">
        <v>1653</v>
      </c>
    </row>
    <row r="396" spans="1:15" x14ac:dyDescent="0.2">
      <c r="A396" t="s">
        <v>9829</v>
      </c>
      <c r="B396" t="s">
        <v>764</v>
      </c>
      <c r="C396" t="s">
        <v>763</v>
      </c>
      <c r="D396" s="21" t="s">
        <v>767</v>
      </c>
      <c r="E396" t="s">
        <v>768</v>
      </c>
      <c r="F396" t="s">
        <v>78</v>
      </c>
      <c r="G396" t="s">
        <v>1299</v>
      </c>
      <c r="K396">
        <v>2022</v>
      </c>
      <c r="L396" t="s">
        <v>1650</v>
      </c>
      <c r="M396" t="s">
        <v>1654</v>
      </c>
      <c r="N396" t="s">
        <v>1652</v>
      </c>
      <c r="O396" t="s">
        <v>1655</v>
      </c>
    </row>
    <row r="397" spans="1:15" x14ac:dyDescent="0.2">
      <c r="A397" t="s">
        <v>9829</v>
      </c>
      <c r="B397" t="s">
        <v>764</v>
      </c>
      <c r="C397" t="s">
        <v>763</v>
      </c>
      <c r="D397" s="21" t="s">
        <v>767</v>
      </c>
      <c r="E397" t="s">
        <v>768</v>
      </c>
      <c r="F397" t="s">
        <v>79</v>
      </c>
      <c r="G397" t="s">
        <v>1382</v>
      </c>
      <c r="K397">
        <v>2022</v>
      </c>
      <c r="L397" t="s">
        <v>1650</v>
      </c>
      <c r="M397" t="s">
        <v>1654</v>
      </c>
      <c r="N397" t="s">
        <v>1652</v>
      </c>
      <c r="O397" t="s">
        <v>1655</v>
      </c>
    </row>
    <row r="398" spans="1:15" x14ac:dyDescent="0.2">
      <c r="A398" t="s">
        <v>9829</v>
      </c>
      <c r="B398" t="s">
        <v>764</v>
      </c>
      <c r="C398" t="s">
        <v>763</v>
      </c>
      <c r="D398" s="21" t="s">
        <v>767</v>
      </c>
      <c r="E398" t="s">
        <v>768</v>
      </c>
      <c r="F398" t="s">
        <v>86</v>
      </c>
      <c r="K398">
        <v>2022</v>
      </c>
      <c r="L398" t="s">
        <v>1650</v>
      </c>
      <c r="M398" t="s">
        <v>1656</v>
      </c>
      <c r="N398" t="s">
        <v>1652</v>
      </c>
      <c r="O398" t="s">
        <v>1657</v>
      </c>
    </row>
    <row r="399" spans="1:15" x14ac:dyDescent="0.2">
      <c r="A399" t="s">
        <v>9829</v>
      </c>
      <c r="B399" t="s">
        <v>764</v>
      </c>
      <c r="C399" t="s">
        <v>763</v>
      </c>
      <c r="D399" s="21" t="s">
        <v>767</v>
      </c>
      <c r="E399" t="s">
        <v>768</v>
      </c>
      <c r="F399" t="s">
        <v>309</v>
      </c>
      <c r="K399">
        <v>2022</v>
      </c>
      <c r="L399" t="s">
        <v>1650</v>
      </c>
      <c r="M399" t="s">
        <v>1656</v>
      </c>
      <c r="N399" t="s">
        <v>1652</v>
      </c>
      <c r="O399" t="s">
        <v>1612</v>
      </c>
    </row>
    <row r="400" spans="1:15" x14ac:dyDescent="0.2">
      <c r="A400" t="s">
        <v>9829</v>
      </c>
      <c r="B400" t="s">
        <v>764</v>
      </c>
      <c r="C400" t="s">
        <v>763</v>
      </c>
      <c r="D400" s="21" t="s">
        <v>767</v>
      </c>
      <c r="E400" t="s">
        <v>768</v>
      </c>
      <c r="F400" t="s">
        <v>317</v>
      </c>
      <c r="K400">
        <v>2022</v>
      </c>
      <c r="L400" t="s">
        <v>1650</v>
      </c>
      <c r="M400" t="s">
        <v>1656</v>
      </c>
      <c r="N400" t="s">
        <v>1652</v>
      </c>
      <c r="O400" t="s">
        <v>1612</v>
      </c>
    </row>
    <row r="401" spans="1:15" x14ac:dyDescent="0.2">
      <c r="A401" t="s">
        <v>9829</v>
      </c>
      <c r="B401" t="s">
        <v>764</v>
      </c>
      <c r="C401" t="s">
        <v>763</v>
      </c>
      <c r="D401" s="21" t="s">
        <v>767</v>
      </c>
      <c r="E401" t="s">
        <v>768</v>
      </c>
      <c r="F401" t="s">
        <v>324</v>
      </c>
      <c r="K401">
        <v>2022</v>
      </c>
      <c r="L401" t="s">
        <v>1650</v>
      </c>
      <c r="M401" t="s">
        <v>1656</v>
      </c>
      <c r="N401" t="s">
        <v>1652</v>
      </c>
      <c r="O401" t="s">
        <v>1612</v>
      </c>
    </row>
    <row r="402" spans="1:15" x14ac:dyDescent="0.2">
      <c r="A402" t="s">
        <v>9829</v>
      </c>
      <c r="B402" t="s">
        <v>764</v>
      </c>
      <c r="C402" t="s">
        <v>763</v>
      </c>
      <c r="D402" s="21" t="s">
        <v>767</v>
      </c>
      <c r="E402" t="s">
        <v>768</v>
      </c>
      <c r="F402" t="s">
        <v>332</v>
      </c>
      <c r="K402">
        <v>2022</v>
      </c>
      <c r="L402" t="s">
        <v>1650</v>
      </c>
      <c r="M402" t="s">
        <v>1656</v>
      </c>
      <c r="N402" t="s">
        <v>1652</v>
      </c>
      <c r="O402" t="s">
        <v>1612</v>
      </c>
    </row>
    <row r="403" spans="1:15" x14ac:dyDescent="0.2">
      <c r="A403" t="s">
        <v>9829</v>
      </c>
      <c r="B403" t="s">
        <v>764</v>
      </c>
      <c r="C403" t="s">
        <v>763</v>
      </c>
      <c r="D403" s="21" t="s">
        <v>767</v>
      </c>
      <c r="E403" t="s">
        <v>768</v>
      </c>
      <c r="F403" t="s">
        <v>339</v>
      </c>
      <c r="K403">
        <v>2022</v>
      </c>
      <c r="L403" t="s">
        <v>1650</v>
      </c>
      <c r="M403" t="s">
        <v>1656</v>
      </c>
      <c r="N403" t="s">
        <v>1652</v>
      </c>
      <c r="O403" t="s">
        <v>1612</v>
      </c>
    </row>
    <row r="404" spans="1:15" x14ac:dyDescent="0.2">
      <c r="A404" t="s">
        <v>9829</v>
      </c>
      <c r="B404" t="s">
        <v>764</v>
      </c>
      <c r="C404" t="s">
        <v>763</v>
      </c>
      <c r="D404" s="21" t="s">
        <v>765</v>
      </c>
      <c r="E404" t="s">
        <v>766</v>
      </c>
      <c r="F404" t="s">
        <v>29</v>
      </c>
      <c r="G404" t="s">
        <v>1453</v>
      </c>
      <c r="K404">
        <v>2022</v>
      </c>
      <c r="L404" t="s">
        <v>1658</v>
      </c>
      <c r="M404" t="s">
        <v>1659</v>
      </c>
      <c r="N404" t="s">
        <v>1660</v>
      </c>
      <c r="O404" t="s">
        <v>1661</v>
      </c>
    </row>
    <row r="405" spans="1:15" x14ac:dyDescent="0.2">
      <c r="A405" t="s">
        <v>9829</v>
      </c>
      <c r="B405" t="s">
        <v>764</v>
      </c>
      <c r="C405" t="s">
        <v>763</v>
      </c>
      <c r="D405" s="21" t="s">
        <v>765</v>
      </c>
      <c r="E405" t="s">
        <v>766</v>
      </c>
      <c r="F405" t="s">
        <v>30</v>
      </c>
      <c r="G405" t="s">
        <v>1454</v>
      </c>
      <c r="K405">
        <v>2022</v>
      </c>
      <c r="L405" t="s">
        <v>1658</v>
      </c>
      <c r="M405" t="s">
        <v>1659</v>
      </c>
      <c r="N405" t="s">
        <v>1660</v>
      </c>
      <c r="O405" t="s">
        <v>1661</v>
      </c>
    </row>
    <row r="406" spans="1:15" x14ac:dyDescent="0.2">
      <c r="A406" t="s">
        <v>9829</v>
      </c>
      <c r="B406" t="s">
        <v>764</v>
      </c>
      <c r="C406" t="s">
        <v>763</v>
      </c>
      <c r="D406" s="21" t="s">
        <v>765</v>
      </c>
      <c r="E406" t="s">
        <v>766</v>
      </c>
      <c r="F406" t="s">
        <v>31</v>
      </c>
      <c r="G406" t="s">
        <v>1404</v>
      </c>
      <c r="K406">
        <v>2022</v>
      </c>
      <c r="L406" t="s">
        <v>1658</v>
      </c>
      <c r="M406" t="s">
        <v>1659</v>
      </c>
      <c r="N406" t="s">
        <v>1660</v>
      </c>
      <c r="O406" t="s">
        <v>1661</v>
      </c>
    </row>
    <row r="407" spans="1:15" x14ac:dyDescent="0.2">
      <c r="A407" t="s">
        <v>9829</v>
      </c>
      <c r="B407" t="s">
        <v>764</v>
      </c>
      <c r="C407" t="s">
        <v>763</v>
      </c>
      <c r="D407" s="21" t="s">
        <v>765</v>
      </c>
      <c r="E407" t="s">
        <v>766</v>
      </c>
      <c r="F407" t="s">
        <v>32</v>
      </c>
      <c r="G407" t="s">
        <v>1270</v>
      </c>
      <c r="K407">
        <v>2022</v>
      </c>
      <c r="L407" t="s">
        <v>1658</v>
      </c>
      <c r="M407" t="s">
        <v>1659</v>
      </c>
      <c r="N407" t="s">
        <v>1660</v>
      </c>
      <c r="O407" t="s">
        <v>1661</v>
      </c>
    </row>
    <row r="408" spans="1:15" x14ac:dyDescent="0.2">
      <c r="A408" t="s">
        <v>9829</v>
      </c>
      <c r="B408" t="s">
        <v>764</v>
      </c>
      <c r="C408" t="s">
        <v>763</v>
      </c>
      <c r="D408" s="21" t="s">
        <v>765</v>
      </c>
      <c r="E408" t="s">
        <v>766</v>
      </c>
      <c r="F408" t="s">
        <v>51</v>
      </c>
      <c r="G408" t="s">
        <v>1386</v>
      </c>
      <c r="K408">
        <v>2022</v>
      </c>
      <c r="L408" t="s">
        <v>1662</v>
      </c>
      <c r="M408" t="s">
        <v>1648</v>
      </c>
      <c r="N408" t="s">
        <v>1663</v>
      </c>
      <c r="O408" t="s">
        <v>1664</v>
      </c>
    </row>
    <row r="409" spans="1:15" x14ac:dyDescent="0.2">
      <c r="A409" t="s">
        <v>9829</v>
      </c>
      <c r="B409" t="s">
        <v>764</v>
      </c>
      <c r="C409" t="s">
        <v>763</v>
      </c>
      <c r="D409" s="21" t="s">
        <v>765</v>
      </c>
      <c r="E409" t="s">
        <v>766</v>
      </c>
      <c r="F409" t="s">
        <v>68</v>
      </c>
      <c r="G409" t="s">
        <v>1299</v>
      </c>
      <c r="K409">
        <v>2022</v>
      </c>
      <c r="L409" t="s">
        <v>1665</v>
      </c>
      <c r="M409" t="s">
        <v>1656</v>
      </c>
      <c r="N409" t="s">
        <v>1652</v>
      </c>
      <c r="O409" t="s">
        <v>1666</v>
      </c>
    </row>
    <row r="410" spans="1:15" x14ac:dyDescent="0.2">
      <c r="A410" t="s">
        <v>9829</v>
      </c>
      <c r="B410" t="s">
        <v>764</v>
      </c>
      <c r="C410" t="s">
        <v>763</v>
      </c>
      <c r="D410" s="21" t="s">
        <v>765</v>
      </c>
      <c r="E410" t="s">
        <v>766</v>
      </c>
      <c r="F410" t="s">
        <v>78</v>
      </c>
      <c r="G410" t="s">
        <v>1299</v>
      </c>
      <c r="K410">
        <v>2022</v>
      </c>
      <c r="L410" t="s">
        <v>1665</v>
      </c>
      <c r="M410" t="s">
        <v>1656</v>
      </c>
      <c r="N410" t="s">
        <v>1652</v>
      </c>
      <c r="O410" t="s">
        <v>1667</v>
      </c>
    </row>
    <row r="411" spans="1:15" x14ac:dyDescent="0.2">
      <c r="A411" t="s">
        <v>9829</v>
      </c>
      <c r="B411" t="s">
        <v>764</v>
      </c>
      <c r="C411" t="s">
        <v>763</v>
      </c>
      <c r="D411" s="21" t="s">
        <v>765</v>
      </c>
      <c r="E411" t="s">
        <v>766</v>
      </c>
      <c r="F411" t="s">
        <v>79</v>
      </c>
      <c r="G411" t="s">
        <v>1382</v>
      </c>
      <c r="K411">
        <v>2022</v>
      </c>
      <c r="L411" t="s">
        <v>1665</v>
      </c>
      <c r="M411" t="s">
        <v>1656</v>
      </c>
      <c r="N411" t="s">
        <v>1652</v>
      </c>
      <c r="O411" t="s">
        <v>1668</v>
      </c>
    </row>
    <row r="412" spans="1:15" x14ac:dyDescent="0.2">
      <c r="A412" t="s">
        <v>9829</v>
      </c>
      <c r="B412" t="s">
        <v>764</v>
      </c>
      <c r="C412" t="s">
        <v>763</v>
      </c>
      <c r="D412" s="21" t="s">
        <v>765</v>
      </c>
      <c r="E412" t="s">
        <v>766</v>
      </c>
      <c r="F412" t="s">
        <v>85</v>
      </c>
      <c r="K412">
        <v>2022</v>
      </c>
      <c r="L412" t="s">
        <v>1665</v>
      </c>
      <c r="M412" t="s">
        <v>1656</v>
      </c>
      <c r="N412" t="s">
        <v>1652</v>
      </c>
    </row>
    <row r="413" spans="1:15" x14ac:dyDescent="0.2">
      <c r="A413" t="s">
        <v>9829</v>
      </c>
      <c r="B413" t="s">
        <v>764</v>
      </c>
      <c r="C413" t="s">
        <v>763</v>
      </c>
      <c r="D413" s="21" t="s">
        <v>765</v>
      </c>
      <c r="E413" t="s">
        <v>766</v>
      </c>
      <c r="F413" t="s">
        <v>86</v>
      </c>
      <c r="K413">
        <v>2022</v>
      </c>
      <c r="L413" t="s">
        <v>1665</v>
      </c>
      <c r="M413" t="s">
        <v>1656</v>
      </c>
      <c r="N413" t="s">
        <v>1652</v>
      </c>
      <c r="O413" t="s">
        <v>1669</v>
      </c>
    </row>
    <row r="414" spans="1:15" x14ac:dyDescent="0.2">
      <c r="A414" t="s">
        <v>9829</v>
      </c>
      <c r="B414" t="s">
        <v>764</v>
      </c>
      <c r="C414" t="s">
        <v>763</v>
      </c>
      <c r="D414" s="21" t="s">
        <v>765</v>
      </c>
      <c r="E414" t="s">
        <v>766</v>
      </c>
      <c r="F414" t="s">
        <v>266</v>
      </c>
      <c r="G414" t="s">
        <v>1523</v>
      </c>
      <c r="K414">
        <v>2022</v>
      </c>
      <c r="L414" t="s">
        <v>1665</v>
      </c>
      <c r="M414" t="s">
        <v>1670</v>
      </c>
      <c r="N414" t="s">
        <v>1652</v>
      </c>
      <c r="O414" t="s">
        <v>1671</v>
      </c>
    </row>
    <row r="415" spans="1:15" x14ac:dyDescent="0.2">
      <c r="A415" t="s">
        <v>9829</v>
      </c>
      <c r="B415" t="s">
        <v>764</v>
      </c>
      <c r="C415" t="s">
        <v>763</v>
      </c>
      <c r="D415" s="21" t="s">
        <v>765</v>
      </c>
      <c r="E415" t="s">
        <v>766</v>
      </c>
      <c r="F415" t="s">
        <v>317</v>
      </c>
      <c r="K415">
        <v>2022</v>
      </c>
      <c r="L415" t="s">
        <v>1665</v>
      </c>
      <c r="M415" t="s">
        <v>1656</v>
      </c>
      <c r="N415" t="s">
        <v>1652</v>
      </c>
      <c r="O415" t="s">
        <v>1612</v>
      </c>
    </row>
    <row r="416" spans="1:15" x14ac:dyDescent="0.2">
      <c r="A416" t="s">
        <v>9829</v>
      </c>
      <c r="B416" t="s">
        <v>764</v>
      </c>
      <c r="C416" t="s">
        <v>763</v>
      </c>
      <c r="D416" s="21" t="s">
        <v>765</v>
      </c>
      <c r="E416" t="s">
        <v>766</v>
      </c>
      <c r="F416" t="s">
        <v>324</v>
      </c>
      <c r="K416">
        <v>2022</v>
      </c>
      <c r="L416" t="s">
        <v>1665</v>
      </c>
      <c r="M416" t="s">
        <v>1656</v>
      </c>
      <c r="N416" t="s">
        <v>1652</v>
      </c>
      <c r="O416" t="s">
        <v>1612</v>
      </c>
    </row>
    <row r="417" spans="1:15" x14ac:dyDescent="0.2">
      <c r="A417" t="s">
        <v>9829</v>
      </c>
      <c r="B417" t="s">
        <v>764</v>
      </c>
      <c r="C417" t="s">
        <v>763</v>
      </c>
      <c r="D417" s="21" t="s">
        <v>765</v>
      </c>
      <c r="E417" t="s">
        <v>766</v>
      </c>
      <c r="F417" t="s">
        <v>332</v>
      </c>
      <c r="K417">
        <v>2022</v>
      </c>
      <c r="L417" t="s">
        <v>1665</v>
      </c>
      <c r="M417" t="s">
        <v>1656</v>
      </c>
      <c r="N417" t="s">
        <v>1652</v>
      </c>
      <c r="O417" t="s">
        <v>1612</v>
      </c>
    </row>
    <row r="418" spans="1:15" x14ac:dyDescent="0.2">
      <c r="A418" t="s">
        <v>9829</v>
      </c>
      <c r="B418" t="s">
        <v>764</v>
      </c>
      <c r="C418" t="s">
        <v>763</v>
      </c>
      <c r="D418" s="21" t="s">
        <v>765</v>
      </c>
      <c r="E418" t="s">
        <v>766</v>
      </c>
      <c r="F418" t="s">
        <v>339</v>
      </c>
      <c r="K418">
        <v>2022</v>
      </c>
      <c r="L418" t="s">
        <v>1665</v>
      </c>
      <c r="M418" t="s">
        <v>1656</v>
      </c>
      <c r="N418" t="s">
        <v>1652</v>
      </c>
      <c r="O418" t="s">
        <v>1612</v>
      </c>
    </row>
    <row r="419" spans="1:15" x14ac:dyDescent="0.2">
      <c r="A419" t="s">
        <v>9829</v>
      </c>
      <c r="B419" t="s">
        <v>764</v>
      </c>
      <c r="C419" t="s">
        <v>763</v>
      </c>
      <c r="D419" s="21" t="s">
        <v>769</v>
      </c>
      <c r="E419" t="s">
        <v>770</v>
      </c>
      <c r="F419" t="s">
        <v>309</v>
      </c>
      <c r="K419">
        <v>2022</v>
      </c>
      <c r="L419" t="s">
        <v>1677</v>
      </c>
      <c r="M419" t="s">
        <v>1681</v>
      </c>
      <c r="N419" t="s">
        <v>1679</v>
      </c>
      <c r="O419" t="s">
        <v>1612</v>
      </c>
    </row>
    <row r="420" spans="1:15" x14ac:dyDescent="0.2">
      <c r="A420" t="s">
        <v>9829</v>
      </c>
      <c r="B420" t="s">
        <v>764</v>
      </c>
      <c r="C420" t="s">
        <v>763</v>
      </c>
      <c r="D420" s="21" t="s">
        <v>769</v>
      </c>
      <c r="E420" t="s">
        <v>770</v>
      </c>
      <c r="F420" t="s">
        <v>307</v>
      </c>
      <c r="K420">
        <v>2024</v>
      </c>
      <c r="L420" t="s">
        <v>1762</v>
      </c>
      <c r="M420" t="s">
        <v>1293</v>
      </c>
      <c r="N420" t="s">
        <v>1763</v>
      </c>
    </row>
    <row r="421" spans="1:15" x14ac:dyDescent="0.2">
      <c r="A421" t="s">
        <v>9829</v>
      </c>
      <c r="B421" t="s">
        <v>764</v>
      </c>
      <c r="C421" t="s">
        <v>763</v>
      </c>
      <c r="D421" s="21" t="s">
        <v>769</v>
      </c>
      <c r="E421" t="s">
        <v>770</v>
      </c>
      <c r="F421" t="s">
        <v>16</v>
      </c>
      <c r="G421" t="s">
        <v>1270</v>
      </c>
      <c r="H421" t="s">
        <v>492</v>
      </c>
      <c r="I421" t="s">
        <v>1271</v>
      </c>
      <c r="K421">
        <v>2022</v>
      </c>
      <c r="L421" t="s">
        <v>1750</v>
      </c>
      <c r="M421" t="s">
        <v>1751</v>
      </c>
      <c r="N421" t="s">
        <v>1752</v>
      </c>
      <c r="O421" t="s">
        <v>1753</v>
      </c>
    </row>
    <row r="422" spans="1:15" x14ac:dyDescent="0.2">
      <c r="A422" t="s">
        <v>9829</v>
      </c>
      <c r="B422" t="s">
        <v>764</v>
      </c>
      <c r="C422" t="s">
        <v>763</v>
      </c>
      <c r="D422" s="21" t="s">
        <v>769</v>
      </c>
      <c r="E422" t="s">
        <v>770</v>
      </c>
      <c r="F422" t="s">
        <v>17</v>
      </c>
      <c r="G422" t="s">
        <v>1270</v>
      </c>
      <c r="H422" t="s">
        <v>492</v>
      </c>
      <c r="I422" t="s">
        <v>1271</v>
      </c>
      <c r="K422">
        <v>2022</v>
      </c>
      <c r="L422" t="s">
        <v>1750</v>
      </c>
      <c r="M422" t="s">
        <v>1751</v>
      </c>
      <c r="N422" t="s">
        <v>1752</v>
      </c>
      <c r="O422" t="s">
        <v>1693</v>
      </c>
    </row>
    <row r="423" spans="1:15" x14ac:dyDescent="0.2">
      <c r="A423" t="s">
        <v>9829</v>
      </c>
      <c r="B423" t="s">
        <v>764</v>
      </c>
      <c r="C423" t="s">
        <v>763</v>
      </c>
      <c r="D423" s="21" t="s">
        <v>769</v>
      </c>
      <c r="E423" t="s">
        <v>770</v>
      </c>
      <c r="F423" t="s">
        <v>18</v>
      </c>
      <c r="G423" t="s">
        <v>1270</v>
      </c>
      <c r="H423" t="s">
        <v>492</v>
      </c>
      <c r="I423" t="s">
        <v>1271</v>
      </c>
      <c r="K423">
        <v>2022</v>
      </c>
      <c r="L423" t="s">
        <v>1750</v>
      </c>
      <c r="M423" t="s">
        <v>1751</v>
      </c>
      <c r="N423" t="s">
        <v>1752</v>
      </c>
      <c r="O423" t="s">
        <v>1694</v>
      </c>
    </row>
    <row r="424" spans="1:15" x14ac:dyDescent="0.2">
      <c r="A424" t="s">
        <v>9829</v>
      </c>
      <c r="B424" t="s">
        <v>764</v>
      </c>
      <c r="C424" t="s">
        <v>763</v>
      </c>
      <c r="D424" s="21" t="s">
        <v>769</v>
      </c>
      <c r="E424" t="s">
        <v>770</v>
      </c>
      <c r="F424" t="s">
        <v>28</v>
      </c>
      <c r="G424" t="s">
        <v>1270</v>
      </c>
      <c r="H424" t="s">
        <v>492</v>
      </c>
      <c r="I424" t="s">
        <v>1271</v>
      </c>
      <c r="K424">
        <v>2022</v>
      </c>
      <c r="L424" t="s">
        <v>1750</v>
      </c>
      <c r="M424" t="s">
        <v>1751</v>
      </c>
      <c r="N424" t="s">
        <v>1752</v>
      </c>
    </row>
    <row r="425" spans="1:15" x14ac:dyDescent="0.2">
      <c r="A425" t="s">
        <v>9829</v>
      </c>
      <c r="B425" t="s">
        <v>764</v>
      </c>
      <c r="C425" t="s">
        <v>763</v>
      </c>
      <c r="D425" s="21" t="s">
        <v>769</v>
      </c>
      <c r="E425" t="s">
        <v>770</v>
      </c>
      <c r="F425" t="s">
        <v>19</v>
      </c>
      <c r="G425" t="s">
        <v>1270</v>
      </c>
      <c r="H425" t="s">
        <v>492</v>
      </c>
      <c r="I425" t="s">
        <v>1271</v>
      </c>
      <c r="K425">
        <v>2022</v>
      </c>
      <c r="L425" t="s">
        <v>1750</v>
      </c>
      <c r="M425" t="s">
        <v>1751</v>
      </c>
      <c r="N425" t="s">
        <v>1752</v>
      </c>
      <c r="O425" t="s">
        <v>1695</v>
      </c>
    </row>
    <row r="426" spans="1:15" x14ac:dyDescent="0.2">
      <c r="A426" t="s">
        <v>9829</v>
      </c>
      <c r="B426" t="s">
        <v>764</v>
      </c>
      <c r="C426" t="s">
        <v>763</v>
      </c>
      <c r="D426" s="21" t="s">
        <v>769</v>
      </c>
      <c r="E426" t="s">
        <v>770</v>
      </c>
      <c r="F426" t="s">
        <v>20</v>
      </c>
      <c r="G426" t="s">
        <v>1270</v>
      </c>
      <c r="H426" t="s">
        <v>492</v>
      </c>
      <c r="I426" t="s">
        <v>1271</v>
      </c>
      <c r="K426">
        <v>2022</v>
      </c>
      <c r="L426" t="s">
        <v>1750</v>
      </c>
      <c r="M426" t="s">
        <v>1751</v>
      </c>
      <c r="N426" t="s">
        <v>1752</v>
      </c>
      <c r="O426" t="s">
        <v>1696</v>
      </c>
    </row>
    <row r="427" spans="1:15" x14ac:dyDescent="0.2">
      <c r="A427" t="s">
        <v>9829</v>
      </c>
      <c r="B427" t="s">
        <v>764</v>
      </c>
      <c r="C427" t="s">
        <v>763</v>
      </c>
      <c r="D427" s="21" t="s">
        <v>769</v>
      </c>
      <c r="E427" t="s">
        <v>770</v>
      </c>
      <c r="F427" t="s">
        <v>24</v>
      </c>
      <c r="G427" t="s">
        <v>1270</v>
      </c>
      <c r="H427" t="s">
        <v>492</v>
      </c>
      <c r="I427" t="s">
        <v>1271</v>
      </c>
      <c r="K427">
        <v>2022</v>
      </c>
      <c r="L427" t="s">
        <v>1750</v>
      </c>
      <c r="M427" t="s">
        <v>1751</v>
      </c>
      <c r="N427" t="s">
        <v>1752</v>
      </c>
      <c r="O427" t="s">
        <v>1699</v>
      </c>
    </row>
    <row r="428" spans="1:15" x14ac:dyDescent="0.2">
      <c r="A428" t="s">
        <v>9829</v>
      </c>
      <c r="B428" t="s">
        <v>764</v>
      </c>
      <c r="C428" t="s">
        <v>763</v>
      </c>
      <c r="D428" s="21" t="s">
        <v>769</v>
      </c>
      <c r="E428" t="s">
        <v>770</v>
      </c>
      <c r="F428" t="s">
        <v>22</v>
      </c>
      <c r="G428" t="s">
        <v>1270</v>
      </c>
      <c r="H428" t="s">
        <v>492</v>
      </c>
      <c r="I428" t="s">
        <v>1271</v>
      </c>
      <c r="K428">
        <v>2022</v>
      </c>
      <c r="L428" t="s">
        <v>1750</v>
      </c>
      <c r="M428" t="s">
        <v>1751</v>
      </c>
      <c r="N428" t="s">
        <v>1752</v>
      </c>
      <c r="O428" t="s">
        <v>1698</v>
      </c>
    </row>
    <row r="429" spans="1:15" x14ac:dyDescent="0.2">
      <c r="A429" t="s">
        <v>9829</v>
      </c>
      <c r="B429" t="s">
        <v>764</v>
      </c>
      <c r="C429" t="s">
        <v>763</v>
      </c>
      <c r="D429" s="21" t="s">
        <v>769</v>
      </c>
      <c r="E429" t="s">
        <v>770</v>
      </c>
      <c r="F429" t="s">
        <v>338</v>
      </c>
      <c r="K429">
        <v>2024</v>
      </c>
      <c r="L429" t="s">
        <v>1762</v>
      </c>
      <c r="M429" t="s">
        <v>1293</v>
      </c>
      <c r="N429" t="s">
        <v>1763</v>
      </c>
    </row>
    <row r="430" spans="1:15" x14ac:dyDescent="0.2">
      <c r="A430" t="s">
        <v>9829</v>
      </c>
      <c r="B430" t="s">
        <v>764</v>
      </c>
      <c r="C430" t="s">
        <v>763</v>
      </c>
      <c r="D430" s="21" t="s">
        <v>769</v>
      </c>
      <c r="E430" t="s">
        <v>770</v>
      </c>
      <c r="F430" t="s">
        <v>336</v>
      </c>
      <c r="K430">
        <v>2024</v>
      </c>
      <c r="L430" t="s">
        <v>1762</v>
      </c>
      <c r="M430" t="s">
        <v>1293</v>
      </c>
      <c r="N430" t="s">
        <v>1763</v>
      </c>
    </row>
    <row r="431" spans="1:15" x14ac:dyDescent="0.2">
      <c r="A431" t="s">
        <v>9829</v>
      </c>
      <c r="B431" t="s">
        <v>764</v>
      </c>
      <c r="C431" t="s">
        <v>763</v>
      </c>
      <c r="D431" s="21" t="s">
        <v>769</v>
      </c>
      <c r="E431" t="s">
        <v>770</v>
      </c>
      <c r="F431" t="s">
        <v>339</v>
      </c>
      <c r="K431">
        <v>2022</v>
      </c>
      <c r="L431" t="s">
        <v>1677</v>
      </c>
      <c r="M431" t="s">
        <v>1681</v>
      </c>
      <c r="N431" t="s">
        <v>1679</v>
      </c>
      <c r="O431" t="s">
        <v>1612</v>
      </c>
    </row>
    <row r="432" spans="1:15" x14ac:dyDescent="0.2">
      <c r="A432" t="s">
        <v>9829</v>
      </c>
      <c r="B432" t="s">
        <v>764</v>
      </c>
      <c r="C432" t="s">
        <v>763</v>
      </c>
      <c r="D432" s="21" t="s">
        <v>769</v>
      </c>
      <c r="E432" t="s">
        <v>770</v>
      </c>
      <c r="F432" t="s">
        <v>337</v>
      </c>
      <c r="K432">
        <v>2024</v>
      </c>
      <c r="L432" t="s">
        <v>1762</v>
      </c>
      <c r="M432" t="s">
        <v>1293</v>
      </c>
      <c r="N432" t="s">
        <v>1763</v>
      </c>
    </row>
    <row r="433" spans="1:15" x14ac:dyDescent="0.2">
      <c r="A433" t="s">
        <v>9829</v>
      </c>
      <c r="B433" t="s">
        <v>764</v>
      </c>
      <c r="C433" t="s">
        <v>763</v>
      </c>
      <c r="D433" s="21" t="s">
        <v>769</v>
      </c>
      <c r="E433" t="s">
        <v>770</v>
      </c>
      <c r="F433" t="s">
        <v>206</v>
      </c>
      <c r="G433" t="s">
        <v>1523</v>
      </c>
      <c r="K433">
        <v>2024</v>
      </c>
      <c r="L433" t="s">
        <v>1828</v>
      </c>
      <c r="N433" t="s">
        <v>1829</v>
      </c>
      <c r="O433" t="s">
        <v>1830</v>
      </c>
    </row>
    <row r="434" spans="1:15" x14ac:dyDescent="0.2">
      <c r="A434" t="s">
        <v>9829</v>
      </c>
      <c r="B434" t="s">
        <v>764</v>
      </c>
      <c r="C434" t="s">
        <v>763</v>
      </c>
      <c r="D434" s="21" t="s">
        <v>769</v>
      </c>
      <c r="E434" t="s">
        <v>770</v>
      </c>
      <c r="F434" t="s">
        <v>175</v>
      </c>
      <c r="G434" t="s">
        <v>1286</v>
      </c>
      <c r="K434">
        <v>2024</v>
      </c>
      <c r="L434" t="s">
        <v>1828</v>
      </c>
      <c r="N434" t="s">
        <v>1829</v>
      </c>
      <c r="O434" t="s">
        <v>1830</v>
      </c>
    </row>
    <row r="435" spans="1:15" x14ac:dyDescent="0.2">
      <c r="A435" t="s">
        <v>9829</v>
      </c>
      <c r="B435" t="s">
        <v>764</v>
      </c>
      <c r="C435" t="s">
        <v>763</v>
      </c>
      <c r="D435" s="21" t="s">
        <v>769</v>
      </c>
      <c r="E435" t="s">
        <v>770</v>
      </c>
      <c r="F435" t="s">
        <v>4</v>
      </c>
      <c r="L435" t="s">
        <v>1429</v>
      </c>
      <c r="N435" t="s">
        <v>1279</v>
      </c>
      <c r="O435" t="s">
        <v>1280</v>
      </c>
    </row>
    <row r="436" spans="1:15" x14ac:dyDescent="0.2">
      <c r="A436" t="s">
        <v>9829</v>
      </c>
      <c r="B436" t="s">
        <v>764</v>
      </c>
      <c r="C436" t="s">
        <v>763</v>
      </c>
      <c r="D436" s="21" t="s">
        <v>769</v>
      </c>
      <c r="E436" t="s">
        <v>770</v>
      </c>
      <c r="F436" t="s">
        <v>89</v>
      </c>
      <c r="K436">
        <v>2024</v>
      </c>
      <c r="L436" t="s">
        <v>1826</v>
      </c>
      <c r="N436" t="s">
        <v>1827</v>
      </c>
    </row>
    <row r="437" spans="1:15" x14ac:dyDescent="0.2">
      <c r="A437" t="s">
        <v>9829</v>
      </c>
      <c r="B437" t="s">
        <v>764</v>
      </c>
      <c r="C437" t="s">
        <v>763</v>
      </c>
      <c r="D437" s="21" t="s">
        <v>769</v>
      </c>
      <c r="E437" t="s">
        <v>770</v>
      </c>
      <c r="F437" t="s">
        <v>93</v>
      </c>
      <c r="K437">
        <v>2024</v>
      </c>
      <c r="L437" t="s">
        <v>1822</v>
      </c>
      <c r="M437" t="s">
        <v>1823</v>
      </c>
      <c r="N437" t="s">
        <v>1824</v>
      </c>
      <c r="O437" t="s">
        <v>1825</v>
      </c>
    </row>
    <row r="438" spans="1:15" x14ac:dyDescent="0.2">
      <c r="A438" t="s">
        <v>9829</v>
      </c>
      <c r="B438" t="s">
        <v>764</v>
      </c>
      <c r="C438" t="s">
        <v>763</v>
      </c>
      <c r="D438" s="21" t="s">
        <v>769</v>
      </c>
      <c r="E438" t="s">
        <v>770</v>
      </c>
      <c r="F438" t="s">
        <v>91</v>
      </c>
      <c r="K438">
        <v>2022</v>
      </c>
      <c r="L438" t="s">
        <v>1672</v>
      </c>
      <c r="M438" t="s">
        <v>1673</v>
      </c>
      <c r="N438" t="s">
        <v>1674</v>
      </c>
    </row>
    <row r="439" spans="1:15" x14ac:dyDescent="0.2">
      <c r="A439" t="s">
        <v>9829</v>
      </c>
      <c r="B439" t="s">
        <v>764</v>
      </c>
      <c r="C439" t="s">
        <v>763</v>
      </c>
      <c r="D439" s="21" t="s">
        <v>767</v>
      </c>
      <c r="E439" t="s">
        <v>768</v>
      </c>
      <c r="F439" t="s">
        <v>8</v>
      </c>
      <c r="K439">
        <v>2022</v>
      </c>
      <c r="L439" t="s">
        <v>1687</v>
      </c>
      <c r="M439" t="s">
        <v>1673</v>
      </c>
      <c r="N439" t="s">
        <v>1645</v>
      </c>
    </row>
    <row r="440" spans="1:15" x14ac:dyDescent="0.2">
      <c r="A440" t="s">
        <v>9829</v>
      </c>
      <c r="B440" t="s">
        <v>764</v>
      </c>
      <c r="C440" t="s">
        <v>763</v>
      </c>
      <c r="D440" s="21" t="s">
        <v>767</v>
      </c>
      <c r="E440" t="s">
        <v>768</v>
      </c>
      <c r="F440" t="s">
        <v>10</v>
      </c>
      <c r="K440">
        <v>2022</v>
      </c>
      <c r="L440" t="s">
        <v>1687</v>
      </c>
      <c r="M440" t="s">
        <v>1673</v>
      </c>
      <c r="N440" t="s">
        <v>1645</v>
      </c>
    </row>
    <row r="441" spans="1:15" x14ac:dyDescent="0.2">
      <c r="A441" t="s">
        <v>9829</v>
      </c>
      <c r="B441" t="s">
        <v>764</v>
      </c>
      <c r="C441" t="s">
        <v>763</v>
      </c>
      <c r="D441" s="21" t="s">
        <v>767</v>
      </c>
      <c r="E441" t="s">
        <v>768</v>
      </c>
      <c r="F441" t="s">
        <v>11</v>
      </c>
      <c r="G441" t="s">
        <v>1286</v>
      </c>
      <c r="K441">
        <v>2022</v>
      </c>
      <c r="L441" t="s">
        <v>1687</v>
      </c>
      <c r="M441" t="s">
        <v>1673</v>
      </c>
      <c r="N441" t="s">
        <v>1645</v>
      </c>
      <c r="O441" t="s">
        <v>1688</v>
      </c>
    </row>
    <row r="442" spans="1:15" x14ac:dyDescent="0.2">
      <c r="A442" t="s">
        <v>9829</v>
      </c>
      <c r="B442" t="s">
        <v>764</v>
      </c>
      <c r="C442" t="s">
        <v>763</v>
      </c>
      <c r="D442" s="21" t="s">
        <v>767</v>
      </c>
      <c r="E442" t="s">
        <v>768</v>
      </c>
      <c r="F442" t="s">
        <v>16</v>
      </c>
      <c r="G442" t="s">
        <v>1270</v>
      </c>
      <c r="H442" t="s">
        <v>492</v>
      </c>
      <c r="I442" t="s">
        <v>1271</v>
      </c>
      <c r="K442">
        <v>2022</v>
      </c>
      <c r="L442" t="s">
        <v>1689</v>
      </c>
      <c r="M442" t="s">
        <v>1690</v>
      </c>
      <c r="N442" t="s">
        <v>1691</v>
      </c>
      <c r="O442" t="s">
        <v>1692</v>
      </c>
    </row>
    <row r="443" spans="1:15" x14ac:dyDescent="0.2">
      <c r="A443" t="s">
        <v>9829</v>
      </c>
      <c r="B443" t="s">
        <v>764</v>
      </c>
      <c r="C443" t="s">
        <v>763</v>
      </c>
      <c r="D443" s="21" t="s">
        <v>767</v>
      </c>
      <c r="E443" t="s">
        <v>768</v>
      </c>
      <c r="F443" t="s">
        <v>17</v>
      </c>
      <c r="G443" t="s">
        <v>1270</v>
      </c>
      <c r="H443" t="s">
        <v>492</v>
      </c>
      <c r="I443" t="s">
        <v>1271</v>
      </c>
      <c r="K443">
        <v>2022</v>
      </c>
      <c r="L443" t="s">
        <v>1689</v>
      </c>
      <c r="M443" t="s">
        <v>1690</v>
      </c>
      <c r="N443" t="s">
        <v>1691</v>
      </c>
      <c r="O443" t="s">
        <v>1693</v>
      </c>
    </row>
    <row r="444" spans="1:15" x14ac:dyDescent="0.2">
      <c r="A444" t="s">
        <v>9829</v>
      </c>
      <c r="B444" t="s">
        <v>764</v>
      </c>
      <c r="C444" t="s">
        <v>763</v>
      </c>
      <c r="D444" s="21" t="s">
        <v>767</v>
      </c>
      <c r="E444" t="s">
        <v>768</v>
      </c>
      <c r="F444" t="s">
        <v>18</v>
      </c>
      <c r="G444" t="s">
        <v>1270</v>
      </c>
      <c r="H444" t="s">
        <v>492</v>
      </c>
      <c r="I444" t="s">
        <v>1271</v>
      </c>
      <c r="K444">
        <v>2022</v>
      </c>
      <c r="L444" t="s">
        <v>1689</v>
      </c>
      <c r="M444" t="s">
        <v>1690</v>
      </c>
      <c r="N444" t="s">
        <v>1691</v>
      </c>
      <c r="O444" t="s">
        <v>1694</v>
      </c>
    </row>
    <row r="445" spans="1:15" x14ac:dyDescent="0.2">
      <c r="A445" t="s">
        <v>9829</v>
      </c>
      <c r="B445" t="s">
        <v>764</v>
      </c>
      <c r="C445" t="s">
        <v>763</v>
      </c>
      <c r="D445" s="21" t="s">
        <v>767</v>
      </c>
      <c r="E445" t="s">
        <v>768</v>
      </c>
      <c r="F445" t="s">
        <v>19</v>
      </c>
      <c r="G445" t="s">
        <v>1270</v>
      </c>
      <c r="H445" t="s">
        <v>492</v>
      </c>
      <c r="I445" t="s">
        <v>1271</v>
      </c>
      <c r="K445">
        <v>2022</v>
      </c>
      <c r="L445" t="s">
        <v>1689</v>
      </c>
      <c r="M445" t="s">
        <v>1690</v>
      </c>
      <c r="N445" t="s">
        <v>1691</v>
      </c>
      <c r="O445" t="s">
        <v>1695</v>
      </c>
    </row>
    <row r="446" spans="1:15" x14ac:dyDescent="0.2">
      <c r="A446" t="s">
        <v>9829</v>
      </c>
      <c r="B446" t="s">
        <v>764</v>
      </c>
      <c r="C446" t="s">
        <v>763</v>
      </c>
      <c r="D446" s="21" t="s">
        <v>767</v>
      </c>
      <c r="E446" t="s">
        <v>768</v>
      </c>
      <c r="F446" t="s">
        <v>20</v>
      </c>
      <c r="G446" t="s">
        <v>1270</v>
      </c>
      <c r="H446" t="s">
        <v>492</v>
      </c>
      <c r="I446" t="s">
        <v>1271</v>
      </c>
      <c r="K446">
        <v>2022</v>
      </c>
      <c r="L446" t="s">
        <v>1689</v>
      </c>
      <c r="M446" t="s">
        <v>1690</v>
      </c>
      <c r="N446" t="s">
        <v>1691</v>
      </c>
      <c r="O446" t="s">
        <v>1696</v>
      </c>
    </row>
    <row r="447" spans="1:15" x14ac:dyDescent="0.2">
      <c r="A447" t="s">
        <v>9829</v>
      </c>
      <c r="B447" t="s">
        <v>764</v>
      </c>
      <c r="C447" t="s">
        <v>763</v>
      </c>
      <c r="D447" s="21" t="s">
        <v>767</v>
      </c>
      <c r="E447" t="s">
        <v>768</v>
      </c>
      <c r="F447" t="s">
        <v>21</v>
      </c>
      <c r="G447" t="s">
        <v>1270</v>
      </c>
      <c r="H447" t="s">
        <v>492</v>
      </c>
      <c r="I447" t="s">
        <v>1271</v>
      </c>
      <c r="K447">
        <v>2022</v>
      </c>
      <c r="L447" t="s">
        <v>1689</v>
      </c>
      <c r="M447" t="s">
        <v>1690</v>
      </c>
      <c r="N447" t="s">
        <v>1691</v>
      </c>
      <c r="O447" t="s">
        <v>1697</v>
      </c>
    </row>
    <row r="448" spans="1:15" x14ac:dyDescent="0.2">
      <c r="A448" t="s">
        <v>9829</v>
      </c>
      <c r="B448" t="s">
        <v>764</v>
      </c>
      <c r="C448" t="s">
        <v>763</v>
      </c>
      <c r="D448" s="21" t="s">
        <v>767</v>
      </c>
      <c r="E448" t="s">
        <v>768</v>
      </c>
      <c r="F448" t="s">
        <v>22</v>
      </c>
      <c r="G448" t="s">
        <v>1270</v>
      </c>
      <c r="H448" t="s">
        <v>492</v>
      </c>
      <c r="I448" t="s">
        <v>1271</v>
      </c>
      <c r="K448">
        <v>2022</v>
      </c>
      <c r="L448" t="s">
        <v>1689</v>
      </c>
      <c r="M448" t="s">
        <v>1690</v>
      </c>
      <c r="N448" t="s">
        <v>1691</v>
      </c>
      <c r="O448" t="s">
        <v>1698</v>
      </c>
    </row>
    <row r="449" spans="1:15" x14ac:dyDescent="0.2">
      <c r="A449" t="s">
        <v>9829</v>
      </c>
      <c r="B449" t="s">
        <v>764</v>
      </c>
      <c r="C449" t="s">
        <v>763</v>
      </c>
      <c r="D449" s="21" t="s">
        <v>767</v>
      </c>
      <c r="E449" t="s">
        <v>768</v>
      </c>
      <c r="F449" t="s">
        <v>24</v>
      </c>
      <c r="G449" t="s">
        <v>1270</v>
      </c>
      <c r="H449" t="s">
        <v>492</v>
      </c>
      <c r="I449" t="s">
        <v>1271</v>
      </c>
      <c r="K449">
        <v>2022</v>
      </c>
      <c r="L449" t="s">
        <v>1689</v>
      </c>
      <c r="M449" t="s">
        <v>1690</v>
      </c>
      <c r="N449" t="s">
        <v>1691</v>
      </c>
      <c r="O449" t="s">
        <v>1699</v>
      </c>
    </row>
    <row r="450" spans="1:15" x14ac:dyDescent="0.2">
      <c r="A450" t="s">
        <v>9829</v>
      </c>
      <c r="B450" t="s">
        <v>764</v>
      </c>
      <c r="C450" t="s">
        <v>763</v>
      </c>
      <c r="D450" s="21" t="s">
        <v>767</v>
      </c>
      <c r="E450" t="s">
        <v>768</v>
      </c>
      <c r="F450" t="s">
        <v>28</v>
      </c>
      <c r="G450" t="s">
        <v>1270</v>
      </c>
      <c r="H450" t="s">
        <v>492</v>
      </c>
      <c r="I450" t="s">
        <v>1271</v>
      </c>
      <c r="K450">
        <v>2022</v>
      </c>
      <c r="L450" t="s">
        <v>1689</v>
      </c>
      <c r="M450" t="s">
        <v>1690</v>
      </c>
      <c r="N450" t="s">
        <v>1691</v>
      </c>
      <c r="O450" t="s">
        <v>1700</v>
      </c>
    </row>
    <row r="451" spans="1:15" x14ac:dyDescent="0.2">
      <c r="A451" t="s">
        <v>9829</v>
      </c>
      <c r="B451" t="s">
        <v>764</v>
      </c>
      <c r="C451" t="s">
        <v>763</v>
      </c>
      <c r="D451" s="21" t="s">
        <v>767</v>
      </c>
      <c r="E451" t="s">
        <v>768</v>
      </c>
      <c r="F451" t="s">
        <v>33</v>
      </c>
      <c r="G451" t="s">
        <v>1286</v>
      </c>
      <c r="H451" t="s">
        <v>1701</v>
      </c>
      <c r="I451" t="s">
        <v>1702</v>
      </c>
      <c r="J451" t="s">
        <v>1703</v>
      </c>
      <c r="K451">
        <v>2022</v>
      </c>
      <c r="L451" t="s">
        <v>1704</v>
      </c>
      <c r="M451" t="s">
        <v>1705</v>
      </c>
      <c r="N451" t="s">
        <v>1706</v>
      </c>
      <c r="O451" t="s">
        <v>1707</v>
      </c>
    </row>
    <row r="452" spans="1:15" x14ac:dyDescent="0.2">
      <c r="A452" t="s">
        <v>9829</v>
      </c>
      <c r="B452" t="s">
        <v>764</v>
      </c>
      <c r="C452" t="s">
        <v>763</v>
      </c>
      <c r="D452" s="21" t="s">
        <v>767</v>
      </c>
      <c r="E452" t="s">
        <v>768</v>
      </c>
      <c r="F452" t="s">
        <v>34</v>
      </c>
      <c r="G452" t="s">
        <v>1289</v>
      </c>
      <c r="H452" t="s">
        <v>1708</v>
      </c>
      <c r="I452" t="s">
        <v>1709</v>
      </c>
      <c r="K452">
        <v>2022</v>
      </c>
      <c r="L452" t="s">
        <v>1704</v>
      </c>
      <c r="M452" t="s">
        <v>1705</v>
      </c>
      <c r="N452" t="s">
        <v>1706</v>
      </c>
      <c r="O452" t="s">
        <v>1710</v>
      </c>
    </row>
    <row r="453" spans="1:15" x14ac:dyDescent="0.2">
      <c r="A453" t="s">
        <v>9829</v>
      </c>
      <c r="B453" t="s">
        <v>764</v>
      </c>
      <c r="C453" t="s">
        <v>763</v>
      </c>
      <c r="D453" s="21" t="s">
        <v>767</v>
      </c>
      <c r="E453" t="s">
        <v>768</v>
      </c>
      <c r="F453" t="s">
        <v>35</v>
      </c>
      <c r="G453" t="s">
        <v>1289</v>
      </c>
      <c r="H453" t="s">
        <v>1708</v>
      </c>
      <c r="I453" t="s">
        <v>1709</v>
      </c>
      <c r="K453">
        <v>2022</v>
      </c>
      <c r="L453" t="s">
        <v>1704</v>
      </c>
      <c r="M453" t="s">
        <v>1705</v>
      </c>
      <c r="N453" t="s">
        <v>1706</v>
      </c>
      <c r="O453" t="s">
        <v>1711</v>
      </c>
    </row>
    <row r="454" spans="1:15" x14ac:dyDescent="0.2">
      <c r="A454" t="s">
        <v>9829</v>
      </c>
      <c r="B454" t="s">
        <v>764</v>
      </c>
      <c r="C454" t="s">
        <v>763</v>
      </c>
      <c r="D454" s="21" t="s">
        <v>767</v>
      </c>
      <c r="E454" t="s">
        <v>768</v>
      </c>
      <c r="F454" t="s">
        <v>36</v>
      </c>
      <c r="G454" t="s">
        <v>1289</v>
      </c>
      <c r="H454" t="s">
        <v>1708</v>
      </c>
      <c r="I454" t="s">
        <v>1709</v>
      </c>
      <c r="K454">
        <v>2022</v>
      </c>
      <c r="L454" t="s">
        <v>1704</v>
      </c>
      <c r="M454" t="s">
        <v>1705</v>
      </c>
      <c r="N454" t="s">
        <v>1706</v>
      </c>
      <c r="O454" t="s">
        <v>1712</v>
      </c>
    </row>
    <row r="455" spans="1:15" x14ac:dyDescent="0.2">
      <c r="A455" t="s">
        <v>9829</v>
      </c>
      <c r="B455" t="s">
        <v>764</v>
      </c>
      <c r="C455" t="s">
        <v>763</v>
      </c>
      <c r="D455" s="21" t="s">
        <v>767</v>
      </c>
      <c r="E455" t="s">
        <v>768</v>
      </c>
      <c r="F455" t="s">
        <v>38</v>
      </c>
      <c r="G455" t="s">
        <v>1289</v>
      </c>
      <c r="H455" t="s">
        <v>1708</v>
      </c>
      <c r="I455" t="s">
        <v>1709</v>
      </c>
      <c r="K455">
        <v>2022</v>
      </c>
      <c r="L455" t="s">
        <v>1704</v>
      </c>
      <c r="M455" t="s">
        <v>1705</v>
      </c>
      <c r="N455" t="s">
        <v>1706</v>
      </c>
      <c r="O455" t="s">
        <v>1713</v>
      </c>
    </row>
    <row r="456" spans="1:15" x14ac:dyDescent="0.2">
      <c r="A456" t="s">
        <v>9829</v>
      </c>
      <c r="B456" t="s">
        <v>764</v>
      </c>
      <c r="C456" t="s">
        <v>763</v>
      </c>
      <c r="D456" s="21" t="s">
        <v>767</v>
      </c>
      <c r="E456" t="s">
        <v>768</v>
      </c>
      <c r="F456" t="s">
        <v>39</v>
      </c>
      <c r="G456" t="s">
        <v>1289</v>
      </c>
      <c r="H456" t="s">
        <v>1708</v>
      </c>
      <c r="I456" t="s">
        <v>1709</v>
      </c>
      <c r="K456">
        <v>2022</v>
      </c>
      <c r="L456" t="s">
        <v>1704</v>
      </c>
      <c r="M456" t="s">
        <v>1705</v>
      </c>
      <c r="N456" t="s">
        <v>1706</v>
      </c>
      <c r="O456" t="s">
        <v>1714</v>
      </c>
    </row>
    <row r="457" spans="1:15" x14ac:dyDescent="0.2">
      <c r="A457" t="s">
        <v>9829</v>
      </c>
      <c r="B457" t="s">
        <v>764</v>
      </c>
      <c r="C457" t="s">
        <v>763</v>
      </c>
      <c r="D457" s="21" t="s">
        <v>767</v>
      </c>
      <c r="E457" t="s">
        <v>768</v>
      </c>
      <c r="F457" t="s">
        <v>40</v>
      </c>
      <c r="G457" t="s">
        <v>1289</v>
      </c>
      <c r="H457" t="s">
        <v>1708</v>
      </c>
      <c r="I457" t="s">
        <v>1709</v>
      </c>
      <c r="K457">
        <v>2022</v>
      </c>
      <c r="L457" t="s">
        <v>1704</v>
      </c>
      <c r="M457" t="s">
        <v>1705</v>
      </c>
      <c r="N457" t="s">
        <v>1706</v>
      </c>
      <c r="O457" t="s">
        <v>1715</v>
      </c>
    </row>
    <row r="458" spans="1:15" x14ac:dyDescent="0.2">
      <c r="A458" t="s">
        <v>9829</v>
      </c>
      <c r="B458" t="s">
        <v>764</v>
      </c>
      <c r="C458" t="s">
        <v>763</v>
      </c>
      <c r="D458" s="21" t="s">
        <v>767</v>
      </c>
      <c r="E458" t="s">
        <v>768</v>
      </c>
      <c r="F458" t="s">
        <v>42</v>
      </c>
      <c r="G458" t="s">
        <v>1289</v>
      </c>
      <c r="H458" t="s">
        <v>1708</v>
      </c>
      <c r="I458" t="s">
        <v>1709</v>
      </c>
      <c r="K458">
        <v>2022</v>
      </c>
      <c r="L458" t="s">
        <v>1704</v>
      </c>
      <c r="M458" t="s">
        <v>1705</v>
      </c>
      <c r="N458" t="s">
        <v>1706</v>
      </c>
      <c r="O458" t="s">
        <v>1716</v>
      </c>
    </row>
    <row r="459" spans="1:15" x14ac:dyDescent="0.2">
      <c r="A459" t="s">
        <v>9829</v>
      </c>
      <c r="B459" t="s">
        <v>764</v>
      </c>
      <c r="C459" t="s">
        <v>763</v>
      </c>
      <c r="D459" s="21" t="s">
        <v>767</v>
      </c>
      <c r="E459" t="s">
        <v>768</v>
      </c>
      <c r="F459" t="s">
        <v>55</v>
      </c>
      <c r="G459" t="s">
        <v>1270</v>
      </c>
      <c r="H459" t="s">
        <v>1717</v>
      </c>
      <c r="I459" t="s">
        <v>1702</v>
      </c>
      <c r="J459" t="s">
        <v>1718</v>
      </c>
      <c r="K459">
        <v>2022</v>
      </c>
      <c r="L459" t="s">
        <v>1704</v>
      </c>
      <c r="M459" t="s">
        <v>1719</v>
      </c>
      <c r="N459" t="s">
        <v>1706</v>
      </c>
      <c r="O459" t="s">
        <v>1720</v>
      </c>
    </row>
    <row r="460" spans="1:15" x14ac:dyDescent="0.2">
      <c r="A460" t="s">
        <v>9829</v>
      </c>
      <c r="B460" t="s">
        <v>764</v>
      </c>
      <c r="C460" t="s">
        <v>763</v>
      </c>
      <c r="D460" s="21" t="s">
        <v>767</v>
      </c>
      <c r="E460" t="s">
        <v>768</v>
      </c>
      <c r="F460" t="s">
        <v>58</v>
      </c>
      <c r="G460" t="s">
        <v>1270</v>
      </c>
      <c r="H460" t="s">
        <v>1717</v>
      </c>
      <c r="I460" t="s">
        <v>1702</v>
      </c>
      <c r="J460" t="s">
        <v>1718</v>
      </c>
      <c r="K460">
        <v>2022</v>
      </c>
      <c r="L460" t="s">
        <v>1704</v>
      </c>
      <c r="M460" t="s">
        <v>1719</v>
      </c>
      <c r="N460" t="s">
        <v>1706</v>
      </c>
      <c r="O460" t="s">
        <v>1721</v>
      </c>
    </row>
    <row r="461" spans="1:15" x14ac:dyDescent="0.2">
      <c r="A461" t="s">
        <v>9829</v>
      </c>
      <c r="B461" t="s">
        <v>764</v>
      </c>
      <c r="C461" t="s">
        <v>763</v>
      </c>
      <c r="D461" s="21" t="s">
        <v>767</v>
      </c>
      <c r="E461" t="s">
        <v>768</v>
      </c>
      <c r="F461" t="s">
        <v>59</v>
      </c>
      <c r="G461" t="s">
        <v>1270</v>
      </c>
      <c r="H461" t="s">
        <v>1717</v>
      </c>
      <c r="I461" t="s">
        <v>1702</v>
      </c>
      <c r="J461" t="s">
        <v>1718</v>
      </c>
      <c r="K461">
        <v>2022</v>
      </c>
      <c r="L461" t="s">
        <v>1704</v>
      </c>
      <c r="M461" t="s">
        <v>1722</v>
      </c>
      <c r="N461" t="s">
        <v>1706</v>
      </c>
      <c r="O461" t="s">
        <v>1723</v>
      </c>
    </row>
    <row r="462" spans="1:15" x14ac:dyDescent="0.2">
      <c r="A462" t="s">
        <v>9829</v>
      </c>
      <c r="B462" t="s">
        <v>764</v>
      </c>
      <c r="C462" t="s">
        <v>763</v>
      </c>
      <c r="D462" s="21" t="s">
        <v>767</v>
      </c>
      <c r="E462" t="s">
        <v>768</v>
      </c>
      <c r="F462" t="s">
        <v>60</v>
      </c>
      <c r="G462" t="s">
        <v>1270</v>
      </c>
      <c r="H462" t="s">
        <v>1717</v>
      </c>
      <c r="I462" t="s">
        <v>1702</v>
      </c>
      <c r="J462" t="s">
        <v>1718</v>
      </c>
      <c r="K462">
        <v>2022</v>
      </c>
      <c r="L462" t="s">
        <v>1704</v>
      </c>
      <c r="M462" t="s">
        <v>1719</v>
      </c>
      <c r="N462" t="s">
        <v>1706</v>
      </c>
      <c r="O462" t="s">
        <v>1724</v>
      </c>
    </row>
    <row r="463" spans="1:15" x14ac:dyDescent="0.2">
      <c r="A463" t="s">
        <v>9829</v>
      </c>
      <c r="B463" t="s">
        <v>764</v>
      </c>
      <c r="C463" t="s">
        <v>763</v>
      </c>
      <c r="D463" s="21" t="s">
        <v>767</v>
      </c>
      <c r="E463" t="s">
        <v>768</v>
      </c>
      <c r="F463" t="s">
        <v>61</v>
      </c>
      <c r="G463" t="s">
        <v>1270</v>
      </c>
      <c r="H463" t="s">
        <v>1717</v>
      </c>
      <c r="I463" t="s">
        <v>1702</v>
      </c>
      <c r="J463" t="s">
        <v>1718</v>
      </c>
      <c r="K463">
        <v>2022</v>
      </c>
      <c r="L463" t="s">
        <v>1704</v>
      </c>
      <c r="M463" t="s">
        <v>1719</v>
      </c>
      <c r="N463" t="s">
        <v>1706</v>
      </c>
      <c r="O463" t="s">
        <v>1725</v>
      </c>
    </row>
    <row r="464" spans="1:15" x14ac:dyDescent="0.2">
      <c r="A464" t="s">
        <v>9829</v>
      </c>
      <c r="B464" t="s">
        <v>764</v>
      </c>
      <c r="C464" t="s">
        <v>763</v>
      </c>
      <c r="D464" s="21" t="s">
        <v>767</v>
      </c>
      <c r="E464" t="s">
        <v>768</v>
      </c>
      <c r="F464" t="s">
        <v>62</v>
      </c>
      <c r="G464" t="s">
        <v>1270</v>
      </c>
      <c r="H464" t="s">
        <v>1717</v>
      </c>
      <c r="I464" t="s">
        <v>1702</v>
      </c>
      <c r="J464" t="s">
        <v>1718</v>
      </c>
      <c r="K464">
        <v>2022</v>
      </c>
      <c r="L464" t="s">
        <v>1704</v>
      </c>
      <c r="M464" t="s">
        <v>1719</v>
      </c>
      <c r="N464" t="s">
        <v>1706</v>
      </c>
      <c r="O464" t="s">
        <v>1726</v>
      </c>
    </row>
    <row r="465" spans="1:15" x14ac:dyDescent="0.2">
      <c r="A465" t="s">
        <v>9829</v>
      </c>
      <c r="B465" t="s">
        <v>764</v>
      </c>
      <c r="C465" t="s">
        <v>763</v>
      </c>
      <c r="D465" s="21" t="s">
        <v>767</v>
      </c>
      <c r="E465" t="s">
        <v>768</v>
      </c>
      <c r="F465" t="s">
        <v>266</v>
      </c>
      <c r="G465" t="s">
        <v>1523</v>
      </c>
      <c r="K465">
        <v>2022</v>
      </c>
      <c r="L465" t="s">
        <v>1727</v>
      </c>
      <c r="M465" t="s">
        <v>1728</v>
      </c>
      <c r="N465" t="s">
        <v>1729</v>
      </c>
      <c r="O465" t="s">
        <v>1730</v>
      </c>
    </row>
    <row r="466" spans="1:15" x14ac:dyDescent="0.2">
      <c r="A466" t="s">
        <v>9829</v>
      </c>
      <c r="B466" t="s">
        <v>764</v>
      </c>
      <c r="C466" t="s">
        <v>763</v>
      </c>
      <c r="D466" s="21" t="s">
        <v>765</v>
      </c>
      <c r="E466" t="s">
        <v>766</v>
      </c>
      <c r="F466" t="s">
        <v>8</v>
      </c>
      <c r="K466">
        <v>2022</v>
      </c>
      <c r="L466" t="s">
        <v>1731</v>
      </c>
      <c r="M466" t="s">
        <v>1673</v>
      </c>
      <c r="N466" t="s">
        <v>1660</v>
      </c>
    </row>
    <row r="467" spans="1:15" x14ac:dyDescent="0.2">
      <c r="A467" t="s">
        <v>9829</v>
      </c>
      <c r="B467" t="s">
        <v>764</v>
      </c>
      <c r="C467" t="s">
        <v>763</v>
      </c>
      <c r="D467" s="21" t="s">
        <v>765</v>
      </c>
      <c r="E467" t="s">
        <v>766</v>
      </c>
      <c r="F467" t="s">
        <v>10</v>
      </c>
      <c r="K467">
        <v>2022</v>
      </c>
      <c r="L467" t="s">
        <v>1731</v>
      </c>
      <c r="M467" t="s">
        <v>1673</v>
      </c>
      <c r="N467" t="s">
        <v>1660</v>
      </c>
    </row>
    <row r="468" spans="1:15" x14ac:dyDescent="0.2">
      <c r="A468" t="s">
        <v>9829</v>
      </c>
      <c r="B468" t="s">
        <v>764</v>
      </c>
      <c r="C468" t="s">
        <v>763</v>
      </c>
      <c r="D468" s="21" t="s">
        <v>765</v>
      </c>
      <c r="E468" t="s">
        <v>766</v>
      </c>
      <c r="F468" t="s">
        <v>11</v>
      </c>
      <c r="G468" t="s">
        <v>1286</v>
      </c>
      <c r="K468">
        <v>2022</v>
      </c>
      <c r="L468" t="s">
        <v>1731</v>
      </c>
      <c r="M468" t="s">
        <v>1673</v>
      </c>
      <c r="N468" t="s">
        <v>1660</v>
      </c>
      <c r="O468" t="s">
        <v>1732</v>
      </c>
    </row>
    <row r="469" spans="1:15" x14ac:dyDescent="0.2">
      <c r="A469" t="s">
        <v>9829</v>
      </c>
      <c r="B469" t="s">
        <v>764</v>
      </c>
      <c r="C469" t="s">
        <v>763</v>
      </c>
      <c r="D469" s="21" t="s">
        <v>765</v>
      </c>
      <c r="E469" t="s">
        <v>766</v>
      </c>
      <c r="F469" t="s">
        <v>16</v>
      </c>
      <c r="G469" t="s">
        <v>1270</v>
      </c>
      <c r="H469" t="s">
        <v>492</v>
      </c>
      <c r="I469" t="s">
        <v>1271</v>
      </c>
      <c r="K469">
        <v>2022</v>
      </c>
      <c r="L469" t="s">
        <v>1733</v>
      </c>
      <c r="M469" t="s">
        <v>1734</v>
      </c>
      <c r="N469" t="s">
        <v>1735</v>
      </c>
      <c r="O469" t="s">
        <v>9652</v>
      </c>
    </row>
    <row r="470" spans="1:15" x14ac:dyDescent="0.2">
      <c r="A470" t="s">
        <v>9829</v>
      </c>
      <c r="B470" t="s">
        <v>764</v>
      </c>
      <c r="C470" t="s">
        <v>763</v>
      </c>
      <c r="D470" s="21" t="s">
        <v>765</v>
      </c>
      <c r="E470" t="s">
        <v>766</v>
      </c>
      <c r="F470" t="s">
        <v>17</v>
      </c>
      <c r="G470" t="s">
        <v>1270</v>
      </c>
      <c r="H470" t="s">
        <v>492</v>
      </c>
      <c r="I470" t="s">
        <v>1271</v>
      </c>
      <c r="K470">
        <v>2022</v>
      </c>
      <c r="L470" t="s">
        <v>1733</v>
      </c>
      <c r="M470" t="s">
        <v>1734</v>
      </c>
      <c r="N470" t="s">
        <v>1735</v>
      </c>
      <c r="O470" t="s">
        <v>9652</v>
      </c>
    </row>
    <row r="471" spans="1:15" x14ac:dyDescent="0.2">
      <c r="A471" t="s">
        <v>9829</v>
      </c>
      <c r="B471" t="s">
        <v>764</v>
      </c>
      <c r="C471" t="s">
        <v>763</v>
      </c>
      <c r="D471" s="21" t="s">
        <v>765</v>
      </c>
      <c r="E471" t="s">
        <v>766</v>
      </c>
      <c r="F471" t="s">
        <v>18</v>
      </c>
      <c r="G471" t="s">
        <v>1270</v>
      </c>
      <c r="H471" t="s">
        <v>492</v>
      </c>
      <c r="I471" t="s">
        <v>1271</v>
      </c>
      <c r="K471">
        <v>2022</v>
      </c>
      <c r="L471" t="s">
        <v>1733</v>
      </c>
      <c r="M471" t="s">
        <v>1734</v>
      </c>
      <c r="N471" t="s">
        <v>1735</v>
      </c>
      <c r="O471" t="s">
        <v>9652</v>
      </c>
    </row>
    <row r="472" spans="1:15" x14ac:dyDescent="0.2">
      <c r="A472" t="s">
        <v>9829</v>
      </c>
      <c r="B472" t="s">
        <v>764</v>
      </c>
      <c r="C472" t="s">
        <v>763</v>
      </c>
      <c r="D472" s="21" t="s">
        <v>765</v>
      </c>
      <c r="E472" t="s">
        <v>766</v>
      </c>
      <c r="F472" t="s">
        <v>19</v>
      </c>
      <c r="G472" t="s">
        <v>1270</v>
      </c>
      <c r="H472" t="s">
        <v>492</v>
      </c>
      <c r="I472" t="s">
        <v>1271</v>
      </c>
      <c r="K472">
        <v>2022</v>
      </c>
      <c r="L472" t="s">
        <v>1733</v>
      </c>
      <c r="M472" t="s">
        <v>1734</v>
      </c>
      <c r="N472" t="s">
        <v>1735</v>
      </c>
      <c r="O472" t="s">
        <v>9652</v>
      </c>
    </row>
    <row r="473" spans="1:15" x14ac:dyDescent="0.2">
      <c r="A473" t="s">
        <v>9829</v>
      </c>
      <c r="B473" t="s">
        <v>764</v>
      </c>
      <c r="C473" t="s">
        <v>763</v>
      </c>
      <c r="D473" s="21" t="s">
        <v>765</v>
      </c>
      <c r="E473" t="s">
        <v>766</v>
      </c>
      <c r="F473" t="s">
        <v>20</v>
      </c>
      <c r="G473" t="s">
        <v>1270</v>
      </c>
      <c r="H473" t="s">
        <v>492</v>
      </c>
      <c r="I473" t="s">
        <v>1271</v>
      </c>
      <c r="K473">
        <v>2022</v>
      </c>
      <c r="L473" t="s">
        <v>1733</v>
      </c>
      <c r="M473" t="s">
        <v>1734</v>
      </c>
      <c r="N473" t="s">
        <v>1735</v>
      </c>
      <c r="O473" t="s">
        <v>9652</v>
      </c>
    </row>
    <row r="474" spans="1:15" x14ac:dyDescent="0.2">
      <c r="A474" t="s">
        <v>9829</v>
      </c>
      <c r="B474" t="s">
        <v>764</v>
      </c>
      <c r="C474" t="s">
        <v>763</v>
      </c>
      <c r="D474" s="21" t="s">
        <v>765</v>
      </c>
      <c r="E474" t="s">
        <v>766</v>
      </c>
      <c r="F474" t="s">
        <v>21</v>
      </c>
      <c r="G474" t="s">
        <v>1270</v>
      </c>
      <c r="H474" t="s">
        <v>492</v>
      </c>
      <c r="I474" t="s">
        <v>1271</v>
      </c>
      <c r="K474">
        <v>2022</v>
      </c>
      <c r="L474" t="s">
        <v>1733</v>
      </c>
      <c r="M474" t="s">
        <v>1734</v>
      </c>
      <c r="N474" t="s">
        <v>1735</v>
      </c>
      <c r="O474" t="s">
        <v>9652</v>
      </c>
    </row>
    <row r="475" spans="1:15" x14ac:dyDescent="0.2">
      <c r="A475" t="s">
        <v>9829</v>
      </c>
      <c r="B475" t="s">
        <v>764</v>
      </c>
      <c r="C475" t="s">
        <v>763</v>
      </c>
      <c r="D475" s="21" t="s">
        <v>765</v>
      </c>
      <c r="E475" t="s">
        <v>766</v>
      </c>
      <c r="F475" t="s">
        <v>22</v>
      </c>
      <c r="G475" t="s">
        <v>1270</v>
      </c>
      <c r="H475" t="s">
        <v>492</v>
      </c>
      <c r="I475" t="s">
        <v>1271</v>
      </c>
      <c r="K475">
        <v>2022</v>
      </c>
      <c r="L475" t="s">
        <v>1733</v>
      </c>
      <c r="M475" t="s">
        <v>1734</v>
      </c>
      <c r="N475" t="s">
        <v>1735</v>
      </c>
      <c r="O475" t="s">
        <v>9652</v>
      </c>
    </row>
    <row r="476" spans="1:15" x14ac:dyDescent="0.2">
      <c r="A476" t="s">
        <v>9829</v>
      </c>
      <c r="B476" t="s">
        <v>764</v>
      </c>
      <c r="C476" t="s">
        <v>763</v>
      </c>
      <c r="D476" s="21" t="s">
        <v>765</v>
      </c>
      <c r="E476" t="s">
        <v>766</v>
      </c>
      <c r="F476" t="s">
        <v>24</v>
      </c>
      <c r="G476" t="s">
        <v>1270</v>
      </c>
      <c r="H476" t="s">
        <v>492</v>
      </c>
      <c r="I476" t="s">
        <v>1271</v>
      </c>
      <c r="K476">
        <v>2022</v>
      </c>
      <c r="L476" t="s">
        <v>1733</v>
      </c>
      <c r="M476" t="s">
        <v>1734</v>
      </c>
      <c r="N476" t="s">
        <v>1735</v>
      </c>
      <c r="O476" t="s">
        <v>9652</v>
      </c>
    </row>
    <row r="477" spans="1:15" x14ac:dyDescent="0.2">
      <c r="A477" t="s">
        <v>9829</v>
      </c>
      <c r="B477" t="s">
        <v>764</v>
      </c>
      <c r="C477" t="s">
        <v>763</v>
      </c>
      <c r="D477" s="21" t="s">
        <v>765</v>
      </c>
      <c r="E477" t="s">
        <v>766</v>
      </c>
      <c r="F477" t="s">
        <v>25</v>
      </c>
      <c r="G477" t="s">
        <v>1270</v>
      </c>
      <c r="H477" t="s">
        <v>492</v>
      </c>
      <c r="I477" t="s">
        <v>1271</v>
      </c>
      <c r="K477">
        <v>2022</v>
      </c>
      <c r="L477" t="s">
        <v>1733</v>
      </c>
      <c r="M477" t="s">
        <v>1734</v>
      </c>
      <c r="N477" t="s">
        <v>1735</v>
      </c>
      <c r="O477" t="s">
        <v>1736</v>
      </c>
    </row>
    <row r="478" spans="1:15" x14ac:dyDescent="0.2">
      <c r="A478" t="s">
        <v>9829</v>
      </c>
      <c r="B478" t="s">
        <v>764</v>
      </c>
      <c r="C478" t="s">
        <v>763</v>
      </c>
      <c r="D478" s="21" t="s">
        <v>765</v>
      </c>
      <c r="E478" t="s">
        <v>766</v>
      </c>
      <c r="F478" t="s">
        <v>28</v>
      </c>
      <c r="G478" t="s">
        <v>1270</v>
      </c>
      <c r="H478" t="s">
        <v>492</v>
      </c>
      <c r="I478" t="s">
        <v>1271</v>
      </c>
      <c r="K478">
        <v>2022</v>
      </c>
      <c r="L478" t="s">
        <v>1733</v>
      </c>
      <c r="M478" t="s">
        <v>1734</v>
      </c>
      <c r="N478" t="s">
        <v>1735</v>
      </c>
      <c r="O478" t="s">
        <v>1737</v>
      </c>
    </row>
    <row r="479" spans="1:15" x14ac:dyDescent="0.2">
      <c r="A479" t="s">
        <v>9829</v>
      </c>
      <c r="B479" t="s">
        <v>764</v>
      </c>
      <c r="C479" t="s">
        <v>763</v>
      </c>
      <c r="D479" s="21" t="s">
        <v>765</v>
      </c>
      <c r="E479" t="s">
        <v>766</v>
      </c>
      <c r="F479" t="s">
        <v>33</v>
      </c>
      <c r="G479" t="s">
        <v>1286</v>
      </c>
      <c r="H479" t="s">
        <v>1701</v>
      </c>
      <c r="I479" t="s">
        <v>1738</v>
      </c>
      <c r="K479">
        <v>2022</v>
      </c>
      <c r="L479" t="s">
        <v>1739</v>
      </c>
      <c r="M479" t="s">
        <v>1740</v>
      </c>
      <c r="N479" t="s">
        <v>1741</v>
      </c>
      <c r="O479" t="s">
        <v>1742</v>
      </c>
    </row>
    <row r="480" spans="1:15" x14ac:dyDescent="0.2">
      <c r="A480" t="s">
        <v>9829</v>
      </c>
      <c r="B480" t="s">
        <v>764</v>
      </c>
      <c r="C480" t="s">
        <v>763</v>
      </c>
      <c r="D480" s="21" t="s">
        <v>765</v>
      </c>
      <c r="E480" t="s">
        <v>766</v>
      </c>
      <c r="F480" t="s">
        <v>34</v>
      </c>
      <c r="G480" t="s">
        <v>1289</v>
      </c>
      <c r="H480" t="s">
        <v>1708</v>
      </c>
      <c r="I480" t="s">
        <v>1709</v>
      </c>
      <c r="K480">
        <v>2022</v>
      </c>
      <c r="L480" t="s">
        <v>1739</v>
      </c>
      <c r="M480" t="s">
        <v>1705</v>
      </c>
      <c r="N480" t="s">
        <v>1741</v>
      </c>
      <c r="O480" t="s">
        <v>1710</v>
      </c>
    </row>
    <row r="481" spans="1:15" x14ac:dyDescent="0.2">
      <c r="A481" t="s">
        <v>9829</v>
      </c>
      <c r="B481" t="s">
        <v>764</v>
      </c>
      <c r="C481" t="s">
        <v>763</v>
      </c>
      <c r="D481" s="21" t="s">
        <v>765</v>
      </c>
      <c r="E481" t="s">
        <v>766</v>
      </c>
      <c r="F481" t="s">
        <v>35</v>
      </c>
      <c r="G481" t="s">
        <v>1289</v>
      </c>
      <c r="H481" t="s">
        <v>1708</v>
      </c>
      <c r="I481" t="s">
        <v>1709</v>
      </c>
      <c r="K481">
        <v>2022</v>
      </c>
      <c r="L481" t="s">
        <v>1739</v>
      </c>
      <c r="M481" t="s">
        <v>1705</v>
      </c>
      <c r="N481" t="s">
        <v>1741</v>
      </c>
      <c r="O481" t="s">
        <v>1711</v>
      </c>
    </row>
    <row r="482" spans="1:15" x14ac:dyDescent="0.2">
      <c r="A482" t="s">
        <v>9829</v>
      </c>
      <c r="B482" t="s">
        <v>764</v>
      </c>
      <c r="C482" t="s">
        <v>763</v>
      </c>
      <c r="D482" s="21" t="s">
        <v>765</v>
      </c>
      <c r="E482" t="s">
        <v>766</v>
      </c>
      <c r="F482" t="s">
        <v>36</v>
      </c>
      <c r="G482" t="s">
        <v>1289</v>
      </c>
      <c r="H482" t="s">
        <v>1708</v>
      </c>
      <c r="I482" t="s">
        <v>1709</v>
      </c>
      <c r="K482">
        <v>2022</v>
      </c>
      <c r="L482" t="s">
        <v>1739</v>
      </c>
      <c r="M482" t="s">
        <v>1705</v>
      </c>
      <c r="N482" t="s">
        <v>1741</v>
      </c>
      <c r="O482" t="s">
        <v>1712</v>
      </c>
    </row>
    <row r="483" spans="1:15" x14ac:dyDescent="0.2">
      <c r="A483" t="s">
        <v>9829</v>
      </c>
      <c r="B483" t="s">
        <v>764</v>
      </c>
      <c r="C483" t="s">
        <v>763</v>
      </c>
      <c r="D483" s="21" t="s">
        <v>765</v>
      </c>
      <c r="E483" t="s">
        <v>766</v>
      </c>
      <c r="F483" t="s">
        <v>38</v>
      </c>
      <c r="G483" t="s">
        <v>1289</v>
      </c>
      <c r="H483" t="s">
        <v>1708</v>
      </c>
      <c r="I483" t="s">
        <v>1709</v>
      </c>
      <c r="K483">
        <v>2022</v>
      </c>
      <c r="L483" t="s">
        <v>1739</v>
      </c>
      <c r="M483" t="s">
        <v>1705</v>
      </c>
      <c r="N483" t="s">
        <v>1741</v>
      </c>
      <c r="O483" t="s">
        <v>1713</v>
      </c>
    </row>
    <row r="484" spans="1:15" x14ac:dyDescent="0.2">
      <c r="A484" t="s">
        <v>9829</v>
      </c>
      <c r="B484" t="s">
        <v>764</v>
      </c>
      <c r="C484" t="s">
        <v>763</v>
      </c>
      <c r="D484" s="21" t="s">
        <v>765</v>
      </c>
      <c r="E484" t="s">
        <v>766</v>
      </c>
      <c r="F484" t="s">
        <v>39</v>
      </c>
      <c r="G484" t="s">
        <v>1289</v>
      </c>
      <c r="H484" t="s">
        <v>1708</v>
      </c>
      <c r="I484" t="s">
        <v>1709</v>
      </c>
      <c r="K484">
        <v>2022</v>
      </c>
      <c r="L484" t="s">
        <v>1739</v>
      </c>
      <c r="M484" t="s">
        <v>1705</v>
      </c>
      <c r="N484" t="s">
        <v>1741</v>
      </c>
      <c r="O484" t="s">
        <v>1714</v>
      </c>
    </row>
    <row r="485" spans="1:15" x14ac:dyDescent="0.2">
      <c r="A485" t="s">
        <v>9829</v>
      </c>
      <c r="B485" t="s">
        <v>764</v>
      </c>
      <c r="C485" t="s">
        <v>763</v>
      </c>
      <c r="D485" s="21" t="s">
        <v>765</v>
      </c>
      <c r="E485" t="s">
        <v>766</v>
      </c>
      <c r="F485" t="s">
        <v>40</v>
      </c>
      <c r="G485" t="s">
        <v>1289</v>
      </c>
      <c r="H485" t="s">
        <v>1708</v>
      </c>
      <c r="I485" t="s">
        <v>1709</v>
      </c>
      <c r="K485">
        <v>2022</v>
      </c>
      <c r="L485" t="s">
        <v>1739</v>
      </c>
      <c r="M485" t="s">
        <v>1705</v>
      </c>
      <c r="N485" t="s">
        <v>1741</v>
      </c>
      <c r="O485" t="s">
        <v>1743</v>
      </c>
    </row>
    <row r="486" spans="1:15" x14ac:dyDescent="0.2">
      <c r="A486" t="s">
        <v>9829</v>
      </c>
      <c r="B486" t="s">
        <v>764</v>
      </c>
      <c r="C486" t="s">
        <v>763</v>
      </c>
      <c r="D486" s="21" t="s">
        <v>765</v>
      </c>
      <c r="E486" t="s">
        <v>766</v>
      </c>
      <c r="F486" t="s">
        <v>42</v>
      </c>
      <c r="G486" t="s">
        <v>1289</v>
      </c>
      <c r="H486" t="s">
        <v>1708</v>
      </c>
      <c r="I486" t="s">
        <v>1709</v>
      </c>
      <c r="K486">
        <v>2022</v>
      </c>
      <c r="L486" t="s">
        <v>1739</v>
      </c>
      <c r="M486" t="s">
        <v>1705</v>
      </c>
      <c r="N486" t="s">
        <v>1741</v>
      </c>
      <c r="O486" t="s">
        <v>1716</v>
      </c>
    </row>
    <row r="487" spans="1:15" x14ac:dyDescent="0.2">
      <c r="A487" t="s">
        <v>9829</v>
      </c>
      <c r="B487" t="s">
        <v>764</v>
      </c>
      <c r="C487" t="s">
        <v>763</v>
      </c>
      <c r="D487" s="21" t="s">
        <v>765</v>
      </c>
      <c r="E487" t="s">
        <v>766</v>
      </c>
      <c r="F487" t="s">
        <v>55</v>
      </c>
      <c r="G487" t="s">
        <v>1270</v>
      </c>
      <c r="H487" t="s">
        <v>1717</v>
      </c>
      <c r="I487" t="s">
        <v>1702</v>
      </c>
      <c r="J487" t="s">
        <v>1718</v>
      </c>
      <c r="K487">
        <v>2022</v>
      </c>
      <c r="L487" t="s">
        <v>1739</v>
      </c>
      <c r="M487" t="s">
        <v>1719</v>
      </c>
      <c r="N487" t="s">
        <v>1741</v>
      </c>
      <c r="O487" t="s">
        <v>1744</v>
      </c>
    </row>
    <row r="488" spans="1:15" x14ac:dyDescent="0.2">
      <c r="A488" t="s">
        <v>9829</v>
      </c>
      <c r="B488" t="s">
        <v>764</v>
      </c>
      <c r="C488" t="s">
        <v>763</v>
      </c>
      <c r="D488" s="21" t="s">
        <v>765</v>
      </c>
      <c r="E488" t="s">
        <v>766</v>
      </c>
      <c r="F488" t="s">
        <v>59</v>
      </c>
      <c r="G488" t="s">
        <v>1270</v>
      </c>
      <c r="H488" t="s">
        <v>1717</v>
      </c>
      <c r="I488" t="s">
        <v>1702</v>
      </c>
      <c r="J488" t="s">
        <v>1718</v>
      </c>
      <c r="K488">
        <v>2022</v>
      </c>
      <c r="L488" t="s">
        <v>1739</v>
      </c>
      <c r="M488" t="s">
        <v>1722</v>
      </c>
      <c r="N488" t="s">
        <v>1741</v>
      </c>
      <c r="O488" t="s">
        <v>1745</v>
      </c>
    </row>
    <row r="489" spans="1:15" x14ac:dyDescent="0.2">
      <c r="A489" t="s">
        <v>9829</v>
      </c>
      <c r="B489" t="s">
        <v>764</v>
      </c>
      <c r="C489" t="s">
        <v>763</v>
      </c>
      <c r="D489" s="21" t="s">
        <v>765</v>
      </c>
      <c r="E489" t="s">
        <v>766</v>
      </c>
      <c r="F489" t="s">
        <v>60</v>
      </c>
      <c r="G489" t="s">
        <v>1270</v>
      </c>
      <c r="H489" t="s">
        <v>1717</v>
      </c>
      <c r="I489" t="s">
        <v>1702</v>
      </c>
      <c r="J489" t="s">
        <v>1718</v>
      </c>
      <c r="K489">
        <v>2022</v>
      </c>
      <c r="L489" t="s">
        <v>1739</v>
      </c>
      <c r="M489" t="s">
        <v>1719</v>
      </c>
      <c r="N489" t="s">
        <v>1741</v>
      </c>
      <c r="O489" t="s">
        <v>1746</v>
      </c>
    </row>
    <row r="490" spans="1:15" x14ac:dyDescent="0.2">
      <c r="A490" t="s">
        <v>9829</v>
      </c>
      <c r="B490" t="s">
        <v>764</v>
      </c>
      <c r="C490" t="s">
        <v>763</v>
      </c>
      <c r="D490" s="21" t="s">
        <v>765</v>
      </c>
      <c r="E490" t="s">
        <v>766</v>
      </c>
      <c r="F490" t="s">
        <v>61</v>
      </c>
      <c r="G490" t="s">
        <v>1270</v>
      </c>
      <c r="H490" t="s">
        <v>1717</v>
      </c>
      <c r="I490" t="s">
        <v>1702</v>
      </c>
      <c r="J490" t="s">
        <v>1718</v>
      </c>
      <c r="K490">
        <v>2022</v>
      </c>
      <c r="L490" t="s">
        <v>1739</v>
      </c>
      <c r="M490" t="s">
        <v>1719</v>
      </c>
      <c r="N490" t="s">
        <v>1741</v>
      </c>
      <c r="O490" t="s">
        <v>1725</v>
      </c>
    </row>
    <row r="491" spans="1:15" x14ac:dyDescent="0.2">
      <c r="A491" t="s">
        <v>9829</v>
      </c>
      <c r="B491" t="s">
        <v>764</v>
      </c>
      <c r="C491" t="s">
        <v>763</v>
      </c>
      <c r="D491" s="21" t="s">
        <v>765</v>
      </c>
      <c r="E491" t="s">
        <v>766</v>
      </c>
      <c r="F491" t="s">
        <v>142</v>
      </c>
      <c r="G491" t="s">
        <v>1286</v>
      </c>
      <c r="K491">
        <v>2022</v>
      </c>
      <c r="L491" t="s">
        <v>1747</v>
      </c>
      <c r="M491" t="s">
        <v>1748</v>
      </c>
      <c r="N491" t="s">
        <v>1749</v>
      </c>
      <c r="O491" t="s">
        <v>1400</v>
      </c>
    </row>
    <row r="492" spans="1:15" x14ac:dyDescent="0.2">
      <c r="A492" t="s">
        <v>9829</v>
      </c>
      <c r="B492" t="s">
        <v>764</v>
      </c>
      <c r="C492" t="s">
        <v>763</v>
      </c>
      <c r="D492" s="21" t="s">
        <v>765</v>
      </c>
      <c r="E492" t="s">
        <v>766</v>
      </c>
      <c r="F492" t="s">
        <v>259</v>
      </c>
      <c r="G492" t="s">
        <v>1523</v>
      </c>
      <c r="K492">
        <v>2022</v>
      </c>
      <c r="L492" t="s">
        <v>1747</v>
      </c>
      <c r="M492" t="s">
        <v>1748</v>
      </c>
      <c r="N492" t="s">
        <v>1749</v>
      </c>
      <c r="O492" t="s">
        <v>9133</v>
      </c>
    </row>
    <row r="493" spans="1:15" x14ac:dyDescent="0.2">
      <c r="A493" t="s">
        <v>9829</v>
      </c>
      <c r="B493" t="s">
        <v>764</v>
      </c>
      <c r="C493" t="s">
        <v>763</v>
      </c>
      <c r="D493" s="21" t="s">
        <v>769</v>
      </c>
      <c r="E493" t="s">
        <v>770</v>
      </c>
      <c r="F493" t="s">
        <v>92</v>
      </c>
      <c r="K493">
        <v>2024</v>
      </c>
      <c r="L493" t="s">
        <v>1831</v>
      </c>
      <c r="M493" t="s">
        <v>1832</v>
      </c>
      <c r="N493" t="s">
        <v>1833</v>
      </c>
    </row>
    <row r="494" spans="1:15" x14ac:dyDescent="0.2">
      <c r="A494" t="s">
        <v>9829</v>
      </c>
      <c r="B494" t="s">
        <v>764</v>
      </c>
      <c r="C494" t="s">
        <v>763</v>
      </c>
      <c r="D494" s="21" t="s">
        <v>769</v>
      </c>
      <c r="E494" t="s">
        <v>770</v>
      </c>
      <c r="F494" t="s">
        <v>90</v>
      </c>
      <c r="K494">
        <v>2024</v>
      </c>
      <c r="L494" t="s">
        <v>1826</v>
      </c>
      <c r="N494" t="s">
        <v>1827</v>
      </c>
    </row>
    <row r="495" spans="1:15" x14ac:dyDescent="0.2">
      <c r="A495" t="s">
        <v>9829</v>
      </c>
      <c r="B495" t="s">
        <v>764</v>
      </c>
      <c r="C495" t="s">
        <v>763</v>
      </c>
      <c r="D495" s="21" t="s">
        <v>769</v>
      </c>
      <c r="E495" t="s">
        <v>770</v>
      </c>
      <c r="F495" t="s">
        <v>94</v>
      </c>
      <c r="K495">
        <v>2022</v>
      </c>
      <c r="L495" t="s">
        <v>1818</v>
      </c>
      <c r="N495" t="s">
        <v>1819</v>
      </c>
    </row>
    <row r="496" spans="1:15" x14ac:dyDescent="0.2">
      <c r="A496" t="s">
        <v>9829</v>
      </c>
      <c r="B496" t="s">
        <v>764</v>
      </c>
      <c r="C496" t="s">
        <v>763</v>
      </c>
      <c r="D496" s="21" t="s">
        <v>769</v>
      </c>
      <c r="E496" t="s">
        <v>770</v>
      </c>
      <c r="F496" t="s">
        <v>95</v>
      </c>
      <c r="K496">
        <v>2022</v>
      </c>
      <c r="L496" t="s">
        <v>1672</v>
      </c>
      <c r="M496" t="s">
        <v>1673</v>
      </c>
      <c r="N496" t="s">
        <v>1674</v>
      </c>
      <c r="O496" t="s">
        <v>1676</v>
      </c>
    </row>
    <row r="497" spans="1:15" x14ac:dyDescent="0.2">
      <c r="A497" t="s">
        <v>9829</v>
      </c>
      <c r="B497" t="s">
        <v>764</v>
      </c>
      <c r="C497" t="s">
        <v>763</v>
      </c>
      <c r="D497" s="21" t="s">
        <v>769</v>
      </c>
      <c r="E497" t="s">
        <v>770</v>
      </c>
      <c r="F497" t="s">
        <v>96</v>
      </c>
      <c r="K497">
        <v>1992</v>
      </c>
      <c r="L497" t="s">
        <v>1820</v>
      </c>
      <c r="N497" t="s">
        <v>1821</v>
      </c>
    </row>
    <row r="498" spans="1:15" x14ac:dyDescent="0.2">
      <c r="A498" t="s">
        <v>9829</v>
      </c>
      <c r="B498" t="s">
        <v>764</v>
      </c>
      <c r="C498" t="s">
        <v>763</v>
      </c>
      <c r="D498" s="21" t="s">
        <v>769</v>
      </c>
      <c r="E498" t="s">
        <v>770</v>
      </c>
      <c r="F498" t="s">
        <v>160</v>
      </c>
      <c r="G498" t="s">
        <v>1286</v>
      </c>
      <c r="K498">
        <v>2022</v>
      </c>
      <c r="L498" t="s">
        <v>1834</v>
      </c>
      <c r="M498" t="s">
        <v>1759</v>
      </c>
      <c r="N498" t="s">
        <v>1835</v>
      </c>
      <c r="O498" t="s">
        <v>9653</v>
      </c>
    </row>
    <row r="499" spans="1:15" x14ac:dyDescent="0.2">
      <c r="A499" t="s">
        <v>9829</v>
      </c>
      <c r="B499" t="s">
        <v>764</v>
      </c>
      <c r="C499" t="s">
        <v>763</v>
      </c>
      <c r="D499" s="21" t="s">
        <v>769</v>
      </c>
      <c r="E499" t="s">
        <v>770</v>
      </c>
      <c r="F499" t="s">
        <v>231</v>
      </c>
      <c r="G499" t="s">
        <v>1523</v>
      </c>
      <c r="K499">
        <v>2022</v>
      </c>
      <c r="L499" t="s">
        <v>1834</v>
      </c>
      <c r="M499" t="s">
        <v>1759</v>
      </c>
      <c r="N499" t="s">
        <v>1835</v>
      </c>
      <c r="O499" t="s">
        <v>9653</v>
      </c>
    </row>
    <row r="500" spans="1:15" x14ac:dyDescent="0.2">
      <c r="A500" t="s">
        <v>9829</v>
      </c>
      <c r="B500" t="s">
        <v>764</v>
      </c>
      <c r="C500" t="s">
        <v>763</v>
      </c>
      <c r="D500" s="21" t="s">
        <v>769</v>
      </c>
      <c r="E500" t="s">
        <v>770</v>
      </c>
      <c r="F500" t="s">
        <v>162</v>
      </c>
      <c r="G500" t="s">
        <v>1286</v>
      </c>
      <c r="K500">
        <v>2022</v>
      </c>
      <c r="L500" t="s">
        <v>1834</v>
      </c>
      <c r="M500" t="s">
        <v>1759</v>
      </c>
      <c r="N500" t="s">
        <v>1835</v>
      </c>
      <c r="O500" t="s">
        <v>1400</v>
      </c>
    </row>
    <row r="501" spans="1:15" x14ac:dyDescent="0.2">
      <c r="A501" t="s">
        <v>9829</v>
      </c>
      <c r="B501" t="s">
        <v>764</v>
      </c>
      <c r="C501" t="s">
        <v>763</v>
      </c>
      <c r="D501" s="21" t="s">
        <v>769</v>
      </c>
      <c r="E501" t="s">
        <v>770</v>
      </c>
      <c r="F501" t="s">
        <v>11</v>
      </c>
      <c r="G501" t="s">
        <v>1286</v>
      </c>
      <c r="K501">
        <v>2022</v>
      </c>
      <c r="L501" t="s">
        <v>1672</v>
      </c>
      <c r="M501" t="s">
        <v>1673</v>
      </c>
      <c r="N501" t="s">
        <v>1674</v>
      </c>
      <c r="O501" t="s">
        <v>1675</v>
      </c>
    </row>
    <row r="502" spans="1:15" x14ac:dyDescent="0.2">
      <c r="A502" t="s">
        <v>9829</v>
      </c>
      <c r="B502" t="s">
        <v>764</v>
      </c>
      <c r="C502" t="s">
        <v>763</v>
      </c>
      <c r="D502" s="21" t="s">
        <v>769</v>
      </c>
      <c r="E502" t="s">
        <v>770</v>
      </c>
      <c r="F502" t="s">
        <v>10</v>
      </c>
      <c r="K502">
        <v>2022</v>
      </c>
      <c r="L502" t="s">
        <v>1672</v>
      </c>
      <c r="M502" t="s">
        <v>1673</v>
      </c>
      <c r="N502" t="s">
        <v>1674</v>
      </c>
    </row>
    <row r="503" spans="1:15" x14ac:dyDescent="0.2">
      <c r="A503" t="s">
        <v>9829</v>
      </c>
      <c r="B503" s="22" t="s">
        <v>764</v>
      </c>
      <c r="C503" s="22" t="s">
        <v>763</v>
      </c>
      <c r="D503" s="23" t="s">
        <v>769</v>
      </c>
      <c r="E503" s="22" t="s">
        <v>770</v>
      </c>
      <c r="F503" s="22" t="s">
        <v>81</v>
      </c>
      <c r="G503" s="22" t="s">
        <v>1299</v>
      </c>
      <c r="H503" s="22"/>
      <c r="I503" s="22"/>
      <c r="J503" s="22"/>
      <c r="K503" s="22">
        <v>2022</v>
      </c>
      <c r="L503" s="22" t="s">
        <v>1616</v>
      </c>
      <c r="M503" s="22"/>
      <c r="N503" s="22" t="s">
        <v>1617</v>
      </c>
      <c r="O503" s="48"/>
    </row>
    <row r="504" spans="1:15" x14ac:dyDescent="0.2">
      <c r="A504" t="s">
        <v>9829</v>
      </c>
      <c r="B504" t="s">
        <v>764</v>
      </c>
      <c r="C504" t="s">
        <v>763</v>
      </c>
      <c r="D504" s="21" t="s">
        <v>769</v>
      </c>
      <c r="E504" t="s">
        <v>770</v>
      </c>
      <c r="F504" t="s">
        <v>316</v>
      </c>
      <c r="K504">
        <v>2024</v>
      </c>
      <c r="L504" t="s">
        <v>1762</v>
      </c>
      <c r="M504" t="s">
        <v>1293</v>
      </c>
      <c r="N504" t="s">
        <v>1763</v>
      </c>
    </row>
    <row r="505" spans="1:15" x14ac:dyDescent="0.2">
      <c r="A505" t="s">
        <v>9829</v>
      </c>
      <c r="B505" t="s">
        <v>764</v>
      </c>
      <c r="C505" t="s">
        <v>763</v>
      </c>
      <c r="D505" s="21" t="s">
        <v>769</v>
      </c>
      <c r="E505" t="s">
        <v>770</v>
      </c>
      <c r="F505" t="s">
        <v>314</v>
      </c>
      <c r="K505">
        <v>2024</v>
      </c>
      <c r="L505" t="s">
        <v>1762</v>
      </c>
      <c r="M505" t="s">
        <v>1293</v>
      </c>
      <c r="N505" t="s">
        <v>1763</v>
      </c>
    </row>
    <row r="506" spans="1:15" x14ac:dyDescent="0.2">
      <c r="A506" t="s">
        <v>9829</v>
      </c>
      <c r="B506" t="s">
        <v>764</v>
      </c>
      <c r="C506" t="s">
        <v>763</v>
      </c>
      <c r="D506" s="21" t="s">
        <v>769</v>
      </c>
      <c r="E506" t="s">
        <v>770</v>
      </c>
      <c r="F506" t="s">
        <v>317</v>
      </c>
      <c r="K506">
        <v>2022</v>
      </c>
      <c r="L506" t="s">
        <v>1677</v>
      </c>
      <c r="M506" t="s">
        <v>1681</v>
      </c>
      <c r="N506" t="s">
        <v>1679</v>
      </c>
      <c r="O506" t="s">
        <v>1612</v>
      </c>
    </row>
    <row r="507" spans="1:15" x14ac:dyDescent="0.2">
      <c r="A507" t="s">
        <v>9829</v>
      </c>
      <c r="B507" t="s">
        <v>764</v>
      </c>
      <c r="C507" t="s">
        <v>763</v>
      </c>
      <c r="D507" s="21" t="s">
        <v>769</v>
      </c>
      <c r="E507" t="s">
        <v>770</v>
      </c>
      <c r="F507" t="s">
        <v>315</v>
      </c>
      <c r="K507">
        <v>2024</v>
      </c>
      <c r="L507" t="s">
        <v>1762</v>
      </c>
      <c r="M507" t="s">
        <v>1293</v>
      </c>
      <c r="N507" t="s">
        <v>1763</v>
      </c>
    </row>
    <row r="508" spans="1:15" x14ac:dyDescent="0.2">
      <c r="A508" t="s">
        <v>9829</v>
      </c>
      <c r="B508" t="s">
        <v>764</v>
      </c>
      <c r="C508" t="s">
        <v>763</v>
      </c>
      <c r="D508" s="21" t="s">
        <v>769</v>
      </c>
      <c r="E508" t="s">
        <v>770</v>
      </c>
      <c r="F508" t="s">
        <v>84</v>
      </c>
      <c r="K508">
        <v>2024</v>
      </c>
      <c r="L508" t="s">
        <v>1815</v>
      </c>
      <c r="M508" t="s">
        <v>1816</v>
      </c>
      <c r="N508" t="s">
        <v>1817</v>
      </c>
    </row>
    <row r="509" spans="1:15" x14ac:dyDescent="0.2">
      <c r="A509" t="s">
        <v>9829</v>
      </c>
      <c r="B509" t="s">
        <v>764</v>
      </c>
      <c r="C509" t="s">
        <v>763</v>
      </c>
      <c r="D509" s="21" t="s">
        <v>769</v>
      </c>
      <c r="E509" t="s">
        <v>770</v>
      </c>
      <c r="F509" t="s">
        <v>143</v>
      </c>
      <c r="G509" t="s">
        <v>1686</v>
      </c>
      <c r="K509">
        <v>2022</v>
      </c>
      <c r="L509" t="s">
        <v>1683</v>
      </c>
      <c r="M509" t="s">
        <v>1684</v>
      </c>
      <c r="N509" t="s">
        <v>1685</v>
      </c>
      <c r="O509" t="s">
        <v>9132</v>
      </c>
    </row>
    <row r="510" spans="1:15" x14ac:dyDescent="0.2">
      <c r="A510" t="s">
        <v>9829</v>
      </c>
      <c r="B510" t="s">
        <v>764</v>
      </c>
      <c r="C510" t="s">
        <v>763</v>
      </c>
      <c r="D510" s="21" t="s">
        <v>769</v>
      </c>
      <c r="E510" t="s">
        <v>770</v>
      </c>
      <c r="F510" t="s">
        <v>259</v>
      </c>
      <c r="G510" t="s">
        <v>1523</v>
      </c>
      <c r="K510">
        <v>2022</v>
      </c>
      <c r="L510" t="s">
        <v>1683</v>
      </c>
      <c r="M510" t="s">
        <v>1684</v>
      </c>
      <c r="N510" t="s">
        <v>1685</v>
      </c>
      <c r="O510" t="s">
        <v>9132</v>
      </c>
    </row>
    <row r="511" spans="1:15" x14ac:dyDescent="0.2">
      <c r="A511" t="s">
        <v>9829</v>
      </c>
      <c r="B511" t="s">
        <v>764</v>
      </c>
      <c r="C511" t="s">
        <v>763</v>
      </c>
      <c r="D511" s="21" t="s">
        <v>769</v>
      </c>
      <c r="E511" t="s">
        <v>770</v>
      </c>
      <c r="F511" t="s">
        <v>142</v>
      </c>
      <c r="G511" t="s">
        <v>1286</v>
      </c>
      <c r="K511">
        <v>2022</v>
      </c>
      <c r="L511" t="s">
        <v>1683</v>
      </c>
      <c r="M511" t="s">
        <v>1684</v>
      </c>
      <c r="N511" t="s">
        <v>1685</v>
      </c>
      <c r="O511" t="s">
        <v>1400</v>
      </c>
    </row>
    <row r="512" spans="1:15" x14ac:dyDescent="0.2">
      <c r="A512" t="s">
        <v>9829</v>
      </c>
      <c r="B512" t="s">
        <v>764</v>
      </c>
      <c r="C512" t="s">
        <v>763</v>
      </c>
      <c r="D512" s="21" t="s">
        <v>769</v>
      </c>
      <c r="E512" t="s">
        <v>770</v>
      </c>
      <c r="F512" t="s">
        <v>323</v>
      </c>
      <c r="K512">
        <v>2024</v>
      </c>
      <c r="L512" t="s">
        <v>1762</v>
      </c>
      <c r="M512" t="s">
        <v>1293</v>
      </c>
      <c r="N512" t="s">
        <v>1763</v>
      </c>
    </row>
    <row r="513" spans="1:15" x14ac:dyDescent="0.2">
      <c r="A513" t="s">
        <v>9829</v>
      </c>
      <c r="B513" t="s">
        <v>764</v>
      </c>
      <c r="C513" t="s">
        <v>763</v>
      </c>
      <c r="D513" s="21" t="s">
        <v>769</v>
      </c>
      <c r="E513" t="s">
        <v>770</v>
      </c>
      <c r="F513" t="s">
        <v>321</v>
      </c>
      <c r="K513">
        <v>2024</v>
      </c>
      <c r="L513" t="s">
        <v>1762</v>
      </c>
      <c r="M513" t="s">
        <v>1293</v>
      </c>
      <c r="N513" t="s">
        <v>1763</v>
      </c>
    </row>
    <row r="514" spans="1:15" x14ac:dyDescent="0.2">
      <c r="A514" t="s">
        <v>9829</v>
      </c>
      <c r="B514" t="s">
        <v>764</v>
      </c>
      <c r="C514" t="s">
        <v>763</v>
      </c>
      <c r="D514" s="21" t="s">
        <v>769</v>
      </c>
      <c r="E514" t="s">
        <v>770</v>
      </c>
      <c r="F514" t="s">
        <v>324</v>
      </c>
      <c r="K514">
        <v>2022</v>
      </c>
      <c r="L514" t="s">
        <v>1677</v>
      </c>
      <c r="M514" t="s">
        <v>1681</v>
      </c>
      <c r="N514" t="s">
        <v>1679</v>
      </c>
      <c r="O514" t="s">
        <v>1612</v>
      </c>
    </row>
    <row r="515" spans="1:15" x14ac:dyDescent="0.2">
      <c r="A515" t="s">
        <v>9829</v>
      </c>
      <c r="B515" t="s">
        <v>764</v>
      </c>
      <c r="C515" t="s">
        <v>763</v>
      </c>
      <c r="D515" s="21" t="s">
        <v>769</v>
      </c>
      <c r="E515" t="s">
        <v>770</v>
      </c>
      <c r="F515" t="s">
        <v>322</v>
      </c>
      <c r="K515">
        <v>2024</v>
      </c>
      <c r="L515" t="s">
        <v>1762</v>
      </c>
      <c r="M515" t="s">
        <v>1293</v>
      </c>
      <c r="N515" t="s">
        <v>1763</v>
      </c>
    </row>
    <row r="516" spans="1:15" x14ac:dyDescent="0.2">
      <c r="A516" t="s">
        <v>9829</v>
      </c>
      <c r="B516" t="s">
        <v>764</v>
      </c>
      <c r="C516" t="s">
        <v>763</v>
      </c>
      <c r="D516" s="21" t="s">
        <v>769</v>
      </c>
      <c r="E516" t="s">
        <v>770</v>
      </c>
      <c r="F516" t="s">
        <v>33</v>
      </c>
      <c r="G516" t="s">
        <v>1286</v>
      </c>
      <c r="H516" t="s">
        <v>1701</v>
      </c>
      <c r="I516" t="s">
        <v>1702</v>
      </c>
      <c r="J516" t="s">
        <v>1703</v>
      </c>
      <c r="K516">
        <v>2022</v>
      </c>
      <c r="L516" t="s">
        <v>1754</v>
      </c>
      <c r="M516" t="s">
        <v>1755</v>
      </c>
      <c r="N516" t="s">
        <v>1756</v>
      </c>
      <c r="O516" t="s">
        <v>1757</v>
      </c>
    </row>
    <row r="517" spans="1:15" x14ac:dyDescent="0.2">
      <c r="A517" t="s">
        <v>9829</v>
      </c>
      <c r="B517" t="s">
        <v>764</v>
      </c>
      <c r="C517" t="s">
        <v>763</v>
      </c>
      <c r="D517" s="21" t="s">
        <v>769</v>
      </c>
      <c r="E517" t="s">
        <v>770</v>
      </c>
      <c r="F517" t="s">
        <v>35</v>
      </c>
      <c r="G517" t="s">
        <v>1289</v>
      </c>
      <c r="H517" t="s">
        <v>1708</v>
      </c>
      <c r="I517" t="s">
        <v>1709</v>
      </c>
      <c r="K517">
        <v>2022</v>
      </c>
      <c r="L517" t="s">
        <v>1754</v>
      </c>
      <c r="M517" t="s">
        <v>1705</v>
      </c>
      <c r="N517" t="s">
        <v>1756</v>
      </c>
      <c r="O517" t="s">
        <v>1711</v>
      </c>
    </row>
    <row r="518" spans="1:15" x14ac:dyDescent="0.2">
      <c r="A518" t="s">
        <v>9829</v>
      </c>
      <c r="B518" t="s">
        <v>764</v>
      </c>
      <c r="C518" t="s">
        <v>763</v>
      </c>
      <c r="D518" s="21" t="s">
        <v>769</v>
      </c>
      <c r="E518" t="s">
        <v>770</v>
      </c>
      <c r="F518" t="s">
        <v>34</v>
      </c>
      <c r="G518" t="s">
        <v>1289</v>
      </c>
      <c r="H518" t="s">
        <v>1708</v>
      </c>
      <c r="I518" t="s">
        <v>1709</v>
      </c>
      <c r="K518">
        <v>2022</v>
      </c>
      <c r="L518" t="s">
        <v>1754</v>
      </c>
      <c r="M518" t="s">
        <v>1705</v>
      </c>
      <c r="N518" t="s">
        <v>1756</v>
      </c>
      <c r="O518" t="s">
        <v>1710</v>
      </c>
    </row>
    <row r="519" spans="1:15" x14ac:dyDescent="0.2">
      <c r="A519" t="s">
        <v>9829</v>
      </c>
      <c r="B519" t="s">
        <v>764</v>
      </c>
      <c r="C519" t="s">
        <v>763</v>
      </c>
      <c r="D519" s="21" t="s">
        <v>769</v>
      </c>
      <c r="E519" t="s">
        <v>770</v>
      </c>
      <c r="F519" t="s">
        <v>42</v>
      </c>
      <c r="G519" t="s">
        <v>1289</v>
      </c>
      <c r="H519" t="s">
        <v>1708</v>
      </c>
      <c r="I519" t="s">
        <v>1709</v>
      </c>
      <c r="K519">
        <v>2022</v>
      </c>
      <c r="L519" t="s">
        <v>1754</v>
      </c>
      <c r="M519" t="s">
        <v>1705</v>
      </c>
      <c r="N519" t="s">
        <v>1756</v>
      </c>
      <c r="O519" t="s">
        <v>1716</v>
      </c>
    </row>
    <row r="520" spans="1:15" x14ac:dyDescent="0.2">
      <c r="A520" t="s">
        <v>9829</v>
      </c>
      <c r="B520" t="s">
        <v>764</v>
      </c>
      <c r="C520" t="s">
        <v>763</v>
      </c>
      <c r="D520" s="21" t="s">
        <v>769</v>
      </c>
      <c r="E520" t="s">
        <v>770</v>
      </c>
      <c r="F520" t="s">
        <v>38</v>
      </c>
      <c r="G520" t="s">
        <v>1289</v>
      </c>
      <c r="H520" t="s">
        <v>1708</v>
      </c>
      <c r="I520" t="s">
        <v>1709</v>
      </c>
      <c r="K520">
        <v>2022</v>
      </c>
      <c r="L520" t="s">
        <v>1754</v>
      </c>
      <c r="M520" t="s">
        <v>1705</v>
      </c>
      <c r="N520" t="s">
        <v>1756</v>
      </c>
      <c r="O520" t="s">
        <v>1713</v>
      </c>
    </row>
    <row r="521" spans="1:15" x14ac:dyDescent="0.2">
      <c r="A521" t="s">
        <v>9829</v>
      </c>
      <c r="B521" t="s">
        <v>764</v>
      </c>
      <c r="C521" t="s">
        <v>763</v>
      </c>
      <c r="D521" s="21" t="s">
        <v>769</v>
      </c>
      <c r="E521" t="s">
        <v>770</v>
      </c>
      <c r="F521" t="s">
        <v>39</v>
      </c>
      <c r="G521" t="s">
        <v>1289</v>
      </c>
      <c r="H521" t="s">
        <v>1708</v>
      </c>
      <c r="I521" t="s">
        <v>1709</v>
      </c>
      <c r="K521">
        <v>2022</v>
      </c>
      <c r="L521" t="s">
        <v>1754</v>
      </c>
      <c r="M521" t="s">
        <v>1705</v>
      </c>
      <c r="N521" t="s">
        <v>1756</v>
      </c>
      <c r="O521" t="s">
        <v>1714</v>
      </c>
    </row>
    <row r="522" spans="1:15" x14ac:dyDescent="0.2">
      <c r="A522" t="s">
        <v>9829</v>
      </c>
      <c r="B522" t="s">
        <v>764</v>
      </c>
      <c r="C522" t="s">
        <v>763</v>
      </c>
      <c r="D522" s="21" t="s">
        <v>769</v>
      </c>
      <c r="E522" t="s">
        <v>770</v>
      </c>
      <c r="F522" t="s">
        <v>40</v>
      </c>
      <c r="G522" t="s">
        <v>1289</v>
      </c>
      <c r="H522" t="s">
        <v>1708</v>
      </c>
      <c r="I522" t="s">
        <v>1709</v>
      </c>
      <c r="K522">
        <v>2022</v>
      </c>
      <c r="L522" t="s">
        <v>1754</v>
      </c>
      <c r="M522" t="s">
        <v>1705</v>
      </c>
      <c r="N522" t="s">
        <v>1756</v>
      </c>
      <c r="O522" t="s">
        <v>1743</v>
      </c>
    </row>
    <row r="523" spans="1:15" x14ac:dyDescent="0.2">
      <c r="A523" t="s">
        <v>9829</v>
      </c>
      <c r="B523" t="s">
        <v>764</v>
      </c>
      <c r="C523" t="s">
        <v>763</v>
      </c>
      <c r="D523" s="21" t="s">
        <v>769</v>
      </c>
      <c r="E523" t="s">
        <v>770</v>
      </c>
      <c r="F523" t="s">
        <v>78</v>
      </c>
      <c r="G523" t="s">
        <v>1299</v>
      </c>
      <c r="K523">
        <v>2022</v>
      </c>
      <c r="L523" t="s">
        <v>1677</v>
      </c>
      <c r="M523" t="s">
        <v>1681</v>
      </c>
      <c r="N523" t="s">
        <v>1679</v>
      </c>
      <c r="O523" t="s">
        <v>1655</v>
      </c>
    </row>
    <row r="524" spans="1:15" x14ac:dyDescent="0.2">
      <c r="A524" t="s">
        <v>9829</v>
      </c>
      <c r="B524" t="s">
        <v>764</v>
      </c>
      <c r="C524" t="s">
        <v>763</v>
      </c>
      <c r="D524" s="21" t="s">
        <v>769</v>
      </c>
      <c r="E524" t="s">
        <v>770</v>
      </c>
      <c r="F524" t="s">
        <v>79</v>
      </c>
      <c r="G524" t="s">
        <v>1382</v>
      </c>
      <c r="K524">
        <v>2022</v>
      </c>
      <c r="L524" t="s">
        <v>1677</v>
      </c>
      <c r="M524" t="s">
        <v>1681</v>
      </c>
      <c r="N524" t="s">
        <v>1679</v>
      </c>
      <c r="O524" t="s">
        <v>1655</v>
      </c>
    </row>
    <row r="525" spans="1:15" x14ac:dyDescent="0.2">
      <c r="A525" t="s">
        <v>9829</v>
      </c>
      <c r="B525" t="s">
        <v>764</v>
      </c>
      <c r="C525" t="s">
        <v>763</v>
      </c>
      <c r="D525" s="21" t="s">
        <v>769</v>
      </c>
      <c r="E525" t="s">
        <v>770</v>
      </c>
      <c r="F525" t="s">
        <v>331</v>
      </c>
      <c r="K525">
        <v>2024</v>
      </c>
      <c r="L525" t="s">
        <v>1762</v>
      </c>
      <c r="M525" t="s">
        <v>1293</v>
      </c>
      <c r="N525" t="s">
        <v>1763</v>
      </c>
    </row>
    <row r="526" spans="1:15" x14ac:dyDescent="0.2">
      <c r="A526" t="s">
        <v>9829</v>
      </c>
      <c r="B526" t="s">
        <v>764</v>
      </c>
      <c r="C526" t="s">
        <v>763</v>
      </c>
      <c r="D526" s="21" t="s">
        <v>769</v>
      </c>
      <c r="E526" t="s">
        <v>770</v>
      </c>
      <c r="F526" t="s">
        <v>329</v>
      </c>
      <c r="K526">
        <v>2024</v>
      </c>
      <c r="L526" t="s">
        <v>1762</v>
      </c>
      <c r="M526" t="s">
        <v>1293</v>
      </c>
      <c r="N526" t="s">
        <v>1763</v>
      </c>
    </row>
    <row r="527" spans="1:15" x14ac:dyDescent="0.2">
      <c r="A527" t="s">
        <v>9829</v>
      </c>
      <c r="B527" t="s">
        <v>764</v>
      </c>
      <c r="C527" t="s">
        <v>763</v>
      </c>
      <c r="D527" s="21" t="s">
        <v>765</v>
      </c>
      <c r="E527" t="s">
        <v>766</v>
      </c>
      <c r="F527" t="s">
        <v>155</v>
      </c>
      <c r="G527" t="s">
        <v>1286</v>
      </c>
      <c r="K527">
        <v>2024</v>
      </c>
      <c r="L527" t="s">
        <v>1764</v>
      </c>
      <c r="M527" t="s">
        <v>1765</v>
      </c>
      <c r="N527" t="s">
        <v>1766</v>
      </c>
      <c r="O527" t="s">
        <v>1767</v>
      </c>
    </row>
    <row r="528" spans="1:15" x14ac:dyDescent="0.2">
      <c r="A528" t="s">
        <v>9829</v>
      </c>
      <c r="B528" t="s">
        <v>764</v>
      </c>
      <c r="C528" t="s">
        <v>763</v>
      </c>
      <c r="D528" s="21" t="s">
        <v>765</v>
      </c>
      <c r="E528" t="s">
        <v>766</v>
      </c>
      <c r="F528" t="s">
        <v>170</v>
      </c>
      <c r="G528" t="s">
        <v>1286</v>
      </c>
      <c r="K528">
        <v>2024</v>
      </c>
      <c r="L528" t="s">
        <v>1764</v>
      </c>
      <c r="M528" t="s">
        <v>1768</v>
      </c>
      <c r="N528" t="s">
        <v>1766</v>
      </c>
      <c r="O528" t="s">
        <v>1769</v>
      </c>
    </row>
    <row r="529" spans="1:15" x14ac:dyDescent="0.2">
      <c r="A529" t="s">
        <v>9829</v>
      </c>
      <c r="B529" t="s">
        <v>764</v>
      </c>
      <c r="C529" t="s">
        <v>763</v>
      </c>
      <c r="D529" s="21" t="s">
        <v>765</v>
      </c>
      <c r="E529" t="s">
        <v>766</v>
      </c>
      <c r="F529" t="s">
        <v>175</v>
      </c>
      <c r="G529" t="s">
        <v>1286</v>
      </c>
      <c r="K529">
        <v>2024</v>
      </c>
      <c r="L529" t="s">
        <v>1764</v>
      </c>
      <c r="M529" t="s">
        <v>1770</v>
      </c>
      <c r="N529" t="s">
        <v>1771</v>
      </c>
      <c r="O529" t="s">
        <v>9654</v>
      </c>
    </row>
    <row r="530" spans="1:15" x14ac:dyDescent="0.2">
      <c r="A530" t="s">
        <v>9829</v>
      </c>
      <c r="B530" t="s">
        <v>764</v>
      </c>
      <c r="C530" t="s">
        <v>763</v>
      </c>
      <c r="D530" s="21" t="s">
        <v>765</v>
      </c>
      <c r="E530" t="s">
        <v>766</v>
      </c>
      <c r="F530" t="s">
        <v>206</v>
      </c>
      <c r="G530" t="s">
        <v>1523</v>
      </c>
      <c r="K530">
        <v>2024</v>
      </c>
      <c r="L530" t="s">
        <v>1764</v>
      </c>
      <c r="M530" t="s">
        <v>1770</v>
      </c>
      <c r="N530" t="s">
        <v>1771</v>
      </c>
      <c r="O530" t="s">
        <v>9654</v>
      </c>
    </row>
    <row r="531" spans="1:15" x14ac:dyDescent="0.2">
      <c r="A531" t="s">
        <v>9829</v>
      </c>
      <c r="B531" t="s">
        <v>764</v>
      </c>
      <c r="C531" t="s">
        <v>763</v>
      </c>
      <c r="D531" s="21" t="s">
        <v>765</v>
      </c>
      <c r="E531" t="s">
        <v>766</v>
      </c>
      <c r="F531" t="s">
        <v>160</v>
      </c>
      <c r="G531" t="s">
        <v>1286</v>
      </c>
      <c r="K531">
        <v>2024</v>
      </c>
      <c r="L531" t="s">
        <v>1772</v>
      </c>
      <c r="M531" t="s">
        <v>1773</v>
      </c>
      <c r="N531" t="s">
        <v>1774</v>
      </c>
      <c r="O531" t="s">
        <v>1775</v>
      </c>
    </row>
    <row r="532" spans="1:15" x14ac:dyDescent="0.2">
      <c r="A532" t="s">
        <v>9829</v>
      </c>
      <c r="B532" t="s">
        <v>764</v>
      </c>
      <c r="C532" t="s">
        <v>763</v>
      </c>
      <c r="D532" s="21" t="s">
        <v>765</v>
      </c>
      <c r="E532" t="s">
        <v>766</v>
      </c>
      <c r="F532" t="s">
        <v>162</v>
      </c>
      <c r="G532" t="s">
        <v>1286</v>
      </c>
      <c r="K532">
        <v>2024</v>
      </c>
      <c r="L532" t="s">
        <v>1772</v>
      </c>
      <c r="M532" t="s">
        <v>1773</v>
      </c>
      <c r="N532" t="s">
        <v>1774</v>
      </c>
      <c r="O532" t="s">
        <v>1400</v>
      </c>
    </row>
    <row r="533" spans="1:15" x14ac:dyDescent="0.2">
      <c r="A533" t="s">
        <v>9829</v>
      </c>
      <c r="B533" t="s">
        <v>764</v>
      </c>
      <c r="C533" t="s">
        <v>763</v>
      </c>
      <c r="D533" s="21" t="s">
        <v>765</v>
      </c>
      <c r="E533" t="s">
        <v>766</v>
      </c>
      <c r="F533" t="s">
        <v>231</v>
      </c>
      <c r="G533" t="s">
        <v>1523</v>
      </c>
      <c r="K533">
        <v>2024</v>
      </c>
      <c r="L533" t="s">
        <v>1772</v>
      </c>
      <c r="M533" t="s">
        <v>1773</v>
      </c>
      <c r="N533" t="s">
        <v>1774</v>
      </c>
      <c r="O533" t="s">
        <v>1776</v>
      </c>
    </row>
    <row r="534" spans="1:15" x14ac:dyDescent="0.2">
      <c r="A534" t="s">
        <v>9829</v>
      </c>
      <c r="B534" t="s">
        <v>764</v>
      </c>
      <c r="C534" t="s">
        <v>763</v>
      </c>
      <c r="D534" s="21" t="s">
        <v>765</v>
      </c>
      <c r="E534" t="s">
        <v>766</v>
      </c>
      <c r="F534" t="s">
        <v>94</v>
      </c>
      <c r="K534">
        <v>2023</v>
      </c>
      <c r="L534" t="s">
        <v>1777</v>
      </c>
      <c r="N534" t="s">
        <v>1778</v>
      </c>
    </row>
    <row r="535" spans="1:15" x14ac:dyDescent="0.2">
      <c r="A535" t="s">
        <v>9829</v>
      </c>
      <c r="B535" t="s">
        <v>764</v>
      </c>
      <c r="C535" t="s">
        <v>763</v>
      </c>
      <c r="D535" s="21" t="s">
        <v>765</v>
      </c>
      <c r="E535" t="s">
        <v>766</v>
      </c>
      <c r="F535" t="s">
        <v>91</v>
      </c>
      <c r="K535">
        <v>2022</v>
      </c>
      <c r="L535" t="s">
        <v>1779</v>
      </c>
      <c r="N535" t="s">
        <v>1780</v>
      </c>
    </row>
    <row r="536" spans="1:15" x14ac:dyDescent="0.2">
      <c r="A536" t="s">
        <v>9829</v>
      </c>
      <c r="B536" t="s">
        <v>764</v>
      </c>
      <c r="C536" t="s">
        <v>763</v>
      </c>
      <c r="D536" s="21" t="s">
        <v>765</v>
      </c>
      <c r="E536" t="s">
        <v>766</v>
      </c>
      <c r="F536" t="s">
        <v>92</v>
      </c>
      <c r="K536">
        <v>2022</v>
      </c>
      <c r="L536" t="s">
        <v>1779</v>
      </c>
      <c r="M536" t="s">
        <v>1781</v>
      </c>
      <c r="N536" t="s">
        <v>1780</v>
      </c>
      <c r="O536" t="s">
        <v>1782</v>
      </c>
    </row>
    <row r="537" spans="1:15" x14ac:dyDescent="0.2">
      <c r="A537" t="s">
        <v>9829</v>
      </c>
      <c r="B537" t="s">
        <v>764</v>
      </c>
      <c r="C537" t="s">
        <v>763</v>
      </c>
      <c r="D537" s="21" t="s">
        <v>765</v>
      </c>
      <c r="E537" t="s">
        <v>766</v>
      </c>
      <c r="F537" t="s">
        <v>95</v>
      </c>
      <c r="K537">
        <v>2022</v>
      </c>
      <c r="L537" t="s">
        <v>1779</v>
      </c>
      <c r="N537" t="s">
        <v>1783</v>
      </c>
      <c r="O537" t="s">
        <v>1784</v>
      </c>
    </row>
    <row r="538" spans="1:15" x14ac:dyDescent="0.2">
      <c r="A538" t="s">
        <v>9829</v>
      </c>
      <c r="B538" t="s">
        <v>764</v>
      </c>
      <c r="C538" t="s">
        <v>763</v>
      </c>
      <c r="D538" s="21" t="s">
        <v>765</v>
      </c>
      <c r="E538" t="s">
        <v>766</v>
      </c>
      <c r="F538" t="s">
        <v>96</v>
      </c>
      <c r="K538">
        <v>2022</v>
      </c>
      <c r="L538" t="s">
        <v>1779</v>
      </c>
      <c r="M538" t="s">
        <v>1785</v>
      </c>
      <c r="N538" t="s">
        <v>1783</v>
      </c>
    </row>
    <row r="539" spans="1:15" x14ac:dyDescent="0.2">
      <c r="A539" t="s">
        <v>9829</v>
      </c>
      <c r="B539" t="s">
        <v>764</v>
      </c>
      <c r="C539" t="s">
        <v>763</v>
      </c>
      <c r="D539" s="21" t="s">
        <v>767</v>
      </c>
      <c r="E539" t="s">
        <v>768</v>
      </c>
      <c r="F539" t="s">
        <v>84</v>
      </c>
      <c r="K539">
        <v>2024</v>
      </c>
      <c r="L539" t="s">
        <v>1786</v>
      </c>
      <c r="N539" t="s">
        <v>1787</v>
      </c>
    </row>
    <row r="540" spans="1:15" x14ac:dyDescent="0.2">
      <c r="A540" t="s">
        <v>9829</v>
      </c>
      <c r="B540" t="s">
        <v>764</v>
      </c>
      <c r="C540" t="s">
        <v>763</v>
      </c>
      <c r="D540" s="21" t="s">
        <v>767</v>
      </c>
      <c r="E540" t="s">
        <v>768</v>
      </c>
      <c r="F540" t="s">
        <v>92</v>
      </c>
      <c r="K540">
        <v>2024</v>
      </c>
      <c r="L540" t="s">
        <v>1788</v>
      </c>
      <c r="M540" t="s">
        <v>1789</v>
      </c>
      <c r="N540" t="s">
        <v>1790</v>
      </c>
    </row>
    <row r="541" spans="1:15" x14ac:dyDescent="0.2">
      <c r="A541" t="s">
        <v>9829</v>
      </c>
      <c r="B541" t="s">
        <v>764</v>
      </c>
      <c r="C541" t="s">
        <v>763</v>
      </c>
      <c r="D541" s="21" t="s">
        <v>767</v>
      </c>
      <c r="E541" t="s">
        <v>768</v>
      </c>
      <c r="F541" t="s">
        <v>93</v>
      </c>
      <c r="K541">
        <v>2024</v>
      </c>
      <c r="L541" t="s">
        <v>1788</v>
      </c>
      <c r="M541" t="s">
        <v>1789</v>
      </c>
      <c r="N541" t="s">
        <v>1790</v>
      </c>
    </row>
    <row r="542" spans="1:15" x14ac:dyDescent="0.2">
      <c r="A542" t="s">
        <v>9829</v>
      </c>
      <c r="B542" t="s">
        <v>764</v>
      </c>
      <c r="C542" t="s">
        <v>763</v>
      </c>
      <c r="D542" s="21" t="s">
        <v>767</v>
      </c>
      <c r="E542" t="s">
        <v>768</v>
      </c>
      <c r="F542" t="s">
        <v>94</v>
      </c>
      <c r="K542">
        <v>2022</v>
      </c>
      <c r="L542" t="s">
        <v>1791</v>
      </c>
      <c r="N542" t="s">
        <v>1792</v>
      </c>
    </row>
    <row r="543" spans="1:15" x14ac:dyDescent="0.2">
      <c r="A543" t="s">
        <v>9829</v>
      </c>
      <c r="B543" t="s">
        <v>764</v>
      </c>
      <c r="C543" t="s">
        <v>763</v>
      </c>
      <c r="D543" s="21" t="s">
        <v>767</v>
      </c>
      <c r="E543" t="s">
        <v>768</v>
      </c>
      <c r="F543" t="s">
        <v>142</v>
      </c>
      <c r="G543" t="s">
        <v>1286</v>
      </c>
      <c r="K543">
        <v>2022</v>
      </c>
      <c r="L543" t="s">
        <v>1793</v>
      </c>
      <c r="M543" t="s">
        <v>1794</v>
      </c>
      <c r="N543" t="s">
        <v>1795</v>
      </c>
      <c r="O543" t="s">
        <v>1400</v>
      </c>
    </row>
    <row r="544" spans="1:15" x14ac:dyDescent="0.2">
      <c r="A544" t="s">
        <v>9829</v>
      </c>
      <c r="B544" t="s">
        <v>764</v>
      </c>
      <c r="C544" t="s">
        <v>763</v>
      </c>
      <c r="D544" s="21" t="s">
        <v>767</v>
      </c>
      <c r="E544" t="s">
        <v>768</v>
      </c>
      <c r="F544" t="s">
        <v>143</v>
      </c>
      <c r="G544" t="s">
        <v>1686</v>
      </c>
      <c r="K544">
        <v>2022</v>
      </c>
      <c r="L544" t="s">
        <v>1793</v>
      </c>
      <c r="M544" t="s">
        <v>1794</v>
      </c>
      <c r="N544" t="s">
        <v>1795</v>
      </c>
      <c r="O544" t="s">
        <v>9134</v>
      </c>
    </row>
    <row r="545" spans="1:15" x14ac:dyDescent="0.2">
      <c r="A545" t="s">
        <v>9829</v>
      </c>
      <c r="B545" t="s">
        <v>764</v>
      </c>
      <c r="C545" t="s">
        <v>763</v>
      </c>
      <c r="D545" s="21" t="s">
        <v>767</v>
      </c>
      <c r="E545" t="s">
        <v>768</v>
      </c>
      <c r="F545" t="s">
        <v>259</v>
      </c>
      <c r="G545" t="s">
        <v>1523</v>
      </c>
      <c r="K545">
        <v>2022</v>
      </c>
      <c r="L545" t="s">
        <v>1793</v>
      </c>
      <c r="M545" t="s">
        <v>1794</v>
      </c>
      <c r="N545" t="s">
        <v>1795</v>
      </c>
      <c r="O545" t="s">
        <v>9134</v>
      </c>
    </row>
    <row r="546" spans="1:15" x14ac:dyDescent="0.2">
      <c r="A546" t="s">
        <v>9829</v>
      </c>
      <c r="B546" t="s">
        <v>764</v>
      </c>
      <c r="C546" t="s">
        <v>763</v>
      </c>
      <c r="D546" s="21" t="s">
        <v>767</v>
      </c>
      <c r="E546" t="s">
        <v>768</v>
      </c>
      <c r="F546" t="s">
        <v>175</v>
      </c>
      <c r="G546" t="s">
        <v>1286</v>
      </c>
      <c r="K546">
        <v>2022</v>
      </c>
      <c r="L546" t="s">
        <v>1796</v>
      </c>
      <c r="M546" t="s">
        <v>1797</v>
      </c>
      <c r="N546" t="s">
        <v>1798</v>
      </c>
      <c r="O546" t="s">
        <v>1799</v>
      </c>
    </row>
    <row r="547" spans="1:15" x14ac:dyDescent="0.2">
      <c r="A547" t="s">
        <v>9829</v>
      </c>
      <c r="B547" s="22" t="s">
        <v>764</v>
      </c>
      <c r="C547" s="22" t="s">
        <v>763</v>
      </c>
      <c r="D547" s="23" t="s">
        <v>767</v>
      </c>
      <c r="E547" s="22" t="s">
        <v>768</v>
      </c>
      <c r="F547" s="22" t="s">
        <v>81</v>
      </c>
      <c r="G547" s="22" t="s">
        <v>1299</v>
      </c>
      <c r="H547" s="22"/>
      <c r="I547" s="22"/>
      <c r="J547" s="22"/>
      <c r="K547" s="22">
        <v>2022</v>
      </c>
      <c r="L547" s="22" t="s">
        <v>1800</v>
      </c>
      <c r="M547" s="22" t="s">
        <v>1319</v>
      </c>
      <c r="N547" s="22" t="s">
        <v>1801</v>
      </c>
      <c r="O547" s="48"/>
    </row>
    <row r="548" spans="1:15" x14ac:dyDescent="0.2">
      <c r="A548" t="s">
        <v>9829</v>
      </c>
      <c r="B548" t="s">
        <v>764</v>
      </c>
      <c r="C548" t="s">
        <v>763</v>
      </c>
      <c r="D548" s="21" t="s">
        <v>767</v>
      </c>
      <c r="E548" t="s">
        <v>768</v>
      </c>
      <c r="F548" t="s">
        <v>96</v>
      </c>
      <c r="K548">
        <v>2024</v>
      </c>
      <c r="L548" t="s">
        <v>1802</v>
      </c>
      <c r="M548" t="s">
        <v>1803</v>
      </c>
      <c r="N548" t="s">
        <v>1804</v>
      </c>
    </row>
    <row r="549" spans="1:15" x14ac:dyDescent="0.2">
      <c r="A549" t="s">
        <v>9829</v>
      </c>
      <c r="B549" t="s">
        <v>764</v>
      </c>
      <c r="C549" t="s">
        <v>763</v>
      </c>
      <c r="D549" s="21" t="s">
        <v>767</v>
      </c>
      <c r="E549" t="s">
        <v>768</v>
      </c>
      <c r="F549" t="s">
        <v>89</v>
      </c>
      <c r="K549">
        <v>2024</v>
      </c>
      <c r="L549" t="s">
        <v>1805</v>
      </c>
      <c r="N549" t="s">
        <v>1806</v>
      </c>
    </row>
    <row r="550" spans="1:15" x14ac:dyDescent="0.2">
      <c r="A550" t="s">
        <v>9829</v>
      </c>
      <c r="B550" t="s">
        <v>764</v>
      </c>
      <c r="C550" t="s">
        <v>763</v>
      </c>
      <c r="D550" s="21" t="s">
        <v>767</v>
      </c>
      <c r="E550" t="s">
        <v>768</v>
      </c>
      <c r="F550" t="s">
        <v>90</v>
      </c>
      <c r="K550">
        <v>2024</v>
      </c>
      <c r="L550" t="s">
        <v>1805</v>
      </c>
      <c r="N550" t="s">
        <v>1806</v>
      </c>
    </row>
    <row r="551" spans="1:15" x14ac:dyDescent="0.2">
      <c r="A551" t="s">
        <v>9829</v>
      </c>
      <c r="B551" t="s">
        <v>764</v>
      </c>
      <c r="C551" t="s">
        <v>763</v>
      </c>
      <c r="D551" s="21" t="s">
        <v>767</v>
      </c>
      <c r="E551" t="s">
        <v>768</v>
      </c>
      <c r="F551" t="s">
        <v>306</v>
      </c>
      <c r="K551">
        <v>2022</v>
      </c>
      <c r="L551" t="s">
        <v>1807</v>
      </c>
      <c r="M551" t="s">
        <v>1293</v>
      </c>
      <c r="N551" t="s">
        <v>1808</v>
      </c>
      <c r="O551" t="s">
        <v>1809</v>
      </c>
    </row>
    <row r="552" spans="1:15" x14ac:dyDescent="0.2">
      <c r="A552" t="s">
        <v>9829</v>
      </c>
      <c r="B552" t="s">
        <v>764</v>
      </c>
      <c r="C552" t="s">
        <v>763</v>
      </c>
      <c r="D552" s="21" t="s">
        <v>767</v>
      </c>
      <c r="E552" t="s">
        <v>768</v>
      </c>
      <c r="F552" t="s">
        <v>307</v>
      </c>
      <c r="K552">
        <v>2022</v>
      </c>
      <c r="L552" t="s">
        <v>1807</v>
      </c>
      <c r="M552" t="s">
        <v>1293</v>
      </c>
      <c r="N552" t="s">
        <v>1808</v>
      </c>
    </row>
    <row r="553" spans="1:15" x14ac:dyDescent="0.2">
      <c r="A553" t="s">
        <v>9829</v>
      </c>
      <c r="B553" t="s">
        <v>764</v>
      </c>
      <c r="C553" t="s">
        <v>763</v>
      </c>
      <c r="D553" s="21" t="s">
        <v>767</v>
      </c>
      <c r="E553" t="s">
        <v>768</v>
      </c>
      <c r="F553" t="s">
        <v>308</v>
      </c>
      <c r="K553">
        <v>2022</v>
      </c>
      <c r="L553" t="s">
        <v>1807</v>
      </c>
      <c r="M553" t="s">
        <v>1293</v>
      </c>
      <c r="N553" t="s">
        <v>1808</v>
      </c>
    </row>
    <row r="554" spans="1:15" x14ac:dyDescent="0.2">
      <c r="A554" t="s">
        <v>9829</v>
      </c>
      <c r="B554" t="s">
        <v>764</v>
      </c>
      <c r="C554" t="s">
        <v>763</v>
      </c>
      <c r="D554" s="21" t="s">
        <v>767</v>
      </c>
      <c r="E554" t="s">
        <v>768</v>
      </c>
      <c r="F554" t="s">
        <v>314</v>
      </c>
      <c r="K554">
        <v>2022</v>
      </c>
      <c r="L554" t="s">
        <v>1807</v>
      </c>
      <c r="M554" t="s">
        <v>1293</v>
      </c>
      <c r="N554" t="s">
        <v>1808</v>
      </c>
    </row>
    <row r="555" spans="1:15" x14ac:dyDescent="0.2">
      <c r="A555" t="s">
        <v>9829</v>
      </c>
      <c r="B555" t="s">
        <v>764</v>
      </c>
      <c r="C555" t="s">
        <v>763</v>
      </c>
      <c r="D555" s="21" t="s">
        <v>767</v>
      </c>
      <c r="E555" t="s">
        <v>768</v>
      </c>
      <c r="F555" t="s">
        <v>315</v>
      </c>
      <c r="K555">
        <v>2022</v>
      </c>
      <c r="L555" t="s">
        <v>1807</v>
      </c>
      <c r="M555" t="s">
        <v>1293</v>
      </c>
      <c r="N555" t="s">
        <v>1808</v>
      </c>
    </row>
    <row r="556" spans="1:15" x14ac:dyDescent="0.2">
      <c r="A556" t="s">
        <v>9829</v>
      </c>
      <c r="B556" t="s">
        <v>764</v>
      </c>
      <c r="C556" t="s">
        <v>763</v>
      </c>
      <c r="D556" s="21" t="s">
        <v>767</v>
      </c>
      <c r="E556" t="s">
        <v>768</v>
      </c>
      <c r="F556" t="s">
        <v>316</v>
      </c>
      <c r="K556">
        <v>2022</v>
      </c>
      <c r="L556" t="s">
        <v>1807</v>
      </c>
      <c r="M556" t="s">
        <v>1293</v>
      </c>
      <c r="N556" t="s">
        <v>1808</v>
      </c>
    </row>
    <row r="557" spans="1:15" x14ac:dyDescent="0.2">
      <c r="A557" t="s">
        <v>9829</v>
      </c>
      <c r="B557" t="s">
        <v>764</v>
      </c>
      <c r="C557" t="s">
        <v>763</v>
      </c>
      <c r="D557" s="21" t="s">
        <v>767</v>
      </c>
      <c r="E557" t="s">
        <v>768</v>
      </c>
      <c r="F557" t="s">
        <v>321</v>
      </c>
      <c r="K557">
        <v>2022</v>
      </c>
      <c r="L557" t="s">
        <v>1807</v>
      </c>
      <c r="M557" t="s">
        <v>1293</v>
      </c>
      <c r="N557" t="s">
        <v>1808</v>
      </c>
    </row>
    <row r="558" spans="1:15" x14ac:dyDescent="0.2">
      <c r="A558" t="s">
        <v>9829</v>
      </c>
      <c r="B558" t="s">
        <v>764</v>
      </c>
      <c r="C558" t="s">
        <v>763</v>
      </c>
      <c r="D558" s="21" t="s">
        <v>767</v>
      </c>
      <c r="E558" t="s">
        <v>768</v>
      </c>
      <c r="F558" t="s">
        <v>322</v>
      </c>
      <c r="K558">
        <v>2022</v>
      </c>
      <c r="L558" t="s">
        <v>1807</v>
      </c>
      <c r="M558" t="s">
        <v>1293</v>
      </c>
      <c r="N558" t="s">
        <v>1808</v>
      </c>
    </row>
    <row r="559" spans="1:15" x14ac:dyDescent="0.2">
      <c r="A559" t="s">
        <v>9829</v>
      </c>
      <c r="B559" t="s">
        <v>764</v>
      </c>
      <c r="C559" t="s">
        <v>763</v>
      </c>
      <c r="D559" s="21" t="s">
        <v>767</v>
      </c>
      <c r="E559" t="s">
        <v>768</v>
      </c>
      <c r="F559" t="s">
        <v>323</v>
      </c>
      <c r="K559">
        <v>2022</v>
      </c>
      <c r="L559" t="s">
        <v>1807</v>
      </c>
      <c r="M559" t="s">
        <v>1293</v>
      </c>
      <c r="N559" t="s">
        <v>1808</v>
      </c>
    </row>
    <row r="560" spans="1:15" x14ac:dyDescent="0.2">
      <c r="A560" t="s">
        <v>9829</v>
      </c>
      <c r="B560" t="s">
        <v>764</v>
      </c>
      <c r="C560" t="s">
        <v>763</v>
      </c>
      <c r="D560" s="21" t="s">
        <v>767</v>
      </c>
      <c r="E560" t="s">
        <v>768</v>
      </c>
      <c r="F560" t="s">
        <v>329</v>
      </c>
      <c r="K560">
        <v>2022</v>
      </c>
      <c r="L560" t="s">
        <v>1807</v>
      </c>
      <c r="M560" t="s">
        <v>1293</v>
      </c>
      <c r="N560" t="s">
        <v>1808</v>
      </c>
    </row>
    <row r="561" spans="1:15" x14ac:dyDescent="0.2">
      <c r="A561" t="s">
        <v>9829</v>
      </c>
      <c r="B561" t="s">
        <v>764</v>
      </c>
      <c r="C561" t="s">
        <v>763</v>
      </c>
      <c r="D561" s="21" t="s">
        <v>767</v>
      </c>
      <c r="E561" t="s">
        <v>768</v>
      </c>
      <c r="F561" t="s">
        <v>330</v>
      </c>
      <c r="K561">
        <v>2022</v>
      </c>
      <c r="L561" t="s">
        <v>1807</v>
      </c>
      <c r="M561" t="s">
        <v>1293</v>
      </c>
      <c r="N561" t="s">
        <v>1808</v>
      </c>
    </row>
    <row r="562" spans="1:15" x14ac:dyDescent="0.2">
      <c r="A562" t="s">
        <v>9829</v>
      </c>
      <c r="B562" t="s">
        <v>764</v>
      </c>
      <c r="C562" t="s">
        <v>763</v>
      </c>
      <c r="D562" s="21" t="s">
        <v>767</v>
      </c>
      <c r="E562" t="s">
        <v>768</v>
      </c>
      <c r="F562" t="s">
        <v>331</v>
      </c>
      <c r="K562">
        <v>2022</v>
      </c>
      <c r="L562" t="s">
        <v>1807</v>
      </c>
      <c r="M562" t="s">
        <v>1293</v>
      </c>
      <c r="N562" t="s">
        <v>1808</v>
      </c>
    </row>
    <row r="563" spans="1:15" x14ac:dyDescent="0.2">
      <c r="A563" t="s">
        <v>9829</v>
      </c>
      <c r="B563" t="s">
        <v>764</v>
      </c>
      <c r="C563" t="s">
        <v>763</v>
      </c>
      <c r="D563" s="21" t="s">
        <v>767</v>
      </c>
      <c r="E563" t="s">
        <v>768</v>
      </c>
      <c r="F563" t="s">
        <v>336</v>
      </c>
      <c r="K563">
        <v>2022</v>
      </c>
      <c r="L563" t="s">
        <v>1807</v>
      </c>
      <c r="M563" t="s">
        <v>1293</v>
      </c>
      <c r="N563" t="s">
        <v>1808</v>
      </c>
    </row>
    <row r="564" spans="1:15" x14ac:dyDescent="0.2">
      <c r="A564" t="s">
        <v>9829</v>
      </c>
      <c r="B564" t="s">
        <v>764</v>
      </c>
      <c r="C564" t="s">
        <v>763</v>
      </c>
      <c r="D564" s="21" t="s">
        <v>767</v>
      </c>
      <c r="E564" t="s">
        <v>768</v>
      </c>
      <c r="F564" t="s">
        <v>337</v>
      </c>
      <c r="K564">
        <v>2022</v>
      </c>
      <c r="L564" t="s">
        <v>1807</v>
      </c>
      <c r="M564" t="s">
        <v>1293</v>
      </c>
      <c r="N564" t="s">
        <v>1808</v>
      </c>
    </row>
    <row r="565" spans="1:15" x14ac:dyDescent="0.2">
      <c r="A565" t="s">
        <v>9829</v>
      </c>
      <c r="B565" t="s">
        <v>764</v>
      </c>
      <c r="C565" t="s">
        <v>763</v>
      </c>
      <c r="D565" s="21" t="s">
        <v>767</v>
      </c>
      <c r="E565" t="s">
        <v>768</v>
      </c>
      <c r="F565" t="s">
        <v>338</v>
      </c>
      <c r="K565">
        <v>2022</v>
      </c>
      <c r="L565" t="s">
        <v>1810</v>
      </c>
      <c r="N565" t="s">
        <v>1808</v>
      </c>
      <c r="O565" t="s">
        <v>1811</v>
      </c>
    </row>
    <row r="566" spans="1:15" x14ac:dyDescent="0.2">
      <c r="A566" t="s">
        <v>9829</v>
      </c>
      <c r="B566" t="s">
        <v>764</v>
      </c>
      <c r="C566" t="s">
        <v>763</v>
      </c>
      <c r="D566" s="21" t="s">
        <v>767</v>
      </c>
      <c r="E566" t="s">
        <v>768</v>
      </c>
      <c r="F566" t="s">
        <v>160</v>
      </c>
      <c r="G566" t="s">
        <v>1286</v>
      </c>
      <c r="K566">
        <v>2022</v>
      </c>
      <c r="L566" t="s">
        <v>1812</v>
      </c>
      <c r="M566" t="s">
        <v>1728</v>
      </c>
      <c r="N566" t="s">
        <v>1813</v>
      </c>
      <c r="O566" t="s">
        <v>1814</v>
      </c>
    </row>
    <row r="567" spans="1:15" x14ac:dyDescent="0.2">
      <c r="A567" t="s">
        <v>9829</v>
      </c>
      <c r="B567" t="s">
        <v>764</v>
      </c>
      <c r="C567" t="s">
        <v>763</v>
      </c>
      <c r="D567" s="21" t="s">
        <v>767</v>
      </c>
      <c r="E567" t="s">
        <v>768</v>
      </c>
      <c r="F567" t="s">
        <v>162</v>
      </c>
      <c r="G567" t="s">
        <v>1286</v>
      </c>
      <c r="K567">
        <v>2022</v>
      </c>
      <c r="L567" t="s">
        <v>1812</v>
      </c>
      <c r="M567" t="s">
        <v>1728</v>
      </c>
      <c r="N567" t="s">
        <v>1813</v>
      </c>
      <c r="O567" t="s">
        <v>1400</v>
      </c>
    </row>
    <row r="568" spans="1:15" x14ac:dyDescent="0.2">
      <c r="A568" t="s">
        <v>9829</v>
      </c>
      <c r="B568" t="s">
        <v>764</v>
      </c>
      <c r="C568" t="s">
        <v>763</v>
      </c>
      <c r="D568" s="21" t="s">
        <v>767</v>
      </c>
      <c r="E568" t="s">
        <v>768</v>
      </c>
      <c r="F568" t="s">
        <v>231</v>
      </c>
      <c r="G568" t="s">
        <v>1523</v>
      </c>
      <c r="K568">
        <v>2022</v>
      </c>
      <c r="L568" t="s">
        <v>1812</v>
      </c>
      <c r="M568" t="s">
        <v>1728</v>
      </c>
      <c r="N568" t="s">
        <v>1813</v>
      </c>
      <c r="O568" t="s">
        <v>1814</v>
      </c>
    </row>
    <row r="569" spans="1:15" x14ac:dyDescent="0.2">
      <c r="A569" t="s">
        <v>9829</v>
      </c>
      <c r="B569" t="s">
        <v>764</v>
      </c>
      <c r="C569" t="s">
        <v>763</v>
      </c>
      <c r="D569" s="21" t="s">
        <v>765</v>
      </c>
      <c r="E569" t="s">
        <v>766</v>
      </c>
      <c r="F569" t="s">
        <v>9</v>
      </c>
      <c r="L569" t="s">
        <v>1414</v>
      </c>
      <c r="N569" t="s">
        <v>1415</v>
      </c>
      <c r="O569" t="s">
        <v>1416</v>
      </c>
    </row>
    <row r="570" spans="1:15" x14ac:dyDescent="0.2">
      <c r="A570" t="s">
        <v>9829</v>
      </c>
      <c r="B570" t="s">
        <v>764</v>
      </c>
      <c r="C570" t="s">
        <v>763</v>
      </c>
      <c r="D570" s="21" t="s">
        <v>767</v>
      </c>
      <c r="E570" t="s">
        <v>768</v>
      </c>
      <c r="F570" t="s">
        <v>9</v>
      </c>
      <c r="L570" t="s">
        <v>1414</v>
      </c>
      <c r="N570" t="s">
        <v>1415</v>
      </c>
      <c r="O570" t="s">
        <v>1416</v>
      </c>
    </row>
    <row r="571" spans="1:15" x14ac:dyDescent="0.2">
      <c r="A571" t="s">
        <v>9829</v>
      </c>
      <c r="B571" t="s">
        <v>764</v>
      </c>
      <c r="C571" t="s">
        <v>763</v>
      </c>
      <c r="D571" s="21" t="s">
        <v>765</v>
      </c>
      <c r="E571" t="s">
        <v>766</v>
      </c>
      <c r="F571" t="s">
        <v>4</v>
      </c>
      <c r="L571" t="s">
        <v>1429</v>
      </c>
      <c r="N571" t="s">
        <v>1279</v>
      </c>
      <c r="O571" t="s">
        <v>1280</v>
      </c>
    </row>
    <row r="572" spans="1:15" x14ac:dyDescent="0.2">
      <c r="A572" t="s">
        <v>9829</v>
      </c>
      <c r="B572" t="s">
        <v>764</v>
      </c>
      <c r="C572" t="s">
        <v>763</v>
      </c>
      <c r="D572" s="21" t="s">
        <v>767</v>
      </c>
      <c r="E572" t="s">
        <v>768</v>
      </c>
      <c r="F572" t="s">
        <v>4</v>
      </c>
      <c r="L572" t="s">
        <v>1429</v>
      </c>
      <c r="N572" t="s">
        <v>1279</v>
      </c>
      <c r="O572" t="s">
        <v>1280</v>
      </c>
    </row>
    <row r="573" spans="1:15" x14ac:dyDescent="0.2">
      <c r="A573" t="s">
        <v>9829</v>
      </c>
      <c r="B573" t="s">
        <v>764</v>
      </c>
      <c r="C573" t="s">
        <v>763</v>
      </c>
      <c r="D573" s="21" t="s">
        <v>769</v>
      </c>
      <c r="E573" t="s">
        <v>770</v>
      </c>
      <c r="F573" t="s">
        <v>332</v>
      </c>
      <c r="K573">
        <v>2022</v>
      </c>
      <c r="L573" t="s">
        <v>1677</v>
      </c>
      <c r="M573" t="s">
        <v>1681</v>
      </c>
      <c r="N573" t="s">
        <v>1679</v>
      </c>
      <c r="O573" t="s">
        <v>1612</v>
      </c>
    </row>
    <row r="574" spans="1:15" x14ac:dyDescent="0.2">
      <c r="A574" t="s">
        <v>9829</v>
      </c>
      <c r="B574" t="s">
        <v>764</v>
      </c>
      <c r="C574" t="s">
        <v>763</v>
      </c>
      <c r="D574" s="21" t="s">
        <v>769</v>
      </c>
      <c r="E574" t="s">
        <v>770</v>
      </c>
      <c r="F574" t="s">
        <v>330</v>
      </c>
      <c r="K574">
        <v>2024</v>
      </c>
      <c r="L574" t="s">
        <v>1762</v>
      </c>
      <c r="M574" t="s">
        <v>1293</v>
      </c>
      <c r="N574" t="s">
        <v>1763</v>
      </c>
    </row>
    <row r="575" spans="1:15" x14ac:dyDescent="0.2">
      <c r="A575" t="s">
        <v>9829</v>
      </c>
      <c r="B575" t="s">
        <v>764</v>
      </c>
      <c r="C575" t="s">
        <v>763</v>
      </c>
      <c r="D575" s="21" t="s">
        <v>769</v>
      </c>
      <c r="E575" t="s">
        <v>770</v>
      </c>
      <c r="F575" t="s">
        <v>67</v>
      </c>
      <c r="G575" t="s">
        <v>1360</v>
      </c>
      <c r="K575">
        <v>2024</v>
      </c>
      <c r="L575" t="s">
        <v>1633</v>
      </c>
      <c r="N575" t="s">
        <v>1637</v>
      </c>
      <c r="O575" t="s">
        <v>1638</v>
      </c>
    </row>
    <row r="576" spans="1:15" x14ac:dyDescent="0.2">
      <c r="A576" t="s">
        <v>9829</v>
      </c>
      <c r="B576" t="s">
        <v>764</v>
      </c>
      <c r="C576" t="s">
        <v>763</v>
      </c>
      <c r="D576" s="21" t="s">
        <v>769</v>
      </c>
      <c r="E576" t="s">
        <v>770</v>
      </c>
      <c r="F576" t="s">
        <v>86</v>
      </c>
      <c r="K576">
        <v>2022</v>
      </c>
      <c r="L576" t="s">
        <v>1677</v>
      </c>
      <c r="M576" t="s">
        <v>1681</v>
      </c>
      <c r="N576" t="s">
        <v>1679</v>
      </c>
      <c r="O576" t="s">
        <v>1682</v>
      </c>
    </row>
    <row r="577" spans="1:15" x14ac:dyDescent="0.2">
      <c r="A577" t="s">
        <v>9829</v>
      </c>
      <c r="B577" t="s">
        <v>764</v>
      </c>
      <c r="C577" t="s">
        <v>763</v>
      </c>
      <c r="D577" s="21" t="s">
        <v>769</v>
      </c>
      <c r="E577" t="s">
        <v>770</v>
      </c>
      <c r="F577" t="s">
        <v>68</v>
      </c>
      <c r="G577" t="s">
        <v>1299</v>
      </c>
      <c r="K577">
        <v>2022</v>
      </c>
      <c r="L577" t="s">
        <v>1677</v>
      </c>
      <c r="M577" t="s">
        <v>1678</v>
      </c>
      <c r="N577" t="s">
        <v>1679</v>
      </c>
      <c r="O577" t="s">
        <v>1680</v>
      </c>
    </row>
    <row r="578" spans="1:15" x14ac:dyDescent="0.2">
      <c r="A578" t="s">
        <v>9829</v>
      </c>
      <c r="B578" t="s">
        <v>764</v>
      </c>
      <c r="C578" t="s">
        <v>763</v>
      </c>
      <c r="D578" s="21" t="s">
        <v>769</v>
      </c>
      <c r="E578" t="s">
        <v>770</v>
      </c>
      <c r="F578" t="s">
        <v>29</v>
      </c>
      <c r="G578" t="s">
        <v>1453</v>
      </c>
      <c r="K578">
        <v>2022</v>
      </c>
      <c r="L578" t="s">
        <v>1672</v>
      </c>
      <c r="M578" t="s">
        <v>1659</v>
      </c>
      <c r="N578" t="s">
        <v>1674</v>
      </c>
      <c r="O578" t="s">
        <v>1642</v>
      </c>
    </row>
    <row r="579" spans="1:15" x14ac:dyDescent="0.2">
      <c r="A579" t="s">
        <v>9829</v>
      </c>
      <c r="B579" t="s">
        <v>764</v>
      </c>
      <c r="C579" t="s">
        <v>763</v>
      </c>
      <c r="D579" s="21" t="s">
        <v>769</v>
      </c>
      <c r="E579" t="s">
        <v>770</v>
      </c>
      <c r="F579" t="s">
        <v>30</v>
      </c>
      <c r="G579" t="s">
        <v>1454</v>
      </c>
      <c r="K579">
        <v>2022</v>
      </c>
      <c r="L579" t="s">
        <v>1672</v>
      </c>
      <c r="M579" t="s">
        <v>1659</v>
      </c>
      <c r="N579" t="s">
        <v>1674</v>
      </c>
      <c r="O579" t="s">
        <v>1642</v>
      </c>
    </row>
    <row r="580" spans="1:15" x14ac:dyDescent="0.2">
      <c r="A580" t="s">
        <v>9829</v>
      </c>
      <c r="B580" t="s">
        <v>764</v>
      </c>
      <c r="C580" t="s">
        <v>763</v>
      </c>
      <c r="D580" s="21" t="s">
        <v>769</v>
      </c>
      <c r="E580" t="s">
        <v>770</v>
      </c>
      <c r="F580" t="s">
        <v>31</v>
      </c>
      <c r="G580" t="s">
        <v>1404</v>
      </c>
      <c r="K580">
        <v>2022</v>
      </c>
      <c r="L580" t="s">
        <v>1672</v>
      </c>
      <c r="M580" t="s">
        <v>1659</v>
      </c>
      <c r="N580" t="s">
        <v>1674</v>
      </c>
      <c r="O580" t="s">
        <v>1642</v>
      </c>
    </row>
    <row r="581" spans="1:15" x14ac:dyDescent="0.2">
      <c r="A581" t="s">
        <v>9829</v>
      </c>
      <c r="B581" t="s">
        <v>764</v>
      </c>
      <c r="C581" t="s">
        <v>763</v>
      </c>
      <c r="D581" s="21" t="s">
        <v>769</v>
      </c>
      <c r="E581" t="s">
        <v>770</v>
      </c>
      <c r="F581" t="s">
        <v>32</v>
      </c>
      <c r="G581" t="s">
        <v>1270</v>
      </c>
      <c r="K581">
        <v>2022</v>
      </c>
      <c r="L581" t="s">
        <v>1672</v>
      </c>
      <c r="M581" t="s">
        <v>1659</v>
      </c>
      <c r="N581" t="s">
        <v>1674</v>
      </c>
      <c r="O581" t="s">
        <v>9306</v>
      </c>
    </row>
    <row r="582" spans="1:15" x14ac:dyDescent="0.2">
      <c r="A582" t="s">
        <v>9829</v>
      </c>
      <c r="B582" t="s">
        <v>764</v>
      </c>
      <c r="C582" t="s">
        <v>763</v>
      </c>
      <c r="D582" s="21" t="s">
        <v>769</v>
      </c>
      <c r="E582" t="s">
        <v>770</v>
      </c>
      <c r="F582" t="s">
        <v>60</v>
      </c>
      <c r="G582" t="s">
        <v>1270</v>
      </c>
      <c r="H582" t="s">
        <v>1717</v>
      </c>
      <c r="I582" t="s">
        <v>1702</v>
      </c>
      <c r="J582" t="s">
        <v>1718</v>
      </c>
      <c r="K582">
        <v>2022</v>
      </c>
      <c r="L582" t="s">
        <v>1754</v>
      </c>
      <c r="M582" t="s">
        <v>1705</v>
      </c>
      <c r="N582" t="s">
        <v>1756</v>
      </c>
      <c r="O582" t="s">
        <v>1724</v>
      </c>
    </row>
    <row r="583" spans="1:15" x14ac:dyDescent="0.2">
      <c r="A583" t="s">
        <v>9829</v>
      </c>
      <c r="B583" t="s">
        <v>764</v>
      </c>
      <c r="C583" t="s">
        <v>763</v>
      </c>
      <c r="D583" s="21" t="s">
        <v>769</v>
      </c>
      <c r="E583" t="s">
        <v>770</v>
      </c>
      <c r="F583" t="s">
        <v>59</v>
      </c>
      <c r="G583" t="s">
        <v>1270</v>
      </c>
      <c r="H583" t="s">
        <v>1717</v>
      </c>
      <c r="I583" t="s">
        <v>1702</v>
      </c>
      <c r="J583" t="s">
        <v>1718</v>
      </c>
      <c r="K583">
        <v>2022</v>
      </c>
      <c r="L583" t="s">
        <v>1754</v>
      </c>
      <c r="M583" t="s">
        <v>1705</v>
      </c>
      <c r="N583" t="s">
        <v>1756</v>
      </c>
    </row>
    <row r="584" spans="1:15" x14ac:dyDescent="0.2">
      <c r="A584" t="s">
        <v>9829</v>
      </c>
      <c r="B584" t="s">
        <v>764</v>
      </c>
      <c r="C584" t="s">
        <v>763</v>
      </c>
      <c r="D584" s="21" t="s">
        <v>769</v>
      </c>
      <c r="E584" t="s">
        <v>770</v>
      </c>
      <c r="F584" t="s">
        <v>55</v>
      </c>
      <c r="G584" t="s">
        <v>1270</v>
      </c>
      <c r="H584" t="s">
        <v>1717</v>
      </c>
      <c r="I584" t="s">
        <v>1702</v>
      </c>
      <c r="J584" t="s">
        <v>1718</v>
      </c>
      <c r="K584">
        <v>2022</v>
      </c>
      <c r="L584" t="s">
        <v>1754</v>
      </c>
      <c r="M584" t="s">
        <v>1705</v>
      </c>
      <c r="N584" t="s">
        <v>1756</v>
      </c>
      <c r="O584" t="s">
        <v>1720</v>
      </c>
    </row>
    <row r="585" spans="1:15" x14ac:dyDescent="0.2">
      <c r="A585" t="s">
        <v>9829</v>
      </c>
      <c r="B585" t="s">
        <v>764</v>
      </c>
      <c r="C585" t="s">
        <v>763</v>
      </c>
      <c r="D585" s="21" t="s">
        <v>769</v>
      </c>
      <c r="E585" t="s">
        <v>770</v>
      </c>
      <c r="F585" t="s">
        <v>266</v>
      </c>
      <c r="G585" t="s">
        <v>1523</v>
      </c>
      <c r="K585">
        <v>2022</v>
      </c>
      <c r="L585" t="s">
        <v>1758</v>
      </c>
      <c r="M585" t="s">
        <v>1759</v>
      </c>
      <c r="N585" t="s">
        <v>1760</v>
      </c>
      <c r="O585" t="s">
        <v>1761</v>
      </c>
    </row>
    <row r="586" spans="1:15" x14ac:dyDescent="0.2">
      <c r="A586" t="s">
        <v>9829</v>
      </c>
      <c r="B586" t="s">
        <v>764</v>
      </c>
      <c r="C586" t="s">
        <v>763</v>
      </c>
      <c r="D586" s="21" t="s">
        <v>765</v>
      </c>
      <c r="E586" t="s">
        <v>766</v>
      </c>
      <c r="F586" t="s">
        <v>14</v>
      </c>
      <c r="G586" t="s">
        <v>1430</v>
      </c>
      <c r="O586" t="s">
        <v>1431</v>
      </c>
    </row>
    <row r="587" spans="1:15" x14ac:dyDescent="0.2">
      <c r="A587" t="s">
        <v>9829</v>
      </c>
      <c r="B587" t="s">
        <v>764</v>
      </c>
      <c r="C587" t="s">
        <v>763</v>
      </c>
      <c r="D587" s="21" t="s">
        <v>765</v>
      </c>
      <c r="E587" t="s">
        <v>766</v>
      </c>
      <c r="F587" t="s">
        <v>15</v>
      </c>
      <c r="G587" t="s">
        <v>1430</v>
      </c>
      <c r="O587" t="s">
        <v>1432</v>
      </c>
    </row>
    <row r="588" spans="1:15" x14ac:dyDescent="0.2">
      <c r="A588" t="s">
        <v>9829</v>
      </c>
      <c r="B588" t="s">
        <v>764</v>
      </c>
      <c r="C588" t="s">
        <v>763</v>
      </c>
      <c r="D588" s="21" t="s">
        <v>767</v>
      </c>
      <c r="E588" t="s">
        <v>768</v>
      </c>
      <c r="F588" t="s">
        <v>14</v>
      </c>
      <c r="G588" t="s">
        <v>1430</v>
      </c>
      <c r="O588" t="s">
        <v>1431</v>
      </c>
    </row>
    <row r="589" spans="1:15" x14ac:dyDescent="0.2">
      <c r="A589" t="s">
        <v>9829</v>
      </c>
      <c r="B589" t="s">
        <v>764</v>
      </c>
      <c r="C589" t="s">
        <v>763</v>
      </c>
      <c r="D589" s="21" t="s">
        <v>767</v>
      </c>
      <c r="E589" t="s">
        <v>768</v>
      </c>
      <c r="F589" t="s">
        <v>15</v>
      </c>
      <c r="G589" t="s">
        <v>1430</v>
      </c>
      <c r="O589" t="s">
        <v>1432</v>
      </c>
    </row>
    <row r="590" spans="1:15" x14ac:dyDescent="0.2">
      <c r="A590" t="s">
        <v>9829</v>
      </c>
      <c r="B590" t="s">
        <v>512</v>
      </c>
      <c r="C590" t="s">
        <v>511</v>
      </c>
      <c r="D590" s="21" t="s">
        <v>513</v>
      </c>
      <c r="E590" t="s">
        <v>514</v>
      </c>
      <c r="F590" t="s">
        <v>27</v>
      </c>
      <c r="G590" t="s">
        <v>1270</v>
      </c>
      <c r="H590" t="s">
        <v>482</v>
      </c>
      <c r="I590" t="s">
        <v>1271</v>
      </c>
      <c r="K590">
        <v>2014</v>
      </c>
      <c r="L590" t="s">
        <v>9563</v>
      </c>
      <c r="M590" t="s">
        <v>1864</v>
      </c>
      <c r="N590" t="s">
        <v>1865</v>
      </c>
    </row>
    <row r="591" spans="1:15" x14ac:dyDescent="0.2">
      <c r="A591" t="s">
        <v>9829</v>
      </c>
      <c r="B591" t="s">
        <v>512</v>
      </c>
      <c r="C591" t="s">
        <v>511</v>
      </c>
      <c r="D591" s="21" t="s">
        <v>513</v>
      </c>
      <c r="E591" t="s">
        <v>514</v>
      </c>
      <c r="F591" t="s">
        <v>16</v>
      </c>
      <c r="G591" t="s">
        <v>1270</v>
      </c>
      <c r="H591" t="s">
        <v>482</v>
      </c>
      <c r="I591" t="s">
        <v>1271</v>
      </c>
      <c r="K591">
        <v>2014</v>
      </c>
      <c r="L591" t="s">
        <v>9563</v>
      </c>
      <c r="M591" t="s">
        <v>1864</v>
      </c>
      <c r="N591" t="s">
        <v>1865</v>
      </c>
    </row>
    <row r="592" spans="1:15" x14ac:dyDescent="0.2">
      <c r="A592" t="s">
        <v>9829</v>
      </c>
      <c r="B592" t="s">
        <v>512</v>
      </c>
      <c r="C592" t="s">
        <v>511</v>
      </c>
      <c r="D592" s="21" t="s">
        <v>513</v>
      </c>
      <c r="E592" t="s">
        <v>514</v>
      </c>
      <c r="F592" t="s">
        <v>17</v>
      </c>
      <c r="G592" t="s">
        <v>1270</v>
      </c>
      <c r="H592" t="s">
        <v>482</v>
      </c>
      <c r="I592" t="s">
        <v>1271</v>
      </c>
      <c r="K592">
        <v>2014</v>
      </c>
      <c r="L592" t="s">
        <v>9563</v>
      </c>
      <c r="M592" t="s">
        <v>1864</v>
      </c>
      <c r="N592" t="s">
        <v>1865</v>
      </c>
    </row>
    <row r="593" spans="1:15" x14ac:dyDescent="0.2">
      <c r="A593" t="s">
        <v>9829</v>
      </c>
      <c r="B593" t="s">
        <v>512</v>
      </c>
      <c r="C593" t="s">
        <v>511</v>
      </c>
      <c r="D593" s="21" t="s">
        <v>513</v>
      </c>
      <c r="E593" t="s">
        <v>514</v>
      </c>
      <c r="F593" t="s">
        <v>26</v>
      </c>
      <c r="G593" t="s">
        <v>1270</v>
      </c>
      <c r="H593" t="s">
        <v>482</v>
      </c>
      <c r="I593" t="s">
        <v>1271</v>
      </c>
      <c r="K593">
        <v>2014</v>
      </c>
      <c r="L593" t="s">
        <v>9563</v>
      </c>
      <c r="M593" t="s">
        <v>1864</v>
      </c>
      <c r="N593" t="s">
        <v>1865</v>
      </c>
    </row>
    <row r="594" spans="1:15" x14ac:dyDescent="0.2">
      <c r="A594" t="s">
        <v>9829</v>
      </c>
      <c r="B594" t="s">
        <v>512</v>
      </c>
      <c r="C594" t="s">
        <v>511</v>
      </c>
      <c r="D594" s="21" t="s">
        <v>513</v>
      </c>
      <c r="E594" t="s">
        <v>514</v>
      </c>
      <c r="F594" t="s">
        <v>18</v>
      </c>
      <c r="G594" t="s">
        <v>1270</v>
      </c>
      <c r="H594" t="s">
        <v>482</v>
      </c>
      <c r="I594" t="s">
        <v>1271</v>
      </c>
      <c r="K594">
        <v>2014</v>
      </c>
      <c r="L594" t="s">
        <v>9563</v>
      </c>
      <c r="M594" t="s">
        <v>1864</v>
      </c>
      <c r="N594" t="s">
        <v>1865</v>
      </c>
    </row>
    <row r="595" spans="1:15" x14ac:dyDescent="0.2">
      <c r="A595" t="s">
        <v>9829</v>
      </c>
      <c r="B595" t="s">
        <v>512</v>
      </c>
      <c r="C595" t="s">
        <v>511</v>
      </c>
      <c r="D595" s="21" t="s">
        <v>513</v>
      </c>
      <c r="E595" t="s">
        <v>514</v>
      </c>
      <c r="F595" t="s">
        <v>28</v>
      </c>
      <c r="G595" t="s">
        <v>1270</v>
      </c>
      <c r="H595" t="s">
        <v>482</v>
      </c>
      <c r="I595" t="s">
        <v>1271</v>
      </c>
      <c r="K595">
        <v>2014</v>
      </c>
      <c r="L595" t="s">
        <v>9563</v>
      </c>
      <c r="M595" t="s">
        <v>1864</v>
      </c>
      <c r="N595" t="s">
        <v>1865</v>
      </c>
    </row>
    <row r="596" spans="1:15" x14ac:dyDescent="0.2">
      <c r="A596" t="s">
        <v>9829</v>
      </c>
      <c r="B596" t="s">
        <v>512</v>
      </c>
      <c r="C596" t="s">
        <v>511</v>
      </c>
      <c r="D596" s="21" t="s">
        <v>513</v>
      </c>
      <c r="E596" t="s">
        <v>514</v>
      </c>
      <c r="F596" t="s">
        <v>19</v>
      </c>
      <c r="G596" t="s">
        <v>1270</v>
      </c>
      <c r="H596" t="s">
        <v>482</v>
      </c>
      <c r="I596" t="s">
        <v>1271</v>
      </c>
      <c r="K596">
        <v>2014</v>
      </c>
      <c r="L596" t="s">
        <v>9563</v>
      </c>
      <c r="M596" t="s">
        <v>1864</v>
      </c>
      <c r="N596" t="s">
        <v>1865</v>
      </c>
    </row>
    <row r="597" spans="1:15" x14ac:dyDescent="0.2">
      <c r="A597" t="s">
        <v>9829</v>
      </c>
      <c r="B597" t="s">
        <v>512</v>
      </c>
      <c r="C597" t="s">
        <v>511</v>
      </c>
      <c r="D597" s="21" t="s">
        <v>513</v>
      </c>
      <c r="E597" t="s">
        <v>514</v>
      </c>
      <c r="F597" t="s">
        <v>20</v>
      </c>
      <c r="G597" t="s">
        <v>1270</v>
      </c>
      <c r="H597" t="s">
        <v>482</v>
      </c>
      <c r="I597" t="s">
        <v>1271</v>
      </c>
      <c r="K597">
        <v>2014</v>
      </c>
      <c r="L597" t="s">
        <v>9563</v>
      </c>
      <c r="M597" t="s">
        <v>1864</v>
      </c>
      <c r="N597" t="s">
        <v>1865</v>
      </c>
    </row>
    <row r="598" spans="1:15" x14ac:dyDescent="0.2">
      <c r="A598" t="s">
        <v>9829</v>
      </c>
      <c r="B598" t="s">
        <v>512</v>
      </c>
      <c r="C598" t="s">
        <v>511</v>
      </c>
      <c r="D598" s="21" t="s">
        <v>513</v>
      </c>
      <c r="E598" t="s">
        <v>514</v>
      </c>
      <c r="F598" t="s">
        <v>21</v>
      </c>
      <c r="G598" t="s">
        <v>1270</v>
      </c>
      <c r="H598" t="s">
        <v>482</v>
      </c>
      <c r="I598" t="s">
        <v>1271</v>
      </c>
      <c r="K598">
        <v>2014</v>
      </c>
      <c r="L598" t="s">
        <v>9563</v>
      </c>
      <c r="M598" t="s">
        <v>1864</v>
      </c>
      <c r="N598" t="s">
        <v>1865</v>
      </c>
    </row>
    <row r="599" spans="1:15" x14ac:dyDescent="0.2">
      <c r="A599" t="s">
        <v>9829</v>
      </c>
      <c r="B599" t="s">
        <v>512</v>
      </c>
      <c r="C599" t="s">
        <v>511</v>
      </c>
      <c r="D599" s="21" t="s">
        <v>513</v>
      </c>
      <c r="E599" t="s">
        <v>514</v>
      </c>
      <c r="F599" t="s">
        <v>24</v>
      </c>
      <c r="G599" t="s">
        <v>1270</v>
      </c>
      <c r="H599" t="s">
        <v>482</v>
      </c>
      <c r="I599" t="s">
        <v>1271</v>
      </c>
      <c r="K599">
        <v>2014</v>
      </c>
      <c r="L599" t="s">
        <v>9563</v>
      </c>
      <c r="M599" t="s">
        <v>1864</v>
      </c>
      <c r="N599" t="s">
        <v>1865</v>
      </c>
    </row>
    <row r="600" spans="1:15" x14ac:dyDescent="0.2">
      <c r="A600" t="s">
        <v>9829</v>
      </c>
      <c r="B600" t="s">
        <v>512</v>
      </c>
      <c r="C600" t="s">
        <v>511</v>
      </c>
      <c r="D600" s="21" t="s">
        <v>513</v>
      </c>
      <c r="E600" t="s">
        <v>514</v>
      </c>
      <c r="F600" t="s">
        <v>25</v>
      </c>
      <c r="G600" t="s">
        <v>1270</v>
      </c>
      <c r="H600" t="s">
        <v>482</v>
      </c>
      <c r="I600" t="s">
        <v>1271</v>
      </c>
      <c r="K600">
        <v>2014</v>
      </c>
      <c r="L600" t="s">
        <v>9563</v>
      </c>
      <c r="M600" t="s">
        <v>1864</v>
      </c>
      <c r="N600" t="s">
        <v>1865</v>
      </c>
    </row>
    <row r="601" spans="1:15" x14ac:dyDescent="0.2">
      <c r="A601" t="s">
        <v>9829</v>
      </c>
      <c r="B601" t="s">
        <v>512</v>
      </c>
      <c r="C601" t="s">
        <v>511</v>
      </c>
      <c r="D601" s="21" t="s">
        <v>513</v>
      </c>
      <c r="E601" t="s">
        <v>514</v>
      </c>
      <c r="F601" t="s">
        <v>23</v>
      </c>
      <c r="G601" t="s">
        <v>1270</v>
      </c>
      <c r="H601" t="s">
        <v>482</v>
      </c>
      <c r="I601" t="s">
        <v>1271</v>
      </c>
      <c r="K601">
        <v>2014</v>
      </c>
      <c r="L601" t="s">
        <v>9563</v>
      </c>
      <c r="M601" t="s">
        <v>1864</v>
      </c>
      <c r="N601" t="s">
        <v>1865</v>
      </c>
    </row>
    <row r="602" spans="1:15" x14ac:dyDescent="0.2">
      <c r="A602" t="s">
        <v>9829</v>
      </c>
      <c r="B602" t="s">
        <v>512</v>
      </c>
      <c r="C602" t="s">
        <v>511</v>
      </c>
      <c r="D602" s="21" t="s">
        <v>513</v>
      </c>
      <c r="E602" t="s">
        <v>514</v>
      </c>
      <c r="F602" t="s">
        <v>51</v>
      </c>
      <c r="G602" t="s">
        <v>1386</v>
      </c>
      <c r="K602">
        <v>2018</v>
      </c>
      <c r="L602" t="s">
        <v>1861</v>
      </c>
      <c r="M602" t="s">
        <v>1319</v>
      </c>
      <c r="N602" t="s">
        <v>1863</v>
      </c>
    </row>
    <row r="603" spans="1:15" x14ac:dyDescent="0.2">
      <c r="A603" t="s">
        <v>9829</v>
      </c>
      <c r="B603" t="s">
        <v>512</v>
      </c>
      <c r="C603" t="s">
        <v>511</v>
      </c>
      <c r="D603" s="21" t="s">
        <v>513</v>
      </c>
      <c r="E603" t="s">
        <v>514</v>
      </c>
      <c r="F603" t="s">
        <v>4</v>
      </c>
      <c r="L603" t="s">
        <v>1429</v>
      </c>
      <c r="N603" t="s">
        <v>1279</v>
      </c>
      <c r="O603" t="s">
        <v>1280</v>
      </c>
    </row>
    <row r="604" spans="1:15" x14ac:dyDescent="0.2">
      <c r="A604" t="s">
        <v>9829</v>
      </c>
      <c r="B604" t="s">
        <v>512</v>
      </c>
      <c r="C604" t="s">
        <v>511</v>
      </c>
      <c r="D604" s="21" t="s">
        <v>513</v>
      </c>
      <c r="E604" t="s">
        <v>514</v>
      </c>
      <c r="F604" t="s">
        <v>89</v>
      </c>
      <c r="K604">
        <v>2018</v>
      </c>
      <c r="L604" t="s">
        <v>1845</v>
      </c>
      <c r="M604" t="s">
        <v>1852</v>
      </c>
      <c r="N604" t="s">
        <v>1844</v>
      </c>
      <c r="O604" t="s">
        <v>1853</v>
      </c>
    </row>
    <row r="605" spans="1:15" x14ac:dyDescent="0.2">
      <c r="A605" t="s">
        <v>9829</v>
      </c>
      <c r="B605" t="s">
        <v>512</v>
      </c>
      <c r="C605" t="s">
        <v>511</v>
      </c>
      <c r="D605" s="21" t="s">
        <v>513</v>
      </c>
      <c r="E605" t="s">
        <v>514</v>
      </c>
      <c r="F605" t="s">
        <v>90</v>
      </c>
      <c r="K605">
        <v>2018</v>
      </c>
      <c r="L605" t="s">
        <v>1845</v>
      </c>
      <c r="M605" t="s">
        <v>1854</v>
      </c>
      <c r="N605" t="s">
        <v>1844</v>
      </c>
      <c r="O605" t="s">
        <v>1855</v>
      </c>
    </row>
    <row r="606" spans="1:15" x14ac:dyDescent="0.2">
      <c r="A606" t="s">
        <v>9829</v>
      </c>
      <c r="B606" t="s">
        <v>512</v>
      </c>
      <c r="C606" t="s">
        <v>511</v>
      </c>
      <c r="D606" s="21" t="s">
        <v>513</v>
      </c>
      <c r="E606" t="s">
        <v>514</v>
      </c>
      <c r="F606" t="s">
        <v>216</v>
      </c>
      <c r="G606" t="s">
        <v>1523</v>
      </c>
      <c r="K606">
        <v>2016</v>
      </c>
      <c r="L606" t="s">
        <v>1845</v>
      </c>
      <c r="M606" t="s">
        <v>1859</v>
      </c>
      <c r="N606" t="s">
        <v>1844</v>
      </c>
      <c r="O606" t="s">
        <v>1860</v>
      </c>
    </row>
    <row r="607" spans="1:15" x14ac:dyDescent="0.2">
      <c r="A607" t="s">
        <v>9829</v>
      </c>
      <c r="B607" t="s">
        <v>512</v>
      </c>
      <c r="C607" t="s">
        <v>511</v>
      </c>
      <c r="D607" s="21" t="s">
        <v>513</v>
      </c>
      <c r="E607" t="s">
        <v>514</v>
      </c>
      <c r="F607" t="s">
        <v>147</v>
      </c>
      <c r="G607" t="s">
        <v>1286</v>
      </c>
      <c r="K607">
        <v>2016</v>
      </c>
      <c r="L607" t="s">
        <v>1845</v>
      </c>
      <c r="M607" t="s">
        <v>1859</v>
      </c>
      <c r="N607" t="s">
        <v>1844</v>
      </c>
      <c r="O607" t="s">
        <v>1400</v>
      </c>
    </row>
    <row r="608" spans="1:15" x14ac:dyDescent="0.2">
      <c r="A608" t="s">
        <v>9829</v>
      </c>
      <c r="B608" t="s">
        <v>512</v>
      </c>
      <c r="C608" t="s">
        <v>511</v>
      </c>
      <c r="D608" s="21" t="s">
        <v>513</v>
      </c>
      <c r="E608" t="s">
        <v>514</v>
      </c>
      <c r="F608" t="s">
        <v>94</v>
      </c>
      <c r="L608" t="s">
        <v>1845</v>
      </c>
      <c r="M608" t="s">
        <v>1856</v>
      </c>
      <c r="N608" t="s">
        <v>1844</v>
      </c>
      <c r="O608" t="s">
        <v>1857</v>
      </c>
    </row>
    <row r="609" spans="1:15" x14ac:dyDescent="0.2">
      <c r="A609" t="s">
        <v>9829</v>
      </c>
      <c r="B609" t="s">
        <v>512</v>
      </c>
      <c r="C609" t="s">
        <v>511</v>
      </c>
      <c r="D609" s="21" t="s">
        <v>513</v>
      </c>
      <c r="E609" t="s">
        <v>514</v>
      </c>
      <c r="F609" t="s">
        <v>95</v>
      </c>
      <c r="L609" t="s">
        <v>1845</v>
      </c>
      <c r="M609" t="s">
        <v>1856</v>
      </c>
      <c r="N609" t="s">
        <v>1844</v>
      </c>
    </row>
    <row r="610" spans="1:15" x14ac:dyDescent="0.2">
      <c r="A610" t="s">
        <v>9829</v>
      </c>
      <c r="B610" t="s">
        <v>512</v>
      </c>
      <c r="C610" t="s">
        <v>511</v>
      </c>
      <c r="D610" s="21" t="s">
        <v>513</v>
      </c>
      <c r="E610" t="s">
        <v>514</v>
      </c>
      <c r="F610" t="s">
        <v>96</v>
      </c>
      <c r="L610" t="s">
        <v>1845</v>
      </c>
      <c r="M610" t="s">
        <v>1856</v>
      </c>
      <c r="N610" t="s">
        <v>1844</v>
      </c>
      <c r="O610" t="s">
        <v>1858</v>
      </c>
    </row>
    <row r="611" spans="1:15" x14ac:dyDescent="0.2">
      <c r="A611" t="s">
        <v>9829</v>
      </c>
      <c r="B611" t="s">
        <v>512</v>
      </c>
      <c r="C611" t="s">
        <v>511</v>
      </c>
      <c r="D611" s="21" t="s">
        <v>513</v>
      </c>
      <c r="E611" t="s">
        <v>514</v>
      </c>
      <c r="F611" t="s">
        <v>162</v>
      </c>
      <c r="G611" t="s">
        <v>1286</v>
      </c>
      <c r="K611">
        <v>2016</v>
      </c>
      <c r="L611" t="s">
        <v>1845</v>
      </c>
      <c r="M611" t="s">
        <v>1843</v>
      </c>
      <c r="N611" t="s">
        <v>1844</v>
      </c>
      <c r="O611" t="s">
        <v>1400</v>
      </c>
    </row>
    <row r="612" spans="1:15" x14ac:dyDescent="0.2">
      <c r="A612" t="s">
        <v>9829</v>
      </c>
      <c r="B612" t="s">
        <v>512</v>
      </c>
      <c r="C612" t="s">
        <v>511</v>
      </c>
      <c r="D612" s="21" t="s">
        <v>513</v>
      </c>
      <c r="E612" t="s">
        <v>514</v>
      </c>
      <c r="F612" t="s">
        <v>14</v>
      </c>
      <c r="G612" t="s">
        <v>1430</v>
      </c>
      <c r="O612" t="s">
        <v>1431</v>
      </c>
    </row>
    <row r="613" spans="1:15" x14ac:dyDescent="0.2">
      <c r="A613" t="s">
        <v>9829</v>
      </c>
      <c r="B613" t="s">
        <v>512</v>
      </c>
      <c r="C613" t="s">
        <v>511</v>
      </c>
      <c r="D613" s="21" t="s">
        <v>513</v>
      </c>
      <c r="E613" t="s">
        <v>514</v>
      </c>
      <c r="F613" t="s">
        <v>15</v>
      </c>
      <c r="G613" t="s">
        <v>1430</v>
      </c>
      <c r="O613" t="s">
        <v>1432</v>
      </c>
    </row>
    <row r="614" spans="1:15" x14ac:dyDescent="0.2">
      <c r="A614" t="s">
        <v>9829</v>
      </c>
      <c r="B614" t="s">
        <v>512</v>
      </c>
      <c r="C614" t="s">
        <v>511</v>
      </c>
      <c r="D614" s="21" t="s">
        <v>513</v>
      </c>
      <c r="E614" t="s">
        <v>514</v>
      </c>
      <c r="F614" t="s">
        <v>12</v>
      </c>
      <c r="K614">
        <v>2016</v>
      </c>
      <c r="L614" t="s">
        <v>1845</v>
      </c>
      <c r="M614" t="s">
        <v>1843</v>
      </c>
      <c r="N614" t="s">
        <v>1844</v>
      </c>
    </row>
    <row r="615" spans="1:15" x14ac:dyDescent="0.2">
      <c r="A615" t="s">
        <v>9829</v>
      </c>
      <c r="B615" t="s">
        <v>512</v>
      </c>
      <c r="C615" t="s">
        <v>511</v>
      </c>
      <c r="D615" s="21" t="s">
        <v>513</v>
      </c>
      <c r="E615" t="s">
        <v>514</v>
      </c>
      <c r="F615" t="s">
        <v>11</v>
      </c>
      <c r="G615" t="s">
        <v>1286</v>
      </c>
      <c r="H615" t="s">
        <v>482</v>
      </c>
      <c r="I615" t="s">
        <v>1702</v>
      </c>
      <c r="K615">
        <v>2016</v>
      </c>
      <c r="L615" t="s">
        <v>1842</v>
      </c>
      <c r="M615" t="s">
        <v>1843</v>
      </c>
      <c r="N615" t="s">
        <v>1844</v>
      </c>
    </row>
    <row r="616" spans="1:15" x14ac:dyDescent="0.2">
      <c r="A616" t="s">
        <v>9829</v>
      </c>
      <c r="B616" t="s">
        <v>512</v>
      </c>
      <c r="C616" t="s">
        <v>511</v>
      </c>
      <c r="D616" s="21" t="s">
        <v>513</v>
      </c>
      <c r="E616" t="s">
        <v>514</v>
      </c>
      <c r="F616" t="s">
        <v>10</v>
      </c>
      <c r="K616">
        <v>2016</v>
      </c>
      <c r="L616" t="s">
        <v>1842</v>
      </c>
      <c r="M616" t="s">
        <v>1843</v>
      </c>
      <c r="N616" t="s">
        <v>1844</v>
      </c>
    </row>
    <row r="617" spans="1:15" x14ac:dyDescent="0.2">
      <c r="A617" t="s">
        <v>9829</v>
      </c>
      <c r="B617" t="s">
        <v>512</v>
      </c>
      <c r="C617" t="s">
        <v>511</v>
      </c>
      <c r="D617" s="21" t="s">
        <v>513</v>
      </c>
      <c r="E617" t="s">
        <v>514</v>
      </c>
      <c r="F617" t="s">
        <v>132</v>
      </c>
      <c r="G617" t="s">
        <v>1286</v>
      </c>
      <c r="K617">
        <v>2015</v>
      </c>
      <c r="L617" t="s">
        <v>1845</v>
      </c>
      <c r="M617" t="s">
        <v>1846</v>
      </c>
      <c r="N617" t="s">
        <v>1844</v>
      </c>
      <c r="O617" t="s">
        <v>1400</v>
      </c>
    </row>
    <row r="618" spans="1:15" x14ac:dyDescent="0.2">
      <c r="A618" t="s">
        <v>9829</v>
      </c>
      <c r="B618" t="s">
        <v>512</v>
      </c>
      <c r="C618" t="s">
        <v>511</v>
      </c>
      <c r="D618" s="21" t="s">
        <v>513</v>
      </c>
      <c r="E618" t="s">
        <v>514</v>
      </c>
      <c r="F618" t="s">
        <v>8</v>
      </c>
      <c r="K618">
        <v>2016</v>
      </c>
      <c r="L618" t="s">
        <v>1845</v>
      </c>
      <c r="M618" t="s">
        <v>1843</v>
      </c>
      <c r="N618" t="s">
        <v>1844</v>
      </c>
    </row>
    <row r="619" spans="1:15" x14ac:dyDescent="0.2">
      <c r="A619" t="s">
        <v>9829</v>
      </c>
      <c r="B619" t="s">
        <v>512</v>
      </c>
      <c r="C619" t="s">
        <v>511</v>
      </c>
      <c r="D619" s="21" t="s">
        <v>513</v>
      </c>
      <c r="E619" t="s">
        <v>514</v>
      </c>
      <c r="F619" t="s">
        <v>9</v>
      </c>
      <c r="L619" t="s">
        <v>1414</v>
      </c>
      <c r="N619" t="s">
        <v>1415</v>
      </c>
      <c r="O619" t="s">
        <v>1416</v>
      </c>
    </row>
    <row r="620" spans="1:15" x14ac:dyDescent="0.2">
      <c r="A620" t="s">
        <v>9829</v>
      </c>
      <c r="B620" t="s">
        <v>512</v>
      </c>
      <c r="C620" t="s">
        <v>511</v>
      </c>
      <c r="D620" s="21" t="s">
        <v>513</v>
      </c>
      <c r="E620" t="s">
        <v>514</v>
      </c>
      <c r="F620" t="s">
        <v>316</v>
      </c>
      <c r="K620">
        <v>2021</v>
      </c>
      <c r="L620" t="s">
        <v>1836</v>
      </c>
      <c r="N620" t="s">
        <v>1837</v>
      </c>
    </row>
    <row r="621" spans="1:15" x14ac:dyDescent="0.2">
      <c r="A621" t="s">
        <v>9829</v>
      </c>
      <c r="B621" t="s">
        <v>512</v>
      </c>
      <c r="C621" t="s">
        <v>511</v>
      </c>
      <c r="D621" s="21" t="s">
        <v>513</v>
      </c>
      <c r="E621" t="s">
        <v>514</v>
      </c>
      <c r="F621" t="s">
        <v>9892</v>
      </c>
      <c r="G621" t="s">
        <v>9444</v>
      </c>
      <c r="K621">
        <v>2021</v>
      </c>
      <c r="L621" t="s">
        <v>9258</v>
      </c>
      <c r="N621" t="s">
        <v>9259</v>
      </c>
    </row>
    <row r="622" spans="1:15" x14ac:dyDescent="0.2">
      <c r="A622" t="s">
        <v>9829</v>
      </c>
      <c r="B622" t="s">
        <v>512</v>
      </c>
      <c r="C622" t="s">
        <v>511</v>
      </c>
      <c r="D622" s="21" t="s">
        <v>513</v>
      </c>
      <c r="E622" t="s">
        <v>514</v>
      </c>
      <c r="F622" t="s">
        <v>314</v>
      </c>
      <c r="K622">
        <v>2021</v>
      </c>
      <c r="L622" t="s">
        <v>1836</v>
      </c>
      <c r="N622" t="s">
        <v>1837</v>
      </c>
      <c r="O622" t="s">
        <v>1838</v>
      </c>
    </row>
    <row r="623" spans="1:15" x14ac:dyDescent="0.2">
      <c r="A623" t="s">
        <v>9829</v>
      </c>
      <c r="B623" t="s">
        <v>512</v>
      </c>
      <c r="C623" t="s">
        <v>511</v>
      </c>
      <c r="D623" s="21" t="s">
        <v>513</v>
      </c>
      <c r="E623" t="s">
        <v>514</v>
      </c>
      <c r="F623" t="s">
        <v>315</v>
      </c>
      <c r="K623">
        <v>2021</v>
      </c>
      <c r="L623" t="s">
        <v>1836</v>
      </c>
      <c r="N623" t="s">
        <v>1837</v>
      </c>
    </row>
    <row r="624" spans="1:15" x14ac:dyDescent="0.2">
      <c r="A624" t="s">
        <v>9829</v>
      </c>
      <c r="B624" t="s">
        <v>512</v>
      </c>
      <c r="C624" t="s">
        <v>511</v>
      </c>
      <c r="D624" s="21" t="s">
        <v>513</v>
      </c>
      <c r="E624" t="s">
        <v>514</v>
      </c>
      <c r="F624" t="s">
        <v>78</v>
      </c>
      <c r="G624" t="s">
        <v>1299</v>
      </c>
      <c r="K624">
        <v>2016</v>
      </c>
      <c r="L624" t="s">
        <v>1845</v>
      </c>
      <c r="M624" t="s">
        <v>1850</v>
      </c>
      <c r="N624" t="s">
        <v>1844</v>
      </c>
      <c r="O624" t="s">
        <v>1851</v>
      </c>
    </row>
    <row r="625" spans="1:15" x14ac:dyDescent="0.2">
      <c r="A625" t="s">
        <v>9829</v>
      </c>
      <c r="B625" t="s">
        <v>512</v>
      </c>
      <c r="C625" t="s">
        <v>511</v>
      </c>
      <c r="D625" s="21" t="s">
        <v>513</v>
      </c>
      <c r="E625" t="s">
        <v>514</v>
      </c>
      <c r="F625" t="s">
        <v>79</v>
      </c>
      <c r="G625" t="s">
        <v>1382</v>
      </c>
      <c r="K625">
        <v>2016</v>
      </c>
      <c r="L625" t="s">
        <v>1845</v>
      </c>
      <c r="M625" t="s">
        <v>1850</v>
      </c>
      <c r="N625" t="s">
        <v>1844</v>
      </c>
    </row>
    <row r="626" spans="1:15" x14ac:dyDescent="0.2">
      <c r="A626" t="s">
        <v>9829</v>
      </c>
      <c r="B626" t="s">
        <v>512</v>
      </c>
      <c r="C626" t="s">
        <v>511</v>
      </c>
      <c r="D626" s="21" t="s">
        <v>513</v>
      </c>
      <c r="E626" t="s">
        <v>514</v>
      </c>
      <c r="F626" t="s">
        <v>67</v>
      </c>
      <c r="G626" t="s">
        <v>1360</v>
      </c>
      <c r="K626">
        <v>2024</v>
      </c>
      <c r="L626" t="s">
        <v>1839</v>
      </c>
      <c r="N626" t="s">
        <v>1840</v>
      </c>
      <c r="O626" t="s">
        <v>1841</v>
      </c>
    </row>
    <row r="627" spans="1:15" x14ac:dyDescent="0.2">
      <c r="A627" t="s">
        <v>9829</v>
      </c>
      <c r="B627" t="s">
        <v>512</v>
      </c>
      <c r="C627" t="s">
        <v>511</v>
      </c>
      <c r="D627" s="21" t="s">
        <v>513</v>
      </c>
      <c r="E627" t="s">
        <v>514</v>
      </c>
      <c r="F627" t="s">
        <v>29</v>
      </c>
      <c r="G627" t="s">
        <v>1453</v>
      </c>
      <c r="K627">
        <v>2018</v>
      </c>
      <c r="L627" t="s">
        <v>1861</v>
      </c>
      <c r="M627" t="s">
        <v>1592</v>
      </c>
      <c r="N627" t="s">
        <v>1862</v>
      </c>
    </row>
    <row r="628" spans="1:15" x14ac:dyDescent="0.2">
      <c r="A628" t="s">
        <v>9829</v>
      </c>
      <c r="B628" t="s">
        <v>512</v>
      </c>
      <c r="C628" t="s">
        <v>511</v>
      </c>
      <c r="D628" s="21" t="s">
        <v>513</v>
      </c>
      <c r="E628" t="s">
        <v>514</v>
      </c>
      <c r="F628" t="s">
        <v>31</v>
      </c>
      <c r="G628" t="s">
        <v>1404</v>
      </c>
      <c r="K628">
        <v>2019</v>
      </c>
      <c r="L628" t="s">
        <v>1872</v>
      </c>
      <c r="N628" t="s">
        <v>1873</v>
      </c>
    </row>
    <row r="629" spans="1:15" x14ac:dyDescent="0.2">
      <c r="A629" t="s">
        <v>9829</v>
      </c>
      <c r="B629" t="s">
        <v>512</v>
      </c>
      <c r="C629" t="s">
        <v>511</v>
      </c>
      <c r="D629" s="21" t="s">
        <v>513</v>
      </c>
      <c r="E629" t="s">
        <v>514</v>
      </c>
      <c r="F629" t="s">
        <v>32</v>
      </c>
      <c r="G629" t="s">
        <v>1270</v>
      </c>
      <c r="K629">
        <v>2015</v>
      </c>
      <c r="L629" t="s">
        <v>1866</v>
      </c>
      <c r="M629" t="s">
        <v>1336</v>
      </c>
      <c r="N629" t="s">
        <v>1867</v>
      </c>
    </row>
    <row r="630" spans="1:15" x14ac:dyDescent="0.2">
      <c r="A630" t="s">
        <v>9829</v>
      </c>
      <c r="B630" t="s">
        <v>512</v>
      </c>
      <c r="C630" t="s">
        <v>511</v>
      </c>
      <c r="D630" s="21" t="s">
        <v>513</v>
      </c>
      <c r="E630" t="s">
        <v>514</v>
      </c>
      <c r="F630" t="s">
        <v>56</v>
      </c>
      <c r="G630" t="s">
        <v>1270</v>
      </c>
      <c r="H630" t="s">
        <v>349</v>
      </c>
      <c r="I630" t="s">
        <v>349</v>
      </c>
      <c r="K630">
        <v>2016</v>
      </c>
      <c r="L630" t="s">
        <v>1845</v>
      </c>
      <c r="M630" t="s">
        <v>1843</v>
      </c>
      <c r="N630" t="s">
        <v>1844</v>
      </c>
      <c r="O630" t="s">
        <v>1848</v>
      </c>
    </row>
    <row r="631" spans="1:15" x14ac:dyDescent="0.2">
      <c r="A631" t="s">
        <v>9829</v>
      </c>
      <c r="B631" t="s">
        <v>512</v>
      </c>
      <c r="C631" t="s">
        <v>511</v>
      </c>
      <c r="D631" s="21" t="s">
        <v>513</v>
      </c>
      <c r="E631" t="s">
        <v>514</v>
      </c>
      <c r="F631" t="s">
        <v>53</v>
      </c>
      <c r="G631" t="s">
        <v>1270</v>
      </c>
      <c r="H631" t="s">
        <v>349</v>
      </c>
      <c r="I631" t="s">
        <v>349</v>
      </c>
      <c r="K631">
        <v>2015</v>
      </c>
      <c r="L631" t="s">
        <v>1845</v>
      </c>
      <c r="M631" t="s">
        <v>1846</v>
      </c>
      <c r="N631" t="s">
        <v>1844</v>
      </c>
      <c r="O631" t="s">
        <v>1847</v>
      </c>
    </row>
    <row r="632" spans="1:15" x14ac:dyDescent="0.2">
      <c r="A632" t="s">
        <v>9829</v>
      </c>
      <c r="B632" t="s">
        <v>512</v>
      </c>
      <c r="C632" t="s">
        <v>511</v>
      </c>
      <c r="D632" s="21" t="s">
        <v>513</v>
      </c>
      <c r="E632" t="s">
        <v>514</v>
      </c>
      <c r="F632" t="s">
        <v>59</v>
      </c>
      <c r="G632" t="s">
        <v>1270</v>
      </c>
      <c r="H632" t="s">
        <v>349</v>
      </c>
      <c r="I632" t="s">
        <v>349</v>
      </c>
      <c r="K632">
        <v>2016</v>
      </c>
      <c r="L632" t="s">
        <v>1845</v>
      </c>
      <c r="M632" t="s">
        <v>1843</v>
      </c>
      <c r="N632" t="s">
        <v>1844</v>
      </c>
      <c r="O632" t="s">
        <v>1849</v>
      </c>
    </row>
    <row r="633" spans="1:15" x14ac:dyDescent="0.2">
      <c r="A633" t="s">
        <v>9829</v>
      </c>
      <c r="B633" t="s">
        <v>512</v>
      </c>
      <c r="C633" t="s">
        <v>511</v>
      </c>
      <c r="D633" s="21" t="s">
        <v>513</v>
      </c>
      <c r="E633" t="s">
        <v>514</v>
      </c>
      <c r="F633" t="s">
        <v>65</v>
      </c>
      <c r="G633" t="s">
        <v>1270</v>
      </c>
      <c r="K633">
        <v>2015</v>
      </c>
      <c r="L633" t="s">
        <v>1869</v>
      </c>
      <c r="M633" t="s">
        <v>1870</v>
      </c>
      <c r="N633" t="s">
        <v>1871</v>
      </c>
      <c r="O633" t="s">
        <v>9135</v>
      </c>
    </row>
    <row r="634" spans="1:15" x14ac:dyDescent="0.2">
      <c r="A634" t="s">
        <v>9829</v>
      </c>
      <c r="B634" t="s">
        <v>512</v>
      </c>
      <c r="C634" t="s">
        <v>511</v>
      </c>
      <c r="D634" s="21" t="s">
        <v>513</v>
      </c>
      <c r="E634" t="s">
        <v>514</v>
      </c>
      <c r="F634" t="s">
        <v>64</v>
      </c>
      <c r="G634" t="s">
        <v>1270</v>
      </c>
      <c r="H634" t="s">
        <v>349</v>
      </c>
      <c r="I634" t="s">
        <v>349</v>
      </c>
      <c r="K634">
        <v>2015</v>
      </c>
      <c r="L634" t="s">
        <v>1866</v>
      </c>
      <c r="M634" t="s">
        <v>1336</v>
      </c>
      <c r="N634" t="s">
        <v>1867</v>
      </c>
      <c r="O634" t="s">
        <v>1868</v>
      </c>
    </row>
    <row r="635" spans="1:15" x14ac:dyDescent="0.2">
      <c r="A635" t="s">
        <v>9829</v>
      </c>
      <c r="B635" t="s">
        <v>788</v>
      </c>
      <c r="C635" t="s">
        <v>787</v>
      </c>
      <c r="D635" s="21" t="s">
        <v>789</v>
      </c>
      <c r="E635" t="s">
        <v>790</v>
      </c>
      <c r="F635" t="s">
        <v>10</v>
      </c>
      <c r="K635">
        <v>2014</v>
      </c>
      <c r="L635" t="s">
        <v>1874</v>
      </c>
      <c r="M635" t="s">
        <v>1875</v>
      </c>
      <c r="N635" t="s">
        <v>1876</v>
      </c>
    </row>
    <row r="636" spans="1:15" x14ac:dyDescent="0.2">
      <c r="A636" t="s">
        <v>9829</v>
      </c>
      <c r="B636" t="s">
        <v>788</v>
      </c>
      <c r="C636" t="s">
        <v>787</v>
      </c>
      <c r="D636" s="21" t="s">
        <v>789</v>
      </c>
      <c r="E636" t="s">
        <v>790</v>
      </c>
      <c r="F636" t="s">
        <v>11</v>
      </c>
      <c r="G636" t="s">
        <v>1286</v>
      </c>
      <c r="H636" t="s">
        <v>376</v>
      </c>
      <c r="I636" t="s">
        <v>1100</v>
      </c>
      <c r="J636" t="s">
        <v>791</v>
      </c>
      <c r="K636">
        <v>2014</v>
      </c>
      <c r="L636" t="s">
        <v>1874</v>
      </c>
      <c r="M636" t="s">
        <v>1875</v>
      </c>
      <c r="N636" t="s">
        <v>1876</v>
      </c>
      <c r="O636" t="s">
        <v>1877</v>
      </c>
    </row>
    <row r="637" spans="1:15" x14ac:dyDescent="0.2">
      <c r="A637" t="s">
        <v>9829</v>
      </c>
      <c r="B637" t="s">
        <v>788</v>
      </c>
      <c r="C637" t="s">
        <v>787</v>
      </c>
      <c r="D637" s="21" t="s">
        <v>789</v>
      </c>
      <c r="E637" t="s">
        <v>790</v>
      </c>
      <c r="F637" t="s">
        <v>12</v>
      </c>
      <c r="K637">
        <v>2014</v>
      </c>
      <c r="L637" t="s">
        <v>1874</v>
      </c>
      <c r="M637" t="s">
        <v>1875</v>
      </c>
      <c r="N637" t="s">
        <v>1876</v>
      </c>
    </row>
    <row r="638" spans="1:15" x14ac:dyDescent="0.2">
      <c r="A638" t="s">
        <v>9829</v>
      </c>
      <c r="B638" t="s">
        <v>788</v>
      </c>
      <c r="C638" t="s">
        <v>787</v>
      </c>
      <c r="D638" s="21" t="s">
        <v>789</v>
      </c>
      <c r="E638" t="s">
        <v>790</v>
      </c>
      <c r="F638" t="s">
        <v>13</v>
      </c>
      <c r="K638">
        <v>2014</v>
      </c>
      <c r="L638" t="s">
        <v>1874</v>
      </c>
      <c r="M638" t="s">
        <v>1875</v>
      </c>
      <c r="N638" t="s">
        <v>1876</v>
      </c>
    </row>
    <row r="639" spans="1:15" x14ac:dyDescent="0.2">
      <c r="A639" t="s">
        <v>9829</v>
      </c>
      <c r="B639" t="s">
        <v>788</v>
      </c>
      <c r="C639" t="s">
        <v>787</v>
      </c>
      <c r="D639" s="21" t="s">
        <v>789</v>
      </c>
      <c r="E639" t="s">
        <v>790</v>
      </c>
      <c r="F639" t="s">
        <v>32</v>
      </c>
      <c r="G639" t="s">
        <v>1270</v>
      </c>
      <c r="K639">
        <v>2014</v>
      </c>
      <c r="L639" t="s">
        <v>1874</v>
      </c>
      <c r="M639" t="s">
        <v>1875</v>
      </c>
      <c r="N639" t="s">
        <v>1876</v>
      </c>
    </row>
    <row r="640" spans="1:15" x14ac:dyDescent="0.2">
      <c r="A640" t="s">
        <v>9829</v>
      </c>
      <c r="B640" t="s">
        <v>788</v>
      </c>
      <c r="C640" t="s">
        <v>787</v>
      </c>
      <c r="D640" s="21" t="s">
        <v>789</v>
      </c>
      <c r="E640" t="s">
        <v>790</v>
      </c>
      <c r="F640" t="s">
        <v>56</v>
      </c>
      <c r="G640" t="s">
        <v>1270</v>
      </c>
      <c r="K640">
        <v>2014</v>
      </c>
      <c r="L640" t="s">
        <v>1874</v>
      </c>
      <c r="M640" t="s">
        <v>1875</v>
      </c>
      <c r="N640" t="s">
        <v>1876</v>
      </c>
    </row>
    <row r="641" spans="1:15" x14ac:dyDescent="0.2">
      <c r="A641" t="s">
        <v>9829</v>
      </c>
      <c r="B641" t="s">
        <v>788</v>
      </c>
      <c r="C641" t="s">
        <v>787</v>
      </c>
      <c r="D641" s="21" t="s">
        <v>789</v>
      </c>
      <c r="E641" t="s">
        <v>790</v>
      </c>
      <c r="F641" t="s">
        <v>59</v>
      </c>
      <c r="G641" t="s">
        <v>1270</v>
      </c>
      <c r="K641">
        <v>2014</v>
      </c>
      <c r="L641" t="s">
        <v>1874</v>
      </c>
      <c r="M641" t="s">
        <v>1875</v>
      </c>
      <c r="N641" t="s">
        <v>1876</v>
      </c>
    </row>
    <row r="642" spans="1:15" x14ac:dyDescent="0.2">
      <c r="A642" t="s">
        <v>9829</v>
      </c>
      <c r="B642" t="s">
        <v>788</v>
      </c>
      <c r="C642" t="s">
        <v>787</v>
      </c>
      <c r="D642" s="21" t="s">
        <v>789</v>
      </c>
      <c r="E642" t="s">
        <v>790</v>
      </c>
      <c r="F642" t="s">
        <v>64</v>
      </c>
      <c r="G642" t="s">
        <v>1270</v>
      </c>
      <c r="K642">
        <v>2014</v>
      </c>
      <c r="L642" t="s">
        <v>1874</v>
      </c>
      <c r="M642" t="s">
        <v>1875</v>
      </c>
      <c r="N642" t="s">
        <v>1876</v>
      </c>
      <c r="O642" t="s">
        <v>1878</v>
      </c>
    </row>
    <row r="643" spans="1:15" x14ac:dyDescent="0.2">
      <c r="A643" t="s">
        <v>9829</v>
      </c>
      <c r="B643" t="s">
        <v>788</v>
      </c>
      <c r="C643" t="s">
        <v>787</v>
      </c>
      <c r="D643" s="21" t="s">
        <v>789</v>
      </c>
      <c r="E643" t="s">
        <v>790</v>
      </c>
      <c r="F643" t="s">
        <v>72</v>
      </c>
      <c r="G643" t="s">
        <v>1299</v>
      </c>
      <c r="K643">
        <v>2014</v>
      </c>
      <c r="L643" t="s">
        <v>1874</v>
      </c>
      <c r="M643" t="s">
        <v>1879</v>
      </c>
      <c r="N643" t="s">
        <v>1876</v>
      </c>
      <c r="O643" t="s">
        <v>1880</v>
      </c>
    </row>
    <row r="644" spans="1:15" x14ac:dyDescent="0.2">
      <c r="A644" t="s">
        <v>9829</v>
      </c>
      <c r="B644" t="s">
        <v>788</v>
      </c>
      <c r="C644" t="s">
        <v>787</v>
      </c>
      <c r="D644" s="21" t="s">
        <v>789</v>
      </c>
      <c r="E644" t="s">
        <v>790</v>
      </c>
      <c r="F644" t="s">
        <v>76</v>
      </c>
      <c r="G644" t="s">
        <v>1299</v>
      </c>
      <c r="K644">
        <v>2014</v>
      </c>
      <c r="L644" t="s">
        <v>1874</v>
      </c>
      <c r="M644" t="s">
        <v>1879</v>
      </c>
      <c r="N644" t="s">
        <v>1876</v>
      </c>
      <c r="O644" t="s">
        <v>1881</v>
      </c>
    </row>
    <row r="645" spans="1:15" x14ac:dyDescent="0.2">
      <c r="A645" t="s">
        <v>9829</v>
      </c>
      <c r="B645" t="s">
        <v>788</v>
      </c>
      <c r="C645" t="s">
        <v>787</v>
      </c>
      <c r="D645" s="21" t="s">
        <v>789</v>
      </c>
      <c r="E645" t="s">
        <v>790</v>
      </c>
      <c r="F645" t="s">
        <v>78</v>
      </c>
      <c r="G645" t="s">
        <v>1299</v>
      </c>
      <c r="K645">
        <v>2014</v>
      </c>
      <c r="L645" t="s">
        <v>1874</v>
      </c>
      <c r="N645" t="s">
        <v>1876</v>
      </c>
      <c r="O645" t="s">
        <v>1882</v>
      </c>
    </row>
    <row r="646" spans="1:15" x14ac:dyDescent="0.2">
      <c r="A646" t="s">
        <v>9829</v>
      </c>
      <c r="B646" t="s">
        <v>788</v>
      </c>
      <c r="C646" t="s">
        <v>787</v>
      </c>
      <c r="D646" s="21" t="s">
        <v>789</v>
      </c>
      <c r="E646" t="s">
        <v>790</v>
      </c>
      <c r="F646" t="s">
        <v>79</v>
      </c>
      <c r="G646" t="s">
        <v>1382</v>
      </c>
      <c r="K646">
        <v>2014</v>
      </c>
      <c r="L646" t="s">
        <v>1874</v>
      </c>
      <c r="N646" t="s">
        <v>1876</v>
      </c>
    </row>
    <row r="647" spans="1:15" x14ac:dyDescent="0.2">
      <c r="A647" t="s">
        <v>9829</v>
      </c>
      <c r="B647" t="s">
        <v>788</v>
      </c>
      <c r="C647" t="s">
        <v>787</v>
      </c>
      <c r="D647" s="21" t="s">
        <v>789</v>
      </c>
      <c r="E647" t="s">
        <v>790</v>
      </c>
      <c r="F647" t="s">
        <v>85</v>
      </c>
      <c r="K647">
        <v>2014</v>
      </c>
      <c r="L647" t="s">
        <v>1874</v>
      </c>
      <c r="M647" t="s">
        <v>1879</v>
      </c>
      <c r="N647" t="s">
        <v>1876</v>
      </c>
    </row>
    <row r="648" spans="1:15" x14ac:dyDescent="0.2">
      <c r="A648" t="s">
        <v>9829</v>
      </c>
      <c r="B648" t="s">
        <v>788</v>
      </c>
      <c r="C648" t="s">
        <v>787</v>
      </c>
      <c r="D648" s="21" t="s">
        <v>789</v>
      </c>
      <c r="E648" t="s">
        <v>790</v>
      </c>
      <c r="F648" t="s">
        <v>86</v>
      </c>
      <c r="K648">
        <v>2014</v>
      </c>
      <c r="L648" t="s">
        <v>1874</v>
      </c>
      <c r="M648" t="s">
        <v>1879</v>
      </c>
      <c r="N648" t="s">
        <v>1876</v>
      </c>
    </row>
    <row r="649" spans="1:15" x14ac:dyDescent="0.2">
      <c r="A649" t="s">
        <v>9829</v>
      </c>
      <c r="B649" t="s">
        <v>788</v>
      </c>
      <c r="C649" t="s">
        <v>787</v>
      </c>
      <c r="D649" s="21" t="s">
        <v>789</v>
      </c>
      <c r="E649" t="s">
        <v>790</v>
      </c>
      <c r="F649" t="s">
        <v>87</v>
      </c>
      <c r="K649">
        <v>2014</v>
      </c>
      <c r="L649" t="s">
        <v>1874</v>
      </c>
      <c r="M649" t="s">
        <v>1879</v>
      </c>
      <c r="N649" t="s">
        <v>1876</v>
      </c>
      <c r="O649" t="s">
        <v>1883</v>
      </c>
    </row>
    <row r="650" spans="1:15" x14ac:dyDescent="0.2">
      <c r="A650" t="s">
        <v>9829</v>
      </c>
      <c r="B650" t="s">
        <v>788</v>
      </c>
      <c r="C650" t="s">
        <v>787</v>
      </c>
      <c r="D650" s="21" t="s">
        <v>789</v>
      </c>
      <c r="E650" t="s">
        <v>790</v>
      </c>
      <c r="F650" t="s">
        <v>88</v>
      </c>
      <c r="K650">
        <v>2014</v>
      </c>
      <c r="L650" t="s">
        <v>1874</v>
      </c>
      <c r="M650" t="s">
        <v>1879</v>
      </c>
      <c r="N650" t="s">
        <v>1876</v>
      </c>
    </row>
    <row r="651" spans="1:15" x14ac:dyDescent="0.2">
      <c r="A651" t="s">
        <v>9829</v>
      </c>
      <c r="B651" t="s">
        <v>788</v>
      </c>
      <c r="C651" t="s">
        <v>787</v>
      </c>
      <c r="D651" s="21" t="s">
        <v>789</v>
      </c>
      <c r="E651" t="s">
        <v>790</v>
      </c>
      <c r="F651" t="s">
        <v>94</v>
      </c>
      <c r="K651">
        <v>2014</v>
      </c>
      <c r="L651" t="s">
        <v>1874</v>
      </c>
      <c r="M651" t="s">
        <v>1884</v>
      </c>
      <c r="N651" t="s">
        <v>1876</v>
      </c>
    </row>
    <row r="652" spans="1:15" x14ac:dyDescent="0.2">
      <c r="A652" t="s">
        <v>9829</v>
      </c>
      <c r="B652" t="s">
        <v>788</v>
      </c>
      <c r="C652" t="s">
        <v>787</v>
      </c>
      <c r="D652" s="21" t="s">
        <v>789</v>
      </c>
      <c r="E652" t="s">
        <v>790</v>
      </c>
      <c r="F652" t="s">
        <v>337</v>
      </c>
      <c r="K652">
        <v>2014</v>
      </c>
      <c r="L652" t="s">
        <v>1874</v>
      </c>
      <c r="N652" t="s">
        <v>1876</v>
      </c>
    </row>
    <row r="653" spans="1:15" x14ac:dyDescent="0.2">
      <c r="A653" t="s">
        <v>9829</v>
      </c>
      <c r="B653" t="s">
        <v>788</v>
      </c>
      <c r="C653" t="s">
        <v>787</v>
      </c>
      <c r="D653" s="21" t="s">
        <v>789</v>
      </c>
      <c r="E653" t="s">
        <v>790</v>
      </c>
      <c r="F653" t="s">
        <v>338</v>
      </c>
      <c r="K653">
        <v>2014</v>
      </c>
      <c r="L653" t="s">
        <v>1874</v>
      </c>
      <c r="N653" t="s">
        <v>1876</v>
      </c>
    </row>
    <row r="654" spans="1:15" x14ac:dyDescent="0.2">
      <c r="A654" t="s">
        <v>9829</v>
      </c>
      <c r="B654" t="s">
        <v>788</v>
      </c>
      <c r="C654" t="s">
        <v>787</v>
      </c>
      <c r="D654" s="21" t="s">
        <v>789</v>
      </c>
      <c r="E654" t="s">
        <v>790</v>
      </c>
      <c r="F654" t="s">
        <v>340</v>
      </c>
      <c r="K654">
        <v>2014</v>
      </c>
      <c r="L654" t="s">
        <v>1874</v>
      </c>
      <c r="N654" t="s">
        <v>1876</v>
      </c>
    </row>
    <row r="655" spans="1:15" x14ac:dyDescent="0.2">
      <c r="A655" t="s">
        <v>9829</v>
      </c>
      <c r="B655" t="s">
        <v>788</v>
      </c>
      <c r="C655" t="s">
        <v>787</v>
      </c>
      <c r="D655" s="21" t="s">
        <v>789</v>
      </c>
      <c r="E655" t="s">
        <v>790</v>
      </c>
      <c r="F655" t="s">
        <v>89</v>
      </c>
      <c r="K655">
        <v>2024</v>
      </c>
      <c r="L655" t="s">
        <v>1885</v>
      </c>
      <c r="N655" t="s">
        <v>1886</v>
      </c>
      <c r="O655" t="s">
        <v>1887</v>
      </c>
    </row>
    <row r="656" spans="1:15" x14ac:dyDescent="0.2">
      <c r="A656" t="s">
        <v>9829</v>
      </c>
      <c r="B656" t="s">
        <v>788</v>
      </c>
      <c r="C656" t="s">
        <v>787</v>
      </c>
      <c r="D656" s="21" t="s">
        <v>789</v>
      </c>
      <c r="E656" t="s">
        <v>790</v>
      </c>
      <c r="F656" t="s">
        <v>90</v>
      </c>
      <c r="K656">
        <v>2024</v>
      </c>
      <c r="L656" t="s">
        <v>1885</v>
      </c>
      <c r="N656" t="s">
        <v>1886</v>
      </c>
      <c r="O656" t="s">
        <v>1888</v>
      </c>
    </row>
    <row r="657" spans="1:15" x14ac:dyDescent="0.2">
      <c r="A657" t="s">
        <v>9829</v>
      </c>
      <c r="B657" t="s">
        <v>788</v>
      </c>
      <c r="C657" t="s">
        <v>787</v>
      </c>
      <c r="D657" s="21" t="s">
        <v>789</v>
      </c>
      <c r="E657" t="s">
        <v>790</v>
      </c>
      <c r="F657" t="s">
        <v>66</v>
      </c>
      <c r="G657" t="s">
        <v>1296</v>
      </c>
      <c r="K657">
        <v>2020</v>
      </c>
      <c r="L657" t="s">
        <v>1889</v>
      </c>
      <c r="M657" t="s">
        <v>1890</v>
      </c>
      <c r="N657" t="s">
        <v>1891</v>
      </c>
    </row>
    <row r="658" spans="1:15" x14ac:dyDescent="0.2">
      <c r="A658" t="s">
        <v>9829</v>
      </c>
      <c r="B658" t="s">
        <v>788</v>
      </c>
      <c r="C658" t="s">
        <v>787</v>
      </c>
      <c r="D658" s="21" t="s">
        <v>789</v>
      </c>
      <c r="E658" t="s">
        <v>790</v>
      </c>
      <c r="F658" t="s">
        <v>67</v>
      </c>
      <c r="G658" t="s">
        <v>1360</v>
      </c>
      <c r="K658">
        <v>2020</v>
      </c>
      <c r="L658" t="s">
        <v>1889</v>
      </c>
      <c r="M658" t="s">
        <v>1890</v>
      </c>
      <c r="N658" t="s">
        <v>1891</v>
      </c>
      <c r="O658" t="s">
        <v>1892</v>
      </c>
    </row>
    <row r="659" spans="1:15" x14ac:dyDescent="0.2">
      <c r="A659" t="s">
        <v>9829</v>
      </c>
      <c r="B659" t="s">
        <v>788</v>
      </c>
      <c r="C659" t="s">
        <v>787</v>
      </c>
      <c r="D659" s="21" t="s">
        <v>789</v>
      </c>
      <c r="E659" t="s">
        <v>790</v>
      </c>
      <c r="F659" t="s">
        <v>146</v>
      </c>
      <c r="G659" t="s">
        <v>1286</v>
      </c>
      <c r="K659">
        <v>2014</v>
      </c>
      <c r="L659" t="s">
        <v>1889</v>
      </c>
      <c r="M659" t="s">
        <v>1879</v>
      </c>
      <c r="N659" t="s">
        <v>1891</v>
      </c>
      <c r="O659" t="s">
        <v>1893</v>
      </c>
    </row>
    <row r="660" spans="1:15" x14ac:dyDescent="0.2">
      <c r="A660" t="s">
        <v>9829</v>
      </c>
      <c r="B660" t="s">
        <v>788</v>
      </c>
      <c r="C660" t="s">
        <v>787</v>
      </c>
      <c r="D660" s="21" t="s">
        <v>789</v>
      </c>
      <c r="E660" t="s">
        <v>790</v>
      </c>
      <c r="F660" t="s">
        <v>147</v>
      </c>
      <c r="G660" t="s">
        <v>1286</v>
      </c>
      <c r="K660">
        <v>2014</v>
      </c>
      <c r="L660" t="s">
        <v>1889</v>
      </c>
      <c r="M660" t="s">
        <v>1879</v>
      </c>
      <c r="N660" t="s">
        <v>1891</v>
      </c>
      <c r="O660" t="s">
        <v>1400</v>
      </c>
    </row>
    <row r="661" spans="1:15" x14ac:dyDescent="0.2">
      <c r="A661" t="s">
        <v>9829</v>
      </c>
      <c r="B661" t="s">
        <v>788</v>
      </c>
      <c r="C661" t="s">
        <v>787</v>
      </c>
      <c r="D661" s="21" t="s">
        <v>789</v>
      </c>
      <c r="E661" t="s">
        <v>790</v>
      </c>
      <c r="F661" t="s">
        <v>216</v>
      </c>
      <c r="G661" t="s">
        <v>1523</v>
      </c>
      <c r="K661">
        <v>2014</v>
      </c>
      <c r="L661" t="s">
        <v>1889</v>
      </c>
      <c r="M661" t="s">
        <v>1879</v>
      </c>
      <c r="N661" t="s">
        <v>1891</v>
      </c>
      <c r="O661" t="s">
        <v>1893</v>
      </c>
    </row>
    <row r="662" spans="1:15" x14ac:dyDescent="0.2">
      <c r="A662" t="s">
        <v>9829</v>
      </c>
      <c r="B662" t="s">
        <v>788</v>
      </c>
      <c r="C662" t="s">
        <v>787</v>
      </c>
      <c r="D662" s="21" t="s">
        <v>789</v>
      </c>
      <c r="E662" t="s">
        <v>790</v>
      </c>
      <c r="F662" t="s">
        <v>4</v>
      </c>
      <c r="L662" t="s">
        <v>1429</v>
      </c>
      <c r="N662" t="s">
        <v>1279</v>
      </c>
      <c r="O662" t="s">
        <v>1280</v>
      </c>
    </row>
    <row r="663" spans="1:15" x14ac:dyDescent="0.2">
      <c r="A663" t="s">
        <v>9829</v>
      </c>
      <c r="B663" t="s">
        <v>788</v>
      </c>
      <c r="C663" t="s">
        <v>787</v>
      </c>
      <c r="D663" s="21" t="s">
        <v>789</v>
      </c>
      <c r="E663" t="s">
        <v>790</v>
      </c>
      <c r="F663" t="s">
        <v>162</v>
      </c>
      <c r="G663" t="s">
        <v>1286</v>
      </c>
      <c r="O663" t="s">
        <v>1400</v>
      </c>
    </row>
    <row r="664" spans="1:15" x14ac:dyDescent="0.2">
      <c r="A664" t="s">
        <v>9829</v>
      </c>
      <c r="B664" t="s">
        <v>793</v>
      </c>
      <c r="C664" t="s">
        <v>792</v>
      </c>
      <c r="D664" s="21" t="s">
        <v>794</v>
      </c>
      <c r="E664" t="s">
        <v>795</v>
      </c>
      <c r="F664" t="s">
        <v>51</v>
      </c>
      <c r="G664" t="s">
        <v>1386</v>
      </c>
      <c r="K664">
        <v>2022</v>
      </c>
      <c r="L664" t="s">
        <v>1894</v>
      </c>
      <c r="M664" t="s">
        <v>1895</v>
      </c>
      <c r="N664" t="s">
        <v>1896</v>
      </c>
      <c r="O664" t="s">
        <v>9788</v>
      </c>
    </row>
    <row r="665" spans="1:15" x14ac:dyDescent="0.2">
      <c r="A665" t="s">
        <v>9829</v>
      </c>
      <c r="B665" t="s">
        <v>793</v>
      </c>
      <c r="C665" t="s">
        <v>792</v>
      </c>
      <c r="D665" s="21" t="s">
        <v>794</v>
      </c>
      <c r="E665" t="s">
        <v>795</v>
      </c>
      <c r="F665" t="s">
        <v>55</v>
      </c>
      <c r="G665" t="s">
        <v>1270</v>
      </c>
      <c r="H665" t="s">
        <v>1717</v>
      </c>
      <c r="I665" t="s">
        <v>1897</v>
      </c>
      <c r="J665" t="s">
        <v>1898</v>
      </c>
      <c r="K665">
        <v>2022</v>
      </c>
      <c r="L665" t="s">
        <v>1894</v>
      </c>
      <c r="M665" t="s">
        <v>1899</v>
      </c>
      <c r="N665" t="s">
        <v>1896</v>
      </c>
    </row>
    <row r="666" spans="1:15" x14ac:dyDescent="0.2">
      <c r="A666" t="s">
        <v>9829</v>
      </c>
      <c r="B666" t="s">
        <v>793</v>
      </c>
      <c r="C666" t="s">
        <v>792</v>
      </c>
      <c r="D666" s="21" t="s">
        <v>794</v>
      </c>
      <c r="E666" t="s">
        <v>795</v>
      </c>
      <c r="F666" t="s">
        <v>28</v>
      </c>
      <c r="G666" t="s">
        <v>1270</v>
      </c>
      <c r="H666" t="s">
        <v>492</v>
      </c>
      <c r="I666" t="s">
        <v>1271</v>
      </c>
      <c r="J666" t="s">
        <v>1900</v>
      </c>
      <c r="K666">
        <v>2022</v>
      </c>
      <c r="L666" t="s">
        <v>1901</v>
      </c>
      <c r="M666" t="s">
        <v>1902</v>
      </c>
      <c r="N666" t="s">
        <v>1903</v>
      </c>
    </row>
    <row r="667" spans="1:15" x14ac:dyDescent="0.2">
      <c r="A667" t="s">
        <v>9829</v>
      </c>
      <c r="B667" t="s">
        <v>793</v>
      </c>
      <c r="C667" t="s">
        <v>792</v>
      </c>
      <c r="D667" s="21" t="s">
        <v>794</v>
      </c>
      <c r="E667" t="s">
        <v>795</v>
      </c>
      <c r="F667" t="s">
        <v>29</v>
      </c>
      <c r="G667" t="s">
        <v>1453</v>
      </c>
      <c r="K667">
        <v>2022</v>
      </c>
      <c r="L667" t="s">
        <v>1904</v>
      </c>
      <c r="M667" t="s">
        <v>1905</v>
      </c>
      <c r="N667" t="s">
        <v>1896</v>
      </c>
    </row>
    <row r="668" spans="1:15" x14ac:dyDescent="0.2">
      <c r="A668" t="s">
        <v>9829</v>
      </c>
      <c r="B668" t="s">
        <v>793</v>
      </c>
      <c r="C668" t="s">
        <v>792</v>
      </c>
      <c r="D668" s="21" t="s">
        <v>794</v>
      </c>
      <c r="E668" t="s">
        <v>795</v>
      </c>
      <c r="F668" t="s">
        <v>30</v>
      </c>
      <c r="G668" t="s">
        <v>1454</v>
      </c>
      <c r="K668">
        <v>2022</v>
      </c>
      <c r="L668" t="s">
        <v>1904</v>
      </c>
      <c r="M668" t="s">
        <v>1905</v>
      </c>
      <c r="N668" t="s">
        <v>1896</v>
      </c>
    </row>
    <row r="669" spans="1:15" x14ac:dyDescent="0.2">
      <c r="A669" t="s">
        <v>9829</v>
      </c>
      <c r="B669" t="s">
        <v>793</v>
      </c>
      <c r="C669" t="s">
        <v>792</v>
      </c>
      <c r="D669" s="21" t="s">
        <v>794</v>
      </c>
      <c r="E669" t="s">
        <v>795</v>
      </c>
      <c r="F669" t="s">
        <v>31</v>
      </c>
      <c r="G669" t="s">
        <v>1404</v>
      </c>
      <c r="K669">
        <v>2022</v>
      </c>
      <c r="L669" t="s">
        <v>1904</v>
      </c>
      <c r="M669" t="s">
        <v>1905</v>
      </c>
      <c r="N669" t="s">
        <v>1896</v>
      </c>
    </row>
    <row r="670" spans="1:15" x14ac:dyDescent="0.2">
      <c r="A670" t="s">
        <v>9829</v>
      </c>
      <c r="B670" t="s">
        <v>793</v>
      </c>
      <c r="C670" t="s">
        <v>792</v>
      </c>
      <c r="D670" s="21" t="s">
        <v>794</v>
      </c>
      <c r="E670" t="s">
        <v>795</v>
      </c>
      <c r="F670" t="s">
        <v>32</v>
      </c>
      <c r="G670" t="s">
        <v>1270</v>
      </c>
      <c r="K670">
        <v>2022</v>
      </c>
      <c r="L670" t="s">
        <v>1904</v>
      </c>
      <c r="M670" t="s">
        <v>1899</v>
      </c>
      <c r="N670" t="s">
        <v>1896</v>
      </c>
      <c r="O670" t="s">
        <v>1906</v>
      </c>
    </row>
    <row r="671" spans="1:15" x14ac:dyDescent="0.2">
      <c r="A671" t="s">
        <v>9829</v>
      </c>
      <c r="B671" t="s">
        <v>793</v>
      </c>
      <c r="C671" t="s">
        <v>792</v>
      </c>
      <c r="D671" s="21" t="s">
        <v>794</v>
      </c>
      <c r="E671" t="s">
        <v>795</v>
      </c>
      <c r="F671" t="s">
        <v>8</v>
      </c>
      <c r="K671">
        <v>2022</v>
      </c>
      <c r="L671" t="s">
        <v>1907</v>
      </c>
      <c r="M671" t="s">
        <v>1908</v>
      </c>
      <c r="N671" t="s">
        <v>1909</v>
      </c>
    </row>
    <row r="672" spans="1:15" x14ac:dyDescent="0.2">
      <c r="A672" t="s">
        <v>9829</v>
      </c>
      <c r="B672" t="s">
        <v>793</v>
      </c>
      <c r="C672" t="s">
        <v>792</v>
      </c>
      <c r="D672" s="21" t="s">
        <v>794</v>
      </c>
      <c r="E672" t="s">
        <v>795</v>
      </c>
      <c r="F672" t="s">
        <v>10</v>
      </c>
      <c r="K672">
        <v>2022</v>
      </c>
      <c r="L672" t="s">
        <v>1907</v>
      </c>
      <c r="M672" t="s">
        <v>1908</v>
      </c>
      <c r="N672" t="s">
        <v>1909</v>
      </c>
    </row>
    <row r="673" spans="1:15" x14ac:dyDescent="0.2">
      <c r="A673" t="s">
        <v>9829</v>
      </c>
      <c r="B673" t="s">
        <v>793</v>
      </c>
      <c r="C673" t="s">
        <v>792</v>
      </c>
      <c r="D673" s="21" t="s">
        <v>794</v>
      </c>
      <c r="E673" t="s">
        <v>795</v>
      </c>
      <c r="F673" t="s">
        <v>11</v>
      </c>
      <c r="G673" t="s">
        <v>1286</v>
      </c>
      <c r="H673" t="s">
        <v>492</v>
      </c>
      <c r="I673" t="s">
        <v>349</v>
      </c>
      <c r="J673" t="s">
        <v>1910</v>
      </c>
      <c r="K673">
        <v>2022</v>
      </c>
      <c r="L673" t="s">
        <v>1907</v>
      </c>
      <c r="M673" t="s">
        <v>1908</v>
      </c>
      <c r="N673" t="s">
        <v>1909</v>
      </c>
      <c r="O673" t="s">
        <v>1911</v>
      </c>
    </row>
    <row r="674" spans="1:15" x14ac:dyDescent="0.2">
      <c r="A674" t="s">
        <v>9829</v>
      </c>
      <c r="B674" t="s">
        <v>793</v>
      </c>
      <c r="C674" t="s">
        <v>792</v>
      </c>
      <c r="D674" s="21" t="s">
        <v>794</v>
      </c>
      <c r="E674" t="s">
        <v>795</v>
      </c>
      <c r="F674" t="s">
        <v>12</v>
      </c>
      <c r="K674">
        <v>2022</v>
      </c>
      <c r="L674" t="s">
        <v>1907</v>
      </c>
      <c r="M674" t="s">
        <v>1908</v>
      </c>
      <c r="N674" t="s">
        <v>1909</v>
      </c>
    </row>
    <row r="675" spans="1:15" x14ac:dyDescent="0.2">
      <c r="A675" t="s">
        <v>9829</v>
      </c>
      <c r="B675" t="s">
        <v>793</v>
      </c>
      <c r="C675" t="s">
        <v>792</v>
      </c>
      <c r="D675" s="21" t="s">
        <v>794</v>
      </c>
      <c r="E675" t="s">
        <v>795</v>
      </c>
      <c r="F675" t="s">
        <v>13</v>
      </c>
      <c r="K675">
        <v>2022</v>
      </c>
      <c r="L675" t="s">
        <v>1907</v>
      </c>
      <c r="M675" t="s">
        <v>1908</v>
      </c>
      <c r="N675" t="s">
        <v>1909</v>
      </c>
    </row>
    <row r="676" spans="1:15" x14ac:dyDescent="0.2">
      <c r="A676" t="s">
        <v>9829</v>
      </c>
      <c r="B676" t="s">
        <v>793</v>
      </c>
      <c r="C676" t="s">
        <v>792</v>
      </c>
      <c r="D676" s="21" t="s">
        <v>794</v>
      </c>
      <c r="E676" t="s">
        <v>795</v>
      </c>
      <c r="F676" t="s">
        <v>16</v>
      </c>
      <c r="G676" t="s">
        <v>1270</v>
      </c>
      <c r="H676" t="s">
        <v>492</v>
      </c>
      <c r="I676" t="s">
        <v>1271</v>
      </c>
      <c r="J676" t="s">
        <v>1900</v>
      </c>
      <c r="K676">
        <v>2022</v>
      </c>
      <c r="L676" t="s">
        <v>1907</v>
      </c>
      <c r="M676" t="s">
        <v>1902</v>
      </c>
      <c r="N676" t="s">
        <v>1903</v>
      </c>
      <c r="O676" t="s">
        <v>1912</v>
      </c>
    </row>
    <row r="677" spans="1:15" x14ac:dyDescent="0.2">
      <c r="A677" t="s">
        <v>9829</v>
      </c>
      <c r="B677" t="s">
        <v>793</v>
      </c>
      <c r="C677" t="s">
        <v>792</v>
      </c>
      <c r="D677" s="21" t="s">
        <v>794</v>
      </c>
      <c r="E677" t="s">
        <v>795</v>
      </c>
      <c r="F677" t="s">
        <v>17</v>
      </c>
      <c r="G677" t="s">
        <v>1270</v>
      </c>
      <c r="H677" t="s">
        <v>492</v>
      </c>
      <c r="I677" t="s">
        <v>1271</v>
      </c>
      <c r="J677" t="s">
        <v>1900</v>
      </c>
      <c r="K677">
        <v>2022</v>
      </c>
      <c r="L677" t="s">
        <v>1907</v>
      </c>
      <c r="M677" t="s">
        <v>1902</v>
      </c>
      <c r="N677" t="s">
        <v>1903</v>
      </c>
      <c r="O677" t="s">
        <v>1913</v>
      </c>
    </row>
    <row r="678" spans="1:15" x14ac:dyDescent="0.2">
      <c r="A678" t="s">
        <v>9829</v>
      </c>
      <c r="B678" t="s">
        <v>793</v>
      </c>
      <c r="C678" t="s">
        <v>792</v>
      </c>
      <c r="D678" s="21" t="s">
        <v>794</v>
      </c>
      <c r="E678" t="s">
        <v>795</v>
      </c>
      <c r="F678" t="s">
        <v>18</v>
      </c>
      <c r="G678" t="s">
        <v>1270</v>
      </c>
      <c r="H678" t="s">
        <v>492</v>
      </c>
      <c r="I678" t="s">
        <v>1271</v>
      </c>
      <c r="J678" t="s">
        <v>1900</v>
      </c>
      <c r="K678">
        <v>2022</v>
      </c>
      <c r="L678" t="s">
        <v>1907</v>
      </c>
      <c r="M678" t="s">
        <v>1902</v>
      </c>
      <c r="N678" t="s">
        <v>1903</v>
      </c>
      <c r="O678" t="s">
        <v>1914</v>
      </c>
    </row>
    <row r="679" spans="1:15" x14ac:dyDescent="0.2">
      <c r="A679" t="s">
        <v>9829</v>
      </c>
      <c r="B679" t="s">
        <v>793</v>
      </c>
      <c r="C679" t="s">
        <v>792</v>
      </c>
      <c r="D679" s="21" t="s">
        <v>794</v>
      </c>
      <c r="E679" t="s">
        <v>795</v>
      </c>
      <c r="F679" t="s">
        <v>19</v>
      </c>
      <c r="G679" t="s">
        <v>1270</v>
      </c>
      <c r="H679" t="s">
        <v>492</v>
      </c>
      <c r="I679" t="s">
        <v>1271</v>
      </c>
      <c r="J679" t="s">
        <v>1900</v>
      </c>
      <c r="K679">
        <v>2022</v>
      </c>
      <c r="L679" t="s">
        <v>1907</v>
      </c>
      <c r="M679" t="s">
        <v>1902</v>
      </c>
      <c r="N679" t="s">
        <v>1903</v>
      </c>
      <c r="O679" t="s">
        <v>1915</v>
      </c>
    </row>
    <row r="680" spans="1:15" x14ac:dyDescent="0.2">
      <c r="A680" t="s">
        <v>9829</v>
      </c>
      <c r="B680" t="s">
        <v>793</v>
      </c>
      <c r="C680" t="s">
        <v>792</v>
      </c>
      <c r="D680" s="21" t="s">
        <v>794</v>
      </c>
      <c r="E680" t="s">
        <v>795</v>
      </c>
      <c r="F680" t="s">
        <v>20</v>
      </c>
      <c r="G680" t="s">
        <v>1270</v>
      </c>
      <c r="H680" t="s">
        <v>492</v>
      </c>
      <c r="I680" t="s">
        <v>1271</v>
      </c>
      <c r="J680" t="s">
        <v>1900</v>
      </c>
      <c r="K680">
        <v>2022</v>
      </c>
      <c r="L680" t="s">
        <v>1907</v>
      </c>
      <c r="M680" t="s">
        <v>1902</v>
      </c>
      <c r="N680" t="s">
        <v>1903</v>
      </c>
      <c r="O680" t="s">
        <v>1916</v>
      </c>
    </row>
    <row r="681" spans="1:15" x14ac:dyDescent="0.2">
      <c r="A681" t="s">
        <v>9829</v>
      </c>
      <c r="B681" t="s">
        <v>793</v>
      </c>
      <c r="C681" t="s">
        <v>792</v>
      </c>
      <c r="D681" s="21" t="s">
        <v>794</v>
      </c>
      <c r="E681" t="s">
        <v>795</v>
      </c>
      <c r="F681" t="s">
        <v>21</v>
      </c>
      <c r="G681" t="s">
        <v>1270</v>
      </c>
      <c r="H681" t="s">
        <v>492</v>
      </c>
      <c r="I681" t="s">
        <v>1271</v>
      </c>
      <c r="J681" t="s">
        <v>1900</v>
      </c>
      <c r="K681">
        <v>2022</v>
      </c>
      <c r="L681" t="s">
        <v>1907</v>
      </c>
      <c r="M681" t="s">
        <v>1902</v>
      </c>
      <c r="N681" t="s">
        <v>1903</v>
      </c>
      <c r="O681" t="s">
        <v>1917</v>
      </c>
    </row>
    <row r="682" spans="1:15" x14ac:dyDescent="0.2">
      <c r="A682" t="s">
        <v>9829</v>
      </c>
      <c r="B682" t="s">
        <v>793</v>
      </c>
      <c r="C682" t="s">
        <v>792</v>
      </c>
      <c r="D682" s="21" t="s">
        <v>794</v>
      </c>
      <c r="E682" t="s">
        <v>795</v>
      </c>
      <c r="F682" t="s">
        <v>22</v>
      </c>
      <c r="G682" t="s">
        <v>1270</v>
      </c>
      <c r="H682" t="s">
        <v>492</v>
      </c>
      <c r="I682" t="s">
        <v>1271</v>
      </c>
      <c r="J682" t="s">
        <v>1900</v>
      </c>
      <c r="K682">
        <v>2022</v>
      </c>
      <c r="L682" t="s">
        <v>1907</v>
      </c>
      <c r="M682" t="s">
        <v>1902</v>
      </c>
      <c r="N682" t="s">
        <v>1903</v>
      </c>
      <c r="O682" t="s">
        <v>1917</v>
      </c>
    </row>
    <row r="683" spans="1:15" x14ac:dyDescent="0.2">
      <c r="A683" t="s">
        <v>9829</v>
      </c>
      <c r="B683" t="s">
        <v>793</v>
      </c>
      <c r="C683" t="s">
        <v>792</v>
      </c>
      <c r="D683" s="21" t="s">
        <v>794</v>
      </c>
      <c r="E683" t="s">
        <v>795</v>
      </c>
      <c r="F683" t="s">
        <v>24</v>
      </c>
      <c r="G683" t="s">
        <v>1270</v>
      </c>
      <c r="H683" t="s">
        <v>492</v>
      </c>
      <c r="I683" t="s">
        <v>1271</v>
      </c>
      <c r="J683" t="s">
        <v>1900</v>
      </c>
      <c r="K683">
        <v>2022</v>
      </c>
      <c r="L683" t="s">
        <v>1907</v>
      </c>
      <c r="M683" t="s">
        <v>1902</v>
      </c>
      <c r="N683" t="s">
        <v>1903</v>
      </c>
      <c r="O683" t="s">
        <v>1918</v>
      </c>
    </row>
    <row r="684" spans="1:15" x14ac:dyDescent="0.2">
      <c r="A684" t="s">
        <v>9829</v>
      </c>
      <c r="B684" t="s">
        <v>793</v>
      </c>
      <c r="C684" t="s">
        <v>792</v>
      </c>
      <c r="D684" s="21" t="s">
        <v>794</v>
      </c>
      <c r="E684" t="s">
        <v>795</v>
      </c>
      <c r="F684" t="s">
        <v>25</v>
      </c>
      <c r="G684" t="s">
        <v>1270</v>
      </c>
      <c r="H684" t="s">
        <v>492</v>
      </c>
      <c r="I684" t="s">
        <v>1271</v>
      </c>
      <c r="J684" t="s">
        <v>1900</v>
      </c>
      <c r="K684">
        <v>2022</v>
      </c>
      <c r="L684" t="s">
        <v>1907</v>
      </c>
      <c r="M684" t="s">
        <v>1902</v>
      </c>
      <c r="N684" t="s">
        <v>1903</v>
      </c>
      <c r="O684" t="s">
        <v>1919</v>
      </c>
    </row>
    <row r="685" spans="1:15" x14ac:dyDescent="0.2">
      <c r="A685" t="s">
        <v>9829</v>
      </c>
      <c r="B685" t="s">
        <v>793</v>
      </c>
      <c r="C685" t="s">
        <v>792</v>
      </c>
      <c r="D685" s="21" t="s">
        <v>794</v>
      </c>
      <c r="E685" t="s">
        <v>795</v>
      </c>
      <c r="F685" t="s">
        <v>33</v>
      </c>
      <c r="G685" t="s">
        <v>1286</v>
      </c>
      <c r="H685" t="s">
        <v>1701</v>
      </c>
      <c r="I685" t="s">
        <v>1738</v>
      </c>
      <c r="J685" t="s">
        <v>1920</v>
      </c>
      <c r="K685">
        <v>2022</v>
      </c>
      <c r="L685" t="s">
        <v>1907</v>
      </c>
      <c r="M685" t="s">
        <v>1902</v>
      </c>
      <c r="N685" t="s">
        <v>1903</v>
      </c>
    </row>
    <row r="686" spans="1:15" x14ac:dyDescent="0.2">
      <c r="A686" t="s">
        <v>9829</v>
      </c>
      <c r="B686" t="s">
        <v>793</v>
      </c>
      <c r="C686" t="s">
        <v>792</v>
      </c>
      <c r="D686" s="21" t="s">
        <v>794</v>
      </c>
      <c r="E686" t="s">
        <v>795</v>
      </c>
      <c r="F686" t="s">
        <v>34</v>
      </c>
      <c r="G686" t="s">
        <v>1289</v>
      </c>
      <c r="H686" t="s">
        <v>1701</v>
      </c>
      <c r="I686" t="s">
        <v>1738</v>
      </c>
      <c r="J686" t="s">
        <v>1920</v>
      </c>
      <c r="K686">
        <v>2022</v>
      </c>
      <c r="L686" t="s">
        <v>1907</v>
      </c>
      <c r="M686" t="s">
        <v>1902</v>
      </c>
      <c r="N686" t="s">
        <v>1903</v>
      </c>
      <c r="O686" t="s">
        <v>1921</v>
      </c>
    </row>
    <row r="687" spans="1:15" x14ac:dyDescent="0.2">
      <c r="A687" t="s">
        <v>9829</v>
      </c>
      <c r="B687" t="s">
        <v>793</v>
      </c>
      <c r="C687" t="s">
        <v>792</v>
      </c>
      <c r="D687" s="21" t="s">
        <v>794</v>
      </c>
      <c r="E687" t="s">
        <v>795</v>
      </c>
      <c r="F687" t="s">
        <v>35</v>
      </c>
      <c r="G687" t="s">
        <v>1289</v>
      </c>
      <c r="H687" t="s">
        <v>1701</v>
      </c>
      <c r="I687" t="s">
        <v>1738</v>
      </c>
      <c r="J687" t="s">
        <v>1920</v>
      </c>
      <c r="K687">
        <v>2022</v>
      </c>
      <c r="L687" t="s">
        <v>1907</v>
      </c>
      <c r="M687" t="s">
        <v>1902</v>
      </c>
      <c r="N687" t="s">
        <v>1903</v>
      </c>
      <c r="O687" t="s">
        <v>1922</v>
      </c>
    </row>
    <row r="688" spans="1:15" x14ac:dyDescent="0.2">
      <c r="A688" t="s">
        <v>9829</v>
      </c>
      <c r="B688" t="s">
        <v>793</v>
      </c>
      <c r="C688" t="s">
        <v>792</v>
      </c>
      <c r="D688" s="21" t="s">
        <v>794</v>
      </c>
      <c r="E688" t="s">
        <v>795</v>
      </c>
      <c r="F688" t="s">
        <v>36</v>
      </c>
      <c r="G688" t="s">
        <v>1289</v>
      </c>
      <c r="H688" t="s">
        <v>1701</v>
      </c>
      <c r="I688" t="s">
        <v>1738</v>
      </c>
      <c r="J688" t="s">
        <v>1920</v>
      </c>
      <c r="K688">
        <v>2022</v>
      </c>
      <c r="L688" t="s">
        <v>1907</v>
      </c>
      <c r="M688" t="s">
        <v>1902</v>
      </c>
      <c r="N688" t="s">
        <v>1903</v>
      </c>
      <c r="O688" t="s">
        <v>1923</v>
      </c>
    </row>
    <row r="689" spans="1:15" x14ac:dyDescent="0.2">
      <c r="A689" t="s">
        <v>9829</v>
      </c>
      <c r="B689" t="s">
        <v>793</v>
      </c>
      <c r="C689" t="s">
        <v>792</v>
      </c>
      <c r="D689" s="21" t="s">
        <v>794</v>
      </c>
      <c r="E689" t="s">
        <v>795</v>
      </c>
      <c r="F689" t="s">
        <v>38</v>
      </c>
      <c r="G689" t="s">
        <v>1289</v>
      </c>
      <c r="H689" t="s">
        <v>1701</v>
      </c>
      <c r="I689" t="s">
        <v>1738</v>
      </c>
      <c r="J689" t="s">
        <v>1920</v>
      </c>
      <c r="K689">
        <v>2022</v>
      </c>
      <c r="L689" t="s">
        <v>1907</v>
      </c>
      <c r="M689" t="s">
        <v>1902</v>
      </c>
      <c r="N689" t="s">
        <v>1903</v>
      </c>
      <c r="O689" t="s">
        <v>1924</v>
      </c>
    </row>
    <row r="690" spans="1:15" x14ac:dyDescent="0.2">
      <c r="A690" t="s">
        <v>9829</v>
      </c>
      <c r="B690" t="s">
        <v>793</v>
      </c>
      <c r="C690" t="s">
        <v>792</v>
      </c>
      <c r="D690" s="21" t="s">
        <v>794</v>
      </c>
      <c r="E690" t="s">
        <v>795</v>
      </c>
      <c r="F690" t="s">
        <v>39</v>
      </c>
      <c r="G690" t="s">
        <v>1289</v>
      </c>
      <c r="H690" t="s">
        <v>1701</v>
      </c>
      <c r="I690" t="s">
        <v>1738</v>
      </c>
      <c r="J690" t="s">
        <v>1920</v>
      </c>
      <c r="K690">
        <v>2022</v>
      </c>
      <c r="L690" t="s">
        <v>1907</v>
      </c>
      <c r="M690" t="s">
        <v>1902</v>
      </c>
      <c r="N690" t="s">
        <v>1903</v>
      </c>
      <c r="O690" t="s">
        <v>1925</v>
      </c>
    </row>
    <row r="691" spans="1:15" x14ac:dyDescent="0.2">
      <c r="A691" t="s">
        <v>9829</v>
      </c>
      <c r="B691" t="s">
        <v>793</v>
      </c>
      <c r="C691" t="s">
        <v>792</v>
      </c>
      <c r="D691" s="21" t="s">
        <v>794</v>
      </c>
      <c r="E691" t="s">
        <v>795</v>
      </c>
      <c r="F691" t="s">
        <v>40</v>
      </c>
      <c r="G691" t="s">
        <v>1289</v>
      </c>
      <c r="H691" t="s">
        <v>1701</v>
      </c>
      <c r="I691" t="s">
        <v>1738</v>
      </c>
      <c r="J691" t="s">
        <v>1920</v>
      </c>
      <c r="K691">
        <v>2022</v>
      </c>
      <c r="L691" t="s">
        <v>1907</v>
      </c>
      <c r="M691" t="s">
        <v>1902</v>
      </c>
      <c r="N691" t="s">
        <v>1903</v>
      </c>
      <c r="O691" t="s">
        <v>1926</v>
      </c>
    </row>
    <row r="692" spans="1:15" x14ac:dyDescent="0.2">
      <c r="A692" t="s">
        <v>9829</v>
      </c>
      <c r="B692" t="s">
        <v>793</v>
      </c>
      <c r="C692" t="s">
        <v>792</v>
      </c>
      <c r="D692" s="21" t="s">
        <v>794</v>
      </c>
      <c r="E692" t="s">
        <v>795</v>
      </c>
      <c r="F692" t="s">
        <v>41</v>
      </c>
      <c r="G692" t="s">
        <v>1289</v>
      </c>
      <c r="H692" t="s">
        <v>1701</v>
      </c>
      <c r="I692" t="s">
        <v>1738</v>
      </c>
      <c r="J692" t="s">
        <v>1920</v>
      </c>
      <c r="K692">
        <v>2022</v>
      </c>
      <c r="L692" t="s">
        <v>1907</v>
      </c>
      <c r="M692" t="s">
        <v>1902</v>
      </c>
      <c r="N692" t="s">
        <v>1903</v>
      </c>
      <c r="O692" t="s">
        <v>1927</v>
      </c>
    </row>
    <row r="693" spans="1:15" x14ac:dyDescent="0.2">
      <c r="A693" t="s">
        <v>9829</v>
      </c>
      <c r="B693" t="s">
        <v>793</v>
      </c>
      <c r="C693" t="s">
        <v>792</v>
      </c>
      <c r="D693" s="21" t="s">
        <v>794</v>
      </c>
      <c r="E693" t="s">
        <v>795</v>
      </c>
      <c r="F693" t="s">
        <v>42</v>
      </c>
      <c r="G693" t="s">
        <v>1289</v>
      </c>
      <c r="H693" t="s">
        <v>1701</v>
      </c>
      <c r="I693" t="s">
        <v>1738</v>
      </c>
      <c r="J693" t="s">
        <v>1920</v>
      </c>
      <c r="K693">
        <v>2022</v>
      </c>
      <c r="L693" t="s">
        <v>1907</v>
      </c>
      <c r="M693" t="s">
        <v>1902</v>
      </c>
      <c r="N693" t="s">
        <v>1903</v>
      </c>
      <c r="O693" t="s">
        <v>1928</v>
      </c>
    </row>
    <row r="694" spans="1:15" x14ac:dyDescent="0.2">
      <c r="A694" t="s">
        <v>9829</v>
      </c>
      <c r="B694" t="s">
        <v>793</v>
      </c>
      <c r="C694" t="s">
        <v>792</v>
      </c>
      <c r="D694" s="21" t="s">
        <v>794</v>
      </c>
      <c r="E694" t="s">
        <v>795</v>
      </c>
      <c r="F694" t="s">
        <v>58</v>
      </c>
      <c r="G694" t="s">
        <v>1270</v>
      </c>
      <c r="H694" t="s">
        <v>1717</v>
      </c>
      <c r="I694" t="s">
        <v>1897</v>
      </c>
      <c r="J694" t="s">
        <v>1929</v>
      </c>
      <c r="K694">
        <v>2022</v>
      </c>
      <c r="L694" t="s">
        <v>1907</v>
      </c>
      <c r="M694" t="s">
        <v>1902</v>
      </c>
      <c r="N694" t="s">
        <v>1903</v>
      </c>
      <c r="O694" t="s">
        <v>1930</v>
      </c>
    </row>
    <row r="695" spans="1:15" x14ac:dyDescent="0.2">
      <c r="A695" t="s">
        <v>9829</v>
      </c>
      <c r="B695" t="s">
        <v>793</v>
      </c>
      <c r="C695" t="s">
        <v>792</v>
      </c>
      <c r="D695" s="21" t="s">
        <v>794</v>
      </c>
      <c r="E695" t="s">
        <v>795</v>
      </c>
      <c r="F695" t="s">
        <v>59</v>
      </c>
      <c r="G695" t="s">
        <v>1270</v>
      </c>
      <c r="H695" t="s">
        <v>1717</v>
      </c>
      <c r="I695" t="s">
        <v>1897</v>
      </c>
      <c r="J695" t="s">
        <v>1929</v>
      </c>
      <c r="K695">
        <v>2022</v>
      </c>
      <c r="L695" t="s">
        <v>1907</v>
      </c>
      <c r="M695" t="s">
        <v>1902</v>
      </c>
      <c r="N695" t="s">
        <v>1903</v>
      </c>
      <c r="O695" t="s">
        <v>1931</v>
      </c>
    </row>
    <row r="696" spans="1:15" x14ac:dyDescent="0.2">
      <c r="A696" t="s">
        <v>9829</v>
      </c>
      <c r="B696" t="s">
        <v>793</v>
      </c>
      <c r="C696" t="s">
        <v>792</v>
      </c>
      <c r="D696" s="21" t="s">
        <v>794</v>
      </c>
      <c r="E696" t="s">
        <v>795</v>
      </c>
      <c r="F696" t="s">
        <v>60</v>
      </c>
      <c r="G696" t="s">
        <v>1270</v>
      </c>
      <c r="H696" t="s">
        <v>1717</v>
      </c>
      <c r="I696" t="s">
        <v>1897</v>
      </c>
      <c r="J696" t="s">
        <v>1932</v>
      </c>
      <c r="K696">
        <v>2022</v>
      </c>
      <c r="L696" t="s">
        <v>1907</v>
      </c>
      <c r="M696" t="s">
        <v>1902</v>
      </c>
      <c r="N696" t="s">
        <v>1903</v>
      </c>
      <c r="O696" t="s">
        <v>1933</v>
      </c>
    </row>
    <row r="697" spans="1:15" x14ac:dyDescent="0.2">
      <c r="A697" t="s">
        <v>9829</v>
      </c>
      <c r="B697" t="s">
        <v>793</v>
      </c>
      <c r="C697" t="s">
        <v>792</v>
      </c>
      <c r="D697" s="21" t="s">
        <v>794</v>
      </c>
      <c r="E697" t="s">
        <v>795</v>
      </c>
      <c r="F697" t="s">
        <v>63</v>
      </c>
      <c r="G697" t="s">
        <v>1270</v>
      </c>
      <c r="H697" t="s">
        <v>1717</v>
      </c>
      <c r="I697" t="s">
        <v>1897</v>
      </c>
      <c r="J697" t="s">
        <v>1934</v>
      </c>
      <c r="K697">
        <v>2022</v>
      </c>
      <c r="L697" t="s">
        <v>1907</v>
      </c>
      <c r="M697" t="s">
        <v>1902</v>
      </c>
      <c r="N697" t="s">
        <v>1903</v>
      </c>
      <c r="O697" t="s">
        <v>1935</v>
      </c>
    </row>
    <row r="698" spans="1:15" x14ac:dyDescent="0.2">
      <c r="A698" t="s">
        <v>9829</v>
      </c>
      <c r="B698" t="s">
        <v>793</v>
      </c>
      <c r="C698" t="s">
        <v>792</v>
      </c>
      <c r="D698" s="21" t="s">
        <v>794</v>
      </c>
      <c r="E698" t="s">
        <v>795</v>
      </c>
      <c r="F698" t="s">
        <v>91</v>
      </c>
      <c r="K698">
        <v>2022</v>
      </c>
      <c r="L698" t="s">
        <v>1907</v>
      </c>
      <c r="M698" t="s">
        <v>1902</v>
      </c>
      <c r="N698" t="s">
        <v>1909</v>
      </c>
    </row>
    <row r="699" spans="1:15" x14ac:dyDescent="0.2">
      <c r="A699" t="s">
        <v>9829</v>
      </c>
      <c r="B699" t="s">
        <v>793</v>
      </c>
      <c r="C699" t="s">
        <v>792</v>
      </c>
      <c r="D699" s="21" t="s">
        <v>794</v>
      </c>
      <c r="E699" t="s">
        <v>795</v>
      </c>
      <c r="F699" t="s">
        <v>86</v>
      </c>
      <c r="J699" t="s">
        <v>1936</v>
      </c>
      <c r="K699">
        <v>2022</v>
      </c>
      <c r="L699" t="s">
        <v>1937</v>
      </c>
      <c r="M699" t="s">
        <v>1938</v>
      </c>
      <c r="N699" t="s">
        <v>1939</v>
      </c>
      <c r="O699" t="s">
        <v>1940</v>
      </c>
    </row>
    <row r="700" spans="1:15" x14ac:dyDescent="0.2">
      <c r="A700" t="s">
        <v>9829</v>
      </c>
      <c r="B700" t="s">
        <v>793</v>
      </c>
      <c r="C700" t="s">
        <v>792</v>
      </c>
      <c r="D700" s="21" t="s">
        <v>794</v>
      </c>
      <c r="E700" t="s">
        <v>795</v>
      </c>
      <c r="F700" t="s">
        <v>94</v>
      </c>
      <c r="K700">
        <v>2023</v>
      </c>
      <c r="L700" t="s">
        <v>1941</v>
      </c>
      <c r="N700" t="s">
        <v>1942</v>
      </c>
      <c r="O700" t="s">
        <v>1943</v>
      </c>
    </row>
    <row r="701" spans="1:15" x14ac:dyDescent="0.2">
      <c r="A701" t="s">
        <v>9829</v>
      </c>
      <c r="B701" t="s">
        <v>793</v>
      </c>
      <c r="C701" t="s">
        <v>792</v>
      </c>
      <c r="D701" s="21" t="s">
        <v>794</v>
      </c>
      <c r="E701" t="s">
        <v>795</v>
      </c>
      <c r="F701" t="s">
        <v>96</v>
      </c>
      <c r="K701">
        <v>2024</v>
      </c>
      <c r="L701" t="s">
        <v>1944</v>
      </c>
      <c r="N701" t="s">
        <v>1945</v>
      </c>
      <c r="O701" t="s">
        <v>1946</v>
      </c>
    </row>
    <row r="702" spans="1:15" x14ac:dyDescent="0.2">
      <c r="A702" t="s">
        <v>9829</v>
      </c>
      <c r="B702" t="s">
        <v>793</v>
      </c>
      <c r="C702" t="s">
        <v>792</v>
      </c>
      <c r="D702" s="21" t="s">
        <v>794</v>
      </c>
      <c r="E702" t="s">
        <v>795</v>
      </c>
      <c r="F702" t="s">
        <v>89</v>
      </c>
      <c r="L702" t="s">
        <v>1947</v>
      </c>
      <c r="N702" t="s">
        <v>1948</v>
      </c>
      <c r="O702" t="s">
        <v>1949</v>
      </c>
    </row>
    <row r="703" spans="1:15" x14ac:dyDescent="0.2">
      <c r="A703" t="s">
        <v>9829</v>
      </c>
      <c r="B703" t="s">
        <v>793</v>
      </c>
      <c r="C703" t="s">
        <v>792</v>
      </c>
      <c r="D703" s="21" t="s">
        <v>794</v>
      </c>
      <c r="E703" t="s">
        <v>795</v>
      </c>
      <c r="F703" t="s">
        <v>90</v>
      </c>
      <c r="L703" t="s">
        <v>1947</v>
      </c>
      <c r="N703" t="s">
        <v>1948</v>
      </c>
    </row>
    <row r="704" spans="1:15" x14ac:dyDescent="0.2">
      <c r="A704" t="s">
        <v>9829</v>
      </c>
      <c r="B704" t="s">
        <v>793</v>
      </c>
      <c r="C704" t="s">
        <v>792</v>
      </c>
      <c r="D704" s="21" t="s">
        <v>794</v>
      </c>
      <c r="E704" t="s">
        <v>795</v>
      </c>
      <c r="F704" t="s">
        <v>92</v>
      </c>
      <c r="L704" t="s">
        <v>1947</v>
      </c>
      <c r="N704" t="s">
        <v>1950</v>
      </c>
    </row>
    <row r="705" spans="1:15" x14ac:dyDescent="0.2">
      <c r="A705" t="s">
        <v>9829</v>
      </c>
      <c r="B705" t="s">
        <v>793</v>
      </c>
      <c r="C705" t="s">
        <v>792</v>
      </c>
      <c r="D705" s="21" t="s">
        <v>794</v>
      </c>
      <c r="E705" t="s">
        <v>795</v>
      </c>
      <c r="F705" t="s">
        <v>307</v>
      </c>
      <c r="L705" t="s">
        <v>1947</v>
      </c>
      <c r="M705" t="s">
        <v>1951</v>
      </c>
      <c r="N705" t="s">
        <v>1948</v>
      </c>
    </row>
    <row r="706" spans="1:15" x14ac:dyDescent="0.2">
      <c r="A706" t="s">
        <v>9829</v>
      </c>
      <c r="B706" t="s">
        <v>793</v>
      </c>
      <c r="C706" t="s">
        <v>792</v>
      </c>
      <c r="D706" s="21" t="s">
        <v>794</v>
      </c>
      <c r="E706" t="s">
        <v>795</v>
      </c>
      <c r="F706" t="s">
        <v>308</v>
      </c>
      <c r="L706" t="s">
        <v>1947</v>
      </c>
      <c r="M706" t="s">
        <v>1951</v>
      </c>
      <c r="N706" t="s">
        <v>1948</v>
      </c>
    </row>
    <row r="707" spans="1:15" x14ac:dyDescent="0.2">
      <c r="A707" t="s">
        <v>9829</v>
      </c>
      <c r="B707" t="s">
        <v>793</v>
      </c>
      <c r="C707" t="s">
        <v>792</v>
      </c>
      <c r="D707" s="21" t="s">
        <v>794</v>
      </c>
      <c r="E707" t="s">
        <v>795</v>
      </c>
      <c r="F707" t="s">
        <v>315</v>
      </c>
      <c r="L707" t="s">
        <v>1947</v>
      </c>
      <c r="M707" t="s">
        <v>1951</v>
      </c>
      <c r="N707" t="s">
        <v>1948</v>
      </c>
    </row>
    <row r="708" spans="1:15" x14ac:dyDescent="0.2">
      <c r="A708" t="s">
        <v>9829</v>
      </c>
      <c r="B708" t="s">
        <v>793</v>
      </c>
      <c r="C708" t="s">
        <v>792</v>
      </c>
      <c r="D708" s="21" t="s">
        <v>794</v>
      </c>
      <c r="E708" t="s">
        <v>795</v>
      </c>
      <c r="F708" t="s">
        <v>316</v>
      </c>
      <c r="L708" t="s">
        <v>1947</v>
      </c>
      <c r="M708" t="s">
        <v>1951</v>
      </c>
      <c r="N708" t="s">
        <v>1948</v>
      </c>
    </row>
    <row r="709" spans="1:15" x14ac:dyDescent="0.2">
      <c r="A709" t="s">
        <v>9829</v>
      </c>
      <c r="B709" t="s">
        <v>793</v>
      </c>
      <c r="C709" t="s">
        <v>792</v>
      </c>
      <c r="D709" s="21" t="s">
        <v>794</v>
      </c>
      <c r="E709" t="s">
        <v>795</v>
      </c>
      <c r="F709" t="s">
        <v>317</v>
      </c>
      <c r="L709" t="s">
        <v>1947</v>
      </c>
      <c r="M709" t="s">
        <v>1951</v>
      </c>
      <c r="N709" t="s">
        <v>1948</v>
      </c>
    </row>
    <row r="710" spans="1:15" x14ac:dyDescent="0.2">
      <c r="A710" t="s">
        <v>9829</v>
      </c>
      <c r="B710" t="s">
        <v>793</v>
      </c>
      <c r="C710" t="s">
        <v>792</v>
      </c>
      <c r="D710" s="21" t="s">
        <v>794</v>
      </c>
      <c r="E710" t="s">
        <v>795</v>
      </c>
      <c r="F710" t="s">
        <v>322</v>
      </c>
      <c r="L710" t="s">
        <v>1947</v>
      </c>
      <c r="M710" t="s">
        <v>1951</v>
      </c>
      <c r="N710" t="s">
        <v>1948</v>
      </c>
    </row>
    <row r="711" spans="1:15" x14ac:dyDescent="0.2">
      <c r="A711" t="s">
        <v>9829</v>
      </c>
      <c r="B711" t="s">
        <v>793</v>
      </c>
      <c r="C711" t="s">
        <v>792</v>
      </c>
      <c r="D711" s="21" t="s">
        <v>794</v>
      </c>
      <c r="E711" t="s">
        <v>795</v>
      </c>
      <c r="F711" t="s">
        <v>323</v>
      </c>
      <c r="L711" t="s">
        <v>1947</v>
      </c>
      <c r="M711" t="s">
        <v>1951</v>
      </c>
      <c r="N711" t="s">
        <v>1948</v>
      </c>
    </row>
    <row r="712" spans="1:15" x14ac:dyDescent="0.2">
      <c r="A712" t="s">
        <v>9829</v>
      </c>
      <c r="B712" t="s">
        <v>793</v>
      </c>
      <c r="C712" t="s">
        <v>792</v>
      </c>
      <c r="D712" s="21" t="s">
        <v>794</v>
      </c>
      <c r="E712" t="s">
        <v>795</v>
      </c>
      <c r="F712" t="s">
        <v>330</v>
      </c>
      <c r="L712" t="s">
        <v>1947</v>
      </c>
      <c r="M712" t="s">
        <v>1951</v>
      </c>
      <c r="N712" t="s">
        <v>1948</v>
      </c>
    </row>
    <row r="713" spans="1:15" x14ac:dyDescent="0.2">
      <c r="A713" t="s">
        <v>9829</v>
      </c>
      <c r="B713" t="s">
        <v>793</v>
      </c>
      <c r="C713" t="s">
        <v>792</v>
      </c>
      <c r="D713" s="21" t="s">
        <v>794</v>
      </c>
      <c r="E713" t="s">
        <v>795</v>
      </c>
      <c r="F713" t="s">
        <v>331</v>
      </c>
      <c r="L713" t="s">
        <v>1947</v>
      </c>
      <c r="M713" t="s">
        <v>1951</v>
      </c>
      <c r="N713" t="s">
        <v>1948</v>
      </c>
    </row>
    <row r="714" spans="1:15" x14ac:dyDescent="0.2">
      <c r="A714" t="s">
        <v>9829</v>
      </c>
      <c r="B714" t="s">
        <v>793</v>
      </c>
      <c r="C714" t="s">
        <v>792</v>
      </c>
      <c r="D714" s="21" t="s">
        <v>794</v>
      </c>
      <c r="E714" t="s">
        <v>795</v>
      </c>
      <c r="F714" t="s">
        <v>337</v>
      </c>
      <c r="L714" t="s">
        <v>1947</v>
      </c>
      <c r="M714" t="s">
        <v>1951</v>
      </c>
      <c r="N714" t="s">
        <v>1948</v>
      </c>
    </row>
    <row r="715" spans="1:15" x14ac:dyDescent="0.2">
      <c r="A715" t="s">
        <v>9829</v>
      </c>
      <c r="B715" t="s">
        <v>793</v>
      </c>
      <c r="C715" t="s">
        <v>792</v>
      </c>
      <c r="D715" s="21" t="s">
        <v>794</v>
      </c>
      <c r="E715" t="s">
        <v>795</v>
      </c>
      <c r="F715" t="s">
        <v>338</v>
      </c>
      <c r="L715" t="s">
        <v>1947</v>
      </c>
      <c r="M715" t="s">
        <v>1951</v>
      </c>
      <c r="N715" t="s">
        <v>1948</v>
      </c>
    </row>
    <row r="716" spans="1:15" x14ac:dyDescent="0.2">
      <c r="A716" t="s">
        <v>9829</v>
      </c>
      <c r="B716" t="s">
        <v>793</v>
      </c>
      <c r="C716" t="s">
        <v>792</v>
      </c>
      <c r="D716" s="21" t="s">
        <v>794</v>
      </c>
      <c r="E716" t="s">
        <v>795</v>
      </c>
      <c r="F716" t="s">
        <v>85</v>
      </c>
      <c r="J716" t="s">
        <v>1952</v>
      </c>
      <c r="L716" t="s">
        <v>1953</v>
      </c>
      <c r="N716" t="s">
        <v>1954</v>
      </c>
      <c r="O716" t="s">
        <v>1955</v>
      </c>
    </row>
    <row r="717" spans="1:15" x14ac:dyDescent="0.2">
      <c r="A717" t="s">
        <v>9829</v>
      </c>
      <c r="B717" t="s">
        <v>793</v>
      </c>
      <c r="C717" t="s">
        <v>792</v>
      </c>
      <c r="D717" s="21" t="s">
        <v>794</v>
      </c>
      <c r="E717" t="s">
        <v>795</v>
      </c>
      <c r="F717" t="s">
        <v>141</v>
      </c>
      <c r="G717" t="s">
        <v>1286</v>
      </c>
      <c r="L717" t="s">
        <v>1956</v>
      </c>
      <c r="N717" t="s">
        <v>1957</v>
      </c>
      <c r="O717" t="s">
        <v>1958</v>
      </c>
    </row>
    <row r="718" spans="1:15" x14ac:dyDescent="0.2">
      <c r="A718" t="s">
        <v>9829</v>
      </c>
      <c r="B718" t="s">
        <v>793</v>
      </c>
      <c r="C718" t="s">
        <v>792</v>
      </c>
      <c r="D718" s="21" t="s">
        <v>794</v>
      </c>
      <c r="E718" t="s">
        <v>795</v>
      </c>
      <c r="F718" t="s">
        <v>142</v>
      </c>
      <c r="G718" t="s">
        <v>1286</v>
      </c>
      <c r="L718" t="s">
        <v>1956</v>
      </c>
      <c r="N718" t="s">
        <v>1957</v>
      </c>
      <c r="O718" t="s">
        <v>1400</v>
      </c>
    </row>
    <row r="719" spans="1:15" x14ac:dyDescent="0.2">
      <c r="A719" t="s">
        <v>9829</v>
      </c>
      <c r="B719" t="s">
        <v>793</v>
      </c>
      <c r="C719" t="s">
        <v>792</v>
      </c>
      <c r="D719" s="21" t="s">
        <v>794</v>
      </c>
      <c r="E719" t="s">
        <v>795</v>
      </c>
      <c r="F719" t="s">
        <v>143</v>
      </c>
      <c r="G719" t="s">
        <v>1686</v>
      </c>
      <c r="L719" t="s">
        <v>1956</v>
      </c>
      <c r="N719" t="s">
        <v>1957</v>
      </c>
      <c r="O719" t="s">
        <v>1958</v>
      </c>
    </row>
    <row r="720" spans="1:15" x14ac:dyDescent="0.2">
      <c r="A720" t="s">
        <v>9829</v>
      </c>
      <c r="B720" t="s">
        <v>793</v>
      </c>
      <c r="C720" t="s">
        <v>792</v>
      </c>
      <c r="D720" s="21" t="s">
        <v>794</v>
      </c>
      <c r="E720" t="s">
        <v>795</v>
      </c>
      <c r="F720" t="s">
        <v>336</v>
      </c>
      <c r="L720" t="s">
        <v>1959</v>
      </c>
      <c r="N720" t="s">
        <v>1948</v>
      </c>
    </row>
    <row r="721" spans="1:15" x14ac:dyDescent="0.2">
      <c r="A721" t="s">
        <v>9829</v>
      </c>
      <c r="B721" t="s">
        <v>793</v>
      </c>
      <c r="C721" t="s">
        <v>792</v>
      </c>
      <c r="D721" s="21" t="s">
        <v>794</v>
      </c>
      <c r="E721" t="s">
        <v>795</v>
      </c>
      <c r="F721" t="s">
        <v>175</v>
      </c>
      <c r="G721" t="s">
        <v>1286</v>
      </c>
      <c r="L721" t="s">
        <v>1960</v>
      </c>
      <c r="M721" t="s">
        <v>1961</v>
      </c>
      <c r="N721" t="s">
        <v>1962</v>
      </c>
      <c r="O721" t="s">
        <v>1963</v>
      </c>
    </row>
    <row r="722" spans="1:15" x14ac:dyDescent="0.2">
      <c r="A722" t="s">
        <v>9829</v>
      </c>
      <c r="B722" t="s">
        <v>793</v>
      </c>
      <c r="C722" t="s">
        <v>792</v>
      </c>
      <c r="D722" s="21" t="s">
        <v>794</v>
      </c>
      <c r="E722" t="s">
        <v>795</v>
      </c>
      <c r="F722" t="s">
        <v>177</v>
      </c>
      <c r="G722" t="s">
        <v>1286</v>
      </c>
      <c r="L722" t="s">
        <v>1960</v>
      </c>
      <c r="M722" t="s">
        <v>1961</v>
      </c>
      <c r="N722" t="s">
        <v>1962</v>
      </c>
      <c r="O722" t="s">
        <v>1400</v>
      </c>
    </row>
    <row r="723" spans="1:15" x14ac:dyDescent="0.2">
      <c r="A723" t="s">
        <v>9829</v>
      </c>
      <c r="B723" t="s">
        <v>793</v>
      </c>
      <c r="C723" t="s">
        <v>792</v>
      </c>
      <c r="D723" s="21" t="s">
        <v>794</v>
      </c>
      <c r="E723" t="s">
        <v>795</v>
      </c>
      <c r="F723" t="s">
        <v>207</v>
      </c>
      <c r="G723" t="s">
        <v>1523</v>
      </c>
      <c r="K723">
        <v>2022</v>
      </c>
      <c r="L723" t="s">
        <v>1960</v>
      </c>
      <c r="M723" t="s">
        <v>1961</v>
      </c>
      <c r="N723" t="s">
        <v>1962</v>
      </c>
      <c r="O723" t="s">
        <v>1963</v>
      </c>
    </row>
    <row r="724" spans="1:15" x14ac:dyDescent="0.2">
      <c r="A724" t="s">
        <v>9829</v>
      </c>
      <c r="B724" t="s">
        <v>793</v>
      </c>
      <c r="C724" t="s">
        <v>792</v>
      </c>
      <c r="D724" s="21" t="s">
        <v>794</v>
      </c>
      <c r="E724" t="s">
        <v>795</v>
      </c>
      <c r="F724" t="s">
        <v>210</v>
      </c>
      <c r="G724" t="s">
        <v>1523</v>
      </c>
      <c r="K724">
        <v>2022</v>
      </c>
      <c r="L724" t="s">
        <v>1960</v>
      </c>
      <c r="M724" t="s">
        <v>1961</v>
      </c>
      <c r="N724" t="s">
        <v>1962</v>
      </c>
      <c r="O724" t="s">
        <v>1963</v>
      </c>
    </row>
    <row r="725" spans="1:15" x14ac:dyDescent="0.2">
      <c r="A725" t="s">
        <v>9829</v>
      </c>
      <c r="B725" t="s">
        <v>793</v>
      </c>
      <c r="C725" t="s">
        <v>792</v>
      </c>
      <c r="D725" s="21" t="s">
        <v>794</v>
      </c>
      <c r="E725" t="s">
        <v>795</v>
      </c>
      <c r="F725" t="s">
        <v>9</v>
      </c>
      <c r="L725" t="s">
        <v>1414</v>
      </c>
      <c r="N725" t="s">
        <v>1415</v>
      </c>
      <c r="O725" t="s">
        <v>1416</v>
      </c>
    </row>
    <row r="726" spans="1:15" x14ac:dyDescent="0.2">
      <c r="A726" t="s">
        <v>9829</v>
      </c>
      <c r="B726" t="s">
        <v>788</v>
      </c>
      <c r="C726" t="s">
        <v>792</v>
      </c>
      <c r="D726" s="21" t="s">
        <v>789</v>
      </c>
      <c r="E726" t="s">
        <v>790</v>
      </c>
      <c r="F726" t="s">
        <v>16</v>
      </c>
      <c r="G726" t="s">
        <v>1270</v>
      </c>
      <c r="K726">
        <v>2023</v>
      </c>
      <c r="L726" t="s">
        <v>1964</v>
      </c>
      <c r="M726" t="s">
        <v>1965</v>
      </c>
    </row>
    <row r="727" spans="1:15" x14ac:dyDescent="0.2">
      <c r="A727" t="s">
        <v>9829</v>
      </c>
      <c r="B727" t="s">
        <v>788</v>
      </c>
      <c r="C727" t="s">
        <v>792</v>
      </c>
      <c r="D727" s="21" t="s">
        <v>789</v>
      </c>
      <c r="E727" t="s">
        <v>790</v>
      </c>
      <c r="F727" t="s">
        <v>17</v>
      </c>
      <c r="G727" t="s">
        <v>1270</v>
      </c>
      <c r="K727">
        <v>2023</v>
      </c>
      <c r="L727" t="s">
        <v>1964</v>
      </c>
      <c r="M727" t="s">
        <v>1965</v>
      </c>
      <c r="N727" t="s">
        <v>1966</v>
      </c>
    </row>
    <row r="728" spans="1:15" x14ac:dyDescent="0.2">
      <c r="A728" t="s">
        <v>9829</v>
      </c>
      <c r="B728" t="s">
        <v>788</v>
      </c>
      <c r="C728" t="s">
        <v>792</v>
      </c>
      <c r="D728" s="21" t="s">
        <v>789</v>
      </c>
      <c r="E728" t="s">
        <v>790</v>
      </c>
      <c r="F728" t="s">
        <v>18</v>
      </c>
      <c r="G728" t="s">
        <v>1270</v>
      </c>
      <c r="K728">
        <v>2023</v>
      </c>
      <c r="L728" t="s">
        <v>1964</v>
      </c>
      <c r="M728" t="s">
        <v>1965</v>
      </c>
      <c r="N728" t="s">
        <v>1967</v>
      </c>
    </row>
    <row r="729" spans="1:15" x14ac:dyDescent="0.2">
      <c r="A729" t="s">
        <v>9829</v>
      </c>
      <c r="B729" t="s">
        <v>788</v>
      </c>
      <c r="C729" t="s">
        <v>792</v>
      </c>
      <c r="D729" s="21" t="s">
        <v>789</v>
      </c>
      <c r="E729" t="s">
        <v>790</v>
      </c>
      <c r="F729" t="s">
        <v>19</v>
      </c>
      <c r="G729" t="s">
        <v>1270</v>
      </c>
      <c r="K729">
        <v>2023</v>
      </c>
      <c r="L729" t="s">
        <v>1964</v>
      </c>
      <c r="M729" t="s">
        <v>1965</v>
      </c>
    </row>
    <row r="730" spans="1:15" x14ac:dyDescent="0.2">
      <c r="A730" t="s">
        <v>9829</v>
      </c>
      <c r="B730" t="s">
        <v>788</v>
      </c>
      <c r="C730" t="s">
        <v>792</v>
      </c>
      <c r="D730" s="21" t="s">
        <v>789</v>
      </c>
      <c r="E730" t="s">
        <v>790</v>
      </c>
      <c r="F730" t="s">
        <v>20</v>
      </c>
      <c r="G730" t="s">
        <v>1270</v>
      </c>
      <c r="K730">
        <v>2023</v>
      </c>
      <c r="L730" t="s">
        <v>1964</v>
      </c>
      <c r="M730" t="s">
        <v>1965</v>
      </c>
    </row>
    <row r="731" spans="1:15" x14ac:dyDescent="0.2">
      <c r="A731" t="s">
        <v>9829</v>
      </c>
      <c r="B731" t="s">
        <v>788</v>
      </c>
      <c r="C731" t="s">
        <v>792</v>
      </c>
      <c r="D731" s="21" t="s">
        <v>789</v>
      </c>
      <c r="E731" t="s">
        <v>790</v>
      </c>
      <c r="F731" t="s">
        <v>22</v>
      </c>
      <c r="G731" t="s">
        <v>1270</v>
      </c>
      <c r="K731">
        <v>2023</v>
      </c>
      <c r="L731" t="s">
        <v>1964</v>
      </c>
      <c r="M731" t="s">
        <v>1965</v>
      </c>
    </row>
    <row r="732" spans="1:15" x14ac:dyDescent="0.2">
      <c r="A732" t="s">
        <v>9829</v>
      </c>
      <c r="B732" t="s">
        <v>788</v>
      </c>
      <c r="C732" t="s">
        <v>792</v>
      </c>
      <c r="D732" s="21" t="s">
        <v>789</v>
      </c>
      <c r="E732" t="s">
        <v>790</v>
      </c>
      <c r="F732" t="s">
        <v>24</v>
      </c>
      <c r="G732" t="s">
        <v>1270</v>
      </c>
      <c r="K732">
        <v>2023</v>
      </c>
      <c r="L732" t="s">
        <v>1964</v>
      </c>
      <c r="M732" t="s">
        <v>1965</v>
      </c>
    </row>
    <row r="733" spans="1:15" x14ac:dyDescent="0.2">
      <c r="A733" t="s">
        <v>9829</v>
      </c>
      <c r="B733" t="s">
        <v>788</v>
      </c>
      <c r="C733" t="s">
        <v>792</v>
      </c>
      <c r="D733" s="21" t="s">
        <v>789</v>
      </c>
      <c r="E733" t="s">
        <v>790</v>
      </c>
      <c r="F733" t="s">
        <v>25</v>
      </c>
      <c r="G733" t="s">
        <v>1270</v>
      </c>
      <c r="K733">
        <v>2023</v>
      </c>
      <c r="L733" t="s">
        <v>1964</v>
      </c>
      <c r="M733" t="s">
        <v>1965</v>
      </c>
    </row>
    <row r="734" spans="1:15" x14ac:dyDescent="0.2">
      <c r="A734" t="s">
        <v>9829</v>
      </c>
      <c r="B734" t="s">
        <v>788</v>
      </c>
      <c r="C734" t="s">
        <v>792</v>
      </c>
      <c r="D734" s="21" t="s">
        <v>789</v>
      </c>
      <c r="E734" t="s">
        <v>790</v>
      </c>
      <c r="F734" t="s">
        <v>28</v>
      </c>
      <c r="G734" t="s">
        <v>1270</v>
      </c>
      <c r="K734">
        <v>2023</v>
      </c>
      <c r="L734" t="s">
        <v>1964</v>
      </c>
      <c r="M734" t="s">
        <v>1965</v>
      </c>
      <c r="N734" t="s">
        <v>1968</v>
      </c>
    </row>
    <row r="735" spans="1:15" x14ac:dyDescent="0.2">
      <c r="A735" t="s">
        <v>9829</v>
      </c>
      <c r="B735" t="s">
        <v>793</v>
      </c>
      <c r="C735" t="s">
        <v>792</v>
      </c>
      <c r="D735" s="21" t="s">
        <v>794</v>
      </c>
      <c r="E735" t="s">
        <v>795</v>
      </c>
      <c r="F735" t="s">
        <v>4</v>
      </c>
      <c r="L735" t="s">
        <v>1429</v>
      </c>
      <c r="N735" t="s">
        <v>1279</v>
      </c>
      <c r="O735" t="s">
        <v>1280</v>
      </c>
    </row>
    <row r="736" spans="1:15" x14ac:dyDescent="0.2">
      <c r="A736" t="s">
        <v>9829</v>
      </c>
      <c r="B736" t="s">
        <v>793</v>
      </c>
      <c r="C736" t="s">
        <v>792</v>
      </c>
      <c r="D736" s="21" t="s">
        <v>794</v>
      </c>
      <c r="E736" t="s">
        <v>795</v>
      </c>
      <c r="F736" t="s">
        <v>14</v>
      </c>
      <c r="G736" t="s">
        <v>1430</v>
      </c>
      <c r="O736" t="s">
        <v>1431</v>
      </c>
    </row>
    <row r="737" spans="1:15" x14ac:dyDescent="0.2">
      <c r="A737" t="s">
        <v>9829</v>
      </c>
      <c r="B737" t="s">
        <v>793</v>
      </c>
      <c r="C737" t="s">
        <v>792</v>
      </c>
      <c r="D737" s="21" t="s">
        <v>794</v>
      </c>
      <c r="E737" t="s">
        <v>795</v>
      </c>
      <c r="F737" t="s">
        <v>15</v>
      </c>
      <c r="G737" t="s">
        <v>1430</v>
      </c>
      <c r="O737" t="s">
        <v>1432</v>
      </c>
    </row>
    <row r="738" spans="1:15" x14ac:dyDescent="0.2">
      <c r="A738" t="s">
        <v>9829</v>
      </c>
      <c r="B738" t="s">
        <v>793</v>
      </c>
      <c r="C738" t="s">
        <v>792</v>
      </c>
      <c r="D738" s="21" t="s">
        <v>794</v>
      </c>
      <c r="E738" t="s">
        <v>795</v>
      </c>
      <c r="F738" t="s">
        <v>157</v>
      </c>
      <c r="G738" t="s">
        <v>1286</v>
      </c>
      <c r="O738" t="s">
        <v>1400</v>
      </c>
    </row>
    <row r="739" spans="1:15" x14ac:dyDescent="0.2">
      <c r="A739" t="s">
        <v>9829</v>
      </c>
      <c r="B739" t="s">
        <v>793</v>
      </c>
      <c r="C739" t="s">
        <v>792</v>
      </c>
      <c r="D739" s="21" t="s">
        <v>794</v>
      </c>
      <c r="E739" t="s">
        <v>795</v>
      </c>
      <c r="F739" t="s">
        <v>162</v>
      </c>
      <c r="G739" t="s">
        <v>1286</v>
      </c>
      <c r="O739" t="s">
        <v>1400</v>
      </c>
    </row>
    <row r="740" spans="1:15" x14ac:dyDescent="0.2">
      <c r="A740" t="s">
        <v>9829</v>
      </c>
      <c r="B740" t="s">
        <v>793</v>
      </c>
      <c r="C740" t="s">
        <v>792</v>
      </c>
      <c r="D740" s="21" t="s">
        <v>794</v>
      </c>
      <c r="E740" t="s">
        <v>795</v>
      </c>
      <c r="F740" t="s">
        <v>182</v>
      </c>
      <c r="G740" t="s">
        <v>1286</v>
      </c>
      <c r="O740" t="s">
        <v>1400</v>
      </c>
    </row>
    <row r="741" spans="1:15" x14ac:dyDescent="0.2">
      <c r="A741" t="s">
        <v>9829</v>
      </c>
      <c r="B741" t="s">
        <v>812</v>
      </c>
      <c r="C741" t="s">
        <v>811</v>
      </c>
      <c r="D741" s="21" t="s">
        <v>813</v>
      </c>
      <c r="E741" t="s">
        <v>814</v>
      </c>
      <c r="F741" t="s">
        <v>16</v>
      </c>
      <c r="G741" t="s">
        <v>1270</v>
      </c>
      <c r="H741" t="s">
        <v>349</v>
      </c>
      <c r="I741" t="s">
        <v>349</v>
      </c>
      <c r="K741">
        <v>2015</v>
      </c>
      <c r="L741" t="s">
        <v>1969</v>
      </c>
      <c r="M741" t="s">
        <v>1970</v>
      </c>
      <c r="N741" t="s">
        <v>1971</v>
      </c>
    </row>
    <row r="742" spans="1:15" x14ac:dyDescent="0.2">
      <c r="A742" t="s">
        <v>9829</v>
      </c>
      <c r="B742" t="s">
        <v>812</v>
      </c>
      <c r="C742" t="s">
        <v>811</v>
      </c>
      <c r="D742" s="21" t="s">
        <v>813</v>
      </c>
      <c r="E742" t="s">
        <v>814</v>
      </c>
      <c r="F742" t="s">
        <v>17</v>
      </c>
      <c r="G742" t="s">
        <v>1270</v>
      </c>
      <c r="H742" t="s">
        <v>349</v>
      </c>
      <c r="I742" t="s">
        <v>349</v>
      </c>
      <c r="K742">
        <v>2015</v>
      </c>
      <c r="L742" t="s">
        <v>1969</v>
      </c>
      <c r="M742" t="s">
        <v>1970</v>
      </c>
      <c r="N742" t="s">
        <v>1971</v>
      </c>
    </row>
    <row r="743" spans="1:15" x14ac:dyDescent="0.2">
      <c r="A743" t="s">
        <v>9829</v>
      </c>
      <c r="B743" t="s">
        <v>812</v>
      </c>
      <c r="C743" t="s">
        <v>811</v>
      </c>
      <c r="D743" s="21" t="s">
        <v>813</v>
      </c>
      <c r="E743" t="s">
        <v>814</v>
      </c>
      <c r="F743" t="s">
        <v>18</v>
      </c>
      <c r="G743" t="s">
        <v>1270</v>
      </c>
      <c r="H743" t="s">
        <v>349</v>
      </c>
      <c r="I743" t="s">
        <v>349</v>
      </c>
      <c r="K743">
        <v>2015</v>
      </c>
      <c r="L743" t="s">
        <v>1969</v>
      </c>
      <c r="M743" t="s">
        <v>1970</v>
      </c>
      <c r="N743" t="s">
        <v>1971</v>
      </c>
    </row>
    <row r="744" spans="1:15" x14ac:dyDescent="0.2">
      <c r="A744" t="s">
        <v>9829</v>
      </c>
      <c r="B744" t="s">
        <v>812</v>
      </c>
      <c r="C744" t="s">
        <v>811</v>
      </c>
      <c r="D744" s="21" t="s">
        <v>813</v>
      </c>
      <c r="E744" t="s">
        <v>814</v>
      </c>
      <c r="F744" t="s">
        <v>19</v>
      </c>
      <c r="G744" t="s">
        <v>1270</v>
      </c>
      <c r="H744" t="s">
        <v>349</v>
      </c>
      <c r="I744" t="s">
        <v>349</v>
      </c>
      <c r="K744">
        <v>2015</v>
      </c>
      <c r="L744" t="s">
        <v>1969</v>
      </c>
      <c r="M744" t="s">
        <v>1970</v>
      </c>
      <c r="N744" t="s">
        <v>1971</v>
      </c>
    </row>
    <row r="745" spans="1:15" x14ac:dyDescent="0.2">
      <c r="A745" t="s">
        <v>9829</v>
      </c>
      <c r="B745" t="s">
        <v>812</v>
      </c>
      <c r="C745" t="s">
        <v>811</v>
      </c>
      <c r="D745" s="21" t="s">
        <v>813</v>
      </c>
      <c r="E745" t="s">
        <v>814</v>
      </c>
      <c r="F745" t="s">
        <v>20</v>
      </c>
      <c r="G745" t="s">
        <v>1270</v>
      </c>
      <c r="H745" t="s">
        <v>349</v>
      </c>
      <c r="I745" t="s">
        <v>349</v>
      </c>
      <c r="K745">
        <v>2015</v>
      </c>
      <c r="L745" t="s">
        <v>1969</v>
      </c>
      <c r="M745" t="s">
        <v>1970</v>
      </c>
      <c r="N745" t="s">
        <v>1971</v>
      </c>
    </row>
    <row r="746" spans="1:15" x14ac:dyDescent="0.2">
      <c r="A746" t="s">
        <v>9829</v>
      </c>
      <c r="B746" t="s">
        <v>812</v>
      </c>
      <c r="C746" t="s">
        <v>811</v>
      </c>
      <c r="D746" s="21" t="s">
        <v>813</v>
      </c>
      <c r="E746" t="s">
        <v>814</v>
      </c>
      <c r="F746" t="s">
        <v>21</v>
      </c>
      <c r="G746" t="s">
        <v>1270</v>
      </c>
      <c r="H746" t="s">
        <v>349</v>
      </c>
      <c r="I746" t="s">
        <v>349</v>
      </c>
      <c r="K746">
        <v>2015</v>
      </c>
      <c r="L746" t="s">
        <v>1969</v>
      </c>
      <c r="M746" t="s">
        <v>1970</v>
      </c>
      <c r="N746" t="s">
        <v>1971</v>
      </c>
    </row>
    <row r="747" spans="1:15" x14ac:dyDescent="0.2">
      <c r="A747" t="s">
        <v>9829</v>
      </c>
      <c r="B747" t="s">
        <v>812</v>
      </c>
      <c r="C747" t="s">
        <v>811</v>
      </c>
      <c r="D747" s="21" t="s">
        <v>813</v>
      </c>
      <c r="E747" t="s">
        <v>814</v>
      </c>
      <c r="F747" t="s">
        <v>22</v>
      </c>
      <c r="G747" t="s">
        <v>1270</v>
      </c>
      <c r="H747" t="s">
        <v>349</v>
      </c>
      <c r="I747" t="s">
        <v>349</v>
      </c>
      <c r="K747">
        <v>2015</v>
      </c>
      <c r="L747" t="s">
        <v>1969</v>
      </c>
      <c r="M747" t="s">
        <v>1970</v>
      </c>
      <c r="N747" t="s">
        <v>1971</v>
      </c>
    </row>
    <row r="748" spans="1:15" x14ac:dyDescent="0.2">
      <c r="A748" t="s">
        <v>9829</v>
      </c>
      <c r="B748" t="s">
        <v>812</v>
      </c>
      <c r="C748" t="s">
        <v>811</v>
      </c>
      <c r="D748" s="21" t="s">
        <v>813</v>
      </c>
      <c r="E748" t="s">
        <v>814</v>
      </c>
      <c r="F748" t="s">
        <v>24</v>
      </c>
      <c r="G748" t="s">
        <v>1270</v>
      </c>
      <c r="H748" t="s">
        <v>349</v>
      </c>
      <c r="I748" t="s">
        <v>349</v>
      </c>
      <c r="K748">
        <v>2015</v>
      </c>
      <c r="L748" t="s">
        <v>1969</v>
      </c>
      <c r="M748" t="s">
        <v>1970</v>
      </c>
      <c r="N748" t="s">
        <v>1971</v>
      </c>
    </row>
    <row r="749" spans="1:15" x14ac:dyDescent="0.2">
      <c r="A749" t="s">
        <v>9829</v>
      </c>
      <c r="B749" t="s">
        <v>812</v>
      </c>
      <c r="C749" t="s">
        <v>811</v>
      </c>
      <c r="D749" s="21" t="s">
        <v>813</v>
      </c>
      <c r="E749" t="s">
        <v>814</v>
      </c>
      <c r="F749" t="s">
        <v>28</v>
      </c>
      <c r="G749" t="s">
        <v>1270</v>
      </c>
      <c r="H749" t="s">
        <v>349</v>
      </c>
      <c r="I749" t="s">
        <v>349</v>
      </c>
      <c r="K749">
        <v>2015</v>
      </c>
      <c r="L749" t="s">
        <v>1969</v>
      </c>
      <c r="M749" t="s">
        <v>1970</v>
      </c>
      <c r="N749" t="s">
        <v>1971</v>
      </c>
    </row>
    <row r="750" spans="1:15" x14ac:dyDescent="0.2">
      <c r="A750" t="s">
        <v>9829</v>
      </c>
      <c r="B750" t="s">
        <v>812</v>
      </c>
      <c r="C750" t="s">
        <v>811</v>
      </c>
      <c r="D750" s="21" t="s">
        <v>813</v>
      </c>
      <c r="E750" t="s">
        <v>814</v>
      </c>
      <c r="F750" t="s">
        <v>72</v>
      </c>
      <c r="G750" t="s">
        <v>1299</v>
      </c>
      <c r="K750">
        <v>2018</v>
      </c>
      <c r="L750" t="s">
        <v>1969</v>
      </c>
      <c r="M750" t="s">
        <v>1363</v>
      </c>
      <c r="N750" t="s">
        <v>1971</v>
      </c>
      <c r="O750" t="s">
        <v>1972</v>
      </c>
    </row>
    <row r="751" spans="1:15" x14ac:dyDescent="0.2">
      <c r="A751" t="s">
        <v>9829</v>
      </c>
      <c r="B751" t="s">
        <v>812</v>
      </c>
      <c r="C751" t="s">
        <v>811</v>
      </c>
      <c r="D751" s="21" t="s">
        <v>813</v>
      </c>
      <c r="E751" t="s">
        <v>814</v>
      </c>
      <c r="F751" t="s">
        <v>85</v>
      </c>
      <c r="K751">
        <v>2018</v>
      </c>
      <c r="L751" t="s">
        <v>1969</v>
      </c>
      <c r="M751" t="s">
        <v>1363</v>
      </c>
      <c r="N751" t="s">
        <v>1971</v>
      </c>
      <c r="O751" t="s">
        <v>1972</v>
      </c>
    </row>
    <row r="752" spans="1:15" x14ac:dyDescent="0.2">
      <c r="A752" t="s">
        <v>9829</v>
      </c>
      <c r="B752" t="s">
        <v>812</v>
      </c>
      <c r="C752" t="s">
        <v>811</v>
      </c>
      <c r="D752" s="21" t="s">
        <v>813</v>
      </c>
      <c r="E752" t="s">
        <v>814</v>
      </c>
      <c r="F752" t="s">
        <v>89</v>
      </c>
      <c r="K752">
        <v>2018</v>
      </c>
      <c r="L752" t="s">
        <v>1969</v>
      </c>
      <c r="M752" t="s">
        <v>1363</v>
      </c>
      <c r="N752" t="s">
        <v>1971</v>
      </c>
      <c r="O752" t="s">
        <v>1973</v>
      </c>
    </row>
    <row r="753" spans="1:15" x14ac:dyDescent="0.2">
      <c r="A753" t="s">
        <v>9829</v>
      </c>
      <c r="B753" t="s">
        <v>812</v>
      </c>
      <c r="C753" t="s">
        <v>811</v>
      </c>
      <c r="D753" s="21" t="s">
        <v>813</v>
      </c>
      <c r="E753" t="s">
        <v>814</v>
      </c>
      <c r="F753" t="s">
        <v>93</v>
      </c>
      <c r="K753">
        <v>2018</v>
      </c>
      <c r="L753" t="s">
        <v>1969</v>
      </c>
      <c r="N753" t="s">
        <v>1971</v>
      </c>
    </row>
    <row r="754" spans="1:15" x14ac:dyDescent="0.2">
      <c r="A754" t="s">
        <v>9829</v>
      </c>
      <c r="B754" t="s">
        <v>812</v>
      </c>
      <c r="C754" t="s">
        <v>811</v>
      </c>
      <c r="D754" s="21" t="s">
        <v>813</v>
      </c>
      <c r="E754" t="s">
        <v>814</v>
      </c>
      <c r="F754" t="s">
        <v>10</v>
      </c>
      <c r="K754">
        <v>2020</v>
      </c>
      <c r="L754" t="s">
        <v>1974</v>
      </c>
      <c r="M754" t="s">
        <v>1975</v>
      </c>
      <c r="N754" t="s">
        <v>1976</v>
      </c>
    </row>
    <row r="755" spans="1:15" x14ac:dyDescent="0.2">
      <c r="A755" t="s">
        <v>9829</v>
      </c>
      <c r="B755" t="s">
        <v>812</v>
      </c>
      <c r="C755" t="s">
        <v>811</v>
      </c>
      <c r="D755" s="21" t="s">
        <v>813</v>
      </c>
      <c r="E755" t="s">
        <v>814</v>
      </c>
      <c r="F755" t="s">
        <v>11</v>
      </c>
      <c r="G755" t="s">
        <v>1286</v>
      </c>
      <c r="H755" t="s">
        <v>349</v>
      </c>
      <c r="I755" t="s">
        <v>1100</v>
      </c>
      <c r="K755">
        <v>2020</v>
      </c>
      <c r="L755" t="s">
        <v>1974</v>
      </c>
      <c r="M755" t="s">
        <v>1975</v>
      </c>
      <c r="N755" t="s">
        <v>1976</v>
      </c>
    </row>
    <row r="756" spans="1:15" x14ac:dyDescent="0.2">
      <c r="A756" t="s">
        <v>9829</v>
      </c>
      <c r="B756" t="s">
        <v>812</v>
      </c>
      <c r="C756" t="s">
        <v>811</v>
      </c>
      <c r="D756" s="21" t="s">
        <v>813</v>
      </c>
      <c r="E756" t="s">
        <v>814</v>
      </c>
      <c r="F756" t="s">
        <v>32</v>
      </c>
      <c r="G756" t="s">
        <v>1270</v>
      </c>
      <c r="K756">
        <v>2020</v>
      </c>
      <c r="L756" t="s">
        <v>1974</v>
      </c>
      <c r="M756" t="s">
        <v>1975</v>
      </c>
      <c r="N756" t="s">
        <v>1976</v>
      </c>
      <c r="O756" t="s">
        <v>1977</v>
      </c>
    </row>
    <row r="757" spans="1:15" x14ac:dyDescent="0.2">
      <c r="A757" t="s">
        <v>9829</v>
      </c>
      <c r="B757" t="s">
        <v>812</v>
      </c>
      <c r="C757" t="s">
        <v>811</v>
      </c>
      <c r="D757" s="21" t="s">
        <v>813</v>
      </c>
      <c r="E757" t="s">
        <v>814</v>
      </c>
      <c r="F757" t="s">
        <v>64</v>
      </c>
      <c r="G757" t="s">
        <v>1270</v>
      </c>
      <c r="K757">
        <v>2020</v>
      </c>
      <c r="L757" t="s">
        <v>1974</v>
      </c>
      <c r="M757" t="s">
        <v>1975</v>
      </c>
      <c r="N757" t="s">
        <v>1976</v>
      </c>
      <c r="O757" t="s">
        <v>1978</v>
      </c>
    </row>
    <row r="758" spans="1:15" x14ac:dyDescent="0.2">
      <c r="A758" t="s">
        <v>9829</v>
      </c>
      <c r="B758" t="s">
        <v>812</v>
      </c>
      <c r="C758" t="s">
        <v>811</v>
      </c>
      <c r="D758" s="21" t="s">
        <v>813</v>
      </c>
      <c r="E758" t="s">
        <v>814</v>
      </c>
      <c r="F758" t="s">
        <v>9</v>
      </c>
      <c r="L758" t="s">
        <v>1414</v>
      </c>
      <c r="N758" t="s">
        <v>1415</v>
      </c>
      <c r="O758" t="s">
        <v>1416</v>
      </c>
    </row>
    <row r="759" spans="1:15" x14ac:dyDescent="0.2">
      <c r="A759" t="s">
        <v>9829</v>
      </c>
      <c r="B759" t="s">
        <v>812</v>
      </c>
      <c r="C759" t="s">
        <v>811</v>
      </c>
      <c r="D759" s="21" t="s">
        <v>813</v>
      </c>
      <c r="E759" t="s">
        <v>814</v>
      </c>
      <c r="F759" t="s">
        <v>30</v>
      </c>
      <c r="G759" t="s">
        <v>1454</v>
      </c>
      <c r="K759">
        <v>2022</v>
      </c>
      <c r="L759" t="s">
        <v>1979</v>
      </c>
      <c r="M759" t="s">
        <v>1291</v>
      </c>
      <c r="N759" t="s">
        <v>1980</v>
      </c>
      <c r="O759" t="s">
        <v>1981</v>
      </c>
    </row>
    <row r="760" spans="1:15" x14ac:dyDescent="0.2">
      <c r="A760" t="s">
        <v>9829</v>
      </c>
      <c r="B760" t="s">
        <v>812</v>
      </c>
      <c r="C760" t="s">
        <v>811</v>
      </c>
      <c r="D760" s="21" t="s">
        <v>813</v>
      </c>
      <c r="E760" t="s">
        <v>814</v>
      </c>
      <c r="F760" t="s">
        <v>56</v>
      </c>
      <c r="G760" t="s">
        <v>1270</v>
      </c>
      <c r="H760" t="s">
        <v>349</v>
      </c>
      <c r="I760" t="s">
        <v>349</v>
      </c>
      <c r="K760">
        <v>2015</v>
      </c>
      <c r="L760" t="s">
        <v>1979</v>
      </c>
      <c r="M760" t="s">
        <v>1291</v>
      </c>
      <c r="N760" t="s">
        <v>1980</v>
      </c>
      <c r="O760" t="s">
        <v>1982</v>
      </c>
    </row>
    <row r="761" spans="1:15" x14ac:dyDescent="0.2">
      <c r="A761" t="s">
        <v>9829</v>
      </c>
      <c r="B761" t="s">
        <v>812</v>
      </c>
      <c r="C761" t="s">
        <v>811</v>
      </c>
      <c r="D761" s="21" t="s">
        <v>813</v>
      </c>
      <c r="E761" t="s">
        <v>814</v>
      </c>
      <c r="F761" t="s">
        <v>66</v>
      </c>
      <c r="G761" t="s">
        <v>1296</v>
      </c>
      <c r="K761">
        <v>2022</v>
      </c>
      <c r="L761" t="s">
        <v>1979</v>
      </c>
      <c r="M761" t="s">
        <v>1592</v>
      </c>
      <c r="N761" t="s">
        <v>1980</v>
      </c>
    </row>
    <row r="762" spans="1:15" x14ac:dyDescent="0.2">
      <c r="A762" t="s">
        <v>9829</v>
      </c>
      <c r="B762" t="s">
        <v>812</v>
      </c>
      <c r="C762" t="s">
        <v>811</v>
      </c>
      <c r="D762" s="21" t="s">
        <v>813</v>
      </c>
      <c r="E762" t="s">
        <v>814</v>
      </c>
      <c r="F762" t="s">
        <v>94</v>
      </c>
      <c r="K762">
        <v>2022</v>
      </c>
      <c r="L762" t="s">
        <v>1979</v>
      </c>
      <c r="M762" t="s">
        <v>1983</v>
      </c>
      <c r="N762" t="s">
        <v>1980</v>
      </c>
      <c r="O762" t="s">
        <v>1984</v>
      </c>
    </row>
    <row r="763" spans="1:15" x14ac:dyDescent="0.2">
      <c r="A763" t="s">
        <v>9829</v>
      </c>
      <c r="B763" t="s">
        <v>812</v>
      </c>
      <c r="C763" t="s">
        <v>811</v>
      </c>
      <c r="D763" s="21" t="s">
        <v>813</v>
      </c>
      <c r="E763" t="s">
        <v>814</v>
      </c>
      <c r="F763" t="s">
        <v>96</v>
      </c>
      <c r="K763">
        <v>2022</v>
      </c>
      <c r="L763" t="s">
        <v>1979</v>
      </c>
      <c r="M763" t="s">
        <v>1985</v>
      </c>
      <c r="N763" t="s">
        <v>1980</v>
      </c>
    </row>
    <row r="764" spans="1:15" x14ac:dyDescent="0.2">
      <c r="A764" t="s">
        <v>9829</v>
      </c>
      <c r="B764" t="s">
        <v>812</v>
      </c>
      <c r="C764" t="s">
        <v>811</v>
      </c>
      <c r="D764" s="21" t="s">
        <v>813</v>
      </c>
      <c r="E764" t="s">
        <v>814</v>
      </c>
      <c r="F764" t="s">
        <v>4</v>
      </c>
      <c r="L764" t="s">
        <v>1429</v>
      </c>
      <c r="N764" t="s">
        <v>1279</v>
      </c>
      <c r="O764" t="s">
        <v>1280</v>
      </c>
    </row>
    <row r="765" spans="1:15" x14ac:dyDescent="0.2">
      <c r="A765" t="s">
        <v>9829</v>
      </c>
      <c r="B765" t="s">
        <v>812</v>
      </c>
      <c r="C765" t="s">
        <v>811</v>
      </c>
      <c r="D765" s="21" t="s">
        <v>813</v>
      </c>
      <c r="E765" t="s">
        <v>814</v>
      </c>
      <c r="F765" t="s">
        <v>15</v>
      </c>
      <c r="G765" t="s">
        <v>1430</v>
      </c>
      <c r="O765" t="s">
        <v>1432</v>
      </c>
    </row>
    <row r="766" spans="1:15" x14ac:dyDescent="0.2">
      <c r="A766" t="s">
        <v>9829</v>
      </c>
      <c r="B766" t="s">
        <v>812</v>
      </c>
      <c r="C766" t="s">
        <v>811</v>
      </c>
      <c r="D766" s="21" t="s">
        <v>813</v>
      </c>
      <c r="E766" t="s">
        <v>814</v>
      </c>
      <c r="F766" t="s">
        <v>147</v>
      </c>
      <c r="G766" t="s">
        <v>1286</v>
      </c>
      <c r="O766" t="s">
        <v>1400</v>
      </c>
    </row>
    <row r="767" spans="1:15" x14ac:dyDescent="0.2">
      <c r="A767" t="s">
        <v>9829</v>
      </c>
      <c r="B767" t="s">
        <v>866</v>
      </c>
      <c r="C767" t="s">
        <v>865</v>
      </c>
      <c r="D767" s="21" t="s">
        <v>867</v>
      </c>
      <c r="E767" t="s">
        <v>868</v>
      </c>
      <c r="F767" t="s">
        <v>8</v>
      </c>
      <c r="K767">
        <v>2019</v>
      </c>
      <c r="L767" t="s">
        <v>1986</v>
      </c>
      <c r="M767" t="s">
        <v>1987</v>
      </c>
      <c r="N767" t="s">
        <v>1988</v>
      </c>
    </row>
    <row r="768" spans="1:15" x14ac:dyDescent="0.2">
      <c r="A768" t="s">
        <v>9829</v>
      </c>
      <c r="B768" t="s">
        <v>866</v>
      </c>
      <c r="C768" t="s">
        <v>865</v>
      </c>
      <c r="D768" s="21" t="s">
        <v>867</v>
      </c>
      <c r="E768" t="s">
        <v>868</v>
      </c>
      <c r="F768" t="s">
        <v>10</v>
      </c>
      <c r="K768">
        <v>2019</v>
      </c>
      <c r="L768" t="s">
        <v>1986</v>
      </c>
      <c r="M768" t="s">
        <v>1987</v>
      </c>
      <c r="N768" t="s">
        <v>1988</v>
      </c>
    </row>
    <row r="769" spans="1:15" x14ac:dyDescent="0.2">
      <c r="A769" t="s">
        <v>9829</v>
      </c>
      <c r="B769" t="s">
        <v>866</v>
      </c>
      <c r="C769" t="s">
        <v>865</v>
      </c>
      <c r="D769" s="21" t="s">
        <v>867</v>
      </c>
      <c r="E769" t="s">
        <v>868</v>
      </c>
      <c r="F769" t="s">
        <v>11</v>
      </c>
      <c r="G769" t="s">
        <v>1286</v>
      </c>
      <c r="H769" t="s">
        <v>376</v>
      </c>
      <c r="I769" t="s">
        <v>1989</v>
      </c>
      <c r="K769">
        <v>2019</v>
      </c>
      <c r="L769" t="s">
        <v>1986</v>
      </c>
      <c r="M769" t="s">
        <v>1987</v>
      </c>
      <c r="N769" t="s">
        <v>1988</v>
      </c>
      <c r="O769" t="s">
        <v>1990</v>
      </c>
    </row>
    <row r="770" spans="1:15" x14ac:dyDescent="0.2">
      <c r="A770" t="s">
        <v>9829</v>
      </c>
      <c r="B770" t="s">
        <v>866</v>
      </c>
      <c r="C770" t="s">
        <v>865</v>
      </c>
      <c r="D770" s="21" t="s">
        <v>867</v>
      </c>
      <c r="E770" t="s">
        <v>868</v>
      </c>
      <c r="F770" t="s">
        <v>12</v>
      </c>
      <c r="K770">
        <v>2019</v>
      </c>
      <c r="L770" t="s">
        <v>1986</v>
      </c>
      <c r="M770" t="s">
        <v>1987</v>
      </c>
      <c r="N770" t="s">
        <v>1988</v>
      </c>
    </row>
    <row r="771" spans="1:15" x14ac:dyDescent="0.2">
      <c r="A771" t="s">
        <v>9829</v>
      </c>
      <c r="B771" t="s">
        <v>866</v>
      </c>
      <c r="C771" t="s">
        <v>865</v>
      </c>
      <c r="D771" s="21" t="s">
        <v>867</v>
      </c>
      <c r="E771" t="s">
        <v>868</v>
      </c>
      <c r="F771" t="s">
        <v>16</v>
      </c>
      <c r="G771" t="s">
        <v>1270</v>
      </c>
      <c r="H771" t="s">
        <v>376</v>
      </c>
      <c r="I771" t="s">
        <v>1281</v>
      </c>
      <c r="K771">
        <v>2017</v>
      </c>
      <c r="L771" t="s">
        <v>1986</v>
      </c>
      <c r="M771" t="s">
        <v>1991</v>
      </c>
      <c r="N771" t="s">
        <v>1992</v>
      </c>
      <c r="O771" t="s">
        <v>1993</v>
      </c>
    </row>
    <row r="772" spans="1:15" x14ac:dyDescent="0.2">
      <c r="A772" t="s">
        <v>9829</v>
      </c>
      <c r="B772" t="s">
        <v>866</v>
      </c>
      <c r="C772" t="s">
        <v>865</v>
      </c>
      <c r="D772" s="21" t="s">
        <v>867</v>
      </c>
      <c r="E772" t="s">
        <v>868</v>
      </c>
      <c r="F772" t="s">
        <v>17</v>
      </c>
      <c r="G772" t="s">
        <v>1270</v>
      </c>
      <c r="H772" t="s">
        <v>376</v>
      </c>
      <c r="I772" t="s">
        <v>1281</v>
      </c>
      <c r="K772">
        <v>2017</v>
      </c>
      <c r="L772" t="s">
        <v>1986</v>
      </c>
      <c r="M772" t="s">
        <v>1991</v>
      </c>
      <c r="N772" t="s">
        <v>1992</v>
      </c>
      <c r="O772" t="s">
        <v>1993</v>
      </c>
    </row>
    <row r="773" spans="1:15" x14ac:dyDescent="0.2">
      <c r="A773" t="s">
        <v>9829</v>
      </c>
      <c r="B773" t="s">
        <v>866</v>
      </c>
      <c r="C773" t="s">
        <v>865</v>
      </c>
      <c r="D773" s="21" t="s">
        <v>867</v>
      </c>
      <c r="E773" t="s">
        <v>868</v>
      </c>
      <c r="F773" t="s">
        <v>18</v>
      </c>
      <c r="G773" t="s">
        <v>1270</v>
      </c>
      <c r="H773" t="s">
        <v>376</v>
      </c>
      <c r="I773" t="s">
        <v>1281</v>
      </c>
      <c r="K773">
        <v>2017</v>
      </c>
      <c r="L773" t="s">
        <v>1986</v>
      </c>
      <c r="M773" t="s">
        <v>1991</v>
      </c>
      <c r="N773" t="s">
        <v>1992</v>
      </c>
      <c r="O773" t="s">
        <v>1993</v>
      </c>
    </row>
    <row r="774" spans="1:15" x14ac:dyDescent="0.2">
      <c r="A774" t="s">
        <v>9829</v>
      </c>
      <c r="B774" t="s">
        <v>866</v>
      </c>
      <c r="C774" t="s">
        <v>865</v>
      </c>
      <c r="D774" s="21" t="s">
        <v>867</v>
      </c>
      <c r="E774" t="s">
        <v>868</v>
      </c>
      <c r="F774" t="s">
        <v>19</v>
      </c>
      <c r="G774" t="s">
        <v>1270</v>
      </c>
      <c r="H774" t="s">
        <v>376</v>
      </c>
      <c r="I774" t="s">
        <v>1281</v>
      </c>
      <c r="K774">
        <v>2017</v>
      </c>
      <c r="L774" t="s">
        <v>1986</v>
      </c>
      <c r="M774" t="s">
        <v>1991</v>
      </c>
      <c r="N774" t="s">
        <v>1992</v>
      </c>
      <c r="O774" t="s">
        <v>1993</v>
      </c>
    </row>
    <row r="775" spans="1:15" x14ac:dyDescent="0.2">
      <c r="A775" t="s">
        <v>9829</v>
      </c>
      <c r="B775" t="s">
        <v>866</v>
      </c>
      <c r="C775" t="s">
        <v>865</v>
      </c>
      <c r="D775" s="21" t="s">
        <v>867</v>
      </c>
      <c r="E775" t="s">
        <v>868</v>
      </c>
      <c r="F775" t="s">
        <v>20</v>
      </c>
      <c r="G775" t="s">
        <v>1270</v>
      </c>
      <c r="H775" t="s">
        <v>376</v>
      </c>
      <c r="I775" t="s">
        <v>1281</v>
      </c>
      <c r="K775">
        <v>2017</v>
      </c>
      <c r="L775" t="s">
        <v>1986</v>
      </c>
      <c r="M775" t="s">
        <v>1991</v>
      </c>
      <c r="N775" t="s">
        <v>1992</v>
      </c>
      <c r="O775" t="s">
        <v>1993</v>
      </c>
    </row>
    <row r="776" spans="1:15" x14ac:dyDescent="0.2">
      <c r="A776" t="s">
        <v>9829</v>
      </c>
      <c r="B776" t="s">
        <v>866</v>
      </c>
      <c r="C776" t="s">
        <v>865</v>
      </c>
      <c r="D776" s="21" t="s">
        <v>867</v>
      </c>
      <c r="E776" t="s">
        <v>868</v>
      </c>
      <c r="F776" t="s">
        <v>21</v>
      </c>
      <c r="G776" t="s">
        <v>1270</v>
      </c>
      <c r="H776" t="s">
        <v>376</v>
      </c>
      <c r="I776" t="s">
        <v>1281</v>
      </c>
      <c r="K776">
        <v>2017</v>
      </c>
      <c r="L776" t="s">
        <v>1986</v>
      </c>
      <c r="M776" t="s">
        <v>1991</v>
      </c>
      <c r="N776" t="s">
        <v>1992</v>
      </c>
      <c r="O776" t="s">
        <v>1993</v>
      </c>
    </row>
    <row r="777" spans="1:15" x14ac:dyDescent="0.2">
      <c r="A777" t="s">
        <v>9829</v>
      </c>
      <c r="B777" t="s">
        <v>866</v>
      </c>
      <c r="C777" t="s">
        <v>865</v>
      </c>
      <c r="D777" s="21" t="s">
        <v>867</v>
      </c>
      <c r="E777" t="s">
        <v>868</v>
      </c>
      <c r="F777" t="s">
        <v>24</v>
      </c>
      <c r="G777" t="s">
        <v>1270</v>
      </c>
      <c r="H777" t="s">
        <v>376</v>
      </c>
      <c r="I777" t="s">
        <v>1281</v>
      </c>
      <c r="K777">
        <v>2017</v>
      </c>
      <c r="L777" t="s">
        <v>1986</v>
      </c>
      <c r="M777" t="s">
        <v>1991</v>
      </c>
      <c r="N777" t="s">
        <v>1992</v>
      </c>
      <c r="O777" t="s">
        <v>1993</v>
      </c>
    </row>
    <row r="778" spans="1:15" x14ac:dyDescent="0.2">
      <c r="A778" t="s">
        <v>9829</v>
      </c>
      <c r="B778" t="s">
        <v>866</v>
      </c>
      <c r="C778" t="s">
        <v>865</v>
      </c>
      <c r="D778" s="21" t="s">
        <v>867</v>
      </c>
      <c r="E778" t="s">
        <v>868</v>
      </c>
      <c r="F778" t="s">
        <v>27</v>
      </c>
      <c r="G778" t="s">
        <v>1270</v>
      </c>
      <c r="H778" t="s">
        <v>376</v>
      </c>
      <c r="I778" t="s">
        <v>1281</v>
      </c>
      <c r="K778">
        <v>2017</v>
      </c>
      <c r="L778" t="s">
        <v>1986</v>
      </c>
      <c r="M778" t="s">
        <v>1991</v>
      </c>
      <c r="N778" t="s">
        <v>1992</v>
      </c>
      <c r="O778" t="s">
        <v>1993</v>
      </c>
    </row>
    <row r="779" spans="1:15" x14ac:dyDescent="0.2">
      <c r="A779" t="s">
        <v>9829</v>
      </c>
      <c r="B779" t="s">
        <v>866</v>
      </c>
      <c r="C779" t="s">
        <v>865</v>
      </c>
      <c r="D779" s="21" t="s">
        <v>867</v>
      </c>
      <c r="E779" t="s">
        <v>868</v>
      </c>
      <c r="F779" t="s">
        <v>28</v>
      </c>
      <c r="G779" t="s">
        <v>1270</v>
      </c>
      <c r="H779" t="s">
        <v>376</v>
      </c>
      <c r="I779" t="s">
        <v>1281</v>
      </c>
      <c r="K779">
        <v>2017</v>
      </c>
      <c r="L779" t="s">
        <v>1986</v>
      </c>
      <c r="M779" t="s">
        <v>1991</v>
      </c>
      <c r="N779" t="s">
        <v>1992</v>
      </c>
      <c r="O779" t="s">
        <v>1993</v>
      </c>
    </row>
    <row r="780" spans="1:15" x14ac:dyDescent="0.2">
      <c r="A780" t="s">
        <v>9829</v>
      </c>
      <c r="B780" t="s">
        <v>866</v>
      </c>
      <c r="C780" t="s">
        <v>865</v>
      </c>
      <c r="D780" s="21" t="s">
        <v>867</v>
      </c>
      <c r="E780" t="s">
        <v>868</v>
      </c>
      <c r="F780" t="s">
        <v>53</v>
      </c>
      <c r="G780" t="s">
        <v>1270</v>
      </c>
      <c r="H780" t="s">
        <v>1717</v>
      </c>
      <c r="I780" t="s">
        <v>1100</v>
      </c>
      <c r="K780">
        <v>2017</v>
      </c>
      <c r="L780" t="s">
        <v>1986</v>
      </c>
      <c r="M780" t="s">
        <v>1994</v>
      </c>
      <c r="N780" t="s">
        <v>1992</v>
      </c>
    </row>
    <row r="781" spans="1:15" x14ac:dyDescent="0.2">
      <c r="A781" t="s">
        <v>9829</v>
      </c>
      <c r="B781" t="s">
        <v>866</v>
      </c>
      <c r="C781" t="s">
        <v>865</v>
      </c>
      <c r="D781" s="21" t="s">
        <v>867</v>
      </c>
      <c r="E781" t="s">
        <v>868</v>
      </c>
      <c r="F781" t="s">
        <v>59</v>
      </c>
      <c r="G781" t="s">
        <v>1270</v>
      </c>
      <c r="H781" t="s">
        <v>1717</v>
      </c>
      <c r="I781" t="s">
        <v>1100</v>
      </c>
      <c r="K781">
        <v>2017</v>
      </c>
      <c r="L781" t="s">
        <v>1986</v>
      </c>
      <c r="M781" t="s">
        <v>1994</v>
      </c>
      <c r="N781" t="s">
        <v>1992</v>
      </c>
      <c r="O781" t="s">
        <v>1995</v>
      </c>
    </row>
    <row r="782" spans="1:15" x14ac:dyDescent="0.2">
      <c r="A782" t="s">
        <v>9829</v>
      </c>
      <c r="B782" t="s">
        <v>866</v>
      </c>
      <c r="C782" t="s">
        <v>865</v>
      </c>
      <c r="D782" s="21" t="s">
        <v>867</v>
      </c>
      <c r="E782" t="s">
        <v>868</v>
      </c>
      <c r="F782" t="s">
        <v>65</v>
      </c>
      <c r="G782" t="s">
        <v>1270</v>
      </c>
      <c r="H782" t="s">
        <v>1717</v>
      </c>
      <c r="I782" t="s">
        <v>1100</v>
      </c>
      <c r="K782">
        <v>2017</v>
      </c>
      <c r="L782" t="s">
        <v>1986</v>
      </c>
      <c r="M782" t="s">
        <v>1994</v>
      </c>
      <c r="N782" t="s">
        <v>1992</v>
      </c>
      <c r="O782" t="s">
        <v>1996</v>
      </c>
    </row>
    <row r="783" spans="1:15" x14ac:dyDescent="0.2">
      <c r="A783" t="s">
        <v>9829</v>
      </c>
      <c r="B783" t="s">
        <v>866</v>
      </c>
      <c r="C783" t="s">
        <v>865</v>
      </c>
      <c r="D783" s="21" t="s">
        <v>867</v>
      </c>
      <c r="E783" t="s">
        <v>868</v>
      </c>
      <c r="F783" t="s">
        <v>93</v>
      </c>
      <c r="K783">
        <v>2017</v>
      </c>
      <c r="L783" t="s">
        <v>1986</v>
      </c>
      <c r="M783" t="s">
        <v>1994</v>
      </c>
      <c r="N783" t="s">
        <v>1992</v>
      </c>
    </row>
    <row r="784" spans="1:15" x14ac:dyDescent="0.2">
      <c r="A784" t="s">
        <v>9829</v>
      </c>
      <c r="B784" t="s">
        <v>866</v>
      </c>
      <c r="C784" t="s">
        <v>865</v>
      </c>
      <c r="D784" s="21" t="s">
        <v>867</v>
      </c>
      <c r="E784" t="s">
        <v>868</v>
      </c>
      <c r="F784" t="s">
        <v>216</v>
      </c>
      <c r="G784" t="s">
        <v>1523</v>
      </c>
      <c r="K784">
        <v>2019</v>
      </c>
      <c r="L784" t="s">
        <v>1997</v>
      </c>
      <c r="M784" t="s">
        <v>1998</v>
      </c>
      <c r="N784" t="s">
        <v>1988</v>
      </c>
      <c r="O784" t="s">
        <v>1999</v>
      </c>
    </row>
    <row r="785" spans="1:15" x14ac:dyDescent="0.2">
      <c r="A785" t="s">
        <v>9829</v>
      </c>
      <c r="B785" t="s">
        <v>866</v>
      </c>
      <c r="C785" t="s">
        <v>865</v>
      </c>
      <c r="D785" s="21" t="s">
        <v>867</v>
      </c>
      <c r="E785" t="s">
        <v>868</v>
      </c>
      <c r="F785" t="s">
        <v>314</v>
      </c>
      <c r="K785">
        <v>2019</v>
      </c>
      <c r="L785" t="s">
        <v>1997</v>
      </c>
      <c r="M785" t="s">
        <v>1336</v>
      </c>
      <c r="N785" t="s">
        <v>1988</v>
      </c>
      <c r="O785" t="s">
        <v>2000</v>
      </c>
    </row>
    <row r="786" spans="1:15" x14ac:dyDescent="0.2">
      <c r="A786" t="s">
        <v>9829</v>
      </c>
      <c r="B786" t="s">
        <v>866</v>
      </c>
      <c r="C786" t="s">
        <v>865</v>
      </c>
      <c r="D786" s="21" t="s">
        <v>867</v>
      </c>
      <c r="E786" t="s">
        <v>868</v>
      </c>
      <c r="F786" t="s">
        <v>315</v>
      </c>
      <c r="K786">
        <v>2019</v>
      </c>
      <c r="L786" t="s">
        <v>1997</v>
      </c>
      <c r="M786" t="s">
        <v>1336</v>
      </c>
      <c r="N786" t="s">
        <v>1988</v>
      </c>
      <c r="O786" t="s">
        <v>2001</v>
      </c>
    </row>
    <row r="787" spans="1:15" x14ac:dyDescent="0.2">
      <c r="A787" t="s">
        <v>9829</v>
      </c>
      <c r="B787" t="s">
        <v>866</v>
      </c>
      <c r="C787" t="s">
        <v>865</v>
      </c>
      <c r="D787" s="21" t="s">
        <v>867</v>
      </c>
      <c r="E787" t="s">
        <v>868</v>
      </c>
      <c r="F787" t="s">
        <v>316</v>
      </c>
      <c r="K787">
        <v>2019</v>
      </c>
      <c r="L787" t="s">
        <v>1997</v>
      </c>
      <c r="M787" t="s">
        <v>1336</v>
      </c>
      <c r="N787" t="s">
        <v>1988</v>
      </c>
      <c r="O787" t="s">
        <v>2001</v>
      </c>
    </row>
    <row r="788" spans="1:15" x14ac:dyDescent="0.2">
      <c r="A788" t="s">
        <v>9829</v>
      </c>
      <c r="B788" t="s">
        <v>866</v>
      </c>
      <c r="C788" t="s">
        <v>865</v>
      </c>
      <c r="D788" s="21" t="s">
        <v>867</v>
      </c>
      <c r="E788" t="s">
        <v>868</v>
      </c>
      <c r="F788" t="s">
        <v>317</v>
      </c>
      <c r="K788">
        <v>2019</v>
      </c>
      <c r="L788" t="s">
        <v>1997</v>
      </c>
      <c r="M788" t="s">
        <v>1846</v>
      </c>
      <c r="N788" t="s">
        <v>1988</v>
      </c>
    </row>
    <row r="789" spans="1:15" x14ac:dyDescent="0.2">
      <c r="A789" t="s">
        <v>9829</v>
      </c>
      <c r="B789" t="s">
        <v>866</v>
      </c>
      <c r="C789" t="s">
        <v>865</v>
      </c>
      <c r="D789" s="21" t="s">
        <v>867</v>
      </c>
      <c r="E789" t="s">
        <v>868</v>
      </c>
      <c r="F789" t="s">
        <v>336</v>
      </c>
      <c r="K789">
        <v>2019</v>
      </c>
      <c r="L789" t="s">
        <v>1997</v>
      </c>
      <c r="M789" t="s">
        <v>1336</v>
      </c>
      <c r="N789" t="s">
        <v>1988</v>
      </c>
      <c r="O789" t="s">
        <v>2000</v>
      </c>
    </row>
    <row r="790" spans="1:15" x14ac:dyDescent="0.2">
      <c r="A790" t="s">
        <v>9829</v>
      </c>
      <c r="B790" t="s">
        <v>866</v>
      </c>
      <c r="C790" t="s">
        <v>865</v>
      </c>
      <c r="D790" s="21" t="s">
        <v>867</v>
      </c>
      <c r="E790" t="s">
        <v>868</v>
      </c>
      <c r="F790" t="s">
        <v>337</v>
      </c>
      <c r="K790">
        <v>2019</v>
      </c>
      <c r="L790" t="s">
        <v>1997</v>
      </c>
      <c r="M790" t="s">
        <v>2002</v>
      </c>
      <c r="N790" t="s">
        <v>1988</v>
      </c>
      <c r="O790" t="s">
        <v>2001</v>
      </c>
    </row>
    <row r="791" spans="1:15" x14ac:dyDescent="0.2">
      <c r="A791" t="s">
        <v>9829</v>
      </c>
      <c r="B791" t="s">
        <v>866</v>
      </c>
      <c r="C791" t="s">
        <v>865</v>
      </c>
      <c r="D791" s="21" t="s">
        <v>867</v>
      </c>
      <c r="E791" t="s">
        <v>868</v>
      </c>
      <c r="F791" t="s">
        <v>338</v>
      </c>
      <c r="K791">
        <v>2019</v>
      </c>
      <c r="L791" t="s">
        <v>1997</v>
      </c>
      <c r="M791" t="s">
        <v>1336</v>
      </c>
      <c r="N791" t="s">
        <v>1988</v>
      </c>
      <c r="O791" t="s">
        <v>2001</v>
      </c>
    </row>
    <row r="792" spans="1:15" x14ac:dyDescent="0.2">
      <c r="A792" t="s">
        <v>9829</v>
      </c>
      <c r="B792" t="s">
        <v>866</v>
      </c>
      <c r="C792" t="s">
        <v>865</v>
      </c>
      <c r="D792" s="21" t="s">
        <v>867</v>
      </c>
      <c r="E792" t="s">
        <v>868</v>
      </c>
      <c r="F792" t="s">
        <v>339</v>
      </c>
      <c r="K792">
        <v>2019</v>
      </c>
      <c r="L792" t="s">
        <v>1997</v>
      </c>
      <c r="M792" t="s">
        <v>1846</v>
      </c>
      <c r="N792" t="s">
        <v>1988</v>
      </c>
    </row>
    <row r="793" spans="1:15" x14ac:dyDescent="0.2">
      <c r="A793" t="s">
        <v>9829</v>
      </c>
      <c r="B793" t="s">
        <v>866</v>
      </c>
      <c r="C793" t="s">
        <v>865</v>
      </c>
      <c r="D793" s="21" t="s">
        <v>867</v>
      </c>
      <c r="E793" t="s">
        <v>868</v>
      </c>
      <c r="F793" t="s">
        <v>30</v>
      </c>
      <c r="G793" t="s">
        <v>1454</v>
      </c>
      <c r="J793" t="s">
        <v>2003</v>
      </c>
      <c r="K793">
        <v>2019</v>
      </c>
      <c r="L793" t="s">
        <v>2004</v>
      </c>
      <c r="N793" t="s">
        <v>1988</v>
      </c>
      <c r="O793" t="s">
        <v>2005</v>
      </c>
    </row>
    <row r="794" spans="1:15" x14ac:dyDescent="0.2">
      <c r="A794" t="s">
        <v>9829</v>
      </c>
      <c r="B794" t="s">
        <v>866</v>
      </c>
      <c r="C794" t="s">
        <v>865</v>
      </c>
      <c r="D794" s="21" t="s">
        <v>867</v>
      </c>
      <c r="E794" t="s">
        <v>868</v>
      </c>
      <c r="F794" t="s">
        <v>66</v>
      </c>
      <c r="G794" t="s">
        <v>1296</v>
      </c>
      <c r="K794">
        <v>2019</v>
      </c>
      <c r="L794" t="s">
        <v>2004</v>
      </c>
      <c r="N794" t="s">
        <v>1988</v>
      </c>
    </row>
    <row r="795" spans="1:15" x14ac:dyDescent="0.2">
      <c r="A795" t="s">
        <v>9829</v>
      </c>
      <c r="B795" t="s">
        <v>866</v>
      </c>
      <c r="C795" t="s">
        <v>865</v>
      </c>
      <c r="D795" s="21" t="s">
        <v>867</v>
      </c>
      <c r="E795" t="s">
        <v>868</v>
      </c>
      <c r="F795" t="s">
        <v>67</v>
      </c>
      <c r="G795" t="s">
        <v>1360</v>
      </c>
      <c r="K795">
        <v>2019</v>
      </c>
      <c r="L795" t="s">
        <v>2004</v>
      </c>
      <c r="N795" t="s">
        <v>1988</v>
      </c>
      <c r="O795" t="s">
        <v>2006</v>
      </c>
    </row>
    <row r="796" spans="1:15" x14ac:dyDescent="0.2">
      <c r="A796" t="s">
        <v>9829</v>
      </c>
      <c r="B796" t="s">
        <v>866</v>
      </c>
      <c r="C796" t="s">
        <v>865</v>
      </c>
      <c r="D796" s="21" t="s">
        <v>867</v>
      </c>
      <c r="E796" t="s">
        <v>868</v>
      </c>
      <c r="F796" t="s">
        <v>70</v>
      </c>
      <c r="G796" t="s">
        <v>1299</v>
      </c>
      <c r="K796">
        <v>2019</v>
      </c>
      <c r="L796" t="s">
        <v>2004</v>
      </c>
      <c r="N796" t="s">
        <v>1988</v>
      </c>
      <c r="O796" t="s">
        <v>2007</v>
      </c>
    </row>
    <row r="797" spans="1:15" x14ac:dyDescent="0.2">
      <c r="A797" t="s">
        <v>9829</v>
      </c>
      <c r="B797" t="s">
        <v>866</v>
      </c>
      <c r="C797" t="s">
        <v>865</v>
      </c>
      <c r="D797" s="21" t="s">
        <v>867</v>
      </c>
      <c r="E797" t="s">
        <v>868</v>
      </c>
      <c r="F797" t="s">
        <v>72</v>
      </c>
      <c r="G797" t="s">
        <v>1299</v>
      </c>
      <c r="K797">
        <v>2019</v>
      </c>
      <c r="L797" t="s">
        <v>2004</v>
      </c>
      <c r="N797" t="s">
        <v>1988</v>
      </c>
      <c r="O797" t="s">
        <v>2007</v>
      </c>
    </row>
    <row r="798" spans="1:15" x14ac:dyDescent="0.2">
      <c r="A798" t="s">
        <v>9829</v>
      </c>
      <c r="B798" t="s">
        <v>866</v>
      </c>
      <c r="C798" t="s">
        <v>865</v>
      </c>
      <c r="D798" s="21" t="s">
        <v>867</v>
      </c>
      <c r="E798" t="s">
        <v>868</v>
      </c>
      <c r="F798" t="s">
        <v>76</v>
      </c>
      <c r="G798" t="s">
        <v>1299</v>
      </c>
      <c r="K798">
        <v>2019</v>
      </c>
      <c r="L798" t="s">
        <v>2004</v>
      </c>
      <c r="N798" t="s">
        <v>1988</v>
      </c>
      <c r="O798" t="s">
        <v>2008</v>
      </c>
    </row>
    <row r="799" spans="1:15" x14ac:dyDescent="0.2">
      <c r="A799" t="s">
        <v>9829</v>
      </c>
      <c r="B799" t="s">
        <v>866</v>
      </c>
      <c r="C799" t="s">
        <v>865</v>
      </c>
      <c r="D799" s="21" t="s">
        <v>867</v>
      </c>
      <c r="E799" t="s">
        <v>868</v>
      </c>
      <c r="F799" t="s">
        <v>84</v>
      </c>
      <c r="K799">
        <v>2019</v>
      </c>
      <c r="L799" t="s">
        <v>2004</v>
      </c>
      <c r="N799" t="s">
        <v>1988</v>
      </c>
    </row>
    <row r="800" spans="1:15" x14ac:dyDescent="0.2">
      <c r="A800" t="s">
        <v>9829</v>
      </c>
      <c r="B800" t="s">
        <v>866</v>
      </c>
      <c r="C800" t="s">
        <v>865</v>
      </c>
      <c r="D800" s="21" t="s">
        <v>867</v>
      </c>
      <c r="E800" t="s">
        <v>868</v>
      </c>
      <c r="F800" t="s">
        <v>85</v>
      </c>
      <c r="J800" t="s">
        <v>2009</v>
      </c>
      <c r="K800">
        <v>2019</v>
      </c>
      <c r="L800" t="s">
        <v>2004</v>
      </c>
      <c r="N800" t="s">
        <v>1988</v>
      </c>
    </row>
    <row r="801" spans="1:15" x14ac:dyDescent="0.2">
      <c r="A801" t="s">
        <v>9829</v>
      </c>
      <c r="B801" t="s">
        <v>866</v>
      </c>
      <c r="C801" t="s">
        <v>865</v>
      </c>
      <c r="D801" s="21" t="s">
        <v>867</v>
      </c>
      <c r="E801" t="s">
        <v>868</v>
      </c>
      <c r="F801" t="s">
        <v>86</v>
      </c>
      <c r="J801" t="s">
        <v>2009</v>
      </c>
      <c r="K801">
        <v>2019</v>
      </c>
      <c r="L801" t="s">
        <v>2004</v>
      </c>
      <c r="N801" t="s">
        <v>1988</v>
      </c>
    </row>
    <row r="802" spans="1:15" x14ac:dyDescent="0.2">
      <c r="A802" t="s">
        <v>9829</v>
      </c>
      <c r="B802" t="s">
        <v>866</v>
      </c>
      <c r="C802" t="s">
        <v>865</v>
      </c>
      <c r="D802" s="21" t="s">
        <v>867</v>
      </c>
      <c r="E802" t="s">
        <v>868</v>
      </c>
      <c r="F802" t="s">
        <v>87</v>
      </c>
      <c r="J802" t="s">
        <v>2010</v>
      </c>
      <c r="K802">
        <v>2019</v>
      </c>
      <c r="L802" t="s">
        <v>2004</v>
      </c>
      <c r="N802" t="s">
        <v>1988</v>
      </c>
      <c r="O802" t="s">
        <v>2011</v>
      </c>
    </row>
    <row r="803" spans="1:15" x14ac:dyDescent="0.2">
      <c r="A803" t="s">
        <v>9829</v>
      </c>
      <c r="B803" t="s">
        <v>866</v>
      </c>
      <c r="C803" t="s">
        <v>865</v>
      </c>
      <c r="D803" s="21" t="s">
        <v>867</v>
      </c>
      <c r="E803" t="s">
        <v>868</v>
      </c>
      <c r="F803" t="s">
        <v>89</v>
      </c>
      <c r="K803">
        <v>2019</v>
      </c>
      <c r="L803" t="s">
        <v>2004</v>
      </c>
      <c r="N803" t="s">
        <v>1988</v>
      </c>
    </row>
    <row r="804" spans="1:15" x14ac:dyDescent="0.2">
      <c r="A804" t="s">
        <v>9829</v>
      </c>
      <c r="B804" t="s">
        <v>866</v>
      </c>
      <c r="C804" t="s">
        <v>865</v>
      </c>
      <c r="D804" s="21" t="s">
        <v>867</v>
      </c>
      <c r="E804" t="s">
        <v>868</v>
      </c>
      <c r="F804" t="s">
        <v>90</v>
      </c>
      <c r="K804">
        <v>2019</v>
      </c>
      <c r="L804" t="s">
        <v>2004</v>
      </c>
      <c r="N804" t="s">
        <v>1988</v>
      </c>
    </row>
    <row r="805" spans="1:15" x14ac:dyDescent="0.2">
      <c r="A805" t="s">
        <v>9829</v>
      </c>
      <c r="B805" t="s">
        <v>866</v>
      </c>
      <c r="C805" t="s">
        <v>865</v>
      </c>
      <c r="D805" s="21" t="s">
        <v>867</v>
      </c>
      <c r="E805" t="s">
        <v>868</v>
      </c>
      <c r="F805" t="s">
        <v>94</v>
      </c>
      <c r="K805">
        <v>2019</v>
      </c>
      <c r="L805" t="s">
        <v>2004</v>
      </c>
      <c r="N805" t="s">
        <v>1988</v>
      </c>
    </row>
    <row r="806" spans="1:15" x14ac:dyDescent="0.2">
      <c r="A806" t="s">
        <v>9829</v>
      </c>
      <c r="B806" t="s">
        <v>866</v>
      </c>
      <c r="C806" t="s">
        <v>865</v>
      </c>
      <c r="D806" s="21" t="s">
        <v>867</v>
      </c>
      <c r="E806" t="s">
        <v>868</v>
      </c>
      <c r="F806" t="s">
        <v>96</v>
      </c>
      <c r="K806">
        <v>2019</v>
      </c>
      <c r="L806" t="s">
        <v>2004</v>
      </c>
      <c r="N806" t="s">
        <v>1988</v>
      </c>
    </row>
    <row r="807" spans="1:15" x14ac:dyDescent="0.2">
      <c r="A807" t="s">
        <v>9829</v>
      </c>
      <c r="B807" t="s">
        <v>866</v>
      </c>
      <c r="C807" t="s">
        <v>865</v>
      </c>
      <c r="D807" s="21" t="s">
        <v>867</v>
      </c>
      <c r="E807" t="s">
        <v>868</v>
      </c>
      <c r="F807" t="s">
        <v>4</v>
      </c>
      <c r="L807" t="s">
        <v>1429</v>
      </c>
      <c r="N807" t="s">
        <v>1279</v>
      </c>
      <c r="O807" t="s">
        <v>1280</v>
      </c>
    </row>
    <row r="808" spans="1:15" x14ac:dyDescent="0.2">
      <c r="A808" t="s">
        <v>9829</v>
      </c>
      <c r="B808" t="s">
        <v>866</v>
      </c>
      <c r="C808" t="s">
        <v>865</v>
      </c>
      <c r="D808" s="21" t="s">
        <v>867</v>
      </c>
      <c r="E808" t="s">
        <v>868</v>
      </c>
      <c r="F808" t="s">
        <v>14</v>
      </c>
      <c r="G808" t="s">
        <v>1430</v>
      </c>
      <c r="O808" t="s">
        <v>1431</v>
      </c>
    </row>
    <row r="809" spans="1:15" x14ac:dyDescent="0.2">
      <c r="A809" t="s">
        <v>9829</v>
      </c>
      <c r="B809" t="s">
        <v>866</v>
      </c>
      <c r="C809" t="s">
        <v>865</v>
      </c>
      <c r="D809" s="21" t="s">
        <v>867</v>
      </c>
      <c r="E809" t="s">
        <v>868</v>
      </c>
      <c r="F809" t="s">
        <v>132</v>
      </c>
      <c r="G809" t="s">
        <v>1286</v>
      </c>
      <c r="O809" t="s">
        <v>1400</v>
      </c>
    </row>
    <row r="810" spans="1:15" x14ac:dyDescent="0.2">
      <c r="A810" t="s">
        <v>9829</v>
      </c>
      <c r="B810" t="s">
        <v>866</v>
      </c>
      <c r="C810" t="s">
        <v>865</v>
      </c>
      <c r="D810" s="21" t="s">
        <v>867</v>
      </c>
      <c r="E810" t="s">
        <v>868</v>
      </c>
      <c r="F810" t="s">
        <v>162</v>
      </c>
      <c r="G810" t="s">
        <v>1286</v>
      </c>
      <c r="O810" t="s">
        <v>1400</v>
      </c>
    </row>
    <row r="811" spans="1:15" x14ac:dyDescent="0.2">
      <c r="A811" t="s">
        <v>9829</v>
      </c>
      <c r="B811" t="s">
        <v>907</v>
      </c>
      <c r="C811" t="s">
        <v>906</v>
      </c>
      <c r="D811" s="21" t="s">
        <v>910</v>
      </c>
      <c r="E811" t="s">
        <v>911</v>
      </c>
      <c r="F811" t="s">
        <v>16</v>
      </c>
      <c r="G811" t="s">
        <v>1270</v>
      </c>
      <c r="H811" t="s">
        <v>349</v>
      </c>
      <c r="I811" t="s">
        <v>349</v>
      </c>
      <c r="K811">
        <v>2017</v>
      </c>
      <c r="L811" t="s">
        <v>2012</v>
      </c>
      <c r="M811" t="s">
        <v>1319</v>
      </c>
      <c r="N811" t="s">
        <v>2013</v>
      </c>
      <c r="O811" t="s">
        <v>2014</v>
      </c>
    </row>
    <row r="812" spans="1:15" x14ac:dyDescent="0.2">
      <c r="A812" t="s">
        <v>9829</v>
      </c>
      <c r="B812" t="s">
        <v>907</v>
      </c>
      <c r="C812" t="s">
        <v>906</v>
      </c>
      <c r="D812" s="21" t="s">
        <v>910</v>
      </c>
      <c r="E812" t="s">
        <v>911</v>
      </c>
      <c r="F812" t="s">
        <v>17</v>
      </c>
      <c r="G812" t="s">
        <v>1270</v>
      </c>
      <c r="H812" t="s">
        <v>349</v>
      </c>
      <c r="I812" t="s">
        <v>349</v>
      </c>
      <c r="K812">
        <v>2017</v>
      </c>
      <c r="L812" t="s">
        <v>2012</v>
      </c>
      <c r="M812" t="s">
        <v>1319</v>
      </c>
      <c r="N812" t="s">
        <v>2013</v>
      </c>
      <c r="O812" t="s">
        <v>2014</v>
      </c>
    </row>
    <row r="813" spans="1:15" x14ac:dyDescent="0.2">
      <c r="A813" t="s">
        <v>9829</v>
      </c>
      <c r="B813" t="s">
        <v>907</v>
      </c>
      <c r="C813" t="s">
        <v>906</v>
      </c>
      <c r="D813" s="21" t="s">
        <v>910</v>
      </c>
      <c r="E813" t="s">
        <v>911</v>
      </c>
      <c r="F813" t="s">
        <v>18</v>
      </c>
      <c r="G813" t="s">
        <v>1270</v>
      </c>
      <c r="H813" t="s">
        <v>349</v>
      </c>
      <c r="I813" t="s">
        <v>349</v>
      </c>
      <c r="K813">
        <v>2017</v>
      </c>
      <c r="L813" t="s">
        <v>2012</v>
      </c>
      <c r="M813" t="s">
        <v>1319</v>
      </c>
      <c r="N813" t="s">
        <v>2013</v>
      </c>
      <c r="O813" t="s">
        <v>2014</v>
      </c>
    </row>
    <row r="814" spans="1:15" x14ac:dyDescent="0.2">
      <c r="A814" t="s">
        <v>9829</v>
      </c>
      <c r="B814" t="s">
        <v>907</v>
      </c>
      <c r="C814" t="s">
        <v>906</v>
      </c>
      <c r="D814" s="21" t="s">
        <v>910</v>
      </c>
      <c r="E814" t="s">
        <v>911</v>
      </c>
      <c r="F814" t="s">
        <v>19</v>
      </c>
      <c r="G814" t="s">
        <v>1270</v>
      </c>
      <c r="H814" t="s">
        <v>349</v>
      </c>
      <c r="I814" t="s">
        <v>349</v>
      </c>
      <c r="K814">
        <v>2017</v>
      </c>
      <c r="L814" t="s">
        <v>2012</v>
      </c>
      <c r="M814" t="s">
        <v>1319</v>
      </c>
      <c r="N814" t="s">
        <v>2013</v>
      </c>
      <c r="O814" t="s">
        <v>2014</v>
      </c>
    </row>
    <row r="815" spans="1:15" x14ac:dyDescent="0.2">
      <c r="A815" t="s">
        <v>9829</v>
      </c>
      <c r="B815" t="s">
        <v>907</v>
      </c>
      <c r="C815" t="s">
        <v>906</v>
      </c>
      <c r="D815" s="21" t="s">
        <v>910</v>
      </c>
      <c r="E815" t="s">
        <v>911</v>
      </c>
      <c r="F815" t="s">
        <v>20</v>
      </c>
      <c r="G815" t="s">
        <v>1270</v>
      </c>
      <c r="H815" t="s">
        <v>349</v>
      </c>
      <c r="I815" t="s">
        <v>349</v>
      </c>
      <c r="K815">
        <v>2017</v>
      </c>
      <c r="L815" t="s">
        <v>2012</v>
      </c>
      <c r="M815" t="s">
        <v>1319</v>
      </c>
      <c r="N815" t="s">
        <v>2013</v>
      </c>
      <c r="O815" t="s">
        <v>2014</v>
      </c>
    </row>
    <row r="816" spans="1:15" x14ac:dyDescent="0.2">
      <c r="A816" t="s">
        <v>9829</v>
      </c>
      <c r="B816" t="s">
        <v>907</v>
      </c>
      <c r="C816" t="s">
        <v>906</v>
      </c>
      <c r="D816" s="21" t="s">
        <v>910</v>
      </c>
      <c r="E816" t="s">
        <v>911</v>
      </c>
      <c r="F816" t="s">
        <v>24</v>
      </c>
      <c r="G816" t="s">
        <v>1270</v>
      </c>
      <c r="H816" t="s">
        <v>349</v>
      </c>
      <c r="I816" t="s">
        <v>349</v>
      </c>
      <c r="K816">
        <v>2017</v>
      </c>
      <c r="L816" t="s">
        <v>2012</v>
      </c>
      <c r="M816" t="s">
        <v>1319</v>
      </c>
      <c r="N816" t="s">
        <v>2013</v>
      </c>
      <c r="O816" t="s">
        <v>2014</v>
      </c>
    </row>
    <row r="817" spans="1:15" x14ac:dyDescent="0.2">
      <c r="A817" t="s">
        <v>9829</v>
      </c>
      <c r="B817" t="s">
        <v>907</v>
      </c>
      <c r="C817" t="s">
        <v>906</v>
      </c>
      <c r="D817" s="21" t="s">
        <v>910</v>
      </c>
      <c r="E817" t="s">
        <v>911</v>
      </c>
      <c r="F817" t="s">
        <v>26</v>
      </c>
      <c r="G817" t="s">
        <v>1270</v>
      </c>
      <c r="H817" t="s">
        <v>349</v>
      </c>
      <c r="I817" t="s">
        <v>349</v>
      </c>
      <c r="K817">
        <v>2017</v>
      </c>
      <c r="L817" t="s">
        <v>2012</v>
      </c>
      <c r="M817" t="s">
        <v>1319</v>
      </c>
      <c r="N817" t="s">
        <v>2013</v>
      </c>
      <c r="O817" t="s">
        <v>2014</v>
      </c>
    </row>
    <row r="818" spans="1:15" x14ac:dyDescent="0.2">
      <c r="A818" t="s">
        <v>9829</v>
      </c>
      <c r="B818" t="s">
        <v>907</v>
      </c>
      <c r="C818" t="s">
        <v>906</v>
      </c>
      <c r="D818" s="21" t="s">
        <v>910</v>
      </c>
      <c r="E818" t="s">
        <v>911</v>
      </c>
      <c r="F818" t="s">
        <v>28</v>
      </c>
      <c r="G818" t="s">
        <v>1270</v>
      </c>
      <c r="K818">
        <v>2017</v>
      </c>
      <c r="L818" t="s">
        <v>2012</v>
      </c>
      <c r="M818" t="s">
        <v>1319</v>
      </c>
      <c r="N818" t="s">
        <v>2013</v>
      </c>
      <c r="O818" t="s">
        <v>2015</v>
      </c>
    </row>
    <row r="819" spans="1:15" x14ac:dyDescent="0.2">
      <c r="A819" t="s">
        <v>9829</v>
      </c>
      <c r="B819" t="s">
        <v>907</v>
      </c>
      <c r="C819" t="s">
        <v>906</v>
      </c>
      <c r="D819" s="21" t="s">
        <v>908</v>
      </c>
      <c r="E819" t="s">
        <v>909</v>
      </c>
      <c r="F819" t="s">
        <v>8</v>
      </c>
      <c r="K819">
        <v>2019</v>
      </c>
      <c r="L819" t="s">
        <v>2016</v>
      </c>
      <c r="M819" t="s">
        <v>2017</v>
      </c>
      <c r="N819" t="s">
        <v>2018</v>
      </c>
    </row>
    <row r="820" spans="1:15" x14ac:dyDescent="0.2">
      <c r="A820" t="s">
        <v>9829</v>
      </c>
      <c r="B820" t="s">
        <v>907</v>
      </c>
      <c r="C820" t="s">
        <v>906</v>
      </c>
      <c r="D820" s="21" t="s">
        <v>908</v>
      </c>
      <c r="E820" t="s">
        <v>909</v>
      </c>
      <c r="F820" t="s">
        <v>10</v>
      </c>
      <c r="K820">
        <v>2019</v>
      </c>
      <c r="L820" t="s">
        <v>2016</v>
      </c>
      <c r="M820" t="s">
        <v>2017</v>
      </c>
      <c r="N820" t="s">
        <v>2018</v>
      </c>
    </row>
    <row r="821" spans="1:15" x14ac:dyDescent="0.2">
      <c r="A821" t="s">
        <v>9829</v>
      </c>
      <c r="B821" t="s">
        <v>907</v>
      </c>
      <c r="C821" t="s">
        <v>906</v>
      </c>
      <c r="D821" s="21" t="s">
        <v>908</v>
      </c>
      <c r="E821" t="s">
        <v>909</v>
      </c>
      <c r="F821" t="s">
        <v>11</v>
      </c>
      <c r="G821" t="s">
        <v>1286</v>
      </c>
      <c r="H821" t="s">
        <v>349</v>
      </c>
      <c r="I821" t="s">
        <v>1100</v>
      </c>
      <c r="K821">
        <v>2019</v>
      </c>
      <c r="L821" t="s">
        <v>2016</v>
      </c>
      <c r="M821" t="s">
        <v>2017</v>
      </c>
      <c r="N821" t="s">
        <v>2018</v>
      </c>
      <c r="O821" t="s">
        <v>2019</v>
      </c>
    </row>
    <row r="822" spans="1:15" x14ac:dyDescent="0.2">
      <c r="A822" t="s">
        <v>9829</v>
      </c>
      <c r="B822" t="s">
        <v>907</v>
      </c>
      <c r="C822" t="s">
        <v>906</v>
      </c>
      <c r="D822" s="21" t="s">
        <v>908</v>
      </c>
      <c r="E822" t="s">
        <v>909</v>
      </c>
      <c r="F822" t="s">
        <v>32</v>
      </c>
      <c r="G822" t="s">
        <v>1270</v>
      </c>
      <c r="K822">
        <v>2019</v>
      </c>
      <c r="L822" t="s">
        <v>2016</v>
      </c>
      <c r="M822" t="s">
        <v>2017</v>
      </c>
      <c r="N822" t="s">
        <v>2018</v>
      </c>
    </row>
    <row r="823" spans="1:15" x14ac:dyDescent="0.2">
      <c r="A823" t="s">
        <v>9829</v>
      </c>
      <c r="B823" t="s">
        <v>907</v>
      </c>
      <c r="C823" t="s">
        <v>906</v>
      </c>
      <c r="D823" s="21" t="s">
        <v>908</v>
      </c>
      <c r="E823" t="s">
        <v>909</v>
      </c>
      <c r="F823" t="s">
        <v>54</v>
      </c>
      <c r="G823" t="s">
        <v>1270</v>
      </c>
      <c r="H823" t="s">
        <v>349</v>
      </c>
      <c r="I823" t="s">
        <v>349</v>
      </c>
      <c r="K823">
        <v>2019</v>
      </c>
      <c r="L823" t="s">
        <v>2016</v>
      </c>
      <c r="M823" t="s">
        <v>2017</v>
      </c>
      <c r="N823" t="s">
        <v>2018</v>
      </c>
      <c r="O823" t="s">
        <v>2020</v>
      </c>
    </row>
    <row r="824" spans="1:15" x14ac:dyDescent="0.2">
      <c r="A824" t="s">
        <v>9829</v>
      </c>
      <c r="B824" t="s">
        <v>907</v>
      </c>
      <c r="C824" t="s">
        <v>906</v>
      </c>
      <c r="D824" s="21" t="s">
        <v>908</v>
      </c>
      <c r="E824" t="s">
        <v>909</v>
      </c>
      <c r="F824" t="s">
        <v>55</v>
      </c>
      <c r="G824" t="s">
        <v>1270</v>
      </c>
      <c r="H824" t="s">
        <v>349</v>
      </c>
      <c r="I824" t="s">
        <v>349</v>
      </c>
      <c r="K824">
        <v>2019</v>
      </c>
      <c r="L824" t="s">
        <v>2016</v>
      </c>
      <c r="M824" t="s">
        <v>2017</v>
      </c>
      <c r="N824" t="s">
        <v>2018</v>
      </c>
      <c r="O824" t="s">
        <v>2021</v>
      </c>
    </row>
    <row r="825" spans="1:15" x14ac:dyDescent="0.2">
      <c r="A825" t="s">
        <v>9829</v>
      </c>
      <c r="B825" t="s">
        <v>907</v>
      </c>
      <c r="C825" t="s">
        <v>906</v>
      </c>
      <c r="D825" s="21" t="s">
        <v>908</v>
      </c>
      <c r="E825" t="s">
        <v>909</v>
      </c>
      <c r="F825" t="s">
        <v>59</v>
      </c>
      <c r="G825" t="s">
        <v>1270</v>
      </c>
      <c r="H825" t="s">
        <v>349</v>
      </c>
      <c r="I825" t="s">
        <v>349</v>
      </c>
      <c r="K825">
        <v>2019</v>
      </c>
      <c r="L825" t="s">
        <v>2016</v>
      </c>
      <c r="M825" t="s">
        <v>2017</v>
      </c>
      <c r="N825" t="s">
        <v>2018</v>
      </c>
      <c r="O825" t="s">
        <v>2022</v>
      </c>
    </row>
    <row r="826" spans="1:15" x14ac:dyDescent="0.2">
      <c r="A826" t="s">
        <v>9829</v>
      </c>
      <c r="B826" t="s">
        <v>907</v>
      </c>
      <c r="C826" t="s">
        <v>906</v>
      </c>
      <c r="D826" s="21" t="s">
        <v>908</v>
      </c>
      <c r="E826" t="s">
        <v>909</v>
      </c>
      <c r="F826" t="s">
        <v>64</v>
      </c>
      <c r="G826" t="s">
        <v>1270</v>
      </c>
      <c r="H826" t="s">
        <v>349</v>
      </c>
      <c r="I826" t="s">
        <v>349</v>
      </c>
      <c r="K826">
        <v>2019</v>
      </c>
      <c r="L826" t="s">
        <v>2016</v>
      </c>
      <c r="M826" t="s">
        <v>2017</v>
      </c>
      <c r="N826" t="s">
        <v>2018</v>
      </c>
      <c r="O826" t="s">
        <v>2023</v>
      </c>
    </row>
    <row r="827" spans="1:15" x14ac:dyDescent="0.2">
      <c r="A827" t="s">
        <v>9829</v>
      </c>
      <c r="B827" t="s">
        <v>907</v>
      </c>
      <c r="C827" t="s">
        <v>906</v>
      </c>
      <c r="D827" s="21" t="s">
        <v>908</v>
      </c>
      <c r="E827" t="s">
        <v>909</v>
      </c>
      <c r="F827" t="s">
        <v>91</v>
      </c>
      <c r="K827">
        <v>2019</v>
      </c>
      <c r="L827" t="s">
        <v>2016</v>
      </c>
      <c r="M827" t="s">
        <v>1314</v>
      </c>
      <c r="N827" t="s">
        <v>2018</v>
      </c>
      <c r="O827" t="s">
        <v>2024</v>
      </c>
    </row>
    <row r="828" spans="1:15" x14ac:dyDescent="0.2">
      <c r="A828" t="s">
        <v>9829</v>
      </c>
      <c r="B828" t="s">
        <v>907</v>
      </c>
      <c r="C828" t="s">
        <v>906</v>
      </c>
      <c r="D828" s="21" t="s">
        <v>910</v>
      </c>
      <c r="E828" t="s">
        <v>911</v>
      </c>
      <c r="F828" t="s">
        <v>8</v>
      </c>
      <c r="K828">
        <v>2019</v>
      </c>
      <c r="L828" t="s">
        <v>2016</v>
      </c>
      <c r="M828" t="s">
        <v>2025</v>
      </c>
      <c r="N828" t="s">
        <v>2018</v>
      </c>
    </row>
    <row r="829" spans="1:15" x14ac:dyDescent="0.2">
      <c r="A829" t="s">
        <v>9829</v>
      </c>
      <c r="B829" t="s">
        <v>907</v>
      </c>
      <c r="C829" t="s">
        <v>906</v>
      </c>
      <c r="D829" s="21" t="s">
        <v>910</v>
      </c>
      <c r="E829" t="s">
        <v>911</v>
      </c>
      <c r="F829" t="s">
        <v>10</v>
      </c>
      <c r="K829">
        <v>2019</v>
      </c>
      <c r="L829" t="s">
        <v>2016</v>
      </c>
      <c r="M829" t="s">
        <v>2025</v>
      </c>
      <c r="N829" t="s">
        <v>2018</v>
      </c>
    </row>
    <row r="830" spans="1:15" x14ac:dyDescent="0.2">
      <c r="A830" t="s">
        <v>9829</v>
      </c>
      <c r="B830" t="s">
        <v>907</v>
      </c>
      <c r="C830" t="s">
        <v>906</v>
      </c>
      <c r="D830" s="21" t="s">
        <v>910</v>
      </c>
      <c r="E830" t="s">
        <v>911</v>
      </c>
      <c r="F830" t="s">
        <v>11</v>
      </c>
      <c r="G830" t="s">
        <v>1286</v>
      </c>
      <c r="H830" t="s">
        <v>349</v>
      </c>
      <c r="I830" t="s">
        <v>1100</v>
      </c>
      <c r="K830">
        <v>2019</v>
      </c>
      <c r="L830" t="s">
        <v>2016</v>
      </c>
      <c r="M830" t="s">
        <v>2025</v>
      </c>
      <c r="N830" t="s">
        <v>2018</v>
      </c>
      <c r="O830" t="s">
        <v>2026</v>
      </c>
    </row>
    <row r="831" spans="1:15" x14ac:dyDescent="0.2">
      <c r="A831" t="s">
        <v>9829</v>
      </c>
      <c r="B831" t="s">
        <v>907</v>
      </c>
      <c r="C831" t="s">
        <v>906</v>
      </c>
      <c r="D831" s="21" t="s">
        <v>910</v>
      </c>
      <c r="E831" t="s">
        <v>911</v>
      </c>
      <c r="F831" t="s">
        <v>32</v>
      </c>
      <c r="G831" t="s">
        <v>1270</v>
      </c>
      <c r="K831">
        <v>2019</v>
      </c>
      <c r="L831" t="s">
        <v>2016</v>
      </c>
      <c r="M831" t="s">
        <v>1852</v>
      </c>
      <c r="N831" t="s">
        <v>2018</v>
      </c>
    </row>
    <row r="832" spans="1:15" x14ac:dyDescent="0.2">
      <c r="A832" t="s">
        <v>9829</v>
      </c>
      <c r="B832" t="s">
        <v>907</v>
      </c>
      <c r="C832" t="s">
        <v>906</v>
      </c>
      <c r="D832" s="21" t="s">
        <v>910</v>
      </c>
      <c r="E832" t="s">
        <v>911</v>
      </c>
      <c r="F832" t="s">
        <v>54</v>
      </c>
      <c r="G832" t="s">
        <v>1270</v>
      </c>
      <c r="H832" t="s">
        <v>349</v>
      </c>
      <c r="I832" t="s">
        <v>349</v>
      </c>
      <c r="K832">
        <v>2019</v>
      </c>
      <c r="L832" t="s">
        <v>2016</v>
      </c>
      <c r="M832" t="s">
        <v>2017</v>
      </c>
      <c r="N832" t="s">
        <v>2018</v>
      </c>
      <c r="O832" t="s">
        <v>2027</v>
      </c>
    </row>
    <row r="833" spans="1:15" x14ac:dyDescent="0.2">
      <c r="A833" t="s">
        <v>9829</v>
      </c>
      <c r="B833" t="s">
        <v>907</v>
      </c>
      <c r="C833" t="s">
        <v>906</v>
      </c>
      <c r="D833" s="21" t="s">
        <v>910</v>
      </c>
      <c r="E833" t="s">
        <v>911</v>
      </c>
      <c r="F833" t="s">
        <v>59</v>
      </c>
      <c r="G833" t="s">
        <v>1270</v>
      </c>
      <c r="H833" t="s">
        <v>349</v>
      </c>
      <c r="I833" t="s">
        <v>349</v>
      </c>
      <c r="K833">
        <v>2019</v>
      </c>
      <c r="L833" t="s">
        <v>2016</v>
      </c>
      <c r="M833" t="s">
        <v>2017</v>
      </c>
      <c r="N833" t="s">
        <v>2018</v>
      </c>
    </row>
    <row r="834" spans="1:15" x14ac:dyDescent="0.2">
      <c r="A834" t="s">
        <v>9829</v>
      </c>
      <c r="B834" t="s">
        <v>907</v>
      </c>
      <c r="C834" t="s">
        <v>906</v>
      </c>
      <c r="D834" s="21" t="s">
        <v>910</v>
      </c>
      <c r="E834" t="s">
        <v>911</v>
      </c>
      <c r="F834" t="s">
        <v>64</v>
      </c>
      <c r="G834" t="s">
        <v>1270</v>
      </c>
      <c r="H834" t="s">
        <v>349</v>
      </c>
      <c r="I834" t="s">
        <v>349</v>
      </c>
      <c r="K834">
        <v>2019</v>
      </c>
      <c r="L834" t="s">
        <v>2016</v>
      </c>
      <c r="M834" t="s">
        <v>2017</v>
      </c>
      <c r="N834" t="s">
        <v>2018</v>
      </c>
    </row>
    <row r="835" spans="1:15" x14ac:dyDescent="0.2">
      <c r="A835" t="s">
        <v>9829</v>
      </c>
      <c r="B835" t="s">
        <v>907</v>
      </c>
      <c r="C835" t="s">
        <v>906</v>
      </c>
      <c r="D835" s="21" t="s">
        <v>910</v>
      </c>
      <c r="E835" t="s">
        <v>911</v>
      </c>
      <c r="F835" t="s">
        <v>51</v>
      </c>
      <c r="G835" t="s">
        <v>1386</v>
      </c>
      <c r="K835">
        <v>2015</v>
      </c>
      <c r="L835" t="s">
        <v>2028</v>
      </c>
      <c r="M835" t="s">
        <v>1439</v>
      </c>
      <c r="N835" t="s">
        <v>2029</v>
      </c>
    </row>
    <row r="836" spans="1:15" x14ac:dyDescent="0.2">
      <c r="A836" t="s">
        <v>9829</v>
      </c>
      <c r="B836" t="s">
        <v>907</v>
      </c>
      <c r="C836" t="s">
        <v>906</v>
      </c>
      <c r="D836" s="21" t="s">
        <v>908</v>
      </c>
      <c r="E836" t="s">
        <v>909</v>
      </c>
      <c r="F836" t="s">
        <v>16</v>
      </c>
      <c r="G836" t="s">
        <v>1270</v>
      </c>
      <c r="H836" t="s">
        <v>349</v>
      </c>
      <c r="I836" t="s">
        <v>349</v>
      </c>
      <c r="K836">
        <v>2015</v>
      </c>
      <c r="L836" t="s">
        <v>2030</v>
      </c>
      <c r="M836" t="s">
        <v>2031</v>
      </c>
      <c r="N836" t="s">
        <v>2032</v>
      </c>
    </row>
    <row r="837" spans="1:15" x14ac:dyDescent="0.2">
      <c r="A837" t="s">
        <v>9829</v>
      </c>
      <c r="B837" t="s">
        <v>907</v>
      </c>
      <c r="C837" t="s">
        <v>906</v>
      </c>
      <c r="D837" s="21" t="s">
        <v>908</v>
      </c>
      <c r="E837" t="s">
        <v>909</v>
      </c>
      <c r="F837" t="s">
        <v>17</v>
      </c>
      <c r="G837" t="s">
        <v>1270</v>
      </c>
      <c r="H837" t="s">
        <v>349</v>
      </c>
      <c r="I837" t="s">
        <v>349</v>
      </c>
      <c r="K837">
        <v>2015</v>
      </c>
      <c r="L837" t="s">
        <v>2030</v>
      </c>
      <c r="M837" t="s">
        <v>2031</v>
      </c>
      <c r="N837" t="s">
        <v>2032</v>
      </c>
    </row>
    <row r="838" spans="1:15" x14ac:dyDescent="0.2">
      <c r="A838" t="s">
        <v>9829</v>
      </c>
      <c r="B838" t="s">
        <v>907</v>
      </c>
      <c r="C838" t="s">
        <v>906</v>
      </c>
      <c r="D838" s="21" t="s">
        <v>908</v>
      </c>
      <c r="E838" t="s">
        <v>909</v>
      </c>
      <c r="F838" t="s">
        <v>18</v>
      </c>
      <c r="G838" t="s">
        <v>1270</v>
      </c>
      <c r="H838" t="s">
        <v>349</v>
      </c>
      <c r="I838" t="s">
        <v>349</v>
      </c>
      <c r="K838">
        <v>2015</v>
      </c>
      <c r="L838" t="s">
        <v>2030</v>
      </c>
      <c r="M838" t="s">
        <v>2031</v>
      </c>
      <c r="N838" t="s">
        <v>2032</v>
      </c>
    </row>
    <row r="839" spans="1:15" x14ac:dyDescent="0.2">
      <c r="A839" t="s">
        <v>9829</v>
      </c>
      <c r="B839" t="s">
        <v>907</v>
      </c>
      <c r="C839" t="s">
        <v>906</v>
      </c>
      <c r="D839" s="21" t="s">
        <v>908</v>
      </c>
      <c r="E839" t="s">
        <v>909</v>
      </c>
      <c r="F839" t="s">
        <v>19</v>
      </c>
      <c r="G839" t="s">
        <v>1270</v>
      </c>
      <c r="H839" t="s">
        <v>349</v>
      </c>
      <c r="I839" t="s">
        <v>349</v>
      </c>
      <c r="K839">
        <v>2015</v>
      </c>
      <c r="L839" t="s">
        <v>2030</v>
      </c>
      <c r="M839" t="s">
        <v>2031</v>
      </c>
      <c r="N839" t="s">
        <v>2032</v>
      </c>
    </row>
    <row r="840" spans="1:15" x14ac:dyDescent="0.2">
      <c r="A840" t="s">
        <v>9829</v>
      </c>
      <c r="B840" t="s">
        <v>907</v>
      </c>
      <c r="C840" t="s">
        <v>906</v>
      </c>
      <c r="D840" s="21" t="s">
        <v>908</v>
      </c>
      <c r="E840" t="s">
        <v>909</v>
      </c>
      <c r="F840" t="s">
        <v>20</v>
      </c>
      <c r="G840" t="s">
        <v>1270</v>
      </c>
      <c r="H840" t="s">
        <v>349</v>
      </c>
      <c r="I840" t="s">
        <v>349</v>
      </c>
      <c r="K840">
        <v>2015</v>
      </c>
      <c r="L840" t="s">
        <v>2030</v>
      </c>
      <c r="M840" t="s">
        <v>2031</v>
      </c>
      <c r="N840" t="s">
        <v>2032</v>
      </c>
    </row>
    <row r="841" spans="1:15" x14ac:dyDescent="0.2">
      <c r="A841" t="s">
        <v>9829</v>
      </c>
      <c r="B841" t="s">
        <v>907</v>
      </c>
      <c r="C841" t="s">
        <v>906</v>
      </c>
      <c r="D841" s="21" t="s">
        <v>908</v>
      </c>
      <c r="E841" t="s">
        <v>909</v>
      </c>
      <c r="F841" t="s">
        <v>22</v>
      </c>
      <c r="G841" t="s">
        <v>1270</v>
      </c>
      <c r="H841" t="s">
        <v>349</v>
      </c>
      <c r="I841" t="s">
        <v>349</v>
      </c>
      <c r="K841">
        <v>2015</v>
      </c>
      <c r="L841" t="s">
        <v>2030</v>
      </c>
      <c r="M841" t="s">
        <v>2031</v>
      </c>
      <c r="N841" t="s">
        <v>2032</v>
      </c>
    </row>
    <row r="842" spans="1:15" x14ac:dyDescent="0.2">
      <c r="A842" t="s">
        <v>9829</v>
      </c>
      <c r="B842" t="s">
        <v>907</v>
      </c>
      <c r="C842" t="s">
        <v>906</v>
      </c>
      <c r="D842" s="21" t="s">
        <v>908</v>
      </c>
      <c r="E842" t="s">
        <v>909</v>
      </c>
      <c r="F842" t="s">
        <v>24</v>
      </c>
      <c r="G842" t="s">
        <v>1270</v>
      </c>
      <c r="H842" t="s">
        <v>349</v>
      </c>
      <c r="I842" t="s">
        <v>349</v>
      </c>
      <c r="K842">
        <v>2015</v>
      </c>
      <c r="L842" t="s">
        <v>2030</v>
      </c>
      <c r="M842" t="s">
        <v>2031</v>
      </c>
      <c r="N842" t="s">
        <v>2032</v>
      </c>
    </row>
    <row r="843" spans="1:15" x14ac:dyDescent="0.2">
      <c r="A843" t="s">
        <v>9829</v>
      </c>
      <c r="B843" t="s">
        <v>907</v>
      </c>
      <c r="C843" t="s">
        <v>906</v>
      </c>
      <c r="D843" s="21" t="s">
        <v>908</v>
      </c>
      <c r="E843" t="s">
        <v>909</v>
      </c>
      <c r="F843" t="s">
        <v>28</v>
      </c>
      <c r="G843" t="s">
        <v>1270</v>
      </c>
      <c r="H843" t="s">
        <v>349</v>
      </c>
      <c r="I843" t="s">
        <v>349</v>
      </c>
      <c r="K843">
        <v>2015</v>
      </c>
      <c r="L843" t="s">
        <v>2030</v>
      </c>
      <c r="M843" t="s">
        <v>2031</v>
      </c>
      <c r="N843" t="s">
        <v>2032</v>
      </c>
    </row>
    <row r="844" spans="1:15" x14ac:dyDescent="0.2">
      <c r="A844" t="s">
        <v>9829</v>
      </c>
      <c r="B844" t="s">
        <v>907</v>
      </c>
      <c r="C844" t="s">
        <v>906</v>
      </c>
      <c r="D844" s="21" t="s">
        <v>908</v>
      </c>
      <c r="E844" t="s">
        <v>909</v>
      </c>
      <c r="F844" t="s">
        <v>51</v>
      </c>
      <c r="G844" t="s">
        <v>1386</v>
      </c>
      <c r="K844">
        <v>2015</v>
      </c>
      <c r="L844" t="s">
        <v>2030</v>
      </c>
      <c r="M844" t="s">
        <v>1319</v>
      </c>
      <c r="N844" t="s">
        <v>2032</v>
      </c>
      <c r="O844" t="s">
        <v>2033</v>
      </c>
    </row>
    <row r="845" spans="1:15" x14ac:dyDescent="0.2">
      <c r="A845" t="s">
        <v>9829</v>
      </c>
      <c r="B845" t="s">
        <v>907</v>
      </c>
      <c r="C845" t="s">
        <v>906</v>
      </c>
      <c r="D845" s="21" t="s">
        <v>908</v>
      </c>
      <c r="E845" t="s">
        <v>909</v>
      </c>
      <c r="F845" t="s">
        <v>68</v>
      </c>
      <c r="G845" t="s">
        <v>1299</v>
      </c>
      <c r="K845">
        <v>2015</v>
      </c>
      <c r="L845" t="s">
        <v>2030</v>
      </c>
      <c r="M845" t="s">
        <v>1319</v>
      </c>
      <c r="N845" t="s">
        <v>2032</v>
      </c>
      <c r="O845" t="s">
        <v>2034</v>
      </c>
    </row>
    <row r="846" spans="1:15" x14ac:dyDescent="0.2">
      <c r="A846" t="s">
        <v>9829</v>
      </c>
      <c r="B846" t="s">
        <v>907</v>
      </c>
      <c r="C846" t="s">
        <v>906</v>
      </c>
      <c r="D846" s="21" t="s">
        <v>908</v>
      </c>
      <c r="E846" t="s">
        <v>909</v>
      </c>
      <c r="F846" t="s">
        <v>78</v>
      </c>
      <c r="G846" t="s">
        <v>1299</v>
      </c>
      <c r="K846">
        <v>2015</v>
      </c>
      <c r="L846" t="s">
        <v>2030</v>
      </c>
      <c r="M846" t="s">
        <v>1319</v>
      </c>
      <c r="N846" t="s">
        <v>2032</v>
      </c>
      <c r="O846" t="s">
        <v>2035</v>
      </c>
    </row>
    <row r="847" spans="1:15" x14ac:dyDescent="0.2">
      <c r="A847" t="s">
        <v>9829</v>
      </c>
      <c r="B847" t="s">
        <v>907</v>
      </c>
      <c r="C847" t="s">
        <v>906</v>
      </c>
      <c r="D847" s="21" t="s">
        <v>908</v>
      </c>
      <c r="E847" t="s">
        <v>909</v>
      </c>
      <c r="F847" t="s">
        <v>79</v>
      </c>
      <c r="G847" t="s">
        <v>1382</v>
      </c>
      <c r="K847">
        <v>2015</v>
      </c>
      <c r="L847" t="s">
        <v>2030</v>
      </c>
      <c r="M847" t="s">
        <v>1319</v>
      </c>
      <c r="N847" t="s">
        <v>2032</v>
      </c>
    </row>
    <row r="848" spans="1:15" x14ac:dyDescent="0.2">
      <c r="A848" t="s">
        <v>9829</v>
      </c>
      <c r="B848" t="s">
        <v>907</v>
      </c>
      <c r="C848" t="s">
        <v>906</v>
      </c>
      <c r="D848" s="21" t="s">
        <v>908</v>
      </c>
      <c r="E848" t="s">
        <v>909</v>
      </c>
      <c r="F848" t="s">
        <v>85</v>
      </c>
      <c r="K848">
        <v>2015</v>
      </c>
      <c r="L848" t="s">
        <v>2030</v>
      </c>
      <c r="M848" t="s">
        <v>2036</v>
      </c>
      <c r="N848" t="s">
        <v>2032</v>
      </c>
      <c r="O848" t="s">
        <v>2037</v>
      </c>
    </row>
    <row r="849" spans="1:15" x14ac:dyDescent="0.2">
      <c r="A849" t="s">
        <v>9829</v>
      </c>
      <c r="B849" t="s">
        <v>907</v>
      </c>
      <c r="C849" t="s">
        <v>906</v>
      </c>
      <c r="D849" s="21" t="s">
        <v>908</v>
      </c>
      <c r="E849" t="s">
        <v>909</v>
      </c>
      <c r="F849" t="s">
        <v>87</v>
      </c>
      <c r="K849">
        <v>2015</v>
      </c>
      <c r="L849" t="s">
        <v>2030</v>
      </c>
      <c r="M849" t="s">
        <v>2036</v>
      </c>
      <c r="N849" t="s">
        <v>2032</v>
      </c>
      <c r="O849" t="s">
        <v>2038</v>
      </c>
    </row>
    <row r="850" spans="1:15" x14ac:dyDescent="0.2">
      <c r="A850" t="s">
        <v>9829</v>
      </c>
      <c r="B850" t="s">
        <v>907</v>
      </c>
      <c r="C850" t="s">
        <v>906</v>
      </c>
      <c r="D850" s="21" t="s">
        <v>908</v>
      </c>
      <c r="E850" t="s">
        <v>909</v>
      </c>
      <c r="F850" t="s">
        <v>89</v>
      </c>
      <c r="K850">
        <v>2015</v>
      </c>
      <c r="L850" t="s">
        <v>2030</v>
      </c>
      <c r="M850" t="s">
        <v>1336</v>
      </c>
      <c r="N850" t="s">
        <v>2032</v>
      </c>
      <c r="O850" t="s">
        <v>2039</v>
      </c>
    </row>
    <row r="851" spans="1:15" x14ac:dyDescent="0.2">
      <c r="A851" t="s">
        <v>9829</v>
      </c>
      <c r="B851" t="s">
        <v>907</v>
      </c>
      <c r="C851" t="s">
        <v>906</v>
      </c>
      <c r="D851" s="21" t="s">
        <v>908</v>
      </c>
      <c r="E851" t="s">
        <v>909</v>
      </c>
      <c r="F851" t="s">
        <v>90</v>
      </c>
      <c r="K851">
        <v>2015</v>
      </c>
      <c r="L851" t="s">
        <v>2030</v>
      </c>
      <c r="M851" t="s">
        <v>1319</v>
      </c>
      <c r="N851" t="s">
        <v>2032</v>
      </c>
      <c r="O851" t="s">
        <v>2040</v>
      </c>
    </row>
    <row r="852" spans="1:15" x14ac:dyDescent="0.2">
      <c r="A852" t="s">
        <v>9829</v>
      </c>
      <c r="B852" t="s">
        <v>907</v>
      </c>
      <c r="C852" t="s">
        <v>906</v>
      </c>
      <c r="D852" s="21" t="s">
        <v>908</v>
      </c>
      <c r="E852" t="s">
        <v>909</v>
      </c>
      <c r="F852" t="s">
        <v>94</v>
      </c>
      <c r="K852">
        <v>2015</v>
      </c>
      <c r="L852" t="s">
        <v>2030</v>
      </c>
      <c r="N852" t="s">
        <v>2032</v>
      </c>
    </row>
    <row r="853" spans="1:15" x14ac:dyDescent="0.2">
      <c r="A853" t="s">
        <v>9829</v>
      </c>
      <c r="B853" t="s">
        <v>907</v>
      </c>
      <c r="C853" t="s">
        <v>906</v>
      </c>
      <c r="D853" s="21" t="s">
        <v>908</v>
      </c>
      <c r="E853" t="s">
        <v>909</v>
      </c>
      <c r="F853" t="s">
        <v>95</v>
      </c>
      <c r="K853">
        <v>2015</v>
      </c>
      <c r="L853" t="s">
        <v>2030</v>
      </c>
      <c r="N853" t="s">
        <v>2032</v>
      </c>
    </row>
    <row r="854" spans="1:15" x14ac:dyDescent="0.2">
      <c r="A854" t="s">
        <v>9829</v>
      </c>
      <c r="B854" t="s">
        <v>907</v>
      </c>
      <c r="C854" t="s">
        <v>906</v>
      </c>
      <c r="D854" s="21" t="s">
        <v>908</v>
      </c>
      <c r="E854" t="s">
        <v>909</v>
      </c>
      <c r="F854" t="s">
        <v>96</v>
      </c>
      <c r="K854">
        <v>2015</v>
      </c>
      <c r="L854" t="s">
        <v>2030</v>
      </c>
      <c r="M854" t="s">
        <v>2041</v>
      </c>
      <c r="N854" t="s">
        <v>2032</v>
      </c>
    </row>
    <row r="855" spans="1:15" x14ac:dyDescent="0.2">
      <c r="A855" t="s">
        <v>9829</v>
      </c>
      <c r="B855" t="s">
        <v>907</v>
      </c>
      <c r="C855" t="s">
        <v>906</v>
      </c>
      <c r="D855" s="21" t="s">
        <v>910</v>
      </c>
      <c r="E855" t="s">
        <v>911</v>
      </c>
      <c r="F855" t="s">
        <v>89</v>
      </c>
      <c r="K855">
        <v>2013</v>
      </c>
      <c r="L855" t="s">
        <v>2042</v>
      </c>
      <c r="M855" t="s">
        <v>1852</v>
      </c>
      <c r="N855" t="s">
        <v>2043</v>
      </c>
      <c r="O855" t="s">
        <v>2044</v>
      </c>
    </row>
    <row r="856" spans="1:15" x14ac:dyDescent="0.2">
      <c r="A856" t="s">
        <v>9829</v>
      </c>
      <c r="B856" t="s">
        <v>907</v>
      </c>
      <c r="C856" t="s">
        <v>906</v>
      </c>
      <c r="D856" s="21" t="s">
        <v>910</v>
      </c>
      <c r="E856" t="s">
        <v>911</v>
      </c>
      <c r="F856" t="s">
        <v>92</v>
      </c>
      <c r="K856">
        <v>2023</v>
      </c>
      <c r="L856" t="s">
        <v>2045</v>
      </c>
      <c r="N856" t="s">
        <v>2046</v>
      </c>
    </row>
    <row r="857" spans="1:15" x14ac:dyDescent="0.2">
      <c r="A857" t="s">
        <v>9829</v>
      </c>
      <c r="B857" t="s">
        <v>907</v>
      </c>
      <c r="C857" t="s">
        <v>906</v>
      </c>
      <c r="D857" s="21" t="s">
        <v>908</v>
      </c>
      <c r="E857" t="s">
        <v>909</v>
      </c>
      <c r="F857" t="s">
        <v>9</v>
      </c>
      <c r="L857" t="s">
        <v>1414</v>
      </c>
      <c r="N857" t="s">
        <v>1415</v>
      </c>
      <c r="O857" t="s">
        <v>1416</v>
      </c>
    </row>
    <row r="858" spans="1:15" x14ac:dyDescent="0.2">
      <c r="A858" t="s">
        <v>9829</v>
      </c>
      <c r="B858" t="s">
        <v>907</v>
      </c>
      <c r="C858" t="s">
        <v>906</v>
      </c>
      <c r="D858" s="21" t="s">
        <v>910</v>
      </c>
      <c r="E858" t="s">
        <v>911</v>
      </c>
      <c r="F858" t="s">
        <v>9</v>
      </c>
      <c r="L858" t="s">
        <v>1414</v>
      </c>
      <c r="N858" t="s">
        <v>1415</v>
      </c>
      <c r="O858" t="s">
        <v>1416</v>
      </c>
    </row>
    <row r="859" spans="1:15" x14ac:dyDescent="0.2">
      <c r="A859" t="s">
        <v>9829</v>
      </c>
      <c r="B859" t="s">
        <v>907</v>
      </c>
      <c r="C859" t="s">
        <v>906</v>
      </c>
      <c r="D859" s="21" t="s">
        <v>908</v>
      </c>
      <c r="E859" t="s">
        <v>909</v>
      </c>
      <c r="F859" t="s">
        <v>4</v>
      </c>
      <c r="L859" t="s">
        <v>1429</v>
      </c>
      <c r="N859" t="s">
        <v>1279</v>
      </c>
      <c r="O859" t="s">
        <v>1280</v>
      </c>
    </row>
    <row r="860" spans="1:15" x14ac:dyDescent="0.2">
      <c r="A860" t="s">
        <v>9829</v>
      </c>
      <c r="B860" t="s">
        <v>907</v>
      </c>
      <c r="C860" t="s">
        <v>906</v>
      </c>
      <c r="D860" s="21" t="s">
        <v>910</v>
      </c>
      <c r="E860" t="s">
        <v>911</v>
      </c>
      <c r="F860" t="s">
        <v>4</v>
      </c>
      <c r="L860" t="s">
        <v>1429</v>
      </c>
      <c r="N860" t="s">
        <v>1279</v>
      </c>
      <c r="O860" t="s">
        <v>1280</v>
      </c>
    </row>
    <row r="861" spans="1:15" x14ac:dyDescent="0.2">
      <c r="A861" t="s">
        <v>9829</v>
      </c>
      <c r="B861" t="s">
        <v>907</v>
      </c>
      <c r="C861" t="s">
        <v>906</v>
      </c>
      <c r="D861" s="21" t="s">
        <v>908</v>
      </c>
      <c r="E861" t="s">
        <v>909</v>
      </c>
      <c r="F861" t="s">
        <v>14</v>
      </c>
      <c r="G861" t="s">
        <v>1430</v>
      </c>
      <c r="O861" t="s">
        <v>1431</v>
      </c>
    </row>
    <row r="862" spans="1:15" x14ac:dyDescent="0.2">
      <c r="A862" t="s">
        <v>9829</v>
      </c>
      <c r="B862" t="s">
        <v>907</v>
      </c>
      <c r="C862" t="s">
        <v>906</v>
      </c>
      <c r="D862" s="21" t="s">
        <v>908</v>
      </c>
      <c r="E862" t="s">
        <v>909</v>
      </c>
      <c r="F862" t="s">
        <v>15</v>
      </c>
      <c r="G862" t="s">
        <v>1430</v>
      </c>
      <c r="O862" t="s">
        <v>1432</v>
      </c>
    </row>
    <row r="863" spans="1:15" x14ac:dyDescent="0.2">
      <c r="A863" t="s">
        <v>9829</v>
      </c>
      <c r="B863" t="s">
        <v>907</v>
      </c>
      <c r="C863" t="s">
        <v>906</v>
      </c>
      <c r="D863" s="21" t="s">
        <v>908</v>
      </c>
      <c r="E863" t="s">
        <v>909</v>
      </c>
      <c r="F863" t="s">
        <v>137</v>
      </c>
      <c r="G863" t="s">
        <v>1286</v>
      </c>
      <c r="O863" t="s">
        <v>1400</v>
      </c>
    </row>
    <row r="864" spans="1:15" x14ac:dyDescent="0.2">
      <c r="A864" t="s">
        <v>9829</v>
      </c>
      <c r="B864" t="s">
        <v>907</v>
      </c>
      <c r="C864" t="s">
        <v>906</v>
      </c>
      <c r="D864" s="21" t="s">
        <v>908</v>
      </c>
      <c r="E864" t="s">
        <v>909</v>
      </c>
      <c r="F864" t="s">
        <v>142</v>
      </c>
      <c r="G864" t="s">
        <v>1286</v>
      </c>
      <c r="O864" t="s">
        <v>1400</v>
      </c>
    </row>
    <row r="865" spans="1:15" x14ac:dyDescent="0.2">
      <c r="A865" t="s">
        <v>9829</v>
      </c>
      <c r="B865" t="s">
        <v>907</v>
      </c>
      <c r="C865" t="s">
        <v>906</v>
      </c>
      <c r="D865" s="21" t="s">
        <v>908</v>
      </c>
      <c r="E865" t="s">
        <v>909</v>
      </c>
      <c r="F865" t="s">
        <v>162</v>
      </c>
      <c r="G865" t="s">
        <v>1286</v>
      </c>
      <c r="O865" t="s">
        <v>1400</v>
      </c>
    </row>
    <row r="866" spans="1:15" x14ac:dyDescent="0.2">
      <c r="A866" t="s">
        <v>9829</v>
      </c>
      <c r="B866" t="s">
        <v>907</v>
      </c>
      <c r="C866" t="s">
        <v>906</v>
      </c>
      <c r="D866" s="21" t="s">
        <v>910</v>
      </c>
      <c r="E866" t="s">
        <v>911</v>
      </c>
      <c r="F866" t="s">
        <v>14</v>
      </c>
      <c r="G866" t="s">
        <v>1430</v>
      </c>
      <c r="O866" t="s">
        <v>1431</v>
      </c>
    </row>
    <row r="867" spans="1:15" x14ac:dyDescent="0.2">
      <c r="A867" t="s">
        <v>9829</v>
      </c>
      <c r="B867" t="s">
        <v>907</v>
      </c>
      <c r="C867" t="s">
        <v>906</v>
      </c>
      <c r="D867" s="21" t="s">
        <v>910</v>
      </c>
      <c r="E867" t="s">
        <v>911</v>
      </c>
      <c r="F867" t="s">
        <v>15</v>
      </c>
      <c r="G867" t="s">
        <v>1430</v>
      </c>
      <c r="O867" t="s">
        <v>1432</v>
      </c>
    </row>
    <row r="868" spans="1:15" x14ac:dyDescent="0.2">
      <c r="A868" t="s">
        <v>9829</v>
      </c>
      <c r="B868" t="s">
        <v>907</v>
      </c>
      <c r="C868" t="s">
        <v>906</v>
      </c>
      <c r="D868" s="21" t="s">
        <v>910</v>
      </c>
      <c r="E868" t="s">
        <v>911</v>
      </c>
      <c r="F868" t="s">
        <v>137</v>
      </c>
      <c r="G868" t="s">
        <v>1286</v>
      </c>
      <c r="O868" t="s">
        <v>1400</v>
      </c>
    </row>
    <row r="869" spans="1:15" x14ac:dyDescent="0.2">
      <c r="A869" t="s">
        <v>9829</v>
      </c>
      <c r="B869" t="s">
        <v>907</v>
      </c>
      <c r="C869" t="s">
        <v>906</v>
      </c>
      <c r="D869" s="21" t="s">
        <v>910</v>
      </c>
      <c r="E869" t="s">
        <v>911</v>
      </c>
      <c r="F869" t="s">
        <v>142</v>
      </c>
      <c r="G869" t="s">
        <v>1286</v>
      </c>
      <c r="O869" t="s">
        <v>1400</v>
      </c>
    </row>
    <row r="870" spans="1:15" x14ac:dyDescent="0.2">
      <c r="A870" t="s">
        <v>9829</v>
      </c>
      <c r="B870" t="s">
        <v>907</v>
      </c>
      <c r="C870" t="s">
        <v>906</v>
      </c>
      <c r="D870" s="21" t="s">
        <v>910</v>
      </c>
      <c r="E870" t="s">
        <v>911</v>
      </c>
      <c r="F870" t="s">
        <v>162</v>
      </c>
      <c r="G870" t="s">
        <v>1286</v>
      </c>
      <c r="O870" t="s">
        <v>1400</v>
      </c>
    </row>
    <row r="871" spans="1:15" x14ac:dyDescent="0.2">
      <c r="A871" t="s">
        <v>9829</v>
      </c>
      <c r="B871" t="s">
        <v>893</v>
      </c>
      <c r="C871" t="s">
        <v>892</v>
      </c>
      <c r="D871" s="21" t="s">
        <v>894</v>
      </c>
      <c r="E871" t="s">
        <v>895</v>
      </c>
      <c r="F871" t="s">
        <v>8</v>
      </c>
      <c r="K871">
        <v>2016</v>
      </c>
      <c r="L871" t="s">
        <v>2047</v>
      </c>
      <c r="M871" t="s">
        <v>2048</v>
      </c>
      <c r="N871" t="s">
        <v>2049</v>
      </c>
    </row>
    <row r="872" spans="1:15" x14ac:dyDescent="0.2">
      <c r="A872" t="s">
        <v>9829</v>
      </c>
      <c r="B872" t="s">
        <v>893</v>
      </c>
      <c r="C872" t="s">
        <v>892</v>
      </c>
      <c r="D872" s="21" t="s">
        <v>894</v>
      </c>
      <c r="E872" t="s">
        <v>895</v>
      </c>
      <c r="F872" t="s">
        <v>10</v>
      </c>
      <c r="K872">
        <v>2016</v>
      </c>
      <c r="L872" t="s">
        <v>2047</v>
      </c>
      <c r="M872" t="s">
        <v>2048</v>
      </c>
      <c r="N872" t="s">
        <v>2049</v>
      </c>
    </row>
    <row r="873" spans="1:15" x14ac:dyDescent="0.2">
      <c r="A873" t="s">
        <v>9829</v>
      </c>
      <c r="B873" t="s">
        <v>893</v>
      </c>
      <c r="C873" t="s">
        <v>892</v>
      </c>
      <c r="D873" s="21" t="s">
        <v>894</v>
      </c>
      <c r="E873" t="s">
        <v>895</v>
      </c>
      <c r="F873" t="s">
        <v>11</v>
      </c>
      <c r="G873" t="s">
        <v>1286</v>
      </c>
      <c r="H873" t="s">
        <v>349</v>
      </c>
      <c r="I873" t="s">
        <v>349</v>
      </c>
      <c r="K873">
        <v>2016</v>
      </c>
      <c r="L873" t="s">
        <v>2047</v>
      </c>
      <c r="M873" t="s">
        <v>2048</v>
      </c>
      <c r="N873" t="s">
        <v>2049</v>
      </c>
      <c r="O873" t="s">
        <v>2050</v>
      </c>
    </row>
    <row r="874" spans="1:15" x14ac:dyDescent="0.2">
      <c r="A874" t="s">
        <v>9829</v>
      </c>
      <c r="B874" t="s">
        <v>893</v>
      </c>
      <c r="C874" t="s">
        <v>892</v>
      </c>
      <c r="D874" s="21" t="s">
        <v>894</v>
      </c>
      <c r="E874" t="s">
        <v>895</v>
      </c>
      <c r="F874" t="s">
        <v>16</v>
      </c>
      <c r="G874" t="s">
        <v>1270</v>
      </c>
      <c r="K874">
        <v>2014</v>
      </c>
      <c r="L874" t="s">
        <v>2047</v>
      </c>
      <c r="M874" t="s">
        <v>2051</v>
      </c>
      <c r="N874" t="s">
        <v>2049</v>
      </c>
      <c r="O874" t="s">
        <v>2052</v>
      </c>
    </row>
    <row r="875" spans="1:15" x14ac:dyDescent="0.2">
      <c r="A875" t="s">
        <v>9829</v>
      </c>
      <c r="B875" t="s">
        <v>893</v>
      </c>
      <c r="C875" t="s">
        <v>892</v>
      </c>
      <c r="D875" s="21" t="s">
        <v>894</v>
      </c>
      <c r="E875" t="s">
        <v>895</v>
      </c>
      <c r="F875" t="s">
        <v>19</v>
      </c>
      <c r="G875" t="s">
        <v>1270</v>
      </c>
      <c r="K875">
        <v>2014</v>
      </c>
      <c r="L875" t="s">
        <v>2047</v>
      </c>
      <c r="M875" t="s">
        <v>2051</v>
      </c>
      <c r="N875" t="s">
        <v>2049</v>
      </c>
      <c r="O875" t="s">
        <v>2052</v>
      </c>
    </row>
    <row r="876" spans="1:15" x14ac:dyDescent="0.2">
      <c r="A876" t="s">
        <v>9829</v>
      </c>
      <c r="B876" t="s">
        <v>893</v>
      </c>
      <c r="C876" t="s">
        <v>892</v>
      </c>
      <c r="D876" s="21" t="s">
        <v>894</v>
      </c>
      <c r="E876" t="s">
        <v>895</v>
      </c>
      <c r="F876" t="s">
        <v>20</v>
      </c>
      <c r="G876" t="s">
        <v>1270</v>
      </c>
      <c r="K876">
        <v>2014</v>
      </c>
      <c r="L876" t="s">
        <v>2047</v>
      </c>
      <c r="M876" t="s">
        <v>2051</v>
      </c>
      <c r="N876" t="s">
        <v>2049</v>
      </c>
      <c r="O876" t="s">
        <v>2052</v>
      </c>
    </row>
    <row r="877" spans="1:15" x14ac:dyDescent="0.2">
      <c r="A877" t="s">
        <v>9829</v>
      </c>
      <c r="B877" t="s">
        <v>893</v>
      </c>
      <c r="C877" t="s">
        <v>892</v>
      </c>
      <c r="D877" s="21" t="s">
        <v>894</v>
      </c>
      <c r="E877" t="s">
        <v>895</v>
      </c>
      <c r="F877" t="s">
        <v>26</v>
      </c>
      <c r="G877" t="s">
        <v>1270</v>
      </c>
      <c r="K877">
        <v>2014</v>
      </c>
      <c r="L877" t="s">
        <v>2047</v>
      </c>
      <c r="M877" t="s">
        <v>2051</v>
      </c>
      <c r="N877" t="s">
        <v>2049</v>
      </c>
      <c r="O877" t="s">
        <v>2053</v>
      </c>
    </row>
    <row r="878" spans="1:15" x14ac:dyDescent="0.2">
      <c r="A878" t="s">
        <v>9829</v>
      </c>
      <c r="B878" t="s">
        <v>893</v>
      </c>
      <c r="C878" t="s">
        <v>892</v>
      </c>
      <c r="D878" s="21" t="s">
        <v>894</v>
      </c>
      <c r="E878" t="s">
        <v>895</v>
      </c>
      <c r="F878" t="s">
        <v>28</v>
      </c>
      <c r="G878" t="s">
        <v>1270</v>
      </c>
      <c r="K878">
        <v>2014</v>
      </c>
      <c r="L878" t="s">
        <v>2047</v>
      </c>
      <c r="M878" t="s">
        <v>2051</v>
      </c>
      <c r="N878" t="s">
        <v>2049</v>
      </c>
      <c r="O878" t="s">
        <v>2054</v>
      </c>
    </row>
    <row r="879" spans="1:15" x14ac:dyDescent="0.2">
      <c r="A879" t="s">
        <v>9829</v>
      </c>
      <c r="B879" t="s">
        <v>893</v>
      </c>
      <c r="C879" t="s">
        <v>892</v>
      </c>
      <c r="D879" s="21" t="s">
        <v>894</v>
      </c>
      <c r="E879" t="s">
        <v>895</v>
      </c>
      <c r="F879" t="s">
        <v>32</v>
      </c>
      <c r="G879" t="s">
        <v>1270</v>
      </c>
      <c r="K879">
        <v>2016</v>
      </c>
      <c r="L879" t="s">
        <v>2047</v>
      </c>
      <c r="M879" t="s">
        <v>2055</v>
      </c>
      <c r="N879" t="s">
        <v>2049</v>
      </c>
    </row>
    <row r="880" spans="1:15" x14ac:dyDescent="0.2">
      <c r="A880" t="s">
        <v>9829</v>
      </c>
      <c r="B880" t="s">
        <v>893</v>
      </c>
      <c r="C880" t="s">
        <v>892</v>
      </c>
      <c r="D880" s="21" t="s">
        <v>894</v>
      </c>
      <c r="E880" t="s">
        <v>895</v>
      </c>
      <c r="F880" t="s">
        <v>43</v>
      </c>
      <c r="G880" t="s">
        <v>1386</v>
      </c>
      <c r="K880">
        <v>2016</v>
      </c>
      <c r="L880" t="s">
        <v>2047</v>
      </c>
      <c r="M880" t="s">
        <v>2055</v>
      </c>
      <c r="N880" t="s">
        <v>2049</v>
      </c>
      <c r="O880" t="s">
        <v>2056</v>
      </c>
    </row>
    <row r="881" spans="1:15" x14ac:dyDescent="0.2">
      <c r="A881" t="s">
        <v>9829</v>
      </c>
      <c r="B881" t="s">
        <v>893</v>
      </c>
      <c r="C881" t="s">
        <v>892</v>
      </c>
      <c r="D881" s="21" t="s">
        <v>894</v>
      </c>
      <c r="E881" t="s">
        <v>895</v>
      </c>
      <c r="F881" t="s">
        <v>68</v>
      </c>
      <c r="G881" t="s">
        <v>1299</v>
      </c>
      <c r="K881">
        <v>2015</v>
      </c>
      <c r="L881" t="s">
        <v>2047</v>
      </c>
      <c r="M881" t="s">
        <v>1573</v>
      </c>
      <c r="N881" t="s">
        <v>2049</v>
      </c>
      <c r="O881" t="s">
        <v>2057</v>
      </c>
    </row>
    <row r="882" spans="1:15" x14ac:dyDescent="0.2">
      <c r="A882" t="s">
        <v>9829</v>
      </c>
      <c r="B882" t="s">
        <v>893</v>
      </c>
      <c r="C882" t="s">
        <v>892</v>
      </c>
      <c r="D882" s="21" t="s">
        <v>894</v>
      </c>
      <c r="E882" t="s">
        <v>895</v>
      </c>
      <c r="F882" t="s">
        <v>72</v>
      </c>
      <c r="G882" t="s">
        <v>1299</v>
      </c>
      <c r="K882">
        <v>2016</v>
      </c>
      <c r="L882" t="s">
        <v>2047</v>
      </c>
      <c r="M882" t="s">
        <v>1573</v>
      </c>
      <c r="N882" t="s">
        <v>2049</v>
      </c>
      <c r="O882" t="s">
        <v>2058</v>
      </c>
    </row>
    <row r="883" spans="1:15" x14ac:dyDescent="0.2">
      <c r="A883" t="s">
        <v>9829</v>
      </c>
      <c r="B883" t="s">
        <v>893</v>
      </c>
      <c r="C883" t="s">
        <v>892</v>
      </c>
      <c r="D883" s="21" t="s">
        <v>894</v>
      </c>
      <c r="E883" t="s">
        <v>895</v>
      </c>
      <c r="F883" t="s">
        <v>76</v>
      </c>
      <c r="G883" t="s">
        <v>1299</v>
      </c>
      <c r="K883">
        <v>2016</v>
      </c>
      <c r="L883" t="s">
        <v>2047</v>
      </c>
      <c r="M883" t="s">
        <v>1573</v>
      </c>
      <c r="N883" t="s">
        <v>2049</v>
      </c>
      <c r="O883" t="s">
        <v>2059</v>
      </c>
    </row>
    <row r="884" spans="1:15" x14ac:dyDescent="0.2">
      <c r="A884" t="s">
        <v>9829</v>
      </c>
      <c r="B884" t="s">
        <v>893</v>
      </c>
      <c r="C884" t="s">
        <v>892</v>
      </c>
      <c r="D884" s="21" t="s">
        <v>894</v>
      </c>
      <c r="E884" t="s">
        <v>895</v>
      </c>
      <c r="F884" t="s">
        <v>84</v>
      </c>
      <c r="K884">
        <v>2016</v>
      </c>
      <c r="L884" t="s">
        <v>2047</v>
      </c>
      <c r="M884" t="s">
        <v>2055</v>
      </c>
      <c r="N884" t="s">
        <v>2049</v>
      </c>
      <c r="O884" t="s">
        <v>2060</v>
      </c>
    </row>
    <row r="885" spans="1:15" x14ac:dyDescent="0.2">
      <c r="A885" t="s">
        <v>9829</v>
      </c>
      <c r="B885" t="s">
        <v>893</v>
      </c>
      <c r="C885" t="s">
        <v>892</v>
      </c>
      <c r="D885" s="21" t="s">
        <v>894</v>
      </c>
      <c r="E885" t="s">
        <v>895</v>
      </c>
      <c r="F885" t="s">
        <v>86</v>
      </c>
      <c r="K885">
        <v>2016</v>
      </c>
      <c r="L885" t="s">
        <v>2047</v>
      </c>
      <c r="M885" t="s">
        <v>1573</v>
      </c>
      <c r="N885" t="s">
        <v>2049</v>
      </c>
    </row>
    <row r="886" spans="1:15" x14ac:dyDescent="0.2">
      <c r="A886" t="s">
        <v>9829</v>
      </c>
      <c r="B886" t="s">
        <v>893</v>
      </c>
      <c r="C886" t="s">
        <v>892</v>
      </c>
      <c r="D886" s="21" t="s">
        <v>894</v>
      </c>
      <c r="E886" t="s">
        <v>895</v>
      </c>
      <c r="F886" t="s">
        <v>94</v>
      </c>
      <c r="K886">
        <v>2016</v>
      </c>
      <c r="L886" t="s">
        <v>2047</v>
      </c>
      <c r="M886" t="s">
        <v>1518</v>
      </c>
      <c r="N886" t="s">
        <v>2049</v>
      </c>
    </row>
    <row r="887" spans="1:15" x14ac:dyDescent="0.2">
      <c r="A887" t="s">
        <v>9829</v>
      </c>
      <c r="B887" t="s">
        <v>893</v>
      </c>
      <c r="C887" t="s">
        <v>892</v>
      </c>
      <c r="D887" s="21" t="s">
        <v>894</v>
      </c>
      <c r="E887" t="s">
        <v>895</v>
      </c>
      <c r="F887" t="s">
        <v>95</v>
      </c>
      <c r="K887">
        <v>2016</v>
      </c>
      <c r="L887" t="s">
        <v>2047</v>
      </c>
      <c r="M887" t="s">
        <v>1518</v>
      </c>
      <c r="N887" t="s">
        <v>2049</v>
      </c>
    </row>
    <row r="888" spans="1:15" x14ac:dyDescent="0.2">
      <c r="A888" t="s">
        <v>9829</v>
      </c>
      <c r="B888" t="s">
        <v>893</v>
      </c>
      <c r="C888" t="s">
        <v>892</v>
      </c>
      <c r="D888" s="21" t="s">
        <v>894</v>
      </c>
      <c r="E888" t="s">
        <v>895</v>
      </c>
      <c r="F888" t="s">
        <v>96</v>
      </c>
      <c r="K888">
        <v>2016</v>
      </c>
      <c r="L888" t="s">
        <v>2047</v>
      </c>
      <c r="M888" t="s">
        <v>2061</v>
      </c>
      <c r="N888" t="s">
        <v>2049</v>
      </c>
      <c r="O888" t="s">
        <v>2062</v>
      </c>
    </row>
    <row r="889" spans="1:15" x14ac:dyDescent="0.2">
      <c r="A889" t="s">
        <v>9829</v>
      </c>
      <c r="B889" t="s">
        <v>893</v>
      </c>
      <c r="C889" t="s">
        <v>892</v>
      </c>
      <c r="D889" s="21" t="s">
        <v>894</v>
      </c>
      <c r="E889" t="s">
        <v>895</v>
      </c>
      <c r="F889" t="s">
        <v>306</v>
      </c>
      <c r="K889">
        <v>2016</v>
      </c>
      <c r="L889" t="s">
        <v>2047</v>
      </c>
      <c r="M889" t="s">
        <v>2063</v>
      </c>
      <c r="N889" t="s">
        <v>2064</v>
      </c>
      <c r="O889" t="s">
        <v>2065</v>
      </c>
    </row>
    <row r="890" spans="1:15" x14ac:dyDescent="0.2">
      <c r="A890" t="s">
        <v>9829</v>
      </c>
      <c r="B890" t="s">
        <v>893</v>
      </c>
      <c r="C890" t="s">
        <v>892</v>
      </c>
      <c r="D890" s="21" t="s">
        <v>894</v>
      </c>
      <c r="E890" t="s">
        <v>895</v>
      </c>
      <c r="F890" t="s">
        <v>307</v>
      </c>
      <c r="K890">
        <v>2016</v>
      </c>
      <c r="L890" t="s">
        <v>2047</v>
      </c>
      <c r="M890" t="s">
        <v>2063</v>
      </c>
      <c r="N890" t="s">
        <v>2064</v>
      </c>
      <c r="O890" t="s">
        <v>2066</v>
      </c>
    </row>
    <row r="891" spans="1:15" x14ac:dyDescent="0.2">
      <c r="A891" t="s">
        <v>9829</v>
      </c>
      <c r="B891" t="s">
        <v>893</v>
      </c>
      <c r="C891" t="s">
        <v>892</v>
      </c>
      <c r="D891" s="21" t="s">
        <v>894</v>
      </c>
      <c r="E891" t="s">
        <v>895</v>
      </c>
      <c r="F891" t="s">
        <v>308</v>
      </c>
      <c r="K891">
        <v>2016</v>
      </c>
      <c r="L891" t="s">
        <v>2047</v>
      </c>
      <c r="M891" t="s">
        <v>2063</v>
      </c>
      <c r="N891" t="s">
        <v>2064</v>
      </c>
      <c r="O891" t="s">
        <v>2067</v>
      </c>
    </row>
    <row r="892" spans="1:15" x14ac:dyDescent="0.2">
      <c r="A892" t="s">
        <v>9829</v>
      </c>
      <c r="B892" t="s">
        <v>893</v>
      </c>
      <c r="C892" t="s">
        <v>892</v>
      </c>
      <c r="D892" s="21" t="s">
        <v>894</v>
      </c>
      <c r="E892" t="s">
        <v>895</v>
      </c>
      <c r="F892" t="s">
        <v>309</v>
      </c>
      <c r="K892">
        <v>2016</v>
      </c>
      <c r="L892" t="s">
        <v>2047</v>
      </c>
      <c r="M892" t="s">
        <v>2068</v>
      </c>
      <c r="N892" t="s">
        <v>2064</v>
      </c>
      <c r="O892" t="s">
        <v>2069</v>
      </c>
    </row>
    <row r="893" spans="1:15" x14ac:dyDescent="0.2">
      <c r="A893" t="s">
        <v>9829</v>
      </c>
      <c r="B893" t="s">
        <v>893</v>
      </c>
      <c r="C893" t="s">
        <v>892</v>
      </c>
      <c r="D893" s="21" t="s">
        <v>894</v>
      </c>
      <c r="E893" t="s">
        <v>895</v>
      </c>
      <c r="F893" t="s">
        <v>314</v>
      </c>
      <c r="K893">
        <v>2016</v>
      </c>
      <c r="L893" t="s">
        <v>2047</v>
      </c>
      <c r="M893" t="s">
        <v>2055</v>
      </c>
      <c r="N893" t="s">
        <v>2064</v>
      </c>
      <c r="O893" t="s">
        <v>2070</v>
      </c>
    </row>
    <row r="894" spans="1:15" x14ac:dyDescent="0.2">
      <c r="A894" t="s">
        <v>9829</v>
      </c>
      <c r="B894" t="s">
        <v>893</v>
      </c>
      <c r="C894" t="s">
        <v>892</v>
      </c>
      <c r="D894" s="21" t="s">
        <v>894</v>
      </c>
      <c r="E894" t="s">
        <v>895</v>
      </c>
      <c r="F894" t="s">
        <v>315</v>
      </c>
      <c r="K894">
        <v>2016</v>
      </c>
      <c r="L894" t="s">
        <v>2047</v>
      </c>
      <c r="M894" t="s">
        <v>2063</v>
      </c>
      <c r="N894" t="s">
        <v>2064</v>
      </c>
      <c r="O894" t="s">
        <v>2066</v>
      </c>
    </row>
    <row r="895" spans="1:15" x14ac:dyDescent="0.2">
      <c r="A895" t="s">
        <v>9829</v>
      </c>
      <c r="B895" t="s">
        <v>893</v>
      </c>
      <c r="C895" t="s">
        <v>892</v>
      </c>
      <c r="D895" s="21" t="s">
        <v>894</v>
      </c>
      <c r="E895" t="s">
        <v>895</v>
      </c>
      <c r="F895" t="s">
        <v>316</v>
      </c>
      <c r="K895">
        <v>2016</v>
      </c>
      <c r="L895" t="s">
        <v>2047</v>
      </c>
      <c r="M895" t="s">
        <v>2063</v>
      </c>
      <c r="N895" t="s">
        <v>2064</v>
      </c>
      <c r="O895" t="s">
        <v>2067</v>
      </c>
    </row>
    <row r="896" spans="1:15" x14ac:dyDescent="0.2">
      <c r="A896" t="s">
        <v>9829</v>
      </c>
      <c r="B896" t="s">
        <v>893</v>
      </c>
      <c r="C896" t="s">
        <v>892</v>
      </c>
      <c r="D896" s="21" t="s">
        <v>894</v>
      </c>
      <c r="E896" t="s">
        <v>895</v>
      </c>
      <c r="F896" t="s">
        <v>317</v>
      </c>
      <c r="K896">
        <v>2016</v>
      </c>
      <c r="L896" t="s">
        <v>2047</v>
      </c>
      <c r="M896" t="s">
        <v>2068</v>
      </c>
      <c r="N896" t="s">
        <v>2064</v>
      </c>
      <c r="O896" t="s">
        <v>2069</v>
      </c>
    </row>
    <row r="897" spans="1:15" x14ac:dyDescent="0.2">
      <c r="A897" t="s">
        <v>9829</v>
      </c>
      <c r="B897" t="s">
        <v>893</v>
      </c>
      <c r="C897" t="s">
        <v>892</v>
      </c>
      <c r="D897" s="21" t="s">
        <v>894</v>
      </c>
      <c r="E897" t="s">
        <v>895</v>
      </c>
      <c r="F897" t="s">
        <v>321</v>
      </c>
      <c r="K897">
        <v>2016</v>
      </c>
      <c r="L897" t="s">
        <v>2047</v>
      </c>
      <c r="M897" t="s">
        <v>2055</v>
      </c>
      <c r="N897" t="s">
        <v>2064</v>
      </c>
      <c r="O897" t="s">
        <v>2070</v>
      </c>
    </row>
    <row r="898" spans="1:15" x14ac:dyDescent="0.2">
      <c r="A898" t="s">
        <v>9829</v>
      </c>
      <c r="B898" t="s">
        <v>893</v>
      </c>
      <c r="C898" t="s">
        <v>892</v>
      </c>
      <c r="D898" s="21" t="s">
        <v>894</v>
      </c>
      <c r="E898" t="s">
        <v>895</v>
      </c>
      <c r="F898" t="s">
        <v>322</v>
      </c>
      <c r="K898">
        <v>2016</v>
      </c>
      <c r="L898" t="s">
        <v>2047</v>
      </c>
      <c r="M898" t="s">
        <v>2063</v>
      </c>
      <c r="N898" t="s">
        <v>2064</v>
      </c>
      <c r="O898" t="s">
        <v>2066</v>
      </c>
    </row>
    <row r="899" spans="1:15" x14ac:dyDescent="0.2">
      <c r="A899" t="s">
        <v>9829</v>
      </c>
      <c r="B899" t="s">
        <v>893</v>
      </c>
      <c r="C899" t="s">
        <v>892</v>
      </c>
      <c r="D899" s="21" t="s">
        <v>894</v>
      </c>
      <c r="E899" t="s">
        <v>895</v>
      </c>
      <c r="F899" t="s">
        <v>323</v>
      </c>
      <c r="K899">
        <v>2016</v>
      </c>
      <c r="L899" t="s">
        <v>2047</v>
      </c>
      <c r="M899" t="s">
        <v>2063</v>
      </c>
      <c r="N899" t="s">
        <v>2064</v>
      </c>
      <c r="O899" t="s">
        <v>2067</v>
      </c>
    </row>
    <row r="900" spans="1:15" x14ac:dyDescent="0.2">
      <c r="A900" t="s">
        <v>9829</v>
      </c>
      <c r="B900" t="s">
        <v>893</v>
      </c>
      <c r="C900" t="s">
        <v>892</v>
      </c>
      <c r="D900" s="21" t="s">
        <v>894</v>
      </c>
      <c r="E900" t="s">
        <v>895</v>
      </c>
      <c r="F900" t="s">
        <v>324</v>
      </c>
      <c r="K900">
        <v>2016</v>
      </c>
      <c r="L900" t="s">
        <v>2047</v>
      </c>
      <c r="M900" t="s">
        <v>2068</v>
      </c>
      <c r="N900" t="s">
        <v>2064</v>
      </c>
      <c r="O900" t="s">
        <v>9655</v>
      </c>
    </row>
    <row r="901" spans="1:15" x14ac:dyDescent="0.2">
      <c r="A901" t="s">
        <v>9829</v>
      </c>
      <c r="B901" t="s">
        <v>893</v>
      </c>
      <c r="C901" t="s">
        <v>892</v>
      </c>
      <c r="D901" s="21" t="s">
        <v>894</v>
      </c>
      <c r="E901" t="s">
        <v>895</v>
      </c>
      <c r="F901" t="s">
        <v>329</v>
      </c>
      <c r="K901">
        <v>2016</v>
      </c>
      <c r="L901" t="s">
        <v>2047</v>
      </c>
      <c r="M901" t="s">
        <v>2055</v>
      </c>
      <c r="N901" t="s">
        <v>2064</v>
      </c>
      <c r="O901" t="s">
        <v>2070</v>
      </c>
    </row>
    <row r="902" spans="1:15" x14ac:dyDescent="0.2">
      <c r="A902" t="s">
        <v>9829</v>
      </c>
      <c r="B902" t="s">
        <v>893</v>
      </c>
      <c r="C902" t="s">
        <v>892</v>
      </c>
      <c r="D902" s="21" t="s">
        <v>894</v>
      </c>
      <c r="E902" t="s">
        <v>895</v>
      </c>
      <c r="F902" t="s">
        <v>330</v>
      </c>
      <c r="K902">
        <v>2016</v>
      </c>
      <c r="L902" t="s">
        <v>2047</v>
      </c>
      <c r="M902" t="s">
        <v>2063</v>
      </c>
      <c r="N902" t="s">
        <v>2064</v>
      </c>
      <c r="O902" t="s">
        <v>2066</v>
      </c>
    </row>
    <row r="903" spans="1:15" x14ac:dyDescent="0.2">
      <c r="A903" t="s">
        <v>9829</v>
      </c>
      <c r="B903" t="s">
        <v>893</v>
      </c>
      <c r="C903" t="s">
        <v>892</v>
      </c>
      <c r="D903" s="21" t="s">
        <v>894</v>
      </c>
      <c r="E903" t="s">
        <v>895</v>
      </c>
      <c r="F903" t="s">
        <v>331</v>
      </c>
      <c r="K903">
        <v>2016</v>
      </c>
      <c r="L903" t="s">
        <v>2047</v>
      </c>
      <c r="M903" t="s">
        <v>2063</v>
      </c>
      <c r="N903" t="s">
        <v>2064</v>
      </c>
      <c r="O903" t="s">
        <v>2067</v>
      </c>
    </row>
    <row r="904" spans="1:15" x14ac:dyDescent="0.2">
      <c r="A904" t="s">
        <v>9829</v>
      </c>
      <c r="B904" t="s">
        <v>893</v>
      </c>
      <c r="C904" t="s">
        <v>892</v>
      </c>
      <c r="D904" s="21" t="s">
        <v>894</v>
      </c>
      <c r="E904" t="s">
        <v>895</v>
      </c>
      <c r="F904" t="s">
        <v>332</v>
      </c>
      <c r="K904">
        <v>2016</v>
      </c>
      <c r="L904" t="s">
        <v>2047</v>
      </c>
      <c r="M904" t="s">
        <v>2068</v>
      </c>
      <c r="N904" t="s">
        <v>2064</v>
      </c>
      <c r="O904" t="s">
        <v>9655</v>
      </c>
    </row>
    <row r="905" spans="1:15" x14ac:dyDescent="0.2">
      <c r="A905" t="s">
        <v>9829</v>
      </c>
      <c r="B905" t="s">
        <v>893</v>
      </c>
      <c r="C905" t="s">
        <v>892</v>
      </c>
      <c r="D905" s="21" t="s">
        <v>894</v>
      </c>
      <c r="E905" t="s">
        <v>895</v>
      </c>
      <c r="F905" t="s">
        <v>336</v>
      </c>
      <c r="K905">
        <v>2016</v>
      </c>
      <c r="L905" t="s">
        <v>2047</v>
      </c>
      <c r="M905" t="s">
        <v>2063</v>
      </c>
      <c r="N905" t="s">
        <v>2064</v>
      </c>
      <c r="O905" t="s">
        <v>2071</v>
      </c>
    </row>
    <row r="906" spans="1:15" x14ac:dyDescent="0.2">
      <c r="A906" t="s">
        <v>9829</v>
      </c>
      <c r="B906" t="s">
        <v>893</v>
      </c>
      <c r="C906" t="s">
        <v>892</v>
      </c>
      <c r="D906" s="21" t="s">
        <v>894</v>
      </c>
      <c r="E906" t="s">
        <v>895</v>
      </c>
      <c r="F906" t="s">
        <v>337</v>
      </c>
      <c r="K906">
        <v>2016</v>
      </c>
      <c r="L906" t="s">
        <v>2047</v>
      </c>
      <c r="M906" t="s">
        <v>2063</v>
      </c>
      <c r="N906" t="s">
        <v>2064</v>
      </c>
      <c r="O906" t="s">
        <v>2066</v>
      </c>
    </row>
    <row r="907" spans="1:15" x14ac:dyDescent="0.2">
      <c r="A907" t="s">
        <v>9829</v>
      </c>
      <c r="B907" t="s">
        <v>893</v>
      </c>
      <c r="C907" t="s">
        <v>892</v>
      </c>
      <c r="D907" s="21" t="s">
        <v>894</v>
      </c>
      <c r="E907" t="s">
        <v>895</v>
      </c>
      <c r="F907" t="s">
        <v>338</v>
      </c>
      <c r="K907">
        <v>2016</v>
      </c>
      <c r="L907" t="s">
        <v>2047</v>
      </c>
      <c r="M907" t="s">
        <v>2063</v>
      </c>
      <c r="N907" t="s">
        <v>2064</v>
      </c>
      <c r="O907" t="s">
        <v>2067</v>
      </c>
    </row>
    <row r="908" spans="1:15" x14ac:dyDescent="0.2">
      <c r="A908" t="s">
        <v>9829</v>
      </c>
      <c r="B908" t="s">
        <v>893</v>
      </c>
      <c r="C908" t="s">
        <v>892</v>
      </c>
      <c r="D908" s="21" t="s">
        <v>894</v>
      </c>
      <c r="E908" t="s">
        <v>895</v>
      </c>
      <c r="F908" t="s">
        <v>339</v>
      </c>
      <c r="K908">
        <v>2016</v>
      </c>
      <c r="L908" t="s">
        <v>2047</v>
      </c>
      <c r="M908" t="s">
        <v>2068</v>
      </c>
      <c r="N908" t="s">
        <v>2064</v>
      </c>
      <c r="O908" t="s">
        <v>9655</v>
      </c>
    </row>
    <row r="909" spans="1:15" x14ac:dyDescent="0.2">
      <c r="A909" t="s">
        <v>9829</v>
      </c>
      <c r="B909" t="s">
        <v>893</v>
      </c>
      <c r="C909" t="s">
        <v>892</v>
      </c>
      <c r="D909" s="21" t="s">
        <v>894</v>
      </c>
      <c r="E909" t="s">
        <v>895</v>
      </c>
      <c r="F909" t="s">
        <v>9</v>
      </c>
      <c r="L909" t="s">
        <v>1414</v>
      </c>
      <c r="N909" t="s">
        <v>1415</v>
      </c>
      <c r="O909" t="s">
        <v>1416</v>
      </c>
    </row>
    <row r="910" spans="1:15" x14ac:dyDescent="0.2">
      <c r="A910" t="s">
        <v>9829</v>
      </c>
      <c r="B910" t="s">
        <v>893</v>
      </c>
      <c r="C910" t="s">
        <v>892</v>
      </c>
      <c r="D910" s="21" t="s">
        <v>894</v>
      </c>
      <c r="E910" t="s">
        <v>895</v>
      </c>
      <c r="F910" t="s">
        <v>4</v>
      </c>
      <c r="L910" t="s">
        <v>1429</v>
      </c>
      <c r="N910" t="s">
        <v>1279</v>
      </c>
      <c r="O910" t="s">
        <v>1280</v>
      </c>
    </row>
    <row r="911" spans="1:15" x14ac:dyDescent="0.2">
      <c r="A911" t="s">
        <v>9829</v>
      </c>
      <c r="B911" t="s">
        <v>893</v>
      </c>
      <c r="C911" t="s">
        <v>892</v>
      </c>
      <c r="D911" s="21" t="s">
        <v>894</v>
      </c>
      <c r="E911" t="s">
        <v>895</v>
      </c>
      <c r="F911" t="s">
        <v>14</v>
      </c>
      <c r="G911" t="s">
        <v>1430</v>
      </c>
      <c r="O911" t="s">
        <v>1431</v>
      </c>
    </row>
    <row r="912" spans="1:15" x14ac:dyDescent="0.2">
      <c r="A912" t="s">
        <v>9829</v>
      </c>
      <c r="B912" t="s">
        <v>893</v>
      </c>
      <c r="C912" t="s">
        <v>892</v>
      </c>
      <c r="D912" s="21" t="s">
        <v>894</v>
      </c>
      <c r="E912" t="s">
        <v>895</v>
      </c>
      <c r="F912" t="s">
        <v>15</v>
      </c>
      <c r="G912" t="s">
        <v>1430</v>
      </c>
      <c r="O912" t="s">
        <v>1432</v>
      </c>
    </row>
    <row r="913" spans="1:15" x14ac:dyDescent="0.2">
      <c r="A913" t="s">
        <v>9829</v>
      </c>
      <c r="B913" s="22" t="s">
        <v>958</v>
      </c>
      <c r="C913" s="22" t="s">
        <v>957</v>
      </c>
      <c r="D913" s="23" t="s">
        <v>959</v>
      </c>
      <c r="E913" s="22" t="s">
        <v>2072</v>
      </c>
      <c r="F913" s="22" t="s">
        <v>81</v>
      </c>
      <c r="G913" s="22" t="s">
        <v>1299</v>
      </c>
      <c r="H913" s="22"/>
      <c r="I913" s="22"/>
      <c r="J913" s="22"/>
      <c r="K913" s="22">
        <v>2022</v>
      </c>
      <c r="L913" s="22" t="s">
        <v>2073</v>
      </c>
      <c r="M913" s="22" t="s">
        <v>1614</v>
      </c>
      <c r="N913" t="s">
        <v>2074</v>
      </c>
      <c r="O913" s="49"/>
    </row>
    <row r="914" spans="1:15" x14ac:dyDescent="0.2">
      <c r="A914" t="s">
        <v>9829</v>
      </c>
      <c r="B914" t="s">
        <v>958</v>
      </c>
      <c r="C914" t="s">
        <v>957</v>
      </c>
      <c r="D914" s="21" t="s">
        <v>959</v>
      </c>
      <c r="E914" t="s">
        <v>960</v>
      </c>
      <c r="F914" t="s">
        <v>67</v>
      </c>
      <c r="G914" t="s">
        <v>1360</v>
      </c>
      <c r="K914">
        <v>2024</v>
      </c>
      <c r="L914" t="s">
        <v>2075</v>
      </c>
      <c r="M914" t="s">
        <v>2076</v>
      </c>
      <c r="N914" t="s">
        <v>2077</v>
      </c>
      <c r="O914" t="s">
        <v>9136</v>
      </c>
    </row>
    <row r="915" spans="1:15" x14ac:dyDescent="0.2">
      <c r="A915" t="s">
        <v>9829</v>
      </c>
      <c r="B915" t="s">
        <v>958</v>
      </c>
      <c r="C915" t="s">
        <v>957</v>
      </c>
      <c r="D915" s="21" t="s">
        <v>959</v>
      </c>
      <c r="E915" t="s">
        <v>960</v>
      </c>
      <c r="F915" t="s">
        <v>84</v>
      </c>
      <c r="K915">
        <v>2023</v>
      </c>
      <c r="L915" t="s">
        <v>2078</v>
      </c>
      <c r="M915" t="s">
        <v>2079</v>
      </c>
      <c r="N915" t="s">
        <v>2080</v>
      </c>
      <c r="O915" t="s">
        <v>2081</v>
      </c>
    </row>
    <row r="916" spans="1:15" x14ac:dyDescent="0.2">
      <c r="A916" t="s">
        <v>9829</v>
      </c>
      <c r="B916" t="s">
        <v>958</v>
      </c>
      <c r="C916" t="s">
        <v>957</v>
      </c>
      <c r="D916" s="21" t="s">
        <v>959</v>
      </c>
      <c r="E916" t="s">
        <v>960</v>
      </c>
      <c r="F916" t="s">
        <v>86</v>
      </c>
      <c r="K916">
        <v>2023</v>
      </c>
      <c r="L916" t="s">
        <v>2078</v>
      </c>
      <c r="M916" t="s">
        <v>2082</v>
      </c>
      <c r="N916" t="s">
        <v>2080</v>
      </c>
      <c r="O916" t="s">
        <v>2083</v>
      </c>
    </row>
    <row r="917" spans="1:15" x14ac:dyDescent="0.2">
      <c r="A917" t="s">
        <v>9829</v>
      </c>
      <c r="B917" t="s">
        <v>958</v>
      </c>
      <c r="C917" t="s">
        <v>957</v>
      </c>
      <c r="D917" s="21" t="s">
        <v>959</v>
      </c>
      <c r="E917" t="s">
        <v>960</v>
      </c>
      <c r="F917" t="s">
        <v>314</v>
      </c>
      <c r="K917">
        <v>2023</v>
      </c>
      <c r="L917" t="s">
        <v>2078</v>
      </c>
      <c r="M917" t="s">
        <v>2082</v>
      </c>
      <c r="N917" t="s">
        <v>2080</v>
      </c>
      <c r="O917" t="s">
        <v>2084</v>
      </c>
    </row>
    <row r="918" spans="1:15" x14ac:dyDescent="0.2">
      <c r="A918" t="s">
        <v>9829</v>
      </c>
      <c r="B918" t="s">
        <v>958</v>
      </c>
      <c r="C918" t="s">
        <v>957</v>
      </c>
      <c r="D918" s="21" t="s">
        <v>959</v>
      </c>
      <c r="E918" t="s">
        <v>960</v>
      </c>
      <c r="F918" t="s">
        <v>315</v>
      </c>
      <c r="K918">
        <v>2023</v>
      </c>
      <c r="L918" t="s">
        <v>2078</v>
      </c>
      <c r="M918" t="s">
        <v>2082</v>
      </c>
      <c r="N918" t="s">
        <v>2080</v>
      </c>
      <c r="O918" t="s">
        <v>2085</v>
      </c>
    </row>
    <row r="919" spans="1:15" x14ac:dyDescent="0.2">
      <c r="A919" t="s">
        <v>9829</v>
      </c>
      <c r="B919" t="s">
        <v>958</v>
      </c>
      <c r="C919" t="s">
        <v>957</v>
      </c>
      <c r="D919" s="21" t="s">
        <v>959</v>
      </c>
      <c r="E919" t="s">
        <v>960</v>
      </c>
      <c r="F919" t="s">
        <v>317</v>
      </c>
      <c r="K919">
        <v>2023</v>
      </c>
      <c r="L919" t="s">
        <v>2086</v>
      </c>
      <c r="M919" t="s">
        <v>2087</v>
      </c>
      <c r="N919" t="s">
        <v>2080</v>
      </c>
    </row>
    <row r="920" spans="1:15" x14ac:dyDescent="0.2">
      <c r="A920" t="s">
        <v>9829</v>
      </c>
      <c r="B920" t="s">
        <v>958</v>
      </c>
      <c r="C920" t="s">
        <v>957</v>
      </c>
      <c r="D920" s="21" t="s">
        <v>959</v>
      </c>
      <c r="E920" t="s">
        <v>960</v>
      </c>
      <c r="F920" t="s">
        <v>8</v>
      </c>
      <c r="K920">
        <v>2022</v>
      </c>
      <c r="L920" t="s">
        <v>2088</v>
      </c>
      <c r="M920" t="s">
        <v>2089</v>
      </c>
      <c r="N920" t="s">
        <v>2090</v>
      </c>
    </row>
    <row r="921" spans="1:15" x14ac:dyDescent="0.2">
      <c r="A921" t="s">
        <v>9829</v>
      </c>
      <c r="B921" t="s">
        <v>958</v>
      </c>
      <c r="C921" t="s">
        <v>957</v>
      </c>
      <c r="D921" s="21" t="s">
        <v>959</v>
      </c>
      <c r="E921" t="s">
        <v>960</v>
      </c>
      <c r="F921" t="s">
        <v>10</v>
      </c>
      <c r="K921">
        <v>2022</v>
      </c>
      <c r="L921" t="s">
        <v>2088</v>
      </c>
      <c r="M921" t="s">
        <v>2089</v>
      </c>
      <c r="N921" t="s">
        <v>2090</v>
      </c>
    </row>
    <row r="922" spans="1:15" x14ac:dyDescent="0.2">
      <c r="A922" t="s">
        <v>9829</v>
      </c>
      <c r="B922" t="s">
        <v>958</v>
      </c>
      <c r="C922" t="s">
        <v>957</v>
      </c>
      <c r="D922" s="21" t="s">
        <v>959</v>
      </c>
      <c r="E922" t="s">
        <v>960</v>
      </c>
      <c r="F922" t="s">
        <v>11</v>
      </c>
      <c r="G922" t="s">
        <v>1286</v>
      </c>
      <c r="H922" t="s">
        <v>1702</v>
      </c>
      <c r="I922" t="s">
        <v>1738</v>
      </c>
      <c r="J922" t="s">
        <v>961</v>
      </c>
      <c r="K922">
        <v>2022</v>
      </c>
      <c r="L922" t="s">
        <v>2088</v>
      </c>
      <c r="M922" t="s">
        <v>2089</v>
      </c>
      <c r="N922" t="s">
        <v>2090</v>
      </c>
      <c r="O922" t="s">
        <v>2091</v>
      </c>
    </row>
    <row r="923" spans="1:15" x14ac:dyDescent="0.2">
      <c r="A923" t="s">
        <v>9829</v>
      </c>
      <c r="B923" t="s">
        <v>958</v>
      </c>
      <c r="C923" t="s">
        <v>957</v>
      </c>
      <c r="D923" s="21" t="s">
        <v>959</v>
      </c>
      <c r="E923" t="s">
        <v>960</v>
      </c>
      <c r="F923" t="s">
        <v>12</v>
      </c>
      <c r="K923">
        <v>2022</v>
      </c>
      <c r="L923" t="s">
        <v>2088</v>
      </c>
      <c r="M923" t="s">
        <v>2089</v>
      </c>
      <c r="N923" t="s">
        <v>2090</v>
      </c>
    </row>
    <row r="924" spans="1:15" x14ac:dyDescent="0.2">
      <c r="A924" t="s">
        <v>9829</v>
      </c>
      <c r="B924" t="s">
        <v>958</v>
      </c>
      <c r="C924" t="s">
        <v>957</v>
      </c>
      <c r="D924" s="21" t="s">
        <v>959</v>
      </c>
      <c r="E924" t="s">
        <v>960</v>
      </c>
      <c r="F924" t="s">
        <v>13</v>
      </c>
      <c r="K924">
        <v>2022</v>
      </c>
      <c r="L924" t="s">
        <v>2088</v>
      </c>
      <c r="M924" t="s">
        <v>2089</v>
      </c>
      <c r="N924" t="s">
        <v>2090</v>
      </c>
    </row>
    <row r="925" spans="1:15" x14ac:dyDescent="0.2">
      <c r="A925" t="s">
        <v>9829</v>
      </c>
      <c r="B925" t="s">
        <v>958</v>
      </c>
      <c r="C925" t="s">
        <v>957</v>
      </c>
      <c r="D925" s="21" t="s">
        <v>959</v>
      </c>
      <c r="E925" t="s">
        <v>960</v>
      </c>
      <c r="F925" t="s">
        <v>16</v>
      </c>
      <c r="G925" t="s">
        <v>1270</v>
      </c>
      <c r="K925">
        <v>2023</v>
      </c>
      <c r="L925" t="s">
        <v>2088</v>
      </c>
      <c r="M925" t="s">
        <v>2092</v>
      </c>
      <c r="N925" t="s">
        <v>2090</v>
      </c>
      <c r="O925" t="s">
        <v>2093</v>
      </c>
    </row>
    <row r="926" spans="1:15" x14ac:dyDescent="0.2">
      <c r="A926" t="s">
        <v>9829</v>
      </c>
      <c r="B926" t="s">
        <v>958</v>
      </c>
      <c r="C926" t="s">
        <v>957</v>
      </c>
      <c r="D926" s="21" t="s">
        <v>959</v>
      </c>
      <c r="E926" t="s">
        <v>960</v>
      </c>
      <c r="F926" t="s">
        <v>17</v>
      </c>
      <c r="G926" t="s">
        <v>1270</v>
      </c>
      <c r="K926">
        <v>2023</v>
      </c>
      <c r="L926" t="s">
        <v>2088</v>
      </c>
      <c r="M926" t="s">
        <v>2092</v>
      </c>
      <c r="N926" t="s">
        <v>2090</v>
      </c>
      <c r="O926" t="s">
        <v>2094</v>
      </c>
    </row>
    <row r="927" spans="1:15" x14ac:dyDescent="0.2">
      <c r="A927" t="s">
        <v>9829</v>
      </c>
      <c r="B927" t="s">
        <v>958</v>
      </c>
      <c r="C927" t="s">
        <v>957</v>
      </c>
      <c r="D927" s="21" t="s">
        <v>959</v>
      </c>
      <c r="E927" t="s">
        <v>960</v>
      </c>
      <c r="F927" t="s">
        <v>18</v>
      </c>
      <c r="G927" t="s">
        <v>1270</v>
      </c>
      <c r="K927">
        <v>2023</v>
      </c>
      <c r="L927" t="s">
        <v>2088</v>
      </c>
      <c r="M927" t="s">
        <v>2092</v>
      </c>
      <c r="N927" t="s">
        <v>2090</v>
      </c>
      <c r="O927" t="s">
        <v>2095</v>
      </c>
    </row>
    <row r="928" spans="1:15" x14ac:dyDescent="0.2">
      <c r="A928" t="s">
        <v>9829</v>
      </c>
      <c r="B928" t="s">
        <v>958</v>
      </c>
      <c r="C928" t="s">
        <v>957</v>
      </c>
      <c r="D928" s="21" t="s">
        <v>959</v>
      </c>
      <c r="E928" t="s">
        <v>960</v>
      </c>
      <c r="F928" t="s">
        <v>19</v>
      </c>
      <c r="G928" t="s">
        <v>1270</v>
      </c>
      <c r="K928">
        <v>2023</v>
      </c>
      <c r="L928" t="s">
        <v>2088</v>
      </c>
      <c r="M928" t="s">
        <v>2092</v>
      </c>
      <c r="N928" t="s">
        <v>2090</v>
      </c>
      <c r="O928" t="s">
        <v>2095</v>
      </c>
    </row>
    <row r="929" spans="1:15" x14ac:dyDescent="0.2">
      <c r="A929" t="s">
        <v>9829</v>
      </c>
      <c r="B929" t="s">
        <v>958</v>
      </c>
      <c r="C929" t="s">
        <v>957</v>
      </c>
      <c r="D929" s="21" t="s">
        <v>959</v>
      </c>
      <c r="E929" t="s">
        <v>960</v>
      </c>
      <c r="F929" t="s">
        <v>20</v>
      </c>
      <c r="G929" t="s">
        <v>1270</v>
      </c>
      <c r="K929">
        <v>2023</v>
      </c>
      <c r="L929" t="s">
        <v>2088</v>
      </c>
      <c r="M929" t="s">
        <v>2092</v>
      </c>
      <c r="N929" t="s">
        <v>2090</v>
      </c>
      <c r="O929" t="s">
        <v>2095</v>
      </c>
    </row>
    <row r="930" spans="1:15" x14ac:dyDescent="0.2">
      <c r="A930" t="s">
        <v>9829</v>
      </c>
      <c r="B930" t="s">
        <v>958</v>
      </c>
      <c r="C930" t="s">
        <v>957</v>
      </c>
      <c r="D930" s="21" t="s">
        <v>959</v>
      </c>
      <c r="E930" t="s">
        <v>960</v>
      </c>
      <c r="F930" t="s">
        <v>28</v>
      </c>
      <c r="G930" t="s">
        <v>1270</v>
      </c>
      <c r="K930">
        <v>2023</v>
      </c>
      <c r="L930" t="s">
        <v>2088</v>
      </c>
      <c r="M930" t="s">
        <v>2092</v>
      </c>
      <c r="N930" t="s">
        <v>2090</v>
      </c>
      <c r="O930" t="s">
        <v>2095</v>
      </c>
    </row>
    <row r="931" spans="1:15" x14ac:dyDescent="0.2">
      <c r="A931" t="s">
        <v>9829</v>
      </c>
      <c r="B931" t="s">
        <v>958</v>
      </c>
      <c r="C931" t="s">
        <v>957</v>
      </c>
      <c r="D931" s="21" t="s">
        <v>959</v>
      </c>
      <c r="E931" t="s">
        <v>960</v>
      </c>
      <c r="F931" t="s">
        <v>33</v>
      </c>
      <c r="G931" t="s">
        <v>1286</v>
      </c>
      <c r="H931" t="s">
        <v>1701</v>
      </c>
      <c r="I931" t="s">
        <v>1738</v>
      </c>
      <c r="K931">
        <v>2022</v>
      </c>
      <c r="L931" t="s">
        <v>2088</v>
      </c>
      <c r="M931" t="s">
        <v>2096</v>
      </c>
      <c r="N931" t="s">
        <v>2090</v>
      </c>
    </row>
    <row r="932" spans="1:15" x14ac:dyDescent="0.2">
      <c r="A932" t="s">
        <v>9829</v>
      </c>
      <c r="B932" t="s">
        <v>958</v>
      </c>
      <c r="C932" t="s">
        <v>957</v>
      </c>
      <c r="D932" s="21" t="s">
        <v>959</v>
      </c>
      <c r="E932" t="s">
        <v>960</v>
      </c>
      <c r="F932" t="s">
        <v>55</v>
      </c>
      <c r="G932" t="s">
        <v>1270</v>
      </c>
      <c r="H932" t="s">
        <v>1717</v>
      </c>
      <c r="I932" t="s">
        <v>1897</v>
      </c>
      <c r="K932">
        <v>2022</v>
      </c>
      <c r="L932" t="s">
        <v>2088</v>
      </c>
      <c r="M932" t="s">
        <v>2096</v>
      </c>
      <c r="N932" t="s">
        <v>2090</v>
      </c>
      <c r="O932" t="s">
        <v>9789</v>
      </c>
    </row>
    <row r="933" spans="1:15" x14ac:dyDescent="0.2">
      <c r="A933" t="s">
        <v>9829</v>
      </c>
      <c r="B933" t="s">
        <v>958</v>
      </c>
      <c r="C933" t="s">
        <v>957</v>
      </c>
      <c r="D933" s="21" t="s">
        <v>959</v>
      </c>
      <c r="E933" t="s">
        <v>960</v>
      </c>
      <c r="F933" t="s">
        <v>59</v>
      </c>
      <c r="G933" t="s">
        <v>1270</v>
      </c>
      <c r="H933" t="s">
        <v>1717</v>
      </c>
      <c r="I933" t="s">
        <v>1897</v>
      </c>
      <c r="K933">
        <v>2022</v>
      </c>
      <c r="L933" t="s">
        <v>2088</v>
      </c>
      <c r="M933" t="s">
        <v>2096</v>
      </c>
      <c r="N933" t="s">
        <v>2090</v>
      </c>
      <c r="O933" t="s">
        <v>2097</v>
      </c>
    </row>
    <row r="934" spans="1:15" x14ac:dyDescent="0.2">
      <c r="A934" t="s">
        <v>9829</v>
      </c>
      <c r="B934" t="s">
        <v>958</v>
      </c>
      <c r="C934" t="s">
        <v>957</v>
      </c>
      <c r="D934" s="21" t="s">
        <v>959</v>
      </c>
      <c r="E934" t="s">
        <v>960</v>
      </c>
      <c r="F934" t="s">
        <v>66</v>
      </c>
      <c r="G934" t="s">
        <v>1296</v>
      </c>
      <c r="K934">
        <v>2022</v>
      </c>
      <c r="L934" t="s">
        <v>2088</v>
      </c>
      <c r="M934" t="s">
        <v>2096</v>
      </c>
      <c r="N934" t="s">
        <v>2090</v>
      </c>
    </row>
    <row r="935" spans="1:15" x14ac:dyDescent="0.2">
      <c r="A935" t="s">
        <v>9829</v>
      </c>
      <c r="B935" t="s">
        <v>958</v>
      </c>
      <c r="C935" t="s">
        <v>957</v>
      </c>
      <c r="D935" s="21" t="s">
        <v>959</v>
      </c>
      <c r="E935" t="s">
        <v>960</v>
      </c>
      <c r="F935" t="s">
        <v>78</v>
      </c>
      <c r="G935" t="s">
        <v>1299</v>
      </c>
      <c r="J935" t="s">
        <v>2098</v>
      </c>
      <c r="K935">
        <v>2022</v>
      </c>
      <c r="L935" t="s">
        <v>2088</v>
      </c>
      <c r="M935" t="s">
        <v>2099</v>
      </c>
      <c r="N935" t="s">
        <v>2090</v>
      </c>
      <c r="O935" t="s">
        <v>2100</v>
      </c>
    </row>
    <row r="936" spans="1:15" x14ac:dyDescent="0.2">
      <c r="A936" t="s">
        <v>9829</v>
      </c>
      <c r="B936" t="s">
        <v>958</v>
      </c>
      <c r="C936" t="s">
        <v>957</v>
      </c>
      <c r="D936" s="21" t="s">
        <v>959</v>
      </c>
      <c r="E936" t="s">
        <v>960</v>
      </c>
      <c r="F936" t="s">
        <v>79</v>
      </c>
      <c r="G936" t="s">
        <v>1382</v>
      </c>
      <c r="J936" t="s">
        <v>2098</v>
      </c>
      <c r="K936">
        <v>2023</v>
      </c>
      <c r="L936" t="s">
        <v>2088</v>
      </c>
      <c r="M936" t="s">
        <v>2099</v>
      </c>
      <c r="N936" t="s">
        <v>2090</v>
      </c>
    </row>
    <row r="937" spans="1:15" x14ac:dyDescent="0.2">
      <c r="A937" t="s">
        <v>9829</v>
      </c>
      <c r="B937" t="s">
        <v>958</v>
      </c>
      <c r="C937" t="s">
        <v>957</v>
      </c>
      <c r="D937" s="21" t="s">
        <v>959</v>
      </c>
      <c r="E937" t="s">
        <v>960</v>
      </c>
      <c r="F937" t="s">
        <v>89</v>
      </c>
      <c r="K937">
        <v>2023</v>
      </c>
      <c r="L937" t="s">
        <v>2088</v>
      </c>
      <c r="M937" t="s">
        <v>2101</v>
      </c>
      <c r="N937" t="s">
        <v>2090</v>
      </c>
      <c r="O937" t="s">
        <v>2102</v>
      </c>
    </row>
    <row r="938" spans="1:15" x14ac:dyDescent="0.2">
      <c r="A938" t="s">
        <v>9829</v>
      </c>
      <c r="B938" t="s">
        <v>958</v>
      </c>
      <c r="C938" t="s">
        <v>957</v>
      </c>
      <c r="D938" s="21" t="s">
        <v>959</v>
      </c>
      <c r="E938" t="s">
        <v>960</v>
      </c>
      <c r="F938" t="s">
        <v>90</v>
      </c>
      <c r="K938">
        <v>2023</v>
      </c>
      <c r="L938" t="s">
        <v>2088</v>
      </c>
      <c r="M938" t="s">
        <v>2101</v>
      </c>
      <c r="N938" t="s">
        <v>2090</v>
      </c>
      <c r="O938" t="s">
        <v>2103</v>
      </c>
    </row>
    <row r="939" spans="1:15" x14ac:dyDescent="0.2">
      <c r="A939" t="s">
        <v>9829</v>
      </c>
      <c r="B939" t="s">
        <v>958</v>
      </c>
      <c r="C939" t="s">
        <v>957</v>
      </c>
      <c r="D939" s="21" t="s">
        <v>959</v>
      </c>
      <c r="E939" t="s">
        <v>960</v>
      </c>
      <c r="F939" t="s">
        <v>91</v>
      </c>
      <c r="K939">
        <v>2023</v>
      </c>
      <c r="L939" t="s">
        <v>2088</v>
      </c>
      <c r="M939" t="s">
        <v>2096</v>
      </c>
      <c r="N939" t="s">
        <v>2090</v>
      </c>
      <c r="O939" t="s">
        <v>2104</v>
      </c>
    </row>
    <row r="940" spans="1:15" x14ac:dyDescent="0.2">
      <c r="A940" t="s">
        <v>9829</v>
      </c>
      <c r="B940" t="s">
        <v>958</v>
      </c>
      <c r="C940" t="s">
        <v>957</v>
      </c>
      <c r="D940" s="21" t="s">
        <v>959</v>
      </c>
      <c r="E940" t="s">
        <v>960</v>
      </c>
      <c r="F940" t="s">
        <v>92</v>
      </c>
      <c r="K940">
        <v>2023</v>
      </c>
      <c r="L940" t="s">
        <v>2088</v>
      </c>
      <c r="M940" t="s">
        <v>2105</v>
      </c>
      <c r="N940" t="s">
        <v>2090</v>
      </c>
    </row>
    <row r="941" spans="1:15" x14ac:dyDescent="0.2">
      <c r="A941" t="s">
        <v>9829</v>
      </c>
      <c r="B941" t="s">
        <v>958</v>
      </c>
      <c r="C941" t="s">
        <v>957</v>
      </c>
      <c r="D941" s="21" t="s">
        <v>959</v>
      </c>
      <c r="E941" t="s">
        <v>960</v>
      </c>
      <c r="F941" t="s">
        <v>93</v>
      </c>
      <c r="K941">
        <v>2023</v>
      </c>
      <c r="L941" t="s">
        <v>2088</v>
      </c>
      <c r="M941" t="s">
        <v>2106</v>
      </c>
      <c r="N941" t="s">
        <v>2090</v>
      </c>
    </row>
    <row r="942" spans="1:15" x14ac:dyDescent="0.2">
      <c r="A942" t="s">
        <v>9829</v>
      </c>
      <c r="B942" t="s">
        <v>958</v>
      </c>
      <c r="C942" t="s">
        <v>957</v>
      </c>
      <c r="D942" s="21" t="s">
        <v>959</v>
      </c>
      <c r="E942" t="s">
        <v>960</v>
      </c>
      <c r="F942" t="s">
        <v>94</v>
      </c>
      <c r="K942">
        <v>2023</v>
      </c>
      <c r="L942" t="s">
        <v>2088</v>
      </c>
      <c r="M942" t="s">
        <v>2107</v>
      </c>
      <c r="N942" t="s">
        <v>2090</v>
      </c>
    </row>
    <row r="943" spans="1:15" x14ac:dyDescent="0.2">
      <c r="A943" t="s">
        <v>9829</v>
      </c>
      <c r="B943" t="s">
        <v>958</v>
      </c>
      <c r="C943" t="s">
        <v>957</v>
      </c>
      <c r="D943" s="21" t="s">
        <v>959</v>
      </c>
      <c r="E943" t="s">
        <v>960</v>
      </c>
      <c r="F943" t="s">
        <v>142</v>
      </c>
      <c r="G943" t="s">
        <v>1286</v>
      </c>
      <c r="K943">
        <v>2022</v>
      </c>
      <c r="L943" t="s">
        <v>2088</v>
      </c>
      <c r="M943" t="s">
        <v>2096</v>
      </c>
      <c r="N943" t="s">
        <v>2090</v>
      </c>
      <c r="O943" t="s">
        <v>1400</v>
      </c>
    </row>
    <row r="944" spans="1:15" x14ac:dyDescent="0.2">
      <c r="A944" t="s">
        <v>9829</v>
      </c>
      <c r="B944" t="s">
        <v>958</v>
      </c>
      <c r="C944" t="s">
        <v>957</v>
      </c>
      <c r="D944" s="21" t="s">
        <v>959</v>
      </c>
      <c r="E944" t="s">
        <v>960</v>
      </c>
      <c r="F944" t="s">
        <v>162</v>
      </c>
      <c r="G944" t="s">
        <v>1286</v>
      </c>
      <c r="K944">
        <v>2022</v>
      </c>
      <c r="L944" t="s">
        <v>2088</v>
      </c>
      <c r="M944" t="s">
        <v>2096</v>
      </c>
      <c r="N944" t="s">
        <v>2090</v>
      </c>
      <c r="O944" t="s">
        <v>1400</v>
      </c>
    </row>
    <row r="945" spans="1:15" x14ac:dyDescent="0.2">
      <c r="A945" t="s">
        <v>9829</v>
      </c>
      <c r="B945" t="s">
        <v>958</v>
      </c>
      <c r="C945" t="s">
        <v>957</v>
      </c>
      <c r="D945" s="21" t="s">
        <v>959</v>
      </c>
      <c r="E945" t="s">
        <v>960</v>
      </c>
      <c r="F945" t="s">
        <v>95</v>
      </c>
      <c r="K945">
        <v>2024</v>
      </c>
      <c r="L945" t="s">
        <v>2108</v>
      </c>
      <c r="M945" t="s">
        <v>2109</v>
      </c>
      <c r="N945" t="s">
        <v>2110</v>
      </c>
      <c r="O945" t="s">
        <v>2111</v>
      </c>
    </row>
    <row r="946" spans="1:15" x14ac:dyDescent="0.2">
      <c r="A946" t="s">
        <v>9829</v>
      </c>
      <c r="B946" t="s">
        <v>958</v>
      </c>
      <c r="C946" t="s">
        <v>957</v>
      </c>
      <c r="D946" s="21" t="s">
        <v>959</v>
      </c>
      <c r="E946" t="s">
        <v>960</v>
      </c>
      <c r="F946" t="s">
        <v>96</v>
      </c>
      <c r="K946">
        <v>2019</v>
      </c>
      <c r="L946" t="s">
        <v>2112</v>
      </c>
      <c r="M946" t="s">
        <v>2113</v>
      </c>
      <c r="N946" t="s">
        <v>2114</v>
      </c>
    </row>
    <row r="947" spans="1:15" x14ac:dyDescent="0.2">
      <c r="A947" t="s">
        <v>9829</v>
      </c>
      <c r="B947" t="s">
        <v>958</v>
      </c>
      <c r="C947" t="s">
        <v>957</v>
      </c>
      <c r="D947" s="21" t="s">
        <v>959</v>
      </c>
      <c r="E947" t="s">
        <v>960</v>
      </c>
      <c r="F947" t="s">
        <v>4</v>
      </c>
      <c r="L947" t="s">
        <v>1429</v>
      </c>
      <c r="N947" t="s">
        <v>1279</v>
      </c>
      <c r="O947" t="s">
        <v>1280</v>
      </c>
    </row>
    <row r="948" spans="1:15" x14ac:dyDescent="0.2">
      <c r="A948" t="s">
        <v>9829</v>
      </c>
      <c r="B948" t="s">
        <v>958</v>
      </c>
      <c r="C948" t="s">
        <v>957</v>
      </c>
      <c r="D948" s="21" t="s">
        <v>959</v>
      </c>
      <c r="E948" t="s">
        <v>960</v>
      </c>
      <c r="F948" t="s">
        <v>14</v>
      </c>
      <c r="G948" t="s">
        <v>1430</v>
      </c>
      <c r="O948" t="s">
        <v>1431</v>
      </c>
    </row>
    <row r="949" spans="1:15" x14ac:dyDescent="0.2">
      <c r="A949" t="s">
        <v>9829</v>
      </c>
      <c r="B949" t="s">
        <v>853</v>
      </c>
      <c r="C949" t="s">
        <v>852</v>
      </c>
      <c r="D949" s="21" t="s">
        <v>854</v>
      </c>
      <c r="E949" t="s">
        <v>855</v>
      </c>
      <c r="F949" t="s">
        <v>16</v>
      </c>
      <c r="G949" t="s">
        <v>1270</v>
      </c>
      <c r="K949">
        <v>2013</v>
      </c>
      <c r="L949" t="s">
        <v>2115</v>
      </c>
      <c r="M949" t="s">
        <v>1484</v>
      </c>
      <c r="N949" t="s">
        <v>2116</v>
      </c>
    </row>
    <row r="950" spans="1:15" x14ac:dyDescent="0.2">
      <c r="A950" t="s">
        <v>9829</v>
      </c>
      <c r="B950" t="s">
        <v>853</v>
      </c>
      <c r="C950" t="s">
        <v>852</v>
      </c>
      <c r="D950" s="21" t="s">
        <v>854</v>
      </c>
      <c r="E950" t="s">
        <v>855</v>
      </c>
      <c r="F950" t="s">
        <v>17</v>
      </c>
      <c r="G950" t="s">
        <v>1270</v>
      </c>
      <c r="K950">
        <v>2013</v>
      </c>
      <c r="L950" t="s">
        <v>2115</v>
      </c>
      <c r="M950" t="s">
        <v>1484</v>
      </c>
      <c r="N950" t="s">
        <v>2116</v>
      </c>
    </row>
    <row r="951" spans="1:15" x14ac:dyDescent="0.2">
      <c r="A951" t="s">
        <v>9829</v>
      </c>
      <c r="B951" t="s">
        <v>853</v>
      </c>
      <c r="C951" t="s">
        <v>852</v>
      </c>
      <c r="D951" s="21" t="s">
        <v>854</v>
      </c>
      <c r="E951" t="s">
        <v>855</v>
      </c>
      <c r="F951" t="s">
        <v>18</v>
      </c>
      <c r="G951" t="s">
        <v>1270</v>
      </c>
      <c r="K951">
        <v>2013</v>
      </c>
      <c r="L951" t="s">
        <v>2115</v>
      </c>
      <c r="M951" t="s">
        <v>1484</v>
      </c>
      <c r="N951" t="s">
        <v>2116</v>
      </c>
    </row>
    <row r="952" spans="1:15" x14ac:dyDescent="0.2">
      <c r="A952" t="s">
        <v>9829</v>
      </c>
      <c r="B952" t="s">
        <v>853</v>
      </c>
      <c r="C952" t="s">
        <v>852</v>
      </c>
      <c r="D952" s="21" t="s">
        <v>854</v>
      </c>
      <c r="E952" t="s">
        <v>855</v>
      </c>
      <c r="F952" t="s">
        <v>28</v>
      </c>
      <c r="G952" t="s">
        <v>1270</v>
      </c>
      <c r="K952">
        <v>2013</v>
      </c>
      <c r="L952" t="s">
        <v>2115</v>
      </c>
      <c r="M952" t="s">
        <v>1484</v>
      </c>
      <c r="N952" t="s">
        <v>2116</v>
      </c>
    </row>
    <row r="953" spans="1:15" x14ac:dyDescent="0.2">
      <c r="A953" t="s">
        <v>9829</v>
      </c>
      <c r="B953" t="s">
        <v>853</v>
      </c>
      <c r="C953" t="s">
        <v>852</v>
      </c>
      <c r="D953" s="21" t="s">
        <v>854</v>
      </c>
      <c r="E953" t="s">
        <v>855</v>
      </c>
      <c r="F953" t="s">
        <v>19</v>
      </c>
      <c r="G953" t="s">
        <v>1270</v>
      </c>
      <c r="K953">
        <v>2013</v>
      </c>
      <c r="L953" t="s">
        <v>2115</v>
      </c>
      <c r="M953" t="s">
        <v>1484</v>
      </c>
      <c r="N953" t="s">
        <v>2116</v>
      </c>
    </row>
    <row r="954" spans="1:15" x14ac:dyDescent="0.2">
      <c r="A954" t="s">
        <v>9829</v>
      </c>
      <c r="B954" t="s">
        <v>853</v>
      </c>
      <c r="C954" t="s">
        <v>852</v>
      </c>
      <c r="D954" s="21" t="s">
        <v>854</v>
      </c>
      <c r="E954" t="s">
        <v>855</v>
      </c>
      <c r="F954" t="s">
        <v>20</v>
      </c>
      <c r="G954" t="s">
        <v>1270</v>
      </c>
      <c r="K954">
        <v>2013</v>
      </c>
      <c r="L954" t="s">
        <v>2115</v>
      </c>
      <c r="M954" t="s">
        <v>1484</v>
      </c>
      <c r="N954" t="s">
        <v>2116</v>
      </c>
    </row>
    <row r="955" spans="1:15" x14ac:dyDescent="0.2">
      <c r="A955" t="s">
        <v>9829</v>
      </c>
      <c r="B955" t="s">
        <v>853</v>
      </c>
      <c r="C955" t="s">
        <v>852</v>
      </c>
      <c r="D955" s="21" t="s">
        <v>854</v>
      </c>
      <c r="E955" t="s">
        <v>855</v>
      </c>
      <c r="F955" t="s">
        <v>21</v>
      </c>
      <c r="G955" t="s">
        <v>1270</v>
      </c>
      <c r="K955">
        <v>2013</v>
      </c>
      <c r="L955" t="s">
        <v>2115</v>
      </c>
      <c r="M955" t="s">
        <v>1484</v>
      </c>
      <c r="N955" t="s">
        <v>2116</v>
      </c>
    </row>
    <row r="956" spans="1:15" x14ac:dyDescent="0.2">
      <c r="A956" t="s">
        <v>9829</v>
      </c>
      <c r="B956" t="s">
        <v>853</v>
      </c>
      <c r="C956" t="s">
        <v>852</v>
      </c>
      <c r="D956" s="21" t="s">
        <v>854</v>
      </c>
      <c r="E956" t="s">
        <v>855</v>
      </c>
      <c r="F956" t="s">
        <v>24</v>
      </c>
      <c r="G956" t="s">
        <v>1270</v>
      </c>
      <c r="K956">
        <v>2013</v>
      </c>
      <c r="L956" t="s">
        <v>2115</v>
      </c>
      <c r="M956" t="s">
        <v>1484</v>
      </c>
      <c r="N956" t="s">
        <v>2116</v>
      </c>
    </row>
    <row r="957" spans="1:15" x14ac:dyDescent="0.2">
      <c r="A957" t="s">
        <v>9829</v>
      </c>
      <c r="B957" t="s">
        <v>853</v>
      </c>
      <c r="C957" t="s">
        <v>852</v>
      </c>
      <c r="D957" s="21" t="s">
        <v>854</v>
      </c>
      <c r="E957" t="s">
        <v>855</v>
      </c>
      <c r="F957" t="s">
        <v>22</v>
      </c>
      <c r="G957" t="s">
        <v>1270</v>
      </c>
      <c r="K957">
        <v>2013</v>
      </c>
      <c r="L957" t="s">
        <v>2115</v>
      </c>
      <c r="M957" t="s">
        <v>1484</v>
      </c>
      <c r="N957" t="s">
        <v>2116</v>
      </c>
    </row>
    <row r="958" spans="1:15" x14ac:dyDescent="0.2">
      <c r="A958" t="s">
        <v>9829</v>
      </c>
      <c r="B958" t="s">
        <v>853</v>
      </c>
      <c r="C958" t="s">
        <v>852</v>
      </c>
      <c r="D958" s="21" t="s">
        <v>854</v>
      </c>
      <c r="E958" t="s">
        <v>855</v>
      </c>
      <c r="F958" t="s">
        <v>23</v>
      </c>
      <c r="G958" t="s">
        <v>1270</v>
      </c>
      <c r="K958">
        <v>2013</v>
      </c>
      <c r="L958" t="s">
        <v>2115</v>
      </c>
      <c r="M958" t="s">
        <v>1484</v>
      </c>
      <c r="N958" t="s">
        <v>2116</v>
      </c>
    </row>
    <row r="959" spans="1:15" x14ac:dyDescent="0.2">
      <c r="A959" t="s">
        <v>9829</v>
      </c>
      <c r="B959" t="s">
        <v>853</v>
      </c>
      <c r="C959" t="s">
        <v>852</v>
      </c>
      <c r="D959" s="21" t="s">
        <v>854</v>
      </c>
      <c r="E959" t="s">
        <v>855</v>
      </c>
      <c r="F959" t="s">
        <v>4</v>
      </c>
      <c r="L959" t="s">
        <v>1429</v>
      </c>
      <c r="N959" t="s">
        <v>1279</v>
      </c>
      <c r="O959" t="s">
        <v>1280</v>
      </c>
    </row>
    <row r="960" spans="1:15" x14ac:dyDescent="0.2">
      <c r="A960" t="s">
        <v>9829</v>
      </c>
      <c r="B960" t="s">
        <v>853</v>
      </c>
      <c r="C960" t="s">
        <v>852</v>
      </c>
      <c r="D960" s="21" t="s">
        <v>854</v>
      </c>
      <c r="E960" t="s">
        <v>855</v>
      </c>
      <c r="F960" t="s">
        <v>89</v>
      </c>
      <c r="K960">
        <v>2020</v>
      </c>
      <c r="L960" t="s">
        <v>9495</v>
      </c>
      <c r="M960" t="s">
        <v>9497</v>
      </c>
      <c r="N960" t="s">
        <v>9496</v>
      </c>
      <c r="O960" t="s">
        <v>2118</v>
      </c>
    </row>
    <row r="961" spans="1:15" x14ac:dyDescent="0.2">
      <c r="A961" t="s">
        <v>9829</v>
      </c>
      <c r="B961" t="s">
        <v>853</v>
      </c>
      <c r="C961" t="s">
        <v>852</v>
      </c>
      <c r="D961" s="21" t="s">
        <v>854</v>
      </c>
      <c r="E961" t="s">
        <v>855</v>
      </c>
      <c r="F961" t="s">
        <v>94</v>
      </c>
      <c r="K961">
        <v>2020</v>
      </c>
      <c r="L961" t="s">
        <v>9495</v>
      </c>
      <c r="M961" t="s">
        <v>9498</v>
      </c>
      <c r="N961" t="s">
        <v>9496</v>
      </c>
    </row>
    <row r="962" spans="1:15" x14ac:dyDescent="0.2">
      <c r="A962" t="s">
        <v>9829</v>
      </c>
      <c r="B962" t="s">
        <v>853</v>
      </c>
      <c r="C962" t="s">
        <v>852</v>
      </c>
      <c r="D962" s="21" t="s">
        <v>854</v>
      </c>
      <c r="E962" t="s">
        <v>855</v>
      </c>
      <c r="F962" t="s">
        <v>96</v>
      </c>
      <c r="K962">
        <v>2016</v>
      </c>
      <c r="L962" t="s">
        <v>2115</v>
      </c>
      <c r="M962" t="s">
        <v>1484</v>
      </c>
      <c r="N962" t="s">
        <v>2116</v>
      </c>
      <c r="O962" t="s">
        <v>2117</v>
      </c>
    </row>
    <row r="963" spans="1:15" x14ac:dyDescent="0.2">
      <c r="A963" t="s">
        <v>9829</v>
      </c>
      <c r="B963" t="s">
        <v>853</v>
      </c>
      <c r="C963" t="s">
        <v>852</v>
      </c>
      <c r="D963" s="21" t="s">
        <v>854</v>
      </c>
      <c r="E963" t="s">
        <v>855</v>
      </c>
      <c r="F963" t="s">
        <v>11</v>
      </c>
      <c r="G963" t="s">
        <v>1286</v>
      </c>
      <c r="K963">
        <v>2020</v>
      </c>
      <c r="L963" t="s">
        <v>9495</v>
      </c>
      <c r="M963" t="s">
        <v>9126</v>
      </c>
      <c r="N963" t="s">
        <v>9496</v>
      </c>
    </row>
    <row r="964" spans="1:15" x14ac:dyDescent="0.2">
      <c r="A964" t="s">
        <v>9829</v>
      </c>
      <c r="B964" t="s">
        <v>853</v>
      </c>
      <c r="C964" t="s">
        <v>852</v>
      </c>
      <c r="D964" s="21" t="s">
        <v>854</v>
      </c>
      <c r="E964" t="s">
        <v>855</v>
      </c>
      <c r="F964" t="s">
        <v>10</v>
      </c>
      <c r="K964">
        <v>2020</v>
      </c>
      <c r="L964" t="s">
        <v>9495</v>
      </c>
      <c r="M964" t="s">
        <v>9126</v>
      </c>
      <c r="N964" t="s">
        <v>9496</v>
      </c>
    </row>
    <row r="965" spans="1:15" x14ac:dyDescent="0.2">
      <c r="A965" t="s">
        <v>9829</v>
      </c>
      <c r="B965" t="s">
        <v>927</v>
      </c>
      <c r="C965" t="s">
        <v>926</v>
      </c>
      <c r="D965" s="21" t="s">
        <v>928</v>
      </c>
      <c r="E965" t="s">
        <v>929</v>
      </c>
      <c r="F965" t="s">
        <v>8</v>
      </c>
      <c r="K965">
        <v>2022</v>
      </c>
      <c r="L965" t="s">
        <v>2119</v>
      </c>
      <c r="M965" t="s">
        <v>2120</v>
      </c>
      <c r="N965" t="s">
        <v>2121</v>
      </c>
    </row>
    <row r="966" spans="1:15" x14ac:dyDescent="0.2">
      <c r="A966" t="s">
        <v>9829</v>
      </c>
      <c r="B966" t="s">
        <v>927</v>
      </c>
      <c r="C966" t="s">
        <v>926</v>
      </c>
      <c r="D966" s="21" t="s">
        <v>928</v>
      </c>
      <c r="E966" t="s">
        <v>929</v>
      </c>
      <c r="F966" t="s">
        <v>10</v>
      </c>
      <c r="K966">
        <v>2022</v>
      </c>
      <c r="L966" t="s">
        <v>2119</v>
      </c>
      <c r="M966" t="s">
        <v>2120</v>
      </c>
      <c r="N966" t="s">
        <v>2121</v>
      </c>
    </row>
    <row r="967" spans="1:15" x14ac:dyDescent="0.2">
      <c r="A967" t="s">
        <v>9829</v>
      </c>
      <c r="B967" t="s">
        <v>927</v>
      </c>
      <c r="C967" t="s">
        <v>926</v>
      </c>
      <c r="D967" s="21" t="s">
        <v>928</v>
      </c>
      <c r="E967" t="s">
        <v>929</v>
      </c>
      <c r="F967" t="s">
        <v>11</v>
      </c>
      <c r="G967" t="s">
        <v>1286</v>
      </c>
      <c r="H967" t="s">
        <v>1702</v>
      </c>
      <c r="I967" t="s">
        <v>349</v>
      </c>
      <c r="K967">
        <v>2022</v>
      </c>
      <c r="L967" t="s">
        <v>2119</v>
      </c>
      <c r="M967" t="s">
        <v>2120</v>
      </c>
      <c r="N967" t="s">
        <v>2121</v>
      </c>
      <c r="O967" t="s">
        <v>2122</v>
      </c>
    </row>
    <row r="968" spans="1:15" x14ac:dyDescent="0.2">
      <c r="A968" t="s">
        <v>9829</v>
      </c>
      <c r="B968" t="s">
        <v>927</v>
      </c>
      <c r="C968" t="s">
        <v>926</v>
      </c>
      <c r="D968" s="21" t="s">
        <v>928</v>
      </c>
      <c r="E968" t="s">
        <v>929</v>
      </c>
      <c r="F968" t="s">
        <v>12</v>
      </c>
      <c r="K968">
        <v>2022</v>
      </c>
      <c r="L968" t="s">
        <v>2119</v>
      </c>
      <c r="M968" t="s">
        <v>2120</v>
      </c>
      <c r="N968" t="s">
        <v>2121</v>
      </c>
    </row>
    <row r="969" spans="1:15" x14ac:dyDescent="0.2">
      <c r="A969" t="s">
        <v>9829</v>
      </c>
      <c r="B969" t="s">
        <v>927</v>
      </c>
      <c r="C969" t="s">
        <v>926</v>
      </c>
      <c r="D969" s="21" t="s">
        <v>928</v>
      </c>
      <c r="E969" t="s">
        <v>929</v>
      </c>
      <c r="F969" t="s">
        <v>14</v>
      </c>
      <c r="G969" t="s">
        <v>1430</v>
      </c>
      <c r="L969" t="s">
        <v>2119</v>
      </c>
      <c r="O969" t="s">
        <v>1431</v>
      </c>
    </row>
    <row r="970" spans="1:15" x14ac:dyDescent="0.2">
      <c r="A970" t="s">
        <v>9829</v>
      </c>
      <c r="B970" t="s">
        <v>927</v>
      </c>
      <c r="C970" t="s">
        <v>926</v>
      </c>
      <c r="D970" s="21" t="s">
        <v>928</v>
      </c>
      <c r="E970" t="s">
        <v>929</v>
      </c>
      <c r="F970" t="s">
        <v>15</v>
      </c>
      <c r="G970" t="s">
        <v>1430</v>
      </c>
      <c r="L970" t="s">
        <v>2119</v>
      </c>
      <c r="O970" t="s">
        <v>1432</v>
      </c>
    </row>
    <row r="971" spans="1:15" x14ac:dyDescent="0.2">
      <c r="A971" t="s">
        <v>9829</v>
      </c>
      <c r="B971" t="s">
        <v>927</v>
      </c>
      <c r="C971" t="s">
        <v>926</v>
      </c>
      <c r="D971" s="21" t="s">
        <v>928</v>
      </c>
      <c r="E971" t="s">
        <v>929</v>
      </c>
      <c r="F971" t="s">
        <v>16</v>
      </c>
      <c r="G971" t="s">
        <v>1270</v>
      </c>
      <c r="H971" t="s">
        <v>376</v>
      </c>
      <c r="I971" t="s">
        <v>1271</v>
      </c>
      <c r="K971">
        <v>2023</v>
      </c>
      <c r="L971" t="s">
        <v>2119</v>
      </c>
      <c r="M971" t="s">
        <v>2123</v>
      </c>
      <c r="N971" t="s">
        <v>2121</v>
      </c>
      <c r="O971" t="s">
        <v>2124</v>
      </c>
    </row>
    <row r="972" spans="1:15" x14ac:dyDescent="0.2">
      <c r="A972" t="s">
        <v>9829</v>
      </c>
      <c r="B972" t="s">
        <v>927</v>
      </c>
      <c r="C972" t="s">
        <v>926</v>
      </c>
      <c r="D972" s="21" t="s">
        <v>928</v>
      </c>
      <c r="E972" t="s">
        <v>929</v>
      </c>
      <c r="F972" t="s">
        <v>17</v>
      </c>
      <c r="G972" t="s">
        <v>1270</v>
      </c>
      <c r="H972" t="s">
        <v>376</v>
      </c>
      <c r="I972" t="s">
        <v>1271</v>
      </c>
      <c r="K972">
        <v>2023</v>
      </c>
      <c r="L972" t="s">
        <v>2119</v>
      </c>
      <c r="M972" t="s">
        <v>2123</v>
      </c>
      <c r="N972" t="s">
        <v>2121</v>
      </c>
      <c r="O972" t="s">
        <v>2125</v>
      </c>
    </row>
    <row r="973" spans="1:15" x14ac:dyDescent="0.2">
      <c r="A973" t="s">
        <v>9829</v>
      </c>
      <c r="B973" t="s">
        <v>927</v>
      </c>
      <c r="C973" t="s">
        <v>926</v>
      </c>
      <c r="D973" s="21" t="s">
        <v>928</v>
      </c>
      <c r="E973" t="s">
        <v>929</v>
      </c>
      <c r="F973" t="s">
        <v>18</v>
      </c>
      <c r="G973" t="s">
        <v>1270</v>
      </c>
      <c r="H973" t="s">
        <v>376</v>
      </c>
      <c r="I973" t="s">
        <v>1271</v>
      </c>
      <c r="K973">
        <v>2023</v>
      </c>
      <c r="L973" t="s">
        <v>2119</v>
      </c>
      <c r="M973" t="s">
        <v>2123</v>
      </c>
      <c r="N973" t="s">
        <v>2121</v>
      </c>
      <c r="O973" t="s">
        <v>2126</v>
      </c>
    </row>
    <row r="974" spans="1:15" x14ac:dyDescent="0.2">
      <c r="A974" t="s">
        <v>9829</v>
      </c>
      <c r="B974" t="s">
        <v>927</v>
      </c>
      <c r="C974" t="s">
        <v>926</v>
      </c>
      <c r="D974" s="21" t="s">
        <v>928</v>
      </c>
      <c r="E974" t="s">
        <v>929</v>
      </c>
      <c r="F974" t="s">
        <v>19</v>
      </c>
      <c r="G974" t="s">
        <v>1270</v>
      </c>
      <c r="H974" t="s">
        <v>376</v>
      </c>
      <c r="I974" t="s">
        <v>1271</v>
      </c>
      <c r="K974">
        <v>2023</v>
      </c>
      <c r="L974" t="s">
        <v>2119</v>
      </c>
      <c r="M974" t="s">
        <v>2123</v>
      </c>
      <c r="N974" t="s">
        <v>2121</v>
      </c>
      <c r="O974" t="s">
        <v>2127</v>
      </c>
    </row>
    <row r="975" spans="1:15" x14ac:dyDescent="0.2">
      <c r="A975" t="s">
        <v>9829</v>
      </c>
      <c r="B975" t="s">
        <v>927</v>
      </c>
      <c r="C975" t="s">
        <v>926</v>
      </c>
      <c r="D975" s="21" t="s">
        <v>928</v>
      </c>
      <c r="E975" t="s">
        <v>929</v>
      </c>
      <c r="F975" t="s">
        <v>20</v>
      </c>
      <c r="G975" t="s">
        <v>1270</v>
      </c>
      <c r="H975" t="s">
        <v>376</v>
      </c>
      <c r="I975" t="s">
        <v>1271</v>
      </c>
      <c r="K975">
        <v>2023</v>
      </c>
      <c r="L975" t="s">
        <v>2119</v>
      </c>
      <c r="M975" t="s">
        <v>2123</v>
      </c>
      <c r="N975" t="s">
        <v>2121</v>
      </c>
      <c r="O975" t="s">
        <v>2128</v>
      </c>
    </row>
    <row r="976" spans="1:15" x14ac:dyDescent="0.2">
      <c r="A976" t="s">
        <v>9829</v>
      </c>
      <c r="B976" t="s">
        <v>927</v>
      </c>
      <c r="C976" t="s">
        <v>926</v>
      </c>
      <c r="D976" s="21" t="s">
        <v>928</v>
      </c>
      <c r="E976" t="s">
        <v>929</v>
      </c>
      <c r="F976" t="s">
        <v>21</v>
      </c>
      <c r="G976" t="s">
        <v>1270</v>
      </c>
      <c r="H976" t="s">
        <v>376</v>
      </c>
      <c r="I976" t="s">
        <v>1271</v>
      </c>
      <c r="K976">
        <v>2023</v>
      </c>
      <c r="L976" t="s">
        <v>2119</v>
      </c>
      <c r="M976" t="s">
        <v>2123</v>
      </c>
      <c r="N976" t="s">
        <v>2121</v>
      </c>
      <c r="O976" t="s">
        <v>2129</v>
      </c>
    </row>
    <row r="977" spans="1:15" x14ac:dyDescent="0.2">
      <c r="A977" t="s">
        <v>9829</v>
      </c>
      <c r="B977" t="s">
        <v>927</v>
      </c>
      <c r="C977" t="s">
        <v>926</v>
      </c>
      <c r="D977" s="21" t="s">
        <v>928</v>
      </c>
      <c r="E977" t="s">
        <v>929</v>
      </c>
      <c r="F977" t="s">
        <v>22</v>
      </c>
      <c r="G977" t="s">
        <v>1270</v>
      </c>
      <c r="H977" t="s">
        <v>376</v>
      </c>
      <c r="I977" t="s">
        <v>1271</v>
      </c>
      <c r="K977">
        <v>2023</v>
      </c>
      <c r="L977" t="s">
        <v>2119</v>
      </c>
      <c r="M977" t="s">
        <v>2123</v>
      </c>
      <c r="N977" t="s">
        <v>2121</v>
      </c>
      <c r="O977" t="s">
        <v>2130</v>
      </c>
    </row>
    <row r="978" spans="1:15" x14ac:dyDescent="0.2">
      <c r="A978" t="s">
        <v>9829</v>
      </c>
      <c r="B978" t="s">
        <v>927</v>
      </c>
      <c r="C978" t="s">
        <v>926</v>
      </c>
      <c r="D978" s="21" t="s">
        <v>928</v>
      </c>
      <c r="E978" t="s">
        <v>929</v>
      </c>
      <c r="F978" t="s">
        <v>24</v>
      </c>
      <c r="G978" t="s">
        <v>1270</v>
      </c>
      <c r="H978" t="s">
        <v>376</v>
      </c>
      <c r="I978" t="s">
        <v>1271</v>
      </c>
      <c r="K978">
        <v>2023</v>
      </c>
      <c r="L978" t="s">
        <v>2119</v>
      </c>
      <c r="M978" t="s">
        <v>2123</v>
      </c>
      <c r="N978" t="s">
        <v>2121</v>
      </c>
      <c r="O978" t="s">
        <v>2131</v>
      </c>
    </row>
    <row r="979" spans="1:15" x14ac:dyDescent="0.2">
      <c r="A979" t="s">
        <v>9829</v>
      </c>
      <c r="B979" t="s">
        <v>927</v>
      </c>
      <c r="C979" t="s">
        <v>926</v>
      </c>
      <c r="D979" s="21" t="s">
        <v>928</v>
      </c>
      <c r="E979" t="s">
        <v>929</v>
      </c>
      <c r="F979" t="s">
        <v>26</v>
      </c>
      <c r="G979" t="s">
        <v>1270</v>
      </c>
      <c r="H979" t="s">
        <v>376</v>
      </c>
      <c r="I979" t="s">
        <v>1271</v>
      </c>
      <c r="K979">
        <v>2023</v>
      </c>
      <c r="L979" t="s">
        <v>2119</v>
      </c>
      <c r="M979" t="s">
        <v>2123</v>
      </c>
      <c r="N979" t="s">
        <v>2121</v>
      </c>
      <c r="O979" t="s">
        <v>2132</v>
      </c>
    </row>
    <row r="980" spans="1:15" x14ac:dyDescent="0.2">
      <c r="A980" t="s">
        <v>9829</v>
      </c>
      <c r="B980" t="s">
        <v>927</v>
      </c>
      <c r="C980" t="s">
        <v>926</v>
      </c>
      <c r="D980" s="21" t="s">
        <v>928</v>
      </c>
      <c r="E980" t="s">
        <v>929</v>
      </c>
      <c r="F980" t="s">
        <v>27</v>
      </c>
      <c r="G980" t="s">
        <v>1270</v>
      </c>
      <c r="H980" t="s">
        <v>376</v>
      </c>
      <c r="I980" t="s">
        <v>1271</v>
      </c>
      <c r="K980">
        <v>2023</v>
      </c>
      <c r="L980" t="s">
        <v>2119</v>
      </c>
      <c r="M980" t="s">
        <v>2123</v>
      </c>
      <c r="N980" t="s">
        <v>2121</v>
      </c>
      <c r="O980" t="s">
        <v>2133</v>
      </c>
    </row>
    <row r="981" spans="1:15" x14ac:dyDescent="0.2">
      <c r="A981" t="s">
        <v>9829</v>
      </c>
      <c r="B981" t="s">
        <v>927</v>
      </c>
      <c r="C981" t="s">
        <v>926</v>
      </c>
      <c r="D981" s="21" t="s">
        <v>928</v>
      </c>
      <c r="E981" t="s">
        <v>929</v>
      </c>
      <c r="F981" t="s">
        <v>28</v>
      </c>
      <c r="G981" t="s">
        <v>1270</v>
      </c>
      <c r="H981" t="s">
        <v>376</v>
      </c>
      <c r="I981" t="s">
        <v>1271</v>
      </c>
      <c r="K981">
        <v>2023</v>
      </c>
      <c r="L981" t="s">
        <v>2119</v>
      </c>
      <c r="M981" t="s">
        <v>2123</v>
      </c>
      <c r="N981" t="s">
        <v>2121</v>
      </c>
      <c r="O981" t="s">
        <v>2134</v>
      </c>
    </row>
    <row r="982" spans="1:15" x14ac:dyDescent="0.2">
      <c r="A982" t="s">
        <v>9829</v>
      </c>
      <c r="B982" t="s">
        <v>927</v>
      </c>
      <c r="C982" t="s">
        <v>926</v>
      </c>
      <c r="D982" s="21" t="s">
        <v>928</v>
      </c>
      <c r="E982" t="s">
        <v>929</v>
      </c>
      <c r="F982" t="s">
        <v>33</v>
      </c>
      <c r="G982" t="s">
        <v>1286</v>
      </c>
      <c r="H982" t="s">
        <v>1701</v>
      </c>
      <c r="K982">
        <v>2022</v>
      </c>
      <c r="L982" t="s">
        <v>2119</v>
      </c>
      <c r="M982" t="s">
        <v>2135</v>
      </c>
      <c r="N982" t="s">
        <v>2121</v>
      </c>
    </row>
    <row r="983" spans="1:15" x14ac:dyDescent="0.2">
      <c r="A983" t="s">
        <v>9829</v>
      </c>
      <c r="B983" t="s">
        <v>927</v>
      </c>
      <c r="C983" t="s">
        <v>926</v>
      </c>
      <c r="D983" s="21" t="s">
        <v>928</v>
      </c>
      <c r="E983" t="s">
        <v>929</v>
      </c>
      <c r="F983" t="s">
        <v>34</v>
      </c>
      <c r="G983" t="s">
        <v>1289</v>
      </c>
      <c r="H983" t="s">
        <v>1701</v>
      </c>
      <c r="K983">
        <v>2022</v>
      </c>
      <c r="L983" t="s">
        <v>2119</v>
      </c>
      <c r="M983" t="s">
        <v>2135</v>
      </c>
      <c r="N983" t="s">
        <v>2121</v>
      </c>
      <c r="O983" t="s">
        <v>2136</v>
      </c>
    </row>
    <row r="984" spans="1:15" x14ac:dyDescent="0.2">
      <c r="A984" t="s">
        <v>9829</v>
      </c>
      <c r="B984" t="s">
        <v>927</v>
      </c>
      <c r="C984" t="s">
        <v>926</v>
      </c>
      <c r="D984" s="21" t="s">
        <v>928</v>
      </c>
      <c r="E984" t="s">
        <v>929</v>
      </c>
      <c r="F984" t="s">
        <v>35</v>
      </c>
      <c r="G984" t="s">
        <v>1289</v>
      </c>
      <c r="H984" t="s">
        <v>1701</v>
      </c>
      <c r="K984">
        <v>2022</v>
      </c>
      <c r="L984" t="s">
        <v>2119</v>
      </c>
      <c r="M984" t="s">
        <v>2135</v>
      </c>
      <c r="N984" t="s">
        <v>2121</v>
      </c>
      <c r="O984" t="s">
        <v>2137</v>
      </c>
    </row>
    <row r="985" spans="1:15" x14ac:dyDescent="0.2">
      <c r="A985" t="s">
        <v>9829</v>
      </c>
      <c r="B985" t="s">
        <v>927</v>
      </c>
      <c r="C985" t="s">
        <v>926</v>
      </c>
      <c r="D985" s="21" t="s">
        <v>928</v>
      </c>
      <c r="E985" t="s">
        <v>929</v>
      </c>
      <c r="F985" t="s">
        <v>38</v>
      </c>
      <c r="G985" t="s">
        <v>1289</v>
      </c>
      <c r="H985" t="s">
        <v>1701</v>
      </c>
      <c r="K985">
        <v>2022</v>
      </c>
      <c r="L985" t="s">
        <v>2119</v>
      </c>
      <c r="M985" t="s">
        <v>2135</v>
      </c>
      <c r="N985" t="s">
        <v>2121</v>
      </c>
      <c r="O985" t="s">
        <v>2138</v>
      </c>
    </row>
    <row r="986" spans="1:15" x14ac:dyDescent="0.2">
      <c r="A986" t="s">
        <v>9829</v>
      </c>
      <c r="B986" t="s">
        <v>927</v>
      </c>
      <c r="C986" t="s">
        <v>926</v>
      </c>
      <c r="D986" s="21" t="s">
        <v>928</v>
      </c>
      <c r="E986" t="s">
        <v>929</v>
      </c>
      <c r="F986" t="s">
        <v>39</v>
      </c>
      <c r="G986" t="s">
        <v>1289</v>
      </c>
      <c r="H986" t="s">
        <v>1701</v>
      </c>
      <c r="K986">
        <v>2022</v>
      </c>
      <c r="L986" t="s">
        <v>2119</v>
      </c>
      <c r="M986" t="s">
        <v>2135</v>
      </c>
      <c r="N986" t="s">
        <v>2121</v>
      </c>
      <c r="O986" t="s">
        <v>2139</v>
      </c>
    </row>
    <row r="987" spans="1:15" x14ac:dyDescent="0.2">
      <c r="A987" t="s">
        <v>9829</v>
      </c>
      <c r="B987" t="s">
        <v>927</v>
      </c>
      <c r="C987" t="s">
        <v>926</v>
      </c>
      <c r="D987" s="21" t="s">
        <v>928</v>
      </c>
      <c r="E987" t="s">
        <v>929</v>
      </c>
      <c r="F987" t="s">
        <v>42</v>
      </c>
      <c r="G987" t="s">
        <v>1289</v>
      </c>
      <c r="H987" t="s">
        <v>1701</v>
      </c>
      <c r="K987">
        <v>2022</v>
      </c>
      <c r="L987" t="s">
        <v>2119</v>
      </c>
      <c r="M987" t="s">
        <v>2135</v>
      </c>
      <c r="N987" t="s">
        <v>2121</v>
      </c>
      <c r="O987" t="s">
        <v>2140</v>
      </c>
    </row>
    <row r="988" spans="1:15" x14ac:dyDescent="0.2">
      <c r="A988" t="s">
        <v>9829</v>
      </c>
      <c r="B988" t="s">
        <v>927</v>
      </c>
      <c r="C988" t="s">
        <v>926</v>
      </c>
      <c r="D988" s="21" t="s">
        <v>928</v>
      </c>
      <c r="E988" t="s">
        <v>929</v>
      </c>
      <c r="F988" t="s">
        <v>55</v>
      </c>
      <c r="G988" t="s">
        <v>1270</v>
      </c>
      <c r="K988">
        <v>2022</v>
      </c>
      <c r="L988" t="s">
        <v>2119</v>
      </c>
      <c r="M988" t="s">
        <v>2141</v>
      </c>
      <c r="N988" t="s">
        <v>2121</v>
      </c>
      <c r="O988" t="s">
        <v>2142</v>
      </c>
    </row>
    <row r="989" spans="1:15" x14ac:dyDescent="0.2">
      <c r="A989" t="s">
        <v>9829</v>
      </c>
      <c r="B989" t="s">
        <v>927</v>
      </c>
      <c r="C989" t="s">
        <v>926</v>
      </c>
      <c r="D989" s="21" t="s">
        <v>928</v>
      </c>
      <c r="E989" t="s">
        <v>929</v>
      </c>
      <c r="F989" t="s">
        <v>58</v>
      </c>
      <c r="G989" t="s">
        <v>1270</v>
      </c>
      <c r="K989">
        <v>2022</v>
      </c>
      <c r="L989" t="s">
        <v>2119</v>
      </c>
      <c r="M989" t="s">
        <v>2143</v>
      </c>
      <c r="N989" t="s">
        <v>2121</v>
      </c>
      <c r="O989" t="s">
        <v>2144</v>
      </c>
    </row>
    <row r="990" spans="1:15" x14ac:dyDescent="0.2">
      <c r="A990" t="s">
        <v>9829</v>
      </c>
      <c r="B990" t="s">
        <v>927</v>
      </c>
      <c r="C990" t="s">
        <v>926</v>
      </c>
      <c r="D990" s="21" t="s">
        <v>928</v>
      </c>
      <c r="E990" t="s">
        <v>929</v>
      </c>
      <c r="F990" t="s">
        <v>59</v>
      </c>
      <c r="G990" t="s">
        <v>1270</v>
      </c>
      <c r="K990">
        <v>2022</v>
      </c>
      <c r="L990" t="s">
        <v>2119</v>
      </c>
      <c r="M990" t="s">
        <v>2145</v>
      </c>
      <c r="N990" t="s">
        <v>2121</v>
      </c>
      <c r="O990" t="s">
        <v>2146</v>
      </c>
    </row>
    <row r="991" spans="1:15" x14ac:dyDescent="0.2">
      <c r="A991" t="s">
        <v>9829</v>
      </c>
      <c r="B991" t="s">
        <v>927</v>
      </c>
      <c r="C991" t="s">
        <v>926</v>
      </c>
      <c r="D991" s="21" t="s">
        <v>928</v>
      </c>
      <c r="E991" t="s">
        <v>929</v>
      </c>
      <c r="F991" t="s">
        <v>65</v>
      </c>
      <c r="G991" t="s">
        <v>1270</v>
      </c>
      <c r="K991">
        <v>2022</v>
      </c>
      <c r="L991" t="s">
        <v>2119</v>
      </c>
      <c r="M991" t="s">
        <v>2147</v>
      </c>
      <c r="N991" t="s">
        <v>2121</v>
      </c>
      <c r="O991" t="s">
        <v>2148</v>
      </c>
    </row>
    <row r="992" spans="1:15" x14ac:dyDescent="0.2">
      <c r="A992" t="s">
        <v>9829</v>
      </c>
      <c r="B992" t="s">
        <v>927</v>
      </c>
      <c r="C992" t="s">
        <v>926</v>
      </c>
      <c r="D992" s="21" t="s">
        <v>928</v>
      </c>
      <c r="E992" t="s">
        <v>929</v>
      </c>
      <c r="F992" t="s">
        <v>66</v>
      </c>
      <c r="G992" t="s">
        <v>1296</v>
      </c>
      <c r="K992">
        <v>2023</v>
      </c>
      <c r="L992" t="s">
        <v>2119</v>
      </c>
      <c r="M992" t="s">
        <v>2149</v>
      </c>
      <c r="N992" t="s">
        <v>2121</v>
      </c>
    </row>
    <row r="993" spans="1:15" x14ac:dyDescent="0.2">
      <c r="A993" t="s">
        <v>9829</v>
      </c>
      <c r="B993" t="s">
        <v>927</v>
      </c>
      <c r="C993" t="s">
        <v>926</v>
      </c>
      <c r="D993" s="21" t="s">
        <v>928</v>
      </c>
      <c r="E993" t="s">
        <v>929</v>
      </c>
      <c r="F993" t="s">
        <v>84</v>
      </c>
      <c r="K993">
        <v>2023</v>
      </c>
      <c r="L993" t="s">
        <v>2119</v>
      </c>
      <c r="M993" t="s">
        <v>2150</v>
      </c>
      <c r="N993" t="s">
        <v>2121</v>
      </c>
    </row>
    <row r="994" spans="1:15" x14ac:dyDescent="0.2">
      <c r="A994" t="s">
        <v>9829</v>
      </c>
      <c r="B994" t="s">
        <v>927</v>
      </c>
      <c r="C994" t="s">
        <v>926</v>
      </c>
      <c r="D994" s="21" t="s">
        <v>928</v>
      </c>
      <c r="E994" t="s">
        <v>929</v>
      </c>
      <c r="F994" t="s">
        <v>89</v>
      </c>
      <c r="K994">
        <v>2023</v>
      </c>
      <c r="L994" t="s">
        <v>2119</v>
      </c>
      <c r="M994" t="s">
        <v>2151</v>
      </c>
      <c r="N994" t="s">
        <v>2121</v>
      </c>
      <c r="O994" t="s">
        <v>2152</v>
      </c>
    </row>
    <row r="995" spans="1:15" x14ac:dyDescent="0.2">
      <c r="A995" t="s">
        <v>9829</v>
      </c>
      <c r="B995" t="s">
        <v>927</v>
      </c>
      <c r="C995" t="s">
        <v>926</v>
      </c>
      <c r="D995" s="21" t="s">
        <v>928</v>
      </c>
      <c r="E995" t="s">
        <v>929</v>
      </c>
      <c r="F995" t="s">
        <v>90</v>
      </c>
      <c r="K995">
        <v>2023</v>
      </c>
      <c r="L995" t="s">
        <v>2119</v>
      </c>
      <c r="M995" t="s">
        <v>2151</v>
      </c>
      <c r="N995" t="s">
        <v>2121</v>
      </c>
      <c r="O995" t="s">
        <v>2153</v>
      </c>
    </row>
    <row r="996" spans="1:15" x14ac:dyDescent="0.2">
      <c r="A996" t="s">
        <v>9829</v>
      </c>
      <c r="B996" t="s">
        <v>927</v>
      </c>
      <c r="C996" t="s">
        <v>926</v>
      </c>
      <c r="D996" s="21" t="s">
        <v>928</v>
      </c>
      <c r="E996" t="s">
        <v>929</v>
      </c>
      <c r="F996" t="s">
        <v>91</v>
      </c>
      <c r="K996">
        <v>2023</v>
      </c>
      <c r="L996" t="s">
        <v>2119</v>
      </c>
      <c r="M996" t="s">
        <v>2154</v>
      </c>
      <c r="N996" t="s">
        <v>2121</v>
      </c>
      <c r="O996" t="s">
        <v>2155</v>
      </c>
    </row>
    <row r="997" spans="1:15" x14ac:dyDescent="0.2">
      <c r="A997" t="s">
        <v>9829</v>
      </c>
      <c r="B997" t="s">
        <v>927</v>
      </c>
      <c r="C997" t="s">
        <v>926</v>
      </c>
      <c r="D997" s="21" t="s">
        <v>928</v>
      </c>
      <c r="E997" t="s">
        <v>929</v>
      </c>
      <c r="F997" t="s">
        <v>93</v>
      </c>
      <c r="K997">
        <v>2023</v>
      </c>
      <c r="L997" t="s">
        <v>2119</v>
      </c>
      <c r="M997" t="s">
        <v>1365</v>
      </c>
      <c r="N997" t="s">
        <v>2121</v>
      </c>
    </row>
    <row r="998" spans="1:15" x14ac:dyDescent="0.2">
      <c r="A998" t="s">
        <v>9829</v>
      </c>
      <c r="B998" t="s">
        <v>927</v>
      </c>
      <c r="C998" t="s">
        <v>926</v>
      </c>
      <c r="D998" s="21" t="s">
        <v>928</v>
      </c>
      <c r="E998" t="s">
        <v>929</v>
      </c>
      <c r="F998" t="s">
        <v>94</v>
      </c>
      <c r="K998">
        <v>2023</v>
      </c>
      <c r="L998" t="s">
        <v>2119</v>
      </c>
      <c r="M998" t="s">
        <v>2156</v>
      </c>
      <c r="N998" t="s">
        <v>2121</v>
      </c>
      <c r="O998" t="s">
        <v>2157</v>
      </c>
    </row>
    <row r="999" spans="1:15" x14ac:dyDescent="0.2">
      <c r="A999" t="s">
        <v>9829</v>
      </c>
      <c r="B999" t="s">
        <v>927</v>
      </c>
      <c r="C999" t="s">
        <v>926</v>
      </c>
      <c r="D999" s="21" t="s">
        <v>928</v>
      </c>
      <c r="E999" t="s">
        <v>929</v>
      </c>
      <c r="F999" t="s">
        <v>95</v>
      </c>
      <c r="K999">
        <v>2023</v>
      </c>
      <c r="L999" t="s">
        <v>2119</v>
      </c>
      <c r="M999" t="s">
        <v>2158</v>
      </c>
      <c r="N999" t="s">
        <v>2121</v>
      </c>
    </row>
    <row r="1000" spans="1:15" x14ac:dyDescent="0.2">
      <c r="A1000" t="s">
        <v>9829</v>
      </c>
      <c r="B1000" t="s">
        <v>927</v>
      </c>
      <c r="C1000" t="s">
        <v>926</v>
      </c>
      <c r="D1000" s="21" t="s">
        <v>928</v>
      </c>
      <c r="E1000" t="s">
        <v>929</v>
      </c>
      <c r="F1000" t="s">
        <v>96</v>
      </c>
      <c r="K1000">
        <v>2023</v>
      </c>
      <c r="L1000" t="s">
        <v>2119</v>
      </c>
      <c r="M1000" t="s">
        <v>2159</v>
      </c>
      <c r="N1000" t="s">
        <v>2121</v>
      </c>
      <c r="O1000" t="s">
        <v>2160</v>
      </c>
    </row>
    <row r="1001" spans="1:15" x14ac:dyDescent="0.2">
      <c r="A1001" t="s">
        <v>9829</v>
      </c>
      <c r="B1001" t="s">
        <v>927</v>
      </c>
      <c r="C1001" t="s">
        <v>926</v>
      </c>
      <c r="D1001" s="21" t="s">
        <v>928</v>
      </c>
      <c r="E1001" t="s">
        <v>929</v>
      </c>
      <c r="F1001" t="s">
        <v>142</v>
      </c>
      <c r="G1001" t="s">
        <v>1286</v>
      </c>
      <c r="K1001">
        <v>2024</v>
      </c>
      <c r="L1001" t="s">
        <v>2119</v>
      </c>
      <c r="M1001" t="s">
        <v>2161</v>
      </c>
      <c r="N1001" t="s">
        <v>2121</v>
      </c>
      <c r="O1001" t="s">
        <v>1400</v>
      </c>
    </row>
    <row r="1002" spans="1:15" x14ac:dyDescent="0.2">
      <c r="A1002" t="s">
        <v>9829</v>
      </c>
      <c r="B1002" t="s">
        <v>927</v>
      </c>
      <c r="C1002" t="s">
        <v>926</v>
      </c>
      <c r="D1002" s="21" t="s">
        <v>928</v>
      </c>
      <c r="E1002" t="s">
        <v>929</v>
      </c>
      <c r="F1002" t="s">
        <v>306</v>
      </c>
      <c r="K1002">
        <v>2023</v>
      </c>
      <c r="L1002" t="s">
        <v>2119</v>
      </c>
      <c r="M1002" t="s">
        <v>2151</v>
      </c>
      <c r="N1002" t="s">
        <v>2121</v>
      </c>
      <c r="O1002" t="s">
        <v>2162</v>
      </c>
    </row>
    <row r="1003" spans="1:15" x14ac:dyDescent="0.2">
      <c r="A1003" t="s">
        <v>9829</v>
      </c>
      <c r="B1003" t="s">
        <v>927</v>
      </c>
      <c r="C1003" t="s">
        <v>926</v>
      </c>
      <c r="D1003" s="21" t="s">
        <v>928</v>
      </c>
      <c r="E1003" t="s">
        <v>929</v>
      </c>
      <c r="F1003" t="s">
        <v>307</v>
      </c>
      <c r="K1003">
        <v>2023</v>
      </c>
      <c r="L1003" t="s">
        <v>2119</v>
      </c>
      <c r="M1003" t="s">
        <v>2151</v>
      </c>
      <c r="N1003" t="s">
        <v>2121</v>
      </c>
      <c r="O1003" t="s">
        <v>2162</v>
      </c>
    </row>
    <row r="1004" spans="1:15" x14ac:dyDescent="0.2">
      <c r="A1004" t="s">
        <v>9829</v>
      </c>
      <c r="B1004" t="s">
        <v>927</v>
      </c>
      <c r="C1004" t="s">
        <v>926</v>
      </c>
      <c r="D1004" s="21" t="s">
        <v>928</v>
      </c>
      <c r="E1004" t="s">
        <v>929</v>
      </c>
      <c r="F1004" t="s">
        <v>308</v>
      </c>
      <c r="K1004">
        <v>2023</v>
      </c>
      <c r="L1004" t="s">
        <v>2119</v>
      </c>
      <c r="M1004" t="s">
        <v>2151</v>
      </c>
      <c r="N1004" t="s">
        <v>2121</v>
      </c>
      <c r="O1004" t="s">
        <v>2162</v>
      </c>
    </row>
    <row r="1005" spans="1:15" x14ac:dyDescent="0.2">
      <c r="A1005" t="s">
        <v>9829</v>
      </c>
      <c r="B1005" t="s">
        <v>927</v>
      </c>
      <c r="C1005" t="s">
        <v>926</v>
      </c>
      <c r="D1005" s="21" t="s">
        <v>928</v>
      </c>
      <c r="E1005" t="s">
        <v>929</v>
      </c>
      <c r="F1005" t="s">
        <v>314</v>
      </c>
      <c r="K1005">
        <v>2023</v>
      </c>
      <c r="L1005" t="s">
        <v>2119</v>
      </c>
      <c r="M1005" t="s">
        <v>2151</v>
      </c>
      <c r="N1005" t="s">
        <v>2121</v>
      </c>
    </row>
    <row r="1006" spans="1:15" x14ac:dyDescent="0.2">
      <c r="A1006" t="s">
        <v>9829</v>
      </c>
      <c r="B1006" t="s">
        <v>927</v>
      </c>
      <c r="C1006" t="s">
        <v>926</v>
      </c>
      <c r="D1006" s="21" t="s">
        <v>928</v>
      </c>
      <c r="E1006" t="s">
        <v>929</v>
      </c>
      <c r="F1006" t="s">
        <v>315</v>
      </c>
      <c r="K1006">
        <v>2023</v>
      </c>
      <c r="L1006" t="s">
        <v>2119</v>
      </c>
      <c r="M1006" t="s">
        <v>2151</v>
      </c>
      <c r="N1006" t="s">
        <v>2121</v>
      </c>
    </row>
    <row r="1007" spans="1:15" x14ac:dyDescent="0.2">
      <c r="A1007" t="s">
        <v>9829</v>
      </c>
      <c r="B1007" t="s">
        <v>927</v>
      </c>
      <c r="C1007" t="s">
        <v>926</v>
      </c>
      <c r="D1007" s="21" t="s">
        <v>928</v>
      </c>
      <c r="E1007" t="s">
        <v>929</v>
      </c>
      <c r="F1007" t="s">
        <v>316</v>
      </c>
      <c r="K1007">
        <v>2023</v>
      </c>
      <c r="L1007" t="s">
        <v>2119</v>
      </c>
      <c r="M1007" t="s">
        <v>2151</v>
      </c>
      <c r="N1007" t="s">
        <v>2121</v>
      </c>
    </row>
    <row r="1008" spans="1:15" x14ac:dyDescent="0.2">
      <c r="A1008" t="s">
        <v>9829</v>
      </c>
      <c r="B1008" t="s">
        <v>927</v>
      </c>
      <c r="C1008" t="s">
        <v>926</v>
      </c>
      <c r="D1008" s="21" t="s">
        <v>928</v>
      </c>
      <c r="E1008" t="s">
        <v>929</v>
      </c>
      <c r="F1008" t="s">
        <v>329</v>
      </c>
      <c r="K1008">
        <v>2023</v>
      </c>
      <c r="L1008" t="s">
        <v>2119</v>
      </c>
      <c r="M1008" t="s">
        <v>2151</v>
      </c>
      <c r="N1008" t="s">
        <v>2121</v>
      </c>
    </row>
    <row r="1009" spans="1:15" x14ac:dyDescent="0.2">
      <c r="A1009" t="s">
        <v>9829</v>
      </c>
      <c r="B1009" t="s">
        <v>927</v>
      </c>
      <c r="C1009" t="s">
        <v>926</v>
      </c>
      <c r="D1009" s="21" t="s">
        <v>928</v>
      </c>
      <c r="E1009" t="s">
        <v>929</v>
      </c>
      <c r="F1009" t="s">
        <v>330</v>
      </c>
      <c r="K1009">
        <v>2023</v>
      </c>
      <c r="L1009" t="s">
        <v>2119</v>
      </c>
      <c r="M1009" t="s">
        <v>2149</v>
      </c>
      <c r="N1009" t="s">
        <v>2121</v>
      </c>
      <c r="O1009" t="s">
        <v>2163</v>
      </c>
    </row>
    <row r="1010" spans="1:15" x14ac:dyDescent="0.2">
      <c r="A1010" t="s">
        <v>9829</v>
      </c>
      <c r="B1010" t="s">
        <v>927</v>
      </c>
      <c r="C1010" t="s">
        <v>926</v>
      </c>
      <c r="D1010" s="21" t="s">
        <v>928</v>
      </c>
      <c r="E1010" t="s">
        <v>929</v>
      </c>
      <c r="F1010" t="s">
        <v>331</v>
      </c>
      <c r="K1010">
        <v>2023</v>
      </c>
      <c r="L1010" t="s">
        <v>2119</v>
      </c>
      <c r="M1010" t="s">
        <v>2151</v>
      </c>
      <c r="N1010" t="s">
        <v>2121</v>
      </c>
    </row>
    <row r="1011" spans="1:15" x14ac:dyDescent="0.2">
      <c r="A1011" t="s">
        <v>9829</v>
      </c>
      <c r="B1011" t="s">
        <v>927</v>
      </c>
      <c r="C1011" t="s">
        <v>926</v>
      </c>
      <c r="D1011" s="21" t="s">
        <v>928</v>
      </c>
      <c r="E1011" t="s">
        <v>929</v>
      </c>
      <c r="F1011" t="s">
        <v>336</v>
      </c>
      <c r="K1011">
        <v>2023</v>
      </c>
      <c r="L1011" t="s">
        <v>2119</v>
      </c>
      <c r="M1011" t="s">
        <v>2151</v>
      </c>
      <c r="N1011" t="s">
        <v>2121</v>
      </c>
    </row>
    <row r="1012" spans="1:15" x14ac:dyDescent="0.2">
      <c r="A1012" t="s">
        <v>9829</v>
      </c>
      <c r="B1012" t="s">
        <v>927</v>
      </c>
      <c r="C1012" t="s">
        <v>926</v>
      </c>
      <c r="D1012" s="21" t="s">
        <v>928</v>
      </c>
      <c r="E1012" t="s">
        <v>929</v>
      </c>
      <c r="F1012" t="s">
        <v>337</v>
      </c>
      <c r="K1012">
        <v>2023</v>
      </c>
      <c r="L1012" t="s">
        <v>2119</v>
      </c>
      <c r="M1012" t="s">
        <v>2149</v>
      </c>
      <c r="N1012" t="s">
        <v>2121</v>
      </c>
      <c r="O1012" t="s">
        <v>2164</v>
      </c>
    </row>
    <row r="1013" spans="1:15" x14ac:dyDescent="0.2">
      <c r="A1013" t="s">
        <v>9829</v>
      </c>
      <c r="B1013" t="s">
        <v>927</v>
      </c>
      <c r="C1013" t="s">
        <v>926</v>
      </c>
      <c r="D1013" s="21" t="s">
        <v>928</v>
      </c>
      <c r="E1013" t="s">
        <v>929</v>
      </c>
      <c r="F1013" t="s">
        <v>338</v>
      </c>
      <c r="K1013">
        <v>2023</v>
      </c>
      <c r="L1013" t="s">
        <v>2119</v>
      </c>
      <c r="M1013" t="s">
        <v>2151</v>
      </c>
      <c r="N1013" t="s">
        <v>2121</v>
      </c>
    </row>
    <row r="1014" spans="1:15" x14ac:dyDescent="0.2">
      <c r="A1014" t="s">
        <v>9829</v>
      </c>
      <c r="B1014" t="s">
        <v>927</v>
      </c>
      <c r="C1014" t="s">
        <v>926</v>
      </c>
      <c r="D1014" s="21" t="s">
        <v>928</v>
      </c>
      <c r="E1014" t="s">
        <v>929</v>
      </c>
      <c r="F1014" t="s">
        <v>67</v>
      </c>
      <c r="G1014" t="s">
        <v>1360</v>
      </c>
      <c r="K1014">
        <v>2000</v>
      </c>
      <c r="L1014" t="s">
        <v>2165</v>
      </c>
      <c r="M1014" t="s">
        <v>1291</v>
      </c>
      <c r="N1014" t="s">
        <v>2166</v>
      </c>
      <c r="O1014" t="s">
        <v>2167</v>
      </c>
    </row>
    <row r="1015" spans="1:15" x14ac:dyDescent="0.2">
      <c r="A1015" t="s">
        <v>9829</v>
      </c>
      <c r="B1015" t="s">
        <v>927</v>
      </c>
      <c r="C1015" t="s">
        <v>926</v>
      </c>
      <c r="D1015" s="21" t="s">
        <v>930</v>
      </c>
      <c r="E1015" t="s">
        <v>931</v>
      </c>
      <c r="F1015" t="s">
        <v>8</v>
      </c>
      <c r="K1015">
        <v>2021</v>
      </c>
      <c r="L1015" t="s">
        <v>2168</v>
      </c>
      <c r="M1015" t="s">
        <v>2169</v>
      </c>
      <c r="N1015" t="s">
        <v>2170</v>
      </c>
    </row>
    <row r="1016" spans="1:15" x14ac:dyDescent="0.2">
      <c r="A1016" t="s">
        <v>9829</v>
      </c>
      <c r="B1016" t="s">
        <v>927</v>
      </c>
      <c r="C1016" t="s">
        <v>926</v>
      </c>
      <c r="D1016" s="21" t="s">
        <v>930</v>
      </c>
      <c r="E1016" t="s">
        <v>931</v>
      </c>
      <c r="F1016" t="s">
        <v>10</v>
      </c>
      <c r="K1016">
        <v>2021</v>
      </c>
      <c r="L1016" t="s">
        <v>2168</v>
      </c>
      <c r="M1016" t="s">
        <v>2169</v>
      </c>
      <c r="N1016" t="s">
        <v>2170</v>
      </c>
    </row>
    <row r="1017" spans="1:15" x14ac:dyDescent="0.2">
      <c r="A1017" t="s">
        <v>9829</v>
      </c>
      <c r="B1017" t="s">
        <v>927</v>
      </c>
      <c r="C1017" t="s">
        <v>926</v>
      </c>
      <c r="D1017" s="21" t="s">
        <v>930</v>
      </c>
      <c r="E1017" t="s">
        <v>931</v>
      </c>
      <c r="F1017" t="s">
        <v>11</v>
      </c>
      <c r="G1017" t="s">
        <v>1286</v>
      </c>
      <c r="K1017">
        <v>2021</v>
      </c>
      <c r="L1017" t="s">
        <v>2168</v>
      </c>
      <c r="M1017" t="s">
        <v>2169</v>
      </c>
      <c r="N1017" t="s">
        <v>2170</v>
      </c>
      <c r="O1017" t="s">
        <v>2171</v>
      </c>
    </row>
    <row r="1018" spans="1:15" x14ac:dyDescent="0.2">
      <c r="A1018" t="s">
        <v>9829</v>
      </c>
      <c r="B1018" t="s">
        <v>927</v>
      </c>
      <c r="C1018" t="s">
        <v>926</v>
      </c>
      <c r="D1018" s="21" t="s">
        <v>930</v>
      </c>
      <c r="E1018" t="s">
        <v>931</v>
      </c>
      <c r="F1018" t="s">
        <v>16</v>
      </c>
      <c r="G1018" t="s">
        <v>1270</v>
      </c>
      <c r="H1018" t="s">
        <v>376</v>
      </c>
      <c r="I1018" t="s">
        <v>1271</v>
      </c>
      <c r="K1018">
        <v>2021</v>
      </c>
      <c r="L1018" t="s">
        <v>2168</v>
      </c>
      <c r="M1018" t="s">
        <v>2172</v>
      </c>
      <c r="N1018" t="s">
        <v>2170</v>
      </c>
      <c r="O1018" t="s">
        <v>2173</v>
      </c>
    </row>
    <row r="1019" spans="1:15" x14ac:dyDescent="0.2">
      <c r="A1019" t="s">
        <v>9829</v>
      </c>
      <c r="B1019" t="s">
        <v>927</v>
      </c>
      <c r="C1019" t="s">
        <v>926</v>
      </c>
      <c r="D1019" s="21" t="s">
        <v>930</v>
      </c>
      <c r="E1019" t="s">
        <v>931</v>
      </c>
      <c r="F1019" t="s">
        <v>17</v>
      </c>
      <c r="G1019" t="s">
        <v>1270</v>
      </c>
      <c r="H1019" t="s">
        <v>482</v>
      </c>
      <c r="I1019" t="s">
        <v>1271</v>
      </c>
      <c r="K1019">
        <v>2021</v>
      </c>
      <c r="L1019" t="s">
        <v>2168</v>
      </c>
      <c r="M1019" t="s">
        <v>2172</v>
      </c>
      <c r="N1019" t="s">
        <v>2170</v>
      </c>
      <c r="O1019" t="s">
        <v>2174</v>
      </c>
    </row>
    <row r="1020" spans="1:15" x14ac:dyDescent="0.2">
      <c r="A1020" t="s">
        <v>9829</v>
      </c>
      <c r="B1020" t="s">
        <v>927</v>
      </c>
      <c r="C1020" t="s">
        <v>926</v>
      </c>
      <c r="D1020" s="21" t="s">
        <v>930</v>
      </c>
      <c r="E1020" t="s">
        <v>931</v>
      </c>
      <c r="F1020" t="s">
        <v>18</v>
      </c>
      <c r="G1020" t="s">
        <v>1270</v>
      </c>
      <c r="H1020" t="s">
        <v>482</v>
      </c>
      <c r="I1020" t="s">
        <v>1271</v>
      </c>
      <c r="K1020">
        <v>2021</v>
      </c>
      <c r="L1020" t="s">
        <v>2168</v>
      </c>
      <c r="M1020" t="s">
        <v>2172</v>
      </c>
      <c r="N1020" t="s">
        <v>2170</v>
      </c>
      <c r="O1020" t="s">
        <v>2175</v>
      </c>
    </row>
    <row r="1021" spans="1:15" x14ac:dyDescent="0.2">
      <c r="A1021" t="s">
        <v>9829</v>
      </c>
      <c r="B1021" t="s">
        <v>927</v>
      </c>
      <c r="C1021" t="s">
        <v>926</v>
      </c>
      <c r="D1021" s="21" t="s">
        <v>930</v>
      </c>
      <c r="E1021" t="s">
        <v>931</v>
      </c>
      <c r="F1021" t="s">
        <v>19</v>
      </c>
      <c r="G1021" t="s">
        <v>1270</v>
      </c>
      <c r="H1021" t="s">
        <v>482</v>
      </c>
      <c r="I1021" t="s">
        <v>1271</v>
      </c>
      <c r="K1021">
        <v>2021</v>
      </c>
      <c r="L1021" t="s">
        <v>2168</v>
      </c>
      <c r="M1021" t="s">
        <v>2172</v>
      </c>
      <c r="N1021" t="s">
        <v>2170</v>
      </c>
      <c r="O1021" t="s">
        <v>2176</v>
      </c>
    </row>
    <row r="1022" spans="1:15" x14ac:dyDescent="0.2">
      <c r="A1022" t="s">
        <v>9829</v>
      </c>
      <c r="B1022" t="s">
        <v>927</v>
      </c>
      <c r="C1022" t="s">
        <v>926</v>
      </c>
      <c r="D1022" s="21" t="s">
        <v>930</v>
      </c>
      <c r="E1022" t="s">
        <v>931</v>
      </c>
      <c r="F1022" t="s">
        <v>20</v>
      </c>
      <c r="G1022" t="s">
        <v>1270</v>
      </c>
      <c r="H1022" t="s">
        <v>482</v>
      </c>
      <c r="I1022" t="s">
        <v>1271</v>
      </c>
      <c r="K1022">
        <v>2021</v>
      </c>
      <c r="L1022" t="s">
        <v>2168</v>
      </c>
      <c r="M1022" t="s">
        <v>2172</v>
      </c>
      <c r="N1022" t="s">
        <v>2170</v>
      </c>
      <c r="O1022" t="s">
        <v>2177</v>
      </c>
    </row>
    <row r="1023" spans="1:15" x14ac:dyDescent="0.2">
      <c r="A1023" t="s">
        <v>9829</v>
      </c>
      <c r="B1023" t="s">
        <v>927</v>
      </c>
      <c r="C1023" t="s">
        <v>926</v>
      </c>
      <c r="D1023" s="21" t="s">
        <v>930</v>
      </c>
      <c r="E1023" t="s">
        <v>931</v>
      </c>
      <c r="F1023" t="s">
        <v>21</v>
      </c>
      <c r="G1023" t="s">
        <v>1270</v>
      </c>
      <c r="H1023" t="s">
        <v>482</v>
      </c>
      <c r="I1023" t="s">
        <v>1271</v>
      </c>
      <c r="K1023">
        <v>2021</v>
      </c>
      <c r="L1023" t="s">
        <v>2168</v>
      </c>
      <c r="M1023" t="s">
        <v>2172</v>
      </c>
      <c r="N1023" t="s">
        <v>2170</v>
      </c>
      <c r="O1023" t="s">
        <v>2178</v>
      </c>
    </row>
    <row r="1024" spans="1:15" x14ac:dyDescent="0.2">
      <c r="A1024" t="s">
        <v>9829</v>
      </c>
      <c r="B1024" t="s">
        <v>927</v>
      </c>
      <c r="C1024" t="s">
        <v>926</v>
      </c>
      <c r="D1024" s="21" t="s">
        <v>930</v>
      </c>
      <c r="E1024" t="s">
        <v>931</v>
      </c>
      <c r="F1024" t="s">
        <v>22</v>
      </c>
      <c r="G1024" t="s">
        <v>1270</v>
      </c>
      <c r="H1024" t="s">
        <v>482</v>
      </c>
      <c r="I1024" t="s">
        <v>1271</v>
      </c>
      <c r="K1024">
        <v>2021</v>
      </c>
      <c r="L1024" t="s">
        <v>2168</v>
      </c>
      <c r="M1024" t="s">
        <v>2172</v>
      </c>
      <c r="N1024" t="s">
        <v>2170</v>
      </c>
      <c r="O1024" t="s">
        <v>2179</v>
      </c>
    </row>
    <row r="1025" spans="1:15" x14ac:dyDescent="0.2">
      <c r="A1025" t="s">
        <v>9829</v>
      </c>
      <c r="B1025" t="s">
        <v>927</v>
      </c>
      <c r="C1025" t="s">
        <v>926</v>
      </c>
      <c r="D1025" s="21" t="s">
        <v>930</v>
      </c>
      <c r="E1025" t="s">
        <v>931</v>
      </c>
      <c r="F1025" t="s">
        <v>24</v>
      </c>
      <c r="G1025" t="s">
        <v>1270</v>
      </c>
      <c r="H1025" t="s">
        <v>482</v>
      </c>
      <c r="I1025" t="s">
        <v>1271</v>
      </c>
      <c r="K1025">
        <v>2021</v>
      </c>
      <c r="L1025" t="s">
        <v>2168</v>
      </c>
      <c r="M1025" t="s">
        <v>2172</v>
      </c>
      <c r="N1025" t="s">
        <v>2170</v>
      </c>
      <c r="O1025" t="s">
        <v>2180</v>
      </c>
    </row>
    <row r="1026" spans="1:15" x14ac:dyDescent="0.2">
      <c r="A1026" t="s">
        <v>9829</v>
      </c>
      <c r="B1026" t="s">
        <v>927</v>
      </c>
      <c r="C1026" t="s">
        <v>926</v>
      </c>
      <c r="D1026" s="21" t="s">
        <v>930</v>
      </c>
      <c r="E1026" t="s">
        <v>931</v>
      </c>
      <c r="F1026" t="s">
        <v>26</v>
      </c>
      <c r="G1026" t="s">
        <v>1270</v>
      </c>
      <c r="H1026" t="s">
        <v>482</v>
      </c>
      <c r="I1026" t="s">
        <v>1271</v>
      </c>
      <c r="K1026">
        <v>2021</v>
      </c>
      <c r="L1026" t="s">
        <v>2168</v>
      </c>
      <c r="M1026" t="s">
        <v>2172</v>
      </c>
      <c r="N1026" t="s">
        <v>2170</v>
      </c>
      <c r="O1026" t="s">
        <v>2181</v>
      </c>
    </row>
    <row r="1027" spans="1:15" x14ac:dyDescent="0.2">
      <c r="A1027" t="s">
        <v>9829</v>
      </c>
      <c r="B1027" t="s">
        <v>927</v>
      </c>
      <c r="C1027" t="s">
        <v>926</v>
      </c>
      <c r="D1027" s="21" t="s">
        <v>930</v>
      </c>
      <c r="E1027" t="s">
        <v>931</v>
      </c>
      <c r="F1027" t="s">
        <v>27</v>
      </c>
      <c r="G1027" t="s">
        <v>1270</v>
      </c>
      <c r="H1027" t="s">
        <v>482</v>
      </c>
      <c r="I1027" t="s">
        <v>1271</v>
      </c>
      <c r="K1027">
        <v>2021</v>
      </c>
      <c r="L1027" t="s">
        <v>2168</v>
      </c>
      <c r="M1027" t="s">
        <v>2172</v>
      </c>
      <c r="N1027" t="s">
        <v>2170</v>
      </c>
      <c r="O1027" t="s">
        <v>2182</v>
      </c>
    </row>
    <row r="1028" spans="1:15" x14ac:dyDescent="0.2">
      <c r="A1028" t="s">
        <v>9829</v>
      </c>
      <c r="B1028" t="s">
        <v>927</v>
      </c>
      <c r="C1028" t="s">
        <v>926</v>
      </c>
      <c r="D1028" s="21" t="s">
        <v>930</v>
      </c>
      <c r="E1028" t="s">
        <v>931</v>
      </c>
      <c r="F1028" t="s">
        <v>28</v>
      </c>
      <c r="G1028" t="s">
        <v>1270</v>
      </c>
      <c r="H1028" t="s">
        <v>482</v>
      </c>
      <c r="I1028" t="s">
        <v>1271</v>
      </c>
      <c r="K1028">
        <v>2021</v>
      </c>
      <c r="L1028" t="s">
        <v>2168</v>
      </c>
      <c r="M1028" t="s">
        <v>2172</v>
      </c>
      <c r="N1028" t="s">
        <v>2170</v>
      </c>
      <c r="O1028" t="s">
        <v>2183</v>
      </c>
    </row>
    <row r="1029" spans="1:15" x14ac:dyDescent="0.2">
      <c r="A1029" t="s">
        <v>9829</v>
      </c>
      <c r="B1029" t="s">
        <v>927</v>
      </c>
      <c r="C1029" t="s">
        <v>926</v>
      </c>
      <c r="D1029" s="21" t="s">
        <v>930</v>
      </c>
      <c r="E1029" t="s">
        <v>931</v>
      </c>
      <c r="F1029" t="s">
        <v>33</v>
      </c>
      <c r="G1029" t="s">
        <v>1286</v>
      </c>
      <c r="K1029">
        <v>2021</v>
      </c>
      <c r="L1029" t="s">
        <v>2168</v>
      </c>
      <c r="M1029" t="s">
        <v>2184</v>
      </c>
      <c r="N1029" t="s">
        <v>2170</v>
      </c>
      <c r="O1029" t="s">
        <v>2185</v>
      </c>
    </row>
    <row r="1030" spans="1:15" x14ac:dyDescent="0.2">
      <c r="A1030" t="s">
        <v>9829</v>
      </c>
      <c r="B1030" t="s">
        <v>927</v>
      </c>
      <c r="C1030" t="s">
        <v>926</v>
      </c>
      <c r="D1030" s="21" t="s">
        <v>930</v>
      </c>
      <c r="E1030" t="s">
        <v>931</v>
      </c>
      <c r="F1030" t="s">
        <v>55</v>
      </c>
      <c r="G1030" t="s">
        <v>1270</v>
      </c>
      <c r="K1030">
        <v>2021</v>
      </c>
      <c r="L1030" t="s">
        <v>2168</v>
      </c>
      <c r="M1030" t="s">
        <v>2169</v>
      </c>
      <c r="N1030" t="s">
        <v>2170</v>
      </c>
      <c r="O1030" t="s">
        <v>2186</v>
      </c>
    </row>
    <row r="1031" spans="1:15" x14ac:dyDescent="0.2">
      <c r="A1031" t="s">
        <v>9829</v>
      </c>
      <c r="B1031" t="s">
        <v>927</v>
      </c>
      <c r="C1031" t="s">
        <v>926</v>
      </c>
      <c r="D1031" s="21" t="s">
        <v>930</v>
      </c>
      <c r="E1031" t="s">
        <v>931</v>
      </c>
      <c r="F1031" t="s">
        <v>59</v>
      </c>
      <c r="G1031" t="s">
        <v>1270</v>
      </c>
      <c r="K1031">
        <v>2021</v>
      </c>
      <c r="L1031" t="s">
        <v>2168</v>
      </c>
      <c r="M1031" t="s">
        <v>2169</v>
      </c>
      <c r="N1031" t="s">
        <v>2170</v>
      </c>
      <c r="O1031" t="s">
        <v>2187</v>
      </c>
    </row>
    <row r="1032" spans="1:15" x14ac:dyDescent="0.2">
      <c r="A1032" t="s">
        <v>9829</v>
      </c>
      <c r="B1032" t="s">
        <v>927</v>
      </c>
      <c r="C1032" t="s">
        <v>926</v>
      </c>
      <c r="D1032" s="21" t="s">
        <v>928</v>
      </c>
      <c r="E1032" t="s">
        <v>929</v>
      </c>
      <c r="F1032" t="s">
        <v>32</v>
      </c>
      <c r="G1032" t="s">
        <v>1270</v>
      </c>
      <c r="K1032">
        <v>2020</v>
      </c>
      <c r="L1032" t="s">
        <v>2188</v>
      </c>
      <c r="M1032" t="s">
        <v>1365</v>
      </c>
      <c r="N1032" t="s">
        <v>2189</v>
      </c>
    </row>
    <row r="1033" spans="1:15" x14ac:dyDescent="0.2">
      <c r="A1033" t="s">
        <v>9829</v>
      </c>
      <c r="B1033" t="s">
        <v>927</v>
      </c>
      <c r="C1033" t="s">
        <v>926</v>
      </c>
      <c r="D1033" s="21" t="s">
        <v>930</v>
      </c>
      <c r="E1033" t="s">
        <v>931</v>
      </c>
      <c r="F1033" t="s">
        <v>314</v>
      </c>
      <c r="K1033">
        <v>2023</v>
      </c>
      <c r="L1033" t="s">
        <v>2190</v>
      </c>
      <c r="M1033" t="s">
        <v>2154</v>
      </c>
      <c r="N1033" t="s">
        <v>2191</v>
      </c>
      <c r="O1033" t="s">
        <v>2192</v>
      </c>
    </row>
    <row r="1034" spans="1:15" x14ac:dyDescent="0.2">
      <c r="A1034" t="s">
        <v>9829</v>
      </c>
      <c r="B1034" t="s">
        <v>927</v>
      </c>
      <c r="C1034" t="s">
        <v>926</v>
      </c>
      <c r="D1034" s="21" t="s">
        <v>930</v>
      </c>
      <c r="E1034" t="s">
        <v>931</v>
      </c>
      <c r="F1034" t="s">
        <v>315</v>
      </c>
      <c r="K1034">
        <v>2023</v>
      </c>
      <c r="L1034" t="s">
        <v>2190</v>
      </c>
      <c r="M1034" t="s">
        <v>2154</v>
      </c>
      <c r="N1034" t="s">
        <v>2191</v>
      </c>
      <c r="O1034" t="s">
        <v>2192</v>
      </c>
    </row>
    <row r="1035" spans="1:15" x14ac:dyDescent="0.2">
      <c r="A1035" t="s">
        <v>9829</v>
      </c>
      <c r="B1035" t="s">
        <v>927</v>
      </c>
      <c r="C1035" t="s">
        <v>926</v>
      </c>
      <c r="D1035" s="21" t="s">
        <v>930</v>
      </c>
      <c r="E1035" t="s">
        <v>931</v>
      </c>
      <c r="F1035" t="s">
        <v>316</v>
      </c>
      <c r="K1035">
        <v>2023</v>
      </c>
      <c r="L1035" t="s">
        <v>2190</v>
      </c>
      <c r="M1035" t="s">
        <v>2154</v>
      </c>
      <c r="N1035" t="s">
        <v>2191</v>
      </c>
      <c r="O1035" t="s">
        <v>2192</v>
      </c>
    </row>
    <row r="1036" spans="1:15" x14ac:dyDescent="0.2">
      <c r="A1036" t="s">
        <v>9829</v>
      </c>
      <c r="B1036" t="s">
        <v>927</v>
      </c>
      <c r="C1036" t="s">
        <v>926</v>
      </c>
      <c r="D1036" s="21" t="s">
        <v>930</v>
      </c>
      <c r="E1036" t="s">
        <v>931</v>
      </c>
      <c r="F1036" t="s">
        <v>336</v>
      </c>
      <c r="K1036">
        <v>2023</v>
      </c>
      <c r="L1036" t="s">
        <v>2190</v>
      </c>
      <c r="M1036" t="s">
        <v>2154</v>
      </c>
      <c r="N1036" t="s">
        <v>2191</v>
      </c>
      <c r="O1036" t="s">
        <v>2193</v>
      </c>
    </row>
    <row r="1037" spans="1:15" x14ac:dyDescent="0.2">
      <c r="A1037" t="s">
        <v>9829</v>
      </c>
      <c r="B1037" t="s">
        <v>927</v>
      </c>
      <c r="C1037" t="s">
        <v>926</v>
      </c>
      <c r="D1037" s="21" t="s">
        <v>930</v>
      </c>
      <c r="E1037" t="s">
        <v>931</v>
      </c>
      <c r="F1037" t="s">
        <v>338</v>
      </c>
      <c r="K1037">
        <v>2023</v>
      </c>
      <c r="L1037" t="s">
        <v>2190</v>
      </c>
      <c r="M1037" t="s">
        <v>2154</v>
      </c>
      <c r="N1037" t="s">
        <v>2191</v>
      </c>
      <c r="O1037" t="s">
        <v>2193</v>
      </c>
    </row>
    <row r="1038" spans="1:15" x14ac:dyDescent="0.2">
      <c r="A1038" t="s">
        <v>9829</v>
      </c>
      <c r="B1038" t="s">
        <v>927</v>
      </c>
      <c r="C1038" t="s">
        <v>926</v>
      </c>
      <c r="D1038" s="21" t="s">
        <v>928</v>
      </c>
      <c r="E1038" t="s">
        <v>929</v>
      </c>
      <c r="F1038" t="s">
        <v>9</v>
      </c>
      <c r="L1038" t="s">
        <v>1414</v>
      </c>
      <c r="N1038" t="s">
        <v>1415</v>
      </c>
      <c r="O1038" t="s">
        <v>1416</v>
      </c>
    </row>
    <row r="1039" spans="1:15" x14ac:dyDescent="0.2">
      <c r="A1039" t="s">
        <v>9829</v>
      </c>
      <c r="B1039" t="s">
        <v>927</v>
      </c>
      <c r="C1039" t="s">
        <v>926</v>
      </c>
      <c r="D1039" s="21" t="s">
        <v>930</v>
      </c>
      <c r="E1039" t="s">
        <v>931</v>
      </c>
      <c r="F1039" t="s">
        <v>9</v>
      </c>
      <c r="L1039" t="s">
        <v>1414</v>
      </c>
      <c r="N1039" t="s">
        <v>1415</v>
      </c>
      <c r="O1039" t="s">
        <v>1416</v>
      </c>
    </row>
    <row r="1040" spans="1:15" x14ac:dyDescent="0.2">
      <c r="A1040" t="s">
        <v>9829</v>
      </c>
      <c r="B1040" t="s">
        <v>927</v>
      </c>
      <c r="C1040" t="s">
        <v>926</v>
      </c>
      <c r="D1040" s="21" t="s">
        <v>930</v>
      </c>
      <c r="E1040" t="s">
        <v>931</v>
      </c>
      <c r="F1040" t="s">
        <v>67</v>
      </c>
      <c r="G1040" t="s">
        <v>1360</v>
      </c>
      <c r="K1040">
        <v>2013</v>
      </c>
      <c r="L1040" t="s">
        <v>2194</v>
      </c>
      <c r="M1040" t="s">
        <v>1365</v>
      </c>
      <c r="N1040" t="s">
        <v>2195</v>
      </c>
      <c r="O1040" t="s">
        <v>2196</v>
      </c>
    </row>
    <row r="1041" spans="1:15" x14ac:dyDescent="0.2">
      <c r="A1041" t="s">
        <v>9829</v>
      </c>
      <c r="B1041" t="s">
        <v>927</v>
      </c>
      <c r="C1041" t="s">
        <v>926</v>
      </c>
      <c r="D1041" s="21" t="s">
        <v>930</v>
      </c>
      <c r="E1041" t="s">
        <v>931</v>
      </c>
      <c r="F1041" t="s">
        <v>337</v>
      </c>
      <c r="K1041">
        <v>2013</v>
      </c>
      <c r="L1041" t="s">
        <v>2194</v>
      </c>
      <c r="M1041" t="s">
        <v>1365</v>
      </c>
      <c r="N1041" t="s">
        <v>2195</v>
      </c>
      <c r="O1041" t="s">
        <v>2197</v>
      </c>
    </row>
    <row r="1042" spans="1:15" x14ac:dyDescent="0.2">
      <c r="A1042" t="s">
        <v>9829</v>
      </c>
      <c r="B1042" t="s">
        <v>927</v>
      </c>
      <c r="C1042" t="s">
        <v>926</v>
      </c>
      <c r="D1042" s="21" t="s">
        <v>930</v>
      </c>
      <c r="E1042" t="s">
        <v>931</v>
      </c>
      <c r="F1042" t="s">
        <v>96</v>
      </c>
      <c r="K1042">
        <v>2020</v>
      </c>
      <c r="L1042" t="s">
        <v>2198</v>
      </c>
      <c r="N1042" t="s">
        <v>2199</v>
      </c>
    </row>
    <row r="1043" spans="1:15" x14ac:dyDescent="0.2">
      <c r="A1043" t="s">
        <v>9829</v>
      </c>
      <c r="B1043" t="s">
        <v>927</v>
      </c>
      <c r="C1043" t="s">
        <v>926</v>
      </c>
      <c r="D1043" s="21" t="s">
        <v>930</v>
      </c>
      <c r="E1043" t="s">
        <v>931</v>
      </c>
      <c r="F1043" t="s">
        <v>162</v>
      </c>
      <c r="G1043" t="s">
        <v>1286</v>
      </c>
      <c r="K1043">
        <v>2020</v>
      </c>
      <c r="L1043" t="s">
        <v>2200</v>
      </c>
      <c r="M1043" t="s">
        <v>1314</v>
      </c>
      <c r="N1043" t="s">
        <v>2201</v>
      </c>
      <c r="O1043" t="s">
        <v>1400</v>
      </c>
    </row>
    <row r="1044" spans="1:15" x14ac:dyDescent="0.2">
      <c r="A1044" t="s">
        <v>9829</v>
      </c>
      <c r="B1044" t="s">
        <v>927</v>
      </c>
      <c r="C1044" t="s">
        <v>926</v>
      </c>
      <c r="D1044" s="21" t="s">
        <v>930</v>
      </c>
      <c r="E1044" t="s">
        <v>931</v>
      </c>
      <c r="F1044" t="s">
        <v>94</v>
      </c>
      <c r="K1044">
        <v>2024</v>
      </c>
      <c r="L1044" t="s">
        <v>2202</v>
      </c>
      <c r="M1044" t="s">
        <v>2203</v>
      </c>
      <c r="N1044" t="s">
        <v>2191</v>
      </c>
      <c r="O1044" t="s">
        <v>2204</v>
      </c>
    </row>
    <row r="1045" spans="1:15" x14ac:dyDescent="0.2">
      <c r="A1045" t="s">
        <v>9829</v>
      </c>
      <c r="B1045" t="s">
        <v>927</v>
      </c>
      <c r="C1045" t="s">
        <v>926</v>
      </c>
      <c r="D1045" s="21" t="s">
        <v>928</v>
      </c>
      <c r="E1045" t="s">
        <v>929</v>
      </c>
      <c r="F1045" t="s">
        <v>4</v>
      </c>
      <c r="L1045" t="s">
        <v>1429</v>
      </c>
      <c r="N1045" t="s">
        <v>1279</v>
      </c>
      <c r="O1045" t="s">
        <v>1280</v>
      </c>
    </row>
    <row r="1046" spans="1:15" x14ac:dyDescent="0.2">
      <c r="A1046" t="s">
        <v>9829</v>
      </c>
      <c r="B1046" t="s">
        <v>927</v>
      </c>
      <c r="C1046" t="s">
        <v>926</v>
      </c>
      <c r="D1046" s="21" t="s">
        <v>930</v>
      </c>
      <c r="E1046" t="s">
        <v>931</v>
      </c>
      <c r="F1046" t="s">
        <v>4</v>
      </c>
      <c r="L1046" t="s">
        <v>1429</v>
      </c>
      <c r="N1046" t="s">
        <v>1279</v>
      </c>
      <c r="O1046" t="s">
        <v>1280</v>
      </c>
    </row>
    <row r="1047" spans="1:15" x14ac:dyDescent="0.2">
      <c r="A1047" t="s">
        <v>9829</v>
      </c>
      <c r="B1047" t="s">
        <v>927</v>
      </c>
      <c r="C1047" t="s">
        <v>926</v>
      </c>
      <c r="D1047" s="21" t="s">
        <v>928</v>
      </c>
      <c r="E1047" t="s">
        <v>929</v>
      </c>
      <c r="F1047" t="s">
        <v>157</v>
      </c>
      <c r="G1047" t="s">
        <v>1286</v>
      </c>
      <c r="O1047" t="s">
        <v>1400</v>
      </c>
    </row>
    <row r="1048" spans="1:15" x14ac:dyDescent="0.2">
      <c r="A1048" t="s">
        <v>9829</v>
      </c>
      <c r="B1048" t="s">
        <v>927</v>
      </c>
      <c r="C1048" t="s">
        <v>926</v>
      </c>
      <c r="D1048" s="21" t="s">
        <v>928</v>
      </c>
      <c r="E1048" t="s">
        <v>929</v>
      </c>
      <c r="F1048" t="s">
        <v>162</v>
      </c>
      <c r="G1048" t="s">
        <v>1286</v>
      </c>
      <c r="O1048" t="s">
        <v>1400</v>
      </c>
    </row>
    <row r="1049" spans="1:15" x14ac:dyDescent="0.2">
      <c r="A1049" t="s">
        <v>9829</v>
      </c>
      <c r="B1049" t="s">
        <v>927</v>
      </c>
      <c r="C1049" t="s">
        <v>926</v>
      </c>
      <c r="D1049" s="21" t="s">
        <v>930</v>
      </c>
      <c r="E1049" t="s">
        <v>931</v>
      </c>
      <c r="F1049" t="s">
        <v>14</v>
      </c>
      <c r="G1049" t="s">
        <v>1430</v>
      </c>
      <c r="O1049" t="s">
        <v>1431</v>
      </c>
    </row>
    <row r="1050" spans="1:15" x14ac:dyDescent="0.2">
      <c r="A1050" t="s">
        <v>9829</v>
      </c>
      <c r="B1050" t="s">
        <v>927</v>
      </c>
      <c r="C1050" t="s">
        <v>926</v>
      </c>
      <c r="D1050" s="21" t="s">
        <v>930</v>
      </c>
      <c r="E1050" t="s">
        <v>931</v>
      </c>
      <c r="F1050" t="s">
        <v>15</v>
      </c>
      <c r="G1050" t="s">
        <v>1430</v>
      </c>
      <c r="O1050" t="s">
        <v>1432</v>
      </c>
    </row>
    <row r="1051" spans="1:15" x14ac:dyDescent="0.2">
      <c r="A1051" t="s">
        <v>9829</v>
      </c>
      <c r="B1051" t="s">
        <v>927</v>
      </c>
      <c r="C1051" t="s">
        <v>926</v>
      </c>
      <c r="D1051" s="21" t="s">
        <v>930</v>
      </c>
      <c r="E1051" t="s">
        <v>931</v>
      </c>
      <c r="F1051" t="s">
        <v>142</v>
      </c>
      <c r="G1051" t="s">
        <v>1286</v>
      </c>
      <c r="O1051" t="s">
        <v>1400</v>
      </c>
    </row>
    <row r="1052" spans="1:15" x14ac:dyDescent="0.2">
      <c r="A1052" t="s">
        <v>9829</v>
      </c>
      <c r="B1052" t="s">
        <v>1007</v>
      </c>
      <c r="C1052" t="s">
        <v>1006</v>
      </c>
      <c r="D1052" s="21" t="s">
        <v>1008</v>
      </c>
      <c r="E1052" t="s">
        <v>1009</v>
      </c>
      <c r="F1052" t="s">
        <v>8</v>
      </c>
      <c r="K1052">
        <v>2021</v>
      </c>
      <c r="L1052" t="s">
        <v>2205</v>
      </c>
      <c r="M1052" t="s">
        <v>2206</v>
      </c>
    </row>
    <row r="1053" spans="1:15" x14ac:dyDescent="0.2">
      <c r="A1053" t="s">
        <v>9829</v>
      </c>
      <c r="B1053" t="s">
        <v>1007</v>
      </c>
      <c r="C1053" t="s">
        <v>1006</v>
      </c>
      <c r="D1053" s="21" t="s">
        <v>1008</v>
      </c>
      <c r="E1053" t="s">
        <v>1009</v>
      </c>
      <c r="F1053" t="s">
        <v>10</v>
      </c>
      <c r="K1053">
        <v>2021</v>
      </c>
      <c r="L1053" t="s">
        <v>2205</v>
      </c>
      <c r="M1053" t="s">
        <v>2206</v>
      </c>
    </row>
    <row r="1054" spans="1:15" x14ac:dyDescent="0.2">
      <c r="A1054" t="s">
        <v>9829</v>
      </c>
      <c r="B1054" t="s">
        <v>1007</v>
      </c>
      <c r="C1054" t="s">
        <v>1006</v>
      </c>
      <c r="D1054" s="21" t="s">
        <v>1008</v>
      </c>
      <c r="E1054" t="s">
        <v>1009</v>
      </c>
      <c r="F1054" t="s">
        <v>11</v>
      </c>
      <c r="G1054" t="s">
        <v>1286</v>
      </c>
      <c r="H1054" t="s">
        <v>349</v>
      </c>
      <c r="I1054" t="s">
        <v>349</v>
      </c>
      <c r="K1054">
        <v>2021</v>
      </c>
      <c r="L1054" t="s">
        <v>2205</v>
      </c>
      <c r="M1054" t="s">
        <v>2206</v>
      </c>
    </row>
    <row r="1055" spans="1:15" x14ac:dyDescent="0.2">
      <c r="A1055" t="s">
        <v>9829</v>
      </c>
      <c r="B1055" t="s">
        <v>1007</v>
      </c>
      <c r="C1055" t="s">
        <v>1006</v>
      </c>
      <c r="D1055" s="21" t="s">
        <v>1008</v>
      </c>
      <c r="E1055" t="s">
        <v>1009</v>
      </c>
      <c r="F1055" t="s">
        <v>89</v>
      </c>
      <c r="K1055">
        <v>2021</v>
      </c>
      <c r="L1055" t="s">
        <v>2205</v>
      </c>
      <c r="M1055" t="s">
        <v>2158</v>
      </c>
      <c r="O1055" t="s">
        <v>2207</v>
      </c>
    </row>
    <row r="1056" spans="1:15" x14ac:dyDescent="0.2">
      <c r="A1056" t="s">
        <v>9829</v>
      </c>
      <c r="B1056" t="s">
        <v>1007</v>
      </c>
      <c r="C1056" t="s">
        <v>1006</v>
      </c>
      <c r="D1056" s="21" t="s">
        <v>1008</v>
      </c>
      <c r="E1056" t="s">
        <v>1009</v>
      </c>
      <c r="F1056" t="s">
        <v>90</v>
      </c>
      <c r="K1056">
        <v>2021</v>
      </c>
      <c r="L1056" t="s">
        <v>2205</v>
      </c>
      <c r="M1056" t="s">
        <v>2158</v>
      </c>
      <c r="O1056" t="s">
        <v>2208</v>
      </c>
    </row>
    <row r="1057" spans="1:15" x14ac:dyDescent="0.2">
      <c r="A1057" t="s">
        <v>9829</v>
      </c>
      <c r="B1057" t="s">
        <v>1007</v>
      </c>
      <c r="C1057" t="s">
        <v>1006</v>
      </c>
      <c r="D1057" s="21" t="s">
        <v>1008</v>
      </c>
      <c r="E1057" t="s">
        <v>1009</v>
      </c>
      <c r="F1057" t="s">
        <v>94</v>
      </c>
      <c r="K1057">
        <v>2021</v>
      </c>
      <c r="L1057" t="s">
        <v>2205</v>
      </c>
    </row>
    <row r="1058" spans="1:15" x14ac:dyDescent="0.2">
      <c r="A1058" t="s">
        <v>9829</v>
      </c>
      <c r="B1058" t="s">
        <v>1007</v>
      </c>
      <c r="C1058" t="s">
        <v>1006</v>
      </c>
      <c r="D1058" s="21" t="s">
        <v>1010</v>
      </c>
      <c r="E1058" t="s">
        <v>1011</v>
      </c>
      <c r="F1058" t="s">
        <v>16</v>
      </c>
      <c r="G1058" t="s">
        <v>1270</v>
      </c>
      <c r="H1058" t="s">
        <v>349</v>
      </c>
      <c r="I1058" t="s">
        <v>349</v>
      </c>
      <c r="K1058">
        <v>2015</v>
      </c>
      <c r="L1058" t="s">
        <v>2221</v>
      </c>
      <c r="M1058" t="s">
        <v>2222</v>
      </c>
      <c r="N1058" t="s">
        <v>2219</v>
      </c>
    </row>
    <row r="1059" spans="1:15" x14ac:dyDescent="0.2">
      <c r="A1059" t="s">
        <v>9829</v>
      </c>
      <c r="B1059" t="s">
        <v>1007</v>
      </c>
      <c r="C1059" t="s">
        <v>1006</v>
      </c>
      <c r="D1059" s="21" t="s">
        <v>1010</v>
      </c>
      <c r="E1059" t="s">
        <v>1011</v>
      </c>
      <c r="F1059" t="s">
        <v>26</v>
      </c>
      <c r="G1059" t="s">
        <v>1270</v>
      </c>
      <c r="H1059" t="s">
        <v>349</v>
      </c>
      <c r="I1059" t="s">
        <v>349</v>
      </c>
      <c r="K1059">
        <v>2015</v>
      </c>
      <c r="L1059" t="s">
        <v>2221</v>
      </c>
      <c r="M1059" t="s">
        <v>2222</v>
      </c>
      <c r="N1059" t="s">
        <v>2219</v>
      </c>
    </row>
    <row r="1060" spans="1:15" x14ac:dyDescent="0.2">
      <c r="A1060" t="s">
        <v>9829</v>
      </c>
      <c r="B1060" t="s">
        <v>1007</v>
      </c>
      <c r="C1060" t="s">
        <v>1006</v>
      </c>
      <c r="D1060" s="21" t="s">
        <v>1010</v>
      </c>
      <c r="E1060" t="s">
        <v>1011</v>
      </c>
      <c r="F1060" t="s">
        <v>28</v>
      </c>
      <c r="G1060" t="s">
        <v>1270</v>
      </c>
      <c r="K1060">
        <v>2015</v>
      </c>
      <c r="L1060" t="s">
        <v>2221</v>
      </c>
      <c r="M1060" t="s">
        <v>2222</v>
      </c>
      <c r="N1060" t="s">
        <v>2219</v>
      </c>
      <c r="O1060" t="s">
        <v>2223</v>
      </c>
    </row>
    <row r="1061" spans="1:15" x14ac:dyDescent="0.2">
      <c r="A1061" t="s">
        <v>9829</v>
      </c>
      <c r="B1061" t="s">
        <v>1007</v>
      </c>
      <c r="C1061" t="s">
        <v>1006</v>
      </c>
      <c r="D1061" s="21" t="s">
        <v>1008</v>
      </c>
      <c r="E1061" t="s">
        <v>1009</v>
      </c>
      <c r="F1061" t="s">
        <v>9</v>
      </c>
      <c r="L1061" t="s">
        <v>1414</v>
      </c>
      <c r="N1061" t="s">
        <v>1415</v>
      </c>
      <c r="O1061" t="s">
        <v>1416</v>
      </c>
    </row>
    <row r="1062" spans="1:15" x14ac:dyDescent="0.2">
      <c r="A1062" t="s">
        <v>9829</v>
      </c>
      <c r="B1062" t="s">
        <v>1007</v>
      </c>
      <c r="C1062" t="s">
        <v>1006</v>
      </c>
      <c r="D1062" s="21" t="s">
        <v>1010</v>
      </c>
      <c r="E1062" t="s">
        <v>1011</v>
      </c>
      <c r="F1062" t="s">
        <v>20</v>
      </c>
      <c r="G1062" t="s">
        <v>1270</v>
      </c>
      <c r="H1062" t="s">
        <v>349</v>
      </c>
      <c r="I1062" t="s">
        <v>349</v>
      </c>
      <c r="K1062">
        <v>2015</v>
      </c>
      <c r="L1062" t="s">
        <v>2221</v>
      </c>
      <c r="M1062" t="s">
        <v>2222</v>
      </c>
      <c r="N1062" t="s">
        <v>2219</v>
      </c>
    </row>
    <row r="1063" spans="1:15" x14ac:dyDescent="0.2">
      <c r="A1063" t="s">
        <v>9829</v>
      </c>
      <c r="B1063" t="s">
        <v>1007</v>
      </c>
      <c r="C1063" t="s">
        <v>1006</v>
      </c>
      <c r="D1063" s="21" t="s">
        <v>1008</v>
      </c>
      <c r="E1063" t="s">
        <v>1009</v>
      </c>
      <c r="F1063" t="s">
        <v>16</v>
      </c>
      <c r="G1063" t="s">
        <v>1270</v>
      </c>
      <c r="H1063" t="s">
        <v>349</v>
      </c>
      <c r="I1063" t="s">
        <v>349</v>
      </c>
      <c r="K1063">
        <v>2017</v>
      </c>
      <c r="L1063" t="s">
        <v>2215</v>
      </c>
      <c r="M1063" t="s">
        <v>2216</v>
      </c>
      <c r="N1063" t="s">
        <v>2217</v>
      </c>
    </row>
    <row r="1064" spans="1:15" x14ac:dyDescent="0.2">
      <c r="A1064" t="s">
        <v>9829</v>
      </c>
      <c r="B1064" t="s">
        <v>1007</v>
      </c>
      <c r="C1064" t="s">
        <v>1006</v>
      </c>
      <c r="D1064" s="21" t="s">
        <v>1008</v>
      </c>
      <c r="E1064" t="s">
        <v>1009</v>
      </c>
      <c r="F1064" t="s">
        <v>17</v>
      </c>
      <c r="G1064" t="s">
        <v>1270</v>
      </c>
      <c r="H1064" t="s">
        <v>349</v>
      </c>
      <c r="I1064" t="s">
        <v>349</v>
      </c>
      <c r="K1064">
        <v>2017</v>
      </c>
      <c r="L1064" t="s">
        <v>2215</v>
      </c>
      <c r="M1064" t="s">
        <v>2216</v>
      </c>
      <c r="N1064" t="s">
        <v>2217</v>
      </c>
    </row>
    <row r="1065" spans="1:15" x14ac:dyDescent="0.2">
      <c r="A1065" t="s">
        <v>9829</v>
      </c>
      <c r="B1065" t="s">
        <v>1007</v>
      </c>
      <c r="C1065" t="s">
        <v>1006</v>
      </c>
      <c r="D1065" s="21" t="s">
        <v>1008</v>
      </c>
      <c r="E1065" t="s">
        <v>1009</v>
      </c>
      <c r="F1065" t="s">
        <v>18</v>
      </c>
      <c r="G1065" t="s">
        <v>1270</v>
      </c>
      <c r="H1065" t="s">
        <v>349</v>
      </c>
      <c r="I1065" t="s">
        <v>349</v>
      </c>
      <c r="K1065">
        <v>2017</v>
      </c>
      <c r="L1065" t="s">
        <v>2215</v>
      </c>
      <c r="M1065" t="s">
        <v>2216</v>
      </c>
      <c r="N1065" t="s">
        <v>2217</v>
      </c>
    </row>
    <row r="1066" spans="1:15" x14ac:dyDescent="0.2">
      <c r="A1066" t="s">
        <v>9829</v>
      </c>
      <c r="B1066" t="s">
        <v>1007</v>
      </c>
      <c r="C1066" t="s">
        <v>1006</v>
      </c>
      <c r="D1066" s="21" t="s">
        <v>1008</v>
      </c>
      <c r="E1066" t="s">
        <v>1009</v>
      </c>
      <c r="F1066" t="s">
        <v>19</v>
      </c>
      <c r="G1066" t="s">
        <v>1270</v>
      </c>
      <c r="H1066" t="s">
        <v>349</v>
      </c>
      <c r="I1066" t="s">
        <v>349</v>
      </c>
      <c r="K1066">
        <v>2017</v>
      </c>
      <c r="L1066" t="s">
        <v>2215</v>
      </c>
      <c r="M1066" t="s">
        <v>2216</v>
      </c>
      <c r="N1066" t="s">
        <v>2217</v>
      </c>
    </row>
    <row r="1067" spans="1:15" x14ac:dyDescent="0.2">
      <c r="A1067" t="s">
        <v>9829</v>
      </c>
      <c r="B1067" t="s">
        <v>1007</v>
      </c>
      <c r="C1067" t="s">
        <v>1006</v>
      </c>
      <c r="D1067" s="21" t="s">
        <v>1008</v>
      </c>
      <c r="E1067" t="s">
        <v>1009</v>
      </c>
      <c r="F1067" t="s">
        <v>20</v>
      </c>
      <c r="G1067" t="s">
        <v>1270</v>
      </c>
      <c r="H1067" t="s">
        <v>349</v>
      </c>
      <c r="I1067" t="s">
        <v>349</v>
      </c>
      <c r="K1067">
        <v>2017</v>
      </c>
      <c r="L1067" t="s">
        <v>2215</v>
      </c>
      <c r="M1067" t="s">
        <v>2216</v>
      </c>
      <c r="N1067" t="s">
        <v>2217</v>
      </c>
    </row>
    <row r="1068" spans="1:15" x14ac:dyDescent="0.2">
      <c r="A1068" t="s">
        <v>9829</v>
      </c>
      <c r="B1068" t="s">
        <v>1007</v>
      </c>
      <c r="C1068" t="s">
        <v>1006</v>
      </c>
      <c r="D1068" s="21" t="s">
        <v>1008</v>
      </c>
      <c r="E1068" t="s">
        <v>1009</v>
      </c>
      <c r="F1068" t="s">
        <v>28</v>
      </c>
      <c r="G1068" t="s">
        <v>1270</v>
      </c>
      <c r="H1068" t="s">
        <v>349</v>
      </c>
      <c r="I1068" t="s">
        <v>349</v>
      </c>
      <c r="K1068">
        <v>2017</v>
      </c>
      <c r="L1068" t="s">
        <v>2215</v>
      </c>
      <c r="M1068" t="s">
        <v>2216</v>
      </c>
      <c r="N1068" t="s">
        <v>2217</v>
      </c>
    </row>
    <row r="1069" spans="1:15" x14ac:dyDescent="0.2">
      <c r="A1069" t="s">
        <v>9829</v>
      </c>
      <c r="B1069" t="s">
        <v>1007</v>
      </c>
      <c r="C1069" t="s">
        <v>1006</v>
      </c>
      <c r="D1069" s="21" t="s">
        <v>1008</v>
      </c>
      <c r="E1069" t="s">
        <v>1009</v>
      </c>
      <c r="F1069" t="s">
        <v>32</v>
      </c>
      <c r="G1069" t="s">
        <v>1270</v>
      </c>
      <c r="K1069">
        <v>2017</v>
      </c>
      <c r="L1069" t="s">
        <v>2215</v>
      </c>
      <c r="M1069" t="s">
        <v>1484</v>
      </c>
      <c r="N1069" t="s">
        <v>2217</v>
      </c>
    </row>
    <row r="1070" spans="1:15" x14ac:dyDescent="0.2">
      <c r="A1070" t="s">
        <v>9829</v>
      </c>
      <c r="B1070" t="s">
        <v>1007</v>
      </c>
      <c r="C1070" t="s">
        <v>1006</v>
      </c>
      <c r="D1070" s="21" t="s">
        <v>1008</v>
      </c>
      <c r="E1070" t="s">
        <v>1009</v>
      </c>
      <c r="F1070" t="s">
        <v>96</v>
      </c>
      <c r="K1070">
        <v>2022</v>
      </c>
      <c r="L1070" t="s">
        <v>2218</v>
      </c>
      <c r="M1070" t="s">
        <v>2036</v>
      </c>
      <c r="N1070" t="s">
        <v>2219</v>
      </c>
      <c r="O1070" t="s">
        <v>2220</v>
      </c>
    </row>
    <row r="1071" spans="1:15" x14ac:dyDescent="0.2">
      <c r="A1071" t="s">
        <v>9829</v>
      </c>
      <c r="B1071" t="s">
        <v>1007</v>
      </c>
      <c r="C1071" t="s">
        <v>1006</v>
      </c>
      <c r="D1071" s="21" t="s">
        <v>1010</v>
      </c>
      <c r="E1071" t="s">
        <v>1011</v>
      </c>
      <c r="F1071" t="s">
        <v>4</v>
      </c>
      <c r="L1071" t="s">
        <v>1429</v>
      </c>
      <c r="N1071" t="s">
        <v>1279</v>
      </c>
      <c r="O1071" t="s">
        <v>1280</v>
      </c>
    </row>
    <row r="1072" spans="1:15" x14ac:dyDescent="0.2">
      <c r="A1072" t="s">
        <v>9829</v>
      </c>
      <c r="B1072" t="s">
        <v>1007</v>
      </c>
      <c r="C1072" t="s">
        <v>1006</v>
      </c>
      <c r="D1072" s="21" t="s">
        <v>1010</v>
      </c>
      <c r="E1072" t="s">
        <v>1011</v>
      </c>
      <c r="F1072" t="s">
        <v>89</v>
      </c>
      <c r="K1072">
        <v>2022</v>
      </c>
      <c r="L1072" t="s">
        <v>2218</v>
      </c>
      <c r="M1072" t="s">
        <v>2036</v>
      </c>
      <c r="N1072" t="s">
        <v>2219</v>
      </c>
      <c r="O1072" t="s">
        <v>2227</v>
      </c>
    </row>
    <row r="1073" spans="1:15" x14ac:dyDescent="0.2">
      <c r="A1073" t="s">
        <v>9829</v>
      </c>
      <c r="B1073" t="s">
        <v>1007</v>
      </c>
      <c r="C1073" t="s">
        <v>1006</v>
      </c>
      <c r="D1073" s="21" t="s">
        <v>1010</v>
      </c>
      <c r="E1073" t="s">
        <v>1011</v>
      </c>
      <c r="F1073" t="s">
        <v>147</v>
      </c>
      <c r="G1073" t="s">
        <v>1286</v>
      </c>
      <c r="O1073" t="s">
        <v>1400</v>
      </c>
    </row>
    <row r="1074" spans="1:15" x14ac:dyDescent="0.2">
      <c r="A1074" t="s">
        <v>9829</v>
      </c>
      <c r="B1074" t="s">
        <v>1007</v>
      </c>
      <c r="C1074" t="s">
        <v>1006</v>
      </c>
      <c r="D1074" s="21" t="s">
        <v>1010</v>
      </c>
      <c r="E1074" t="s">
        <v>1011</v>
      </c>
      <c r="F1074" t="s">
        <v>94</v>
      </c>
      <c r="K1074">
        <v>2023</v>
      </c>
      <c r="L1074" t="s">
        <v>2212</v>
      </c>
      <c r="N1074" t="s">
        <v>2213</v>
      </c>
      <c r="O1074" t="s">
        <v>2214</v>
      </c>
    </row>
    <row r="1075" spans="1:15" x14ac:dyDescent="0.2">
      <c r="A1075" t="s">
        <v>9829</v>
      </c>
      <c r="B1075" t="s">
        <v>1007</v>
      </c>
      <c r="C1075" t="s">
        <v>1006</v>
      </c>
      <c r="D1075" s="21" t="s">
        <v>1010</v>
      </c>
      <c r="E1075" t="s">
        <v>1011</v>
      </c>
      <c r="F1075" t="s">
        <v>96</v>
      </c>
      <c r="K1075">
        <v>2022</v>
      </c>
      <c r="L1075" t="s">
        <v>2218</v>
      </c>
      <c r="M1075" t="s">
        <v>2036</v>
      </c>
      <c r="N1075" t="s">
        <v>2219</v>
      </c>
      <c r="O1075" t="s">
        <v>2220</v>
      </c>
    </row>
    <row r="1076" spans="1:15" x14ac:dyDescent="0.2">
      <c r="A1076" t="s">
        <v>9829</v>
      </c>
      <c r="B1076" t="s">
        <v>1007</v>
      </c>
      <c r="C1076" t="s">
        <v>1006</v>
      </c>
      <c r="D1076" s="21" t="s">
        <v>1010</v>
      </c>
      <c r="E1076" t="s">
        <v>1011</v>
      </c>
      <c r="F1076" t="s">
        <v>15</v>
      </c>
      <c r="G1076" t="s">
        <v>1430</v>
      </c>
      <c r="O1076" t="s">
        <v>1432</v>
      </c>
    </row>
    <row r="1077" spans="1:15" x14ac:dyDescent="0.2">
      <c r="A1077" t="s">
        <v>9829</v>
      </c>
      <c r="B1077" t="s">
        <v>1007</v>
      </c>
      <c r="C1077" t="s">
        <v>1006</v>
      </c>
      <c r="D1077" s="21" t="s">
        <v>1010</v>
      </c>
      <c r="E1077" t="s">
        <v>1011</v>
      </c>
      <c r="F1077" t="s">
        <v>11</v>
      </c>
      <c r="G1077" t="s">
        <v>1286</v>
      </c>
      <c r="H1077" t="s">
        <v>349</v>
      </c>
      <c r="I1077" t="s">
        <v>349</v>
      </c>
      <c r="K1077">
        <v>2020</v>
      </c>
      <c r="L1077" t="s">
        <v>2209</v>
      </c>
      <c r="M1077" t="s">
        <v>2210</v>
      </c>
      <c r="N1077" t="s">
        <v>2211</v>
      </c>
    </row>
    <row r="1078" spans="1:15" x14ac:dyDescent="0.2">
      <c r="A1078" t="s">
        <v>9829</v>
      </c>
      <c r="B1078" t="s">
        <v>1007</v>
      </c>
      <c r="C1078" t="s">
        <v>1006</v>
      </c>
      <c r="D1078" s="21" t="s">
        <v>1010</v>
      </c>
      <c r="E1078" t="s">
        <v>1011</v>
      </c>
      <c r="F1078" t="s">
        <v>10</v>
      </c>
      <c r="K1078">
        <v>2020</v>
      </c>
      <c r="L1078" t="s">
        <v>2209</v>
      </c>
      <c r="M1078" t="s">
        <v>2210</v>
      </c>
      <c r="N1078" t="s">
        <v>2211</v>
      </c>
    </row>
    <row r="1079" spans="1:15" ht="14" customHeight="1" x14ac:dyDescent="0.2">
      <c r="A1079" t="s">
        <v>9829</v>
      </c>
      <c r="B1079" t="s">
        <v>1007</v>
      </c>
      <c r="C1079" t="s">
        <v>1006</v>
      </c>
      <c r="D1079" s="21" t="s">
        <v>1010</v>
      </c>
      <c r="E1079" t="s">
        <v>1011</v>
      </c>
      <c r="F1079" t="s">
        <v>9</v>
      </c>
      <c r="L1079" t="s">
        <v>1414</v>
      </c>
      <c r="N1079" t="s">
        <v>1415</v>
      </c>
      <c r="O1079" t="s">
        <v>1416</v>
      </c>
    </row>
    <row r="1080" spans="1:15" x14ac:dyDescent="0.2">
      <c r="A1080" t="s">
        <v>9829</v>
      </c>
      <c r="B1080" t="s">
        <v>1007</v>
      </c>
      <c r="C1080" t="s">
        <v>1006</v>
      </c>
      <c r="D1080" s="21" t="s">
        <v>1008</v>
      </c>
      <c r="E1080" t="s">
        <v>1009</v>
      </c>
      <c r="F1080" t="s">
        <v>4</v>
      </c>
      <c r="L1080" t="s">
        <v>1429</v>
      </c>
      <c r="N1080" t="s">
        <v>1279</v>
      </c>
      <c r="O1080" t="s">
        <v>1280</v>
      </c>
    </row>
    <row r="1081" spans="1:15" x14ac:dyDescent="0.2">
      <c r="A1081" t="s">
        <v>9829</v>
      </c>
      <c r="B1081" t="s">
        <v>1007</v>
      </c>
      <c r="C1081" t="s">
        <v>1006</v>
      </c>
      <c r="D1081" s="21" t="s">
        <v>1010</v>
      </c>
      <c r="E1081" t="s">
        <v>1011</v>
      </c>
      <c r="F1081" t="s">
        <v>32</v>
      </c>
      <c r="G1081" t="s">
        <v>1270</v>
      </c>
      <c r="K1081">
        <v>2021</v>
      </c>
      <c r="L1081" s="25" t="s">
        <v>9293</v>
      </c>
      <c r="M1081" t="s">
        <v>9294</v>
      </c>
      <c r="N1081" t="s">
        <v>9537</v>
      </c>
      <c r="O1081" t="s">
        <v>9292</v>
      </c>
    </row>
    <row r="1082" spans="1:15" x14ac:dyDescent="0.2">
      <c r="A1082" t="s">
        <v>9829</v>
      </c>
      <c r="B1082" t="s">
        <v>1007</v>
      </c>
      <c r="C1082" t="s">
        <v>1006</v>
      </c>
      <c r="D1082" s="21" t="s">
        <v>1008</v>
      </c>
      <c r="E1082" t="s">
        <v>1009</v>
      </c>
      <c r="F1082" t="s">
        <v>14</v>
      </c>
      <c r="G1082" t="s">
        <v>1430</v>
      </c>
      <c r="O1082" t="s">
        <v>1431</v>
      </c>
    </row>
    <row r="1083" spans="1:15" x14ac:dyDescent="0.2">
      <c r="A1083" t="s">
        <v>9829</v>
      </c>
      <c r="B1083" t="s">
        <v>1007</v>
      </c>
      <c r="C1083" t="s">
        <v>1006</v>
      </c>
      <c r="D1083" s="21" t="s">
        <v>1008</v>
      </c>
      <c r="E1083" t="s">
        <v>1009</v>
      </c>
      <c r="F1083" t="s">
        <v>15</v>
      </c>
      <c r="G1083" t="s">
        <v>1430</v>
      </c>
      <c r="O1083" t="s">
        <v>1432</v>
      </c>
    </row>
    <row r="1084" spans="1:15" x14ac:dyDescent="0.2">
      <c r="A1084" t="s">
        <v>9829</v>
      </c>
      <c r="B1084" t="s">
        <v>1007</v>
      </c>
      <c r="C1084" t="s">
        <v>1006</v>
      </c>
      <c r="D1084" s="21" t="s">
        <v>1010</v>
      </c>
      <c r="E1084" t="s">
        <v>1011</v>
      </c>
      <c r="F1084" t="s">
        <v>55</v>
      </c>
      <c r="G1084" t="s">
        <v>1270</v>
      </c>
      <c r="K1084">
        <v>2020</v>
      </c>
      <c r="L1084" t="s">
        <v>2221</v>
      </c>
      <c r="M1084" t="s">
        <v>2225</v>
      </c>
      <c r="N1084" t="s">
        <v>2219</v>
      </c>
      <c r="O1084" t="s">
        <v>2226</v>
      </c>
    </row>
    <row r="1085" spans="1:15" x14ac:dyDescent="0.2">
      <c r="A1085" t="s">
        <v>9829</v>
      </c>
      <c r="B1085" t="s">
        <v>1007</v>
      </c>
      <c r="C1085" t="s">
        <v>1006</v>
      </c>
      <c r="D1085" s="21" t="s">
        <v>1010</v>
      </c>
      <c r="E1085" t="s">
        <v>1011</v>
      </c>
      <c r="F1085" t="s">
        <v>64</v>
      </c>
      <c r="G1085" t="s">
        <v>1270</v>
      </c>
      <c r="K1085">
        <v>2021</v>
      </c>
      <c r="L1085" s="25" t="s">
        <v>9293</v>
      </c>
      <c r="M1085" t="s">
        <v>9294</v>
      </c>
      <c r="N1085" t="s">
        <v>9537</v>
      </c>
      <c r="O1085" t="s">
        <v>9295</v>
      </c>
    </row>
    <row r="1086" spans="1:15" x14ac:dyDescent="0.2">
      <c r="A1086" t="s">
        <v>9829</v>
      </c>
      <c r="B1086" t="s">
        <v>979</v>
      </c>
      <c r="C1086" t="s">
        <v>978</v>
      </c>
      <c r="D1086" s="21" t="s">
        <v>980</v>
      </c>
      <c r="E1086" t="s">
        <v>981</v>
      </c>
      <c r="F1086" t="s">
        <v>38</v>
      </c>
      <c r="G1086" t="s">
        <v>1289</v>
      </c>
      <c r="K1086">
        <v>2013</v>
      </c>
      <c r="L1086" t="s">
        <v>2228</v>
      </c>
      <c r="M1086" t="s">
        <v>1336</v>
      </c>
      <c r="N1086" t="s">
        <v>2229</v>
      </c>
    </row>
    <row r="1087" spans="1:15" x14ac:dyDescent="0.2">
      <c r="A1087" t="s">
        <v>9829</v>
      </c>
      <c r="B1087" t="s">
        <v>979</v>
      </c>
      <c r="C1087" t="s">
        <v>978</v>
      </c>
      <c r="D1087" s="21" t="s">
        <v>980</v>
      </c>
      <c r="E1087" t="s">
        <v>981</v>
      </c>
      <c r="F1087" t="s">
        <v>84</v>
      </c>
      <c r="K1087">
        <v>2013</v>
      </c>
      <c r="L1087" t="s">
        <v>2228</v>
      </c>
      <c r="M1087" t="s">
        <v>2230</v>
      </c>
      <c r="N1087" t="s">
        <v>2229</v>
      </c>
      <c r="O1087" t="s">
        <v>2231</v>
      </c>
    </row>
    <row r="1088" spans="1:15" x14ac:dyDescent="0.2">
      <c r="A1088" t="s">
        <v>9829</v>
      </c>
      <c r="B1088" t="s">
        <v>979</v>
      </c>
      <c r="C1088" t="s">
        <v>978</v>
      </c>
      <c r="D1088" s="21" t="s">
        <v>980</v>
      </c>
      <c r="E1088" t="s">
        <v>981</v>
      </c>
      <c r="F1088" t="s">
        <v>89</v>
      </c>
      <c r="K1088">
        <v>2013</v>
      </c>
      <c r="L1088" t="s">
        <v>2228</v>
      </c>
      <c r="M1088" t="s">
        <v>1365</v>
      </c>
      <c r="N1088" t="s">
        <v>2229</v>
      </c>
      <c r="O1088" t="s">
        <v>2232</v>
      </c>
    </row>
    <row r="1089" spans="1:15" x14ac:dyDescent="0.2">
      <c r="A1089" t="s">
        <v>9829</v>
      </c>
      <c r="B1089" t="s">
        <v>979</v>
      </c>
      <c r="C1089" t="s">
        <v>978</v>
      </c>
      <c r="D1089" s="21" t="s">
        <v>980</v>
      </c>
      <c r="E1089" t="s">
        <v>981</v>
      </c>
      <c r="F1089" t="s">
        <v>90</v>
      </c>
      <c r="K1089">
        <v>2013</v>
      </c>
      <c r="L1089" t="s">
        <v>2228</v>
      </c>
      <c r="M1089" t="s">
        <v>1365</v>
      </c>
      <c r="N1089" t="s">
        <v>2229</v>
      </c>
      <c r="O1089" t="s">
        <v>2233</v>
      </c>
    </row>
    <row r="1090" spans="1:15" x14ac:dyDescent="0.2">
      <c r="A1090" t="s">
        <v>9829</v>
      </c>
      <c r="B1090" t="s">
        <v>979</v>
      </c>
      <c r="C1090" t="s">
        <v>978</v>
      </c>
      <c r="D1090" s="21" t="s">
        <v>980</v>
      </c>
      <c r="E1090" t="s">
        <v>981</v>
      </c>
      <c r="F1090" t="s">
        <v>94</v>
      </c>
      <c r="K1090">
        <v>2013</v>
      </c>
      <c r="L1090" t="s">
        <v>2228</v>
      </c>
      <c r="M1090" t="s">
        <v>1365</v>
      </c>
      <c r="N1090" t="s">
        <v>2229</v>
      </c>
      <c r="O1090" t="s">
        <v>2234</v>
      </c>
    </row>
    <row r="1091" spans="1:15" x14ac:dyDescent="0.2">
      <c r="A1091" t="s">
        <v>9829</v>
      </c>
      <c r="B1091" t="s">
        <v>979</v>
      </c>
      <c r="C1091" t="s">
        <v>978</v>
      </c>
      <c r="D1091" s="21" t="s">
        <v>980</v>
      </c>
      <c r="E1091" t="s">
        <v>981</v>
      </c>
      <c r="F1091" t="s">
        <v>95</v>
      </c>
      <c r="K1091">
        <v>2013</v>
      </c>
      <c r="L1091" t="s">
        <v>2228</v>
      </c>
      <c r="M1091" t="s">
        <v>1365</v>
      </c>
      <c r="N1091" t="s">
        <v>2229</v>
      </c>
    </row>
    <row r="1092" spans="1:15" x14ac:dyDescent="0.2">
      <c r="A1092" t="s">
        <v>9829</v>
      </c>
      <c r="B1092" t="s">
        <v>979</v>
      </c>
      <c r="C1092" t="s">
        <v>978</v>
      </c>
      <c r="D1092" s="21" t="s">
        <v>980</v>
      </c>
      <c r="E1092" t="s">
        <v>981</v>
      </c>
      <c r="F1092" t="s">
        <v>96</v>
      </c>
      <c r="K1092">
        <v>2013</v>
      </c>
      <c r="L1092" t="s">
        <v>2228</v>
      </c>
      <c r="M1092" t="s">
        <v>2036</v>
      </c>
      <c r="N1092" t="s">
        <v>2229</v>
      </c>
      <c r="O1092" t="s">
        <v>2235</v>
      </c>
    </row>
    <row r="1093" spans="1:15" x14ac:dyDescent="0.2">
      <c r="A1093" t="s">
        <v>9829</v>
      </c>
      <c r="B1093" t="s">
        <v>979</v>
      </c>
      <c r="C1093" t="s">
        <v>978</v>
      </c>
      <c r="D1093" s="21" t="s">
        <v>980</v>
      </c>
      <c r="E1093" t="s">
        <v>981</v>
      </c>
      <c r="F1093" t="s">
        <v>8</v>
      </c>
      <c r="K1093">
        <v>2010</v>
      </c>
      <c r="L1093" t="s">
        <v>2236</v>
      </c>
      <c r="M1093" t="s">
        <v>1314</v>
      </c>
      <c r="N1093" t="s">
        <v>2237</v>
      </c>
    </row>
    <row r="1094" spans="1:15" x14ac:dyDescent="0.2">
      <c r="A1094" t="s">
        <v>9829</v>
      </c>
      <c r="B1094" t="s">
        <v>979</v>
      </c>
      <c r="C1094" t="s">
        <v>978</v>
      </c>
      <c r="D1094" s="21" t="s">
        <v>980</v>
      </c>
      <c r="E1094" t="s">
        <v>981</v>
      </c>
      <c r="F1094" t="s">
        <v>10</v>
      </c>
      <c r="K1094">
        <v>2010</v>
      </c>
      <c r="L1094" t="s">
        <v>2236</v>
      </c>
      <c r="M1094" t="s">
        <v>1314</v>
      </c>
      <c r="N1094" t="s">
        <v>2237</v>
      </c>
    </row>
    <row r="1095" spans="1:15" x14ac:dyDescent="0.2">
      <c r="A1095" t="s">
        <v>9829</v>
      </c>
      <c r="B1095" t="s">
        <v>979</v>
      </c>
      <c r="C1095" t="s">
        <v>978</v>
      </c>
      <c r="D1095" s="21" t="s">
        <v>980</v>
      </c>
      <c r="E1095" t="s">
        <v>981</v>
      </c>
      <c r="F1095" t="s">
        <v>11</v>
      </c>
      <c r="G1095" t="s">
        <v>1286</v>
      </c>
      <c r="H1095" t="s">
        <v>349</v>
      </c>
      <c r="I1095" t="s">
        <v>349</v>
      </c>
      <c r="K1095">
        <v>2010</v>
      </c>
      <c r="L1095" t="s">
        <v>2236</v>
      </c>
      <c r="M1095" t="s">
        <v>1314</v>
      </c>
      <c r="N1095" t="s">
        <v>2237</v>
      </c>
    </row>
    <row r="1096" spans="1:15" x14ac:dyDescent="0.2">
      <c r="A1096" t="s">
        <v>9829</v>
      </c>
      <c r="B1096" t="s">
        <v>979</v>
      </c>
      <c r="C1096" t="s">
        <v>978</v>
      </c>
      <c r="D1096" s="21" t="s">
        <v>980</v>
      </c>
      <c r="E1096" t="s">
        <v>981</v>
      </c>
      <c r="F1096" t="s">
        <v>16</v>
      </c>
      <c r="G1096" t="s">
        <v>1270</v>
      </c>
      <c r="H1096" t="s">
        <v>349</v>
      </c>
      <c r="I1096" t="s">
        <v>349</v>
      </c>
      <c r="K1096">
        <v>2014</v>
      </c>
      <c r="L1096" t="s">
        <v>2238</v>
      </c>
      <c r="M1096" t="s">
        <v>1379</v>
      </c>
      <c r="N1096" t="s">
        <v>2239</v>
      </c>
      <c r="O1096" t="s">
        <v>2240</v>
      </c>
    </row>
    <row r="1097" spans="1:15" x14ac:dyDescent="0.2">
      <c r="A1097" t="s">
        <v>9829</v>
      </c>
      <c r="B1097" t="s">
        <v>979</v>
      </c>
      <c r="C1097" t="s">
        <v>978</v>
      </c>
      <c r="D1097" s="21" t="s">
        <v>980</v>
      </c>
      <c r="E1097" t="s">
        <v>981</v>
      </c>
      <c r="F1097" t="s">
        <v>17</v>
      </c>
      <c r="G1097" t="s">
        <v>1270</v>
      </c>
      <c r="H1097" t="s">
        <v>349</v>
      </c>
      <c r="I1097" t="s">
        <v>349</v>
      </c>
      <c r="K1097">
        <v>2014</v>
      </c>
      <c r="L1097" t="s">
        <v>2238</v>
      </c>
      <c r="M1097" t="s">
        <v>1379</v>
      </c>
      <c r="N1097" t="s">
        <v>2239</v>
      </c>
      <c r="O1097" t="s">
        <v>2241</v>
      </c>
    </row>
    <row r="1098" spans="1:15" x14ac:dyDescent="0.2">
      <c r="A1098" t="s">
        <v>9829</v>
      </c>
      <c r="B1098" t="s">
        <v>979</v>
      </c>
      <c r="C1098" t="s">
        <v>978</v>
      </c>
      <c r="D1098" s="21" t="s">
        <v>980</v>
      </c>
      <c r="E1098" t="s">
        <v>981</v>
      </c>
      <c r="F1098" t="s">
        <v>18</v>
      </c>
      <c r="G1098" t="s">
        <v>1270</v>
      </c>
      <c r="H1098" t="s">
        <v>349</v>
      </c>
      <c r="I1098" t="s">
        <v>349</v>
      </c>
      <c r="K1098">
        <v>2014</v>
      </c>
      <c r="L1098" t="s">
        <v>2238</v>
      </c>
      <c r="M1098" t="s">
        <v>1379</v>
      </c>
      <c r="N1098" t="s">
        <v>2239</v>
      </c>
      <c r="O1098" t="s">
        <v>2242</v>
      </c>
    </row>
    <row r="1099" spans="1:15" x14ac:dyDescent="0.2">
      <c r="A1099" t="s">
        <v>9829</v>
      </c>
      <c r="B1099" t="s">
        <v>979</v>
      </c>
      <c r="C1099" t="s">
        <v>978</v>
      </c>
      <c r="D1099" s="21" t="s">
        <v>980</v>
      </c>
      <c r="E1099" t="s">
        <v>981</v>
      </c>
      <c r="F1099" t="s">
        <v>19</v>
      </c>
      <c r="G1099" t="s">
        <v>1270</v>
      </c>
      <c r="H1099" t="s">
        <v>349</v>
      </c>
      <c r="I1099" t="s">
        <v>349</v>
      </c>
      <c r="K1099">
        <v>2014</v>
      </c>
      <c r="L1099" t="s">
        <v>2238</v>
      </c>
      <c r="M1099" t="s">
        <v>1379</v>
      </c>
      <c r="N1099" t="s">
        <v>2239</v>
      </c>
      <c r="O1099" t="s">
        <v>2242</v>
      </c>
    </row>
    <row r="1100" spans="1:15" x14ac:dyDescent="0.2">
      <c r="A1100" t="s">
        <v>9829</v>
      </c>
      <c r="B1100" t="s">
        <v>979</v>
      </c>
      <c r="C1100" t="s">
        <v>978</v>
      </c>
      <c r="D1100" s="21" t="s">
        <v>980</v>
      </c>
      <c r="E1100" t="s">
        <v>981</v>
      </c>
      <c r="F1100" t="s">
        <v>20</v>
      </c>
      <c r="G1100" t="s">
        <v>1270</v>
      </c>
      <c r="H1100" t="s">
        <v>349</v>
      </c>
      <c r="I1100" t="s">
        <v>349</v>
      </c>
      <c r="K1100">
        <v>2014</v>
      </c>
      <c r="L1100" t="s">
        <v>2238</v>
      </c>
      <c r="M1100" t="s">
        <v>1379</v>
      </c>
      <c r="N1100" t="s">
        <v>2239</v>
      </c>
      <c r="O1100" t="s">
        <v>2242</v>
      </c>
    </row>
    <row r="1101" spans="1:15" x14ac:dyDescent="0.2">
      <c r="A1101" t="s">
        <v>9829</v>
      </c>
      <c r="B1101" t="s">
        <v>979</v>
      </c>
      <c r="C1101" t="s">
        <v>978</v>
      </c>
      <c r="D1101" s="21" t="s">
        <v>980</v>
      </c>
      <c r="E1101" t="s">
        <v>981</v>
      </c>
      <c r="F1101" t="s">
        <v>21</v>
      </c>
      <c r="G1101" t="s">
        <v>1270</v>
      </c>
      <c r="H1101" t="s">
        <v>349</v>
      </c>
      <c r="I1101" t="s">
        <v>349</v>
      </c>
      <c r="K1101">
        <v>2014</v>
      </c>
      <c r="L1101" t="s">
        <v>2238</v>
      </c>
      <c r="M1101" t="s">
        <v>1379</v>
      </c>
      <c r="N1101" t="s">
        <v>2239</v>
      </c>
      <c r="O1101" t="s">
        <v>2243</v>
      </c>
    </row>
    <row r="1102" spans="1:15" x14ac:dyDescent="0.2">
      <c r="A1102" t="s">
        <v>9829</v>
      </c>
      <c r="B1102" t="s">
        <v>979</v>
      </c>
      <c r="C1102" t="s">
        <v>978</v>
      </c>
      <c r="D1102" s="21" t="s">
        <v>980</v>
      </c>
      <c r="E1102" t="s">
        <v>981</v>
      </c>
      <c r="F1102" t="s">
        <v>23</v>
      </c>
      <c r="G1102" t="s">
        <v>1270</v>
      </c>
      <c r="H1102" t="s">
        <v>349</v>
      </c>
      <c r="I1102" t="s">
        <v>349</v>
      </c>
      <c r="K1102">
        <v>2014</v>
      </c>
      <c r="L1102" t="s">
        <v>2238</v>
      </c>
      <c r="M1102" t="s">
        <v>1379</v>
      </c>
      <c r="N1102" t="s">
        <v>2239</v>
      </c>
      <c r="O1102" t="s">
        <v>2244</v>
      </c>
    </row>
    <row r="1103" spans="1:15" x14ac:dyDescent="0.2">
      <c r="A1103" t="s">
        <v>9829</v>
      </c>
      <c r="B1103" t="s">
        <v>979</v>
      </c>
      <c r="C1103" t="s">
        <v>978</v>
      </c>
      <c r="D1103" s="21" t="s">
        <v>980</v>
      </c>
      <c r="E1103" t="s">
        <v>981</v>
      </c>
      <c r="F1103" t="s">
        <v>24</v>
      </c>
      <c r="G1103" t="s">
        <v>1270</v>
      </c>
      <c r="H1103" t="s">
        <v>349</v>
      </c>
      <c r="I1103" t="s">
        <v>349</v>
      </c>
      <c r="K1103">
        <v>2014</v>
      </c>
      <c r="L1103" t="s">
        <v>2238</v>
      </c>
      <c r="M1103" t="s">
        <v>1379</v>
      </c>
      <c r="N1103" t="s">
        <v>2239</v>
      </c>
      <c r="O1103" t="s">
        <v>2242</v>
      </c>
    </row>
    <row r="1104" spans="1:15" x14ac:dyDescent="0.2">
      <c r="A1104" t="s">
        <v>9829</v>
      </c>
      <c r="B1104" t="s">
        <v>979</v>
      </c>
      <c r="C1104" t="s">
        <v>978</v>
      </c>
      <c r="D1104" s="21" t="s">
        <v>980</v>
      </c>
      <c r="E1104" t="s">
        <v>981</v>
      </c>
      <c r="F1104" t="s">
        <v>28</v>
      </c>
      <c r="G1104" t="s">
        <v>1270</v>
      </c>
      <c r="H1104" t="s">
        <v>349</v>
      </c>
      <c r="I1104" t="s">
        <v>349</v>
      </c>
      <c r="K1104">
        <v>2014</v>
      </c>
      <c r="L1104" t="s">
        <v>2238</v>
      </c>
      <c r="M1104" t="s">
        <v>1379</v>
      </c>
      <c r="N1104" t="s">
        <v>2239</v>
      </c>
      <c r="O1104" t="s">
        <v>2245</v>
      </c>
    </row>
    <row r="1105" spans="1:15" x14ac:dyDescent="0.2">
      <c r="A1105" t="s">
        <v>9829</v>
      </c>
      <c r="B1105" t="s">
        <v>979</v>
      </c>
      <c r="C1105" t="s">
        <v>978</v>
      </c>
      <c r="D1105" s="21" t="s">
        <v>980</v>
      </c>
      <c r="E1105" t="s">
        <v>981</v>
      </c>
      <c r="F1105" t="s">
        <v>31</v>
      </c>
      <c r="G1105" t="s">
        <v>1404</v>
      </c>
      <c r="K1105">
        <v>2015</v>
      </c>
      <c r="L1105" t="s">
        <v>2238</v>
      </c>
      <c r="M1105" t="s">
        <v>1592</v>
      </c>
      <c r="N1105" t="s">
        <v>2239</v>
      </c>
    </row>
    <row r="1106" spans="1:15" x14ac:dyDescent="0.2">
      <c r="A1106" t="s">
        <v>9829</v>
      </c>
      <c r="B1106" t="s">
        <v>979</v>
      </c>
      <c r="C1106" t="s">
        <v>978</v>
      </c>
      <c r="D1106" s="21" t="s">
        <v>980</v>
      </c>
      <c r="E1106" t="s">
        <v>981</v>
      </c>
      <c r="F1106" t="s">
        <v>54</v>
      </c>
      <c r="G1106" t="s">
        <v>1270</v>
      </c>
      <c r="H1106" t="s">
        <v>1717</v>
      </c>
      <c r="I1106" t="s">
        <v>1897</v>
      </c>
      <c r="K1106">
        <v>2017</v>
      </c>
      <c r="L1106" t="s">
        <v>2238</v>
      </c>
      <c r="M1106" t="s">
        <v>2036</v>
      </c>
      <c r="N1106" t="s">
        <v>2239</v>
      </c>
      <c r="O1106" t="s">
        <v>2246</v>
      </c>
    </row>
    <row r="1107" spans="1:15" x14ac:dyDescent="0.2">
      <c r="A1107" t="s">
        <v>9829</v>
      </c>
      <c r="B1107" t="s">
        <v>979</v>
      </c>
      <c r="C1107" t="s">
        <v>978</v>
      </c>
      <c r="D1107" s="21" t="s">
        <v>980</v>
      </c>
      <c r="E1107" t="s">
        <v>981</v>
      </c>
      <c r="F1107" t="s">
        <v>58</v>
      </c>
      <c r="G1107" t="s">
        <v>1270</v>
      </c>
      <c r="H1107" t="s">
        <v>1717</v>
      </c>
      <c r="I1107" t="s">
        <v>1100</v>
      </c>
      <c r="K1107">
        <v>2017</v>
      </c>
      <c r="L1107" t="s">
        <v>2238</v>
      </c>
      <c r="M1107" t="s">
        <v>1336</v>
      </c>
      <c r="N1107" t="s">
        <v>2239</v>
      </c>
      <c r="O1107" t="s">
        <v>2247</v>
      </c>
    </row>
    <row r="1108" spans="1:15" x14ac:dyDescent="0.2">
      <c r="A1108" t="s">
        <v>9829</v>
      </c>
      <c r="B1108" t="s">
        <v>979</v>
      </c>
      <c r="C1108" t="s">
        <v>978</v>
      </c>
      <c r="D1108" s="21" t="s">
        <v>980</v>
      </c>
      <c r="E1108" t="s">
        <v>981</v>
      </c>
      <c r="F1108" t="s">
        <v>315</v>
      </c>
      <c r="K1108">
        <v>2017</v>
      </c>
      <c r="L1108" t="s">
        <v>2238</v>
      </c>
      <c r="M1108" t="s">
        <v>1363</v>
      </c>
      <c r="N1108" t="s">
        <v>2239</v>
      </c>
      <c r="O1108" t="s">
        <v>2248</v>
      </c>
    </row>
    <row r="1109" spans="1:15" x14ac:dyDescent="0.2">
      <c r="A1109" t="s">
        <v>9829</v>
      </c>
      <c r="B1109" t="s">
        <v>979</v>
      </c>
      <c r="C1109" t="s">
        <v>978</v>
      </c>
      <c r="D1109" s="21" t="s">
        <v>980</v>
      </c>
      <c r="E1109" t="s">
        <v>981</v>
      </c>
      <c r="F1109" t="s">
        <v>337</v>
      </c>
      <c r="K1109">
        <v>2017</v>
      </c>
      <c r="L1109" t="s">
        <v>2238</v>
      </c>
      <c r="M1109" t="s">
        <v>1368</v>
      </c>
      <c r="N1109" t="s">
        <v>2239</v>
      </c>
      <c r="O1109" t="s">
        <v>2249</v>
      </c>
    </row>
    <row r="1110" spans="1:15" x14ac:dyDescent="0.2">
      <c r="A1110" t="s">
        <v>9829</v>
      </c>
      <c r="B1110" t="s">
        <v>979</v>
      </c>
      <c r="C1110" t="s">
        <v>978</v>
      </c>
      <c r="D1110" s="21" t="s">
        <v>980</v>
      </c>
      <c r="E1110" t="s">
        <v>981</v>
      </c>
      <c r="F1110" t="s">
        <v>338</v>
      </c>
      <c r="K1110">
        <v>2017</v>
      </c>
      <c r="L1110" t="s">
        <v>2238</v>
      </c>
      <c r="M1110" t="s">
        <v>1368</v>
      </c>
      <c r="N1110" t="s">
        <v>2239</v>
      </c>
      <c r="O1110" t="s">
        <v>2250</v>
      </c>
    </row>
    <row r="1111" spans="1:15" x14ac:dyDescent="0.2">
      <c r="A1111" t="s">
        <v>9829</v>
      </c>
      <c r="B1111" t="s">
        <v>979</v>
      </c>
      <c r="C1111" t="s">
        <v>978</v>
      </c>
      <c r="D1111" s="21" t="s">
        <v>980</v>
      </c>
      <c r="E1111" t="s">
        <v>981</v>
      </c>
      <c r="F1111" t="s">
        <v>72</v>
      </c>
      <c r="G1111" t="s">
        <v>1299</v>
      </c>
      <c r="K1111">
        <v>2019</v>
      </c>
      <c r="L1111" t="s">
        <v>2251</v>
      </c>
      <c r="M1111" t="s">
        <v>2252</v>
      </c>
      <c r="N1111" t="s">
        <v>2253</v>
      </c>
      <c r="O1111" t="s">
        <v>2254</v>
      </c>
    </row>
    <row r="1112" spans="1:15" x14ac:dyDescent="0.2">
      <c r="A1112" t="s">
        <v>9829</v>
      </c>
      <c r="B1112" t="s">
        <v>979</v>
      </c>
      <c r="C1112" t="s">
        <v>978</v>
      </c>
      <c r="D1112" s="21" t="s">
        <v>980</v>
      </c>
      <c r="E1112" t="s">
        <v>981</v>
      </c>
      <c r="F1112" t="s">
        <v>85</v>
      </c>
      <c r="K1112">
        <v>2019</v>
      </c>
      <c r="L1112" t="s">
        <v>2251</v>
      </c>
      <c r="M1112" t="s">
        <v>2252</v>
      </c>
      <c r="N1112" t="s">
        <v>2253</v>
      </c>
      <c r="O1112" t="s">
        <v>2254</v>
      </c>
    </row>
    <row r="1113" spans="1:15" x14ac:dyDescent="0.2">
      <c r="A1113" t="s">
        <v>9829</v>
      </c>
      <c r="B1113" t="s">
        <v>979</v>
      </c>
      <c r="C1113" t="s">
        <v>978</v>
      </c>
      <c r="D1113" s="21" t="s">
        <v>980</v>
      </c>
      <c r="E1113" t="s">
        <v>981</v>
      </c>
      <c r="F1113" t="s">
        <v>86</v>
      </c>
      <c r="K1113">
        <v>2019</v>
      </c>
      <c r="L1113" t="s">
        <v>2251</v>
      </c>
      <c r="M1113" t="s">
        <v>2252</v>
      </c>
      <c r="N1113" t="s">
        <v>2253</v>
      </c>
      <c r="O1113" t="s">
        <v>2254</v>
      </c>
    </row>
    <row r="1114" spans="1:15" x14ac:dyDescent="0.2">
      <c r="A1114" t="s">
        <v>9829</v>
      </c>
      <c r="B1114" t="s">
        <v>979</v>
      </c>
      <c r="C1114" t="s">
        <v>978</v>
      </c>
      <c r="D1114" s="21" t="s">
        <v>980</v>
      </c>
      <c r="E1114" t="s">
        <v>981</v>
      </c>
      <c r="F1114" t="s">
        <v>88</v>
      </c>
      <c r="K1114">
        <v>2019</v>
      </c>
      <c r="L1114" t="s">
        <v>2251</v>
      </c>
      <c r="M1114" t="s">
        <v>2252</v>
      </c>
      <c r="N1114" t="s">
        <v>2253</v>
      </c>
      <c r="O1114" t="s">
        <v>2255</v>
      </c>
    </row>
    <row r="1115" spans="1:15" x14ac:dyDescent="0.2">
      <c r="A1115" t="s">
        <v>9829</v>
      </c>
      <c r="B1115" t="s">
        <v>979</v>
      </c>
      <c r="C1115" t="s">
        <v>978</v>
      </c>
      <c r="D1115" s="21" t="s">
        <v>980</v>
      </c>
      <c r="E1115" t="s">
        <v>981</v>
      </c>
      <c r="F1115" t="s">
        <v>317</v>
      </c>
      <c r="K1115">
        <v>2019</v>
      </c>
      <c r="L1115" t="s">
        <v>2251</v>
      </c>
      <c r="M1115" t="s">
        <v>2154</v>
      </c>
      <c r="N1115" t="s">
        <v>2253</v>
      </c>
      <c r="O1115" t="s">
        <v>2256</v>
      </c>
    </row>
    <row r="1116" spans="1:15" x14ac:dyDescent="0.2">
      <c r="A1116" t="s">
        <v>9829</v>
      </c>
      <c r="B1116" t="s">
        <v>979</v>
      </c>
      <c r="C1116" t="s">
        <v>978</v>
      </c>
      <c r="D1116" s="21" t="s">
        <v>980</v>
      </c>
      <c r="E1116" t="s">
        <v>981</v>
      </c>
      <c r="F1116" t="s">
        <v>339</v>
      </c>
      <c r="K1116">
        <v>2019</v>
      </c>
      <c r="L1116" t="s">
        <v>2251</v>
      </c>
      <c r="M1116" t="s">
        <v>2154</v>
      </c>
      <c r="N1116" t="s">
        <v>2253</v>
      </c>
      <c r="O1116" t="s">
        <v>2256</v>
      </c>
    </row>
    <row r="1117" spans="1:15" x14ac:dyDescent="0.2">
      <c r="A1117" t="s">
        <v>9829</v>
      </c>
      <c r="B1117" t="s">
        <v>979</v>
      </c>
      <c r="C1117" t="s">
        <v>978</v>
      </c>
      <c r="D1117" s="21" t="s">
        <v>980</v>
      </c>
      <c r="E1117" t="s">
        <v>981</v>
      </c>
      <c r="F1117" t="s">
        <v>4</v>
      </c>
      <c r="L1117" t="s">
        <v>1429</v>
      </c>
      <c r="N1117" t="s">
        <v>1279</v>
      </c>
      <c r="O1117" t="s">
        <v>1280</v>
      </c>
    </row>
    <row r="1118" spans="1:15" x14ac:dyDescent="0.2">
      <c r="A1118" t="s">
        <v>9829</v>
      </c>
      <c r="B1118" t="s">
        <v>979</v>
      </c>
      <c r="C1118" t="s">
        <v>978</v>
      </c>
      <c r="D1118" s="21" t="s">
        <v>980</v>
      </c>
      <c r="E1118" t="s">
        <v>981</v>
      </c>
      <c r="F1118" t="s">
        <v>14</v>
      </c>
      <c r="G1118" t="s">
        <v>1430</v>
      </c>
      <c r="O1118" t="s">
        <v>1431</v>
      </c>
    </row>
    <row r="1119" spans="1:15" x14ac:dyDescent="0.2">
      <c r="A1119" t="s">
        <v>9829</v>
      </c>
      <c r="B1119" t="s">
        <v>979</v>
      </c>
      <c r="C1119" t="s">
        <v>978</v>
      </c>
      <c r="D1119" s="21" t="s">
        <v>980</v>
      </c>
      <c r="E1119" t="s">
        <v>981</v>
      </c>
      <c r="F1119" t="s">
        <v>137</v>
      </c>
      <c r="G1119" t="s">
        <v>1286</v>
      </c>
      <c r="O1119" t="s">
        <v>1400</v>
      </c>
    </row>
    <row r="1120" spans="1:15" x14ac:dyDescent="0.2">
      <c r="A1120" t="s">
        <v>9829</v>
      </c>
      <c r="B1120" t="s">
        <v>979</v>
      </c>
      <c r="C1120" t="s">
        <v>978</v>
      </c>
      <c r="D1120" s="21" t="s">
        <v>980</v>
      </c>
      <c r="E1120" t="s">
        <v>981</v>
      </c>
      <c r="F1120" t="s">
        <v>157</v>
      </c>
      <c r="G1120" t="s">
        <v>1286</v>
      </c>
      <c r="O1120" t="s">
        <v>1400</v>
      </c>
    </row>
    <row r="1121" spans="1:15" x14ac:dyDescent="0.2">
      <c r="A1121" t="s">
        <v>9829</v>
      </c>
      <c r="B1121" t="s">
        <v>991</v>
      </c>
      <c r="C1121" t="s">
        <v>990</v>
      </c>
      <c r="D1121" s="21" t="s">
        <v>992</v>
      </c>
      <c r="E1121" t="s">
        <v>993</v>
      </c>
      <c r="F1121" t="s">
        <v>79</v>
      </c>
      <c r="G1121" t="s">
        <v>1382</v>
      </c>
      <c r="K1121">
        <v>2012</v>
      </c>
      <c r="L1121" t="s">
        <v>2257</v>
      </c>
      <c r="M1121" t="s">
        <v>1484</v>
      </c>
      <c r="N1121" t="s">
        <v>2258</v>
      </c>
    </row>
    <row r="1122" spans="1:15" x14ac:dyDescent="0.2">
      <c r="A1122" t="s">
        <v>9829</v>
      </c>
      <c r="B1122" t="s">
        <v>991</v>
      </c>
      <c r="C1122" t="s">
        <v>990</v>
      </c>
      <c r="D1122" s="21" t="s">
        <v>992</v>
      </c>
      <c r="E1122" t="s">
        <v>993</v>
      </c>
      <c r="F1122" t="s">
        <v>78</v>
      </c>
      <c r="G1122" t="s">
        <v>1299</v>
      </c>
      <c r="K1122">
        <v>2012</v>
      </c>
      <c r="L1122" t="s">
        <v>2259</v>
      </c>
      <c r="M1122" t="s">
        <v>1484</v>
      </c>
      <c r="N1122" t="s">
        <v>2258</v>
      </c>
      <c r="O1122" t="s">
        <v>2260</v>
      </c>
    </row>
    <row r="1123" spans="1:15" x14ac:dyDescent="0.2">
      <c r="A1123" t="s">
        <v>9829</v>
      </c>
      <c r="B1123" t="s">
        <v>991</v>
      </c>
      <c r="C1123" t="s">
        <v>990</v>
      </c>
      <c r="D1123" s="21" t="s">
        <v>992</v>
      </c>
      <c r="E1123" t="s">
        <v>993</v>
      </c>
      <c r="F1123" t="s">
        <v>84</v>
      </c>
      <c r="K1123">
        <v>2014</v>
      </c>
      <c r="L1123" t="s">
        <v>2259</v>
      </c>
      <c r="M1123" t="s">
        <v>1365</v>
      </c>
      <c r="N1123" t="s">
        <v>2258</v>
      </c>
      <c r="O1123" t="s">
        <v>2261</v>
      </c>
    </row>
    <row r="1124" spans="1:15" x14ac:dyDescent="0.2">
      <c r="A1124" t="s">
        <v>9829</v>
      </c>
      <c r="B1124" t="s">
        <v>991</v>
      </c>
      <c r="C1124" t="s">
        <v>990</v>
      </c>
      <c r="D1124" s="21" t="s">
        <v>992</v>
      </c>
      <c r="E1124" t="s">
        <v>993</v>
      </c>
      <c r="F1124" t="s">
        <v>66</v>
      </c>
      <c r="G1124" t="s">
        <v>1296</v>
      </c>
      <c r="K1124">
        <v>2017</v>
      </c>
      <c r="L1124" t="s">
        <v>2262</v>
      </c>
      <c r="M1124" t="s">
        <v>1291</v>
      </c>
      <c r="N1124" t="s">
        <v>2263</v>
      </c>
    </row>
    <row r="1125" spans="1:15" x14ac:dyDescent="0.2">
      <c r="A1125" t="s">
        <v>9829</v>
      </c>
      <c r="B1125" t="s">
        <v>991</v>
      </c>
      <c r="C1125" t="s">
        <v>990</v>
      </c>
      <c r="D1125" s="21" t="s">
        <v>992</v>
      </c>
      <c r="E1125" t="s">
        <v>993</v>
      </c>
      <c r="F1125" t="s">
        <v>89</v>
      </c>
      <c r="K1125">
        <v>2017</v>
      </c>
      <c r="L1125" t="s">
        <v>2264</v>
      </c>
      <c r="M1125" t="s">
        <v>1291</v>
      </c>
      <c r="N1125" t="s">
        <v>2263</v>
      </c>
      <c r="O1125" t="s">
        <v>2265</v>
      </c>
    </row>
    <row r="1126" spans="1:15" x14ac:dyDescent="0.2">
      <c r="A1126" t="s">
        <v>9829</v>
      </c>
      <c r="B1126" t="s">
        <v>991</v>
      </c>
      <c r="C1126" t="s">
        <v>990</v>
      </c>
      <c r="D1126" s="21" t="s">
        <v>992</v>
      </c>
      <c r="E1126" t="s">
        <v>993</v>
      </c>
      <c r="F1126" t="s">
        <v>90</v>
      </c>
      <c r="K1126">
        <v>2017</v>
      </c>
      <c r="L1126" t="s">
        <v>2264</v>
      </c>
      <c r="M1126" t="s">
        <v>1291</v>
      </c>
      <c r="N1126" t="s">
        <v>2263</v>
      </c>
      <c r="O1126" t="s">
        <v>2265</v>
      </c>
    </row>
    <row r="1127" spans="1:15" x14ac:dyDescent="0.2">
      <c r="A1127" t="s">
        <v>9829</v>
      </c>
      <c r="B1127" t="s">
        <v>991</v>
      </c>
      <c r="C1127" t="s">
        <v>990</v>
      </c>
      <c r="D1127" s="21" t="s">
        <v>992</v>
      </c>
      <c r="E1127" t="s">
        <v>993</v>
      </c>
      <c r="F1127" t="s">
        <v>94</v>
      </c>
      <c r="K1127">
        <v>2017</v>
      </c>
      <c r="L1127" t="s">
        <v>2264</v>
      </c>
      <c r="M1127" t="s">
        <v>1365</v>
      </c>
      <c r="N1127" t="s">
        <v>2263</v>
      </c>
    </row>
    <row r="1128" spans="1:15" x14ac:dyDescent="0.2">
      <c r="A1128" t="s">
        <v>9829</v>
      </c>
      <c r="B1128" t="s">
        <v>991</v>
      </c>
      <c r="C1128" t="s">
        <v>990</v>
      </c>
      <c r="D1128" s="21" t="s">
        <v>992</v>
      </c>
      <c r="E1128" t="s">
        <v>993</v>
      </c>
      <c r="F1128" t="s">
        <v>321</v>
      </c>
      <c r="K1128">
        <v>2017</v>
      </c>
      <c r="L1128" t="s">
        <v>2264</v>
      </c>
      <c r="M1128" t="s">
        <v>1291</v>
      </c>
      <c r="N1128" t="s">
        <v>2263</v>
      </c>
      <c r="O1128" t="s">
        <v>2266</v>
      </c>
    </row>
    <row r="1129" spans="1:15" x14ac:dyDescent="0.2">
      <c r="A1129" t="s">
        <v>9829</v>
      </c>
      <c r="B1129" t="s">
        <v>991</v>
      </c>
      <c r="C1129" t="s">
        <v>990</v>
      </c>
      <c r="D1129" s="21" t="s">
        <v>992</v>
      </c>
      <c r="E1129" t="s">
        <v>993</v>
      </c>
      <c r="F1129" t="s">
        <v>323</v>
      </c>
      <c r="K1129">
        <v>2017</v>
      </c>
      <c r="L1129" t="s">
        <v>2264</v>
      </c>
      <c r="M1129" t="s">
        <v>1291</v>
      </c>
      <c r="N1129" t="s">
        <v>2263</v>
      </c>
      <c r="O1129" t="s">
        <v>2266</v>
      </c>
    </row>
    <row r="1130" spans="1:15" x14ac:dyDescent="0.2">
      <c r="A1130" t="s">
        <v>9829</v>
      </c>
      <c r="B1130" t="s">
        <v>991</v>
      </c>
      <c r="C1130" t="s">
        <v>990</v>
      </c>
      <c r="D1130" s="21" t="s">
        <v>992</v>
      </c>
      <c r="E1130" t="s">
        <v>993</v>
      </c>
      <c r="F1130" t="s">
        <v>324</v>
      </c>
      <c r="K1130">
        <v>2017</v>
      </c>
      <c r="L1130" t="s">
        <v>2264</v>
      </c>
      <c r="M1130" t="s">
        <v>1291</v>
      </c>
      <c r="N1130" t="s">
        <v>2263</v>
      </c>
      <c r="O1130" t="s">
        <v>2266</v>
      </c>
    </row>
    <row r="1131" spans="1:15" x14ac:dyDescent="0.2">
      <c r="A1131" t="s">
        <v>9829</v>
      </c>
      <c r="B1131" t="s">
        <v>991</v>
      </c>
      <c r="C1131" t="s">
        <v>990</v>
      </c>
      <c r="D1131" s="21" t="s">
        <v>992</v>
      </c>
      <c r="E1131" t="s">
        <v>993</v>
      </c>
      <c r="F1131" t="s">
        <v>329</v>
      </c>
      <c r="K1131">
        <v>2017</v>
      </c>
      <c r="L1131" t="s">
        <v>2264</v>
      </c>
      <c r="M1131" t="s">
        <v>1291</v>
      </c>
      <c r="N1131" t="s">
        <v>2263</v>
      </c>
      <c r="O1131" t="s">
        <v>2267</v>
      </c>
    </row>
    <row r="1132" spans="1:15" x14ac:dyDescent="0.2">
      <c r="A1132" t="s">
        <v>9829</v>
      </c>
      <c r="B1132" t="s">
        <v>991</v>
      </c>
      <c r="C1132" t="s">
        <v>990</v>
      </c>
      <c r="D1132" s="21" t="s">
        <v>992</v>
      </c>
      <c r="E1132" t="s">
        <v>993</v>
      </c>
      <c r="F1132" t="s">
        <v>314</v>
      </c>
      <c r="K1132">
        <v>2015</v>
      </c>
      <c r="L1132" t="s">
        <v>2268</v>
      </c>
      <c r="M1132" t="s">
        <v>1614</v>
      </c>
      <c r="N1132" t="s">
        <v>2269</v>
      </c>
      <c r="O1132" t="s">
        <v>2270</v>
      </c>
    </row>
    <row r="1133" spans="1:15" x14ac:dyDescent="0.2">
      <c r="A1133" t="s">
        <v>9829</v>
      </c>
      <c r="B1133" t="s">
        <v>991</v>
      </c>
      <c r="C1133" t="s">
        <v>990</v>
      </c>
      <c r="D1133" s="21" t="s">
        <v>992</v>
      </c>
      <c r="E1133" t="s">
        <v>993</v>
      </c>
      <c r="F1133" t="s">
        <v>9892</v>
      </c>
      <c r="G1133" t="s">
        <v>9444</v>
      </c>
      <c r="K1133">
        <v>2015</v>
      </c>
      <c r="L1133" t="s">
        <v>2268</v>
      </c>
      <c r="M1133" t="s">
        <v>1614</v>
      </c>
      <c r="N1133" t="s">
        <v>2269</v>
      </c>
    </row>
    <row r="1134" spans="1:15" x14ac:dyDescent="0.2">
      <c r="A1134" t="s">
        <v>9829</v>
      </c>
      <c r="B1134" t="s">
        <v>991</v>
      </c>
      <c r="C1134" t="s">
        <v>990</v>
      </c>
      <c r="D1134" s="21" t="s">
        <v>992</v>
      </c>
      <c r="E1134" t="s">
        <v>993</v>
      </c>
      <c r="F1134" t="s">
        <v>317</v>
      </c>
      <c r="K1134">
        <v>2015</v>
      </c>
      <c r="L1134" t="s">
        <v>2268</v>
      </c>
      <c r="M1134" t="s">
        <v>1484</v>
      </c>
      <c r="N1134" t="s">
        <v>2269</v>
      </c>
      <c r="O1134" t="s">
        <v>2271</v>
      </c>
    </row>
    <row r="1135" spans="1:15" x14ac:dyDescent="0.2">
      <c r="A1135" t="s">
        <v>9829</v>
      </c>
      <c r="B1135" t="s">
        <v>991</v>
      </c>
      <c r="C1135" t="s">
        <v>990</v>
      </c>
      <c r="D1135" s="21" t="s">
        <v>992</v>
      </c>
      <c r="E1135" t="s">
        <v>993</v>
      </c>
      <c r="F1135" t="s">
        <v>336</v>
      </c>
      <c r="K1135">
        <v>2015</v>
      </c>
      <c r="L1135" t="s">
        <v>2268</v>
      </c>
      <c r="M1135" t="s">
        <v>1614</v>
      </c>
      <c r="N1135" t="s">
        <v>2269</v>
      </c>
    </row>
    <row r="1136" spans="1:15" x14ac:dyDescent="0.2">
      <c r="A1136" t="s">
        <v>9829</v>
      </c>
      <c r="B1136" t="s">
        <v>991</v>
      </c>
      <c r="C1136" t="s">
        <v>990</v>
      </c>
      <c r="D1136" s="21" t="s">
        <v>992</v>
      </c>
      <c r="E1136" t="s">
        <v>993</v>
      </c>
      <c r="F1136" t="s">
        <v>9895</v>
      </c>
      <c r="K1136">
        <v>2015</v>
      </c>
      <c r="L1136" t="s">
        <v>2268</v>
      </c>
      <c r="M1136" t="s">
        <v>1816</v>
      </c>
      <c r="N1136" t="s">
        <v>2269</v>
      </c>
    </row>
    <row r="1137" spans="1:15" x14ac:dyDescent="0.2">
      <c r="A1137" t="s">
        <v>9829</v>
      </c>
      <c r="B1137" t="s">
        <v>991</v>
      </c>
      <c r="C1137" t="s">
        <v>990</v>
      </c>
      <c r="D1137" s="21" t="s">
        <v>992</v>
      </c>
      <c r="E1137" t="s">
        <v>993</v>
      </c>
      <c r="F1137" t="s">
        <v>339</v>
      </c>
      <c r="K1137">
        <v>2015</v>
      </c>
      <c r="L1137" t="s">
        <v>2268</v>
      </c>
      <c r="M1137" t="s">
        <v>2272</v>
      </c>
      <c r="N1137" t="s">
        <v>2269</v>
      </c>
      <c r="O1137" t="s">
        <v>2273</v>
      </c>
    </row>
    <row r="1138" spans="1:15" x14ac:dyDescent="0.2">
      <c r="A1138" t="s">
        <v>9829</v>
      </c>
      <c r="B1138" t="s">
        <v>991</v>
      </c>
      <c r="C1138" t="s">
        <v>990</v>
      </c>
      <c r="D1138" s="21" t="s">
        <v>992</v>
      </c>
      <c r="E1138" t="s">
        <v>993</v>
      </c>
      <c r="F1138" t="s">
        <v>31</v>
      </c>
      <c r="G1138" t="s">
        <v>1404</v>
      </c>
      <c r="K1138">
        <v>2020</v>
      </c>
      <c r="L1138" t="s">
        <v>2274</v>
      </c>
      <c r="M1138" t="s">
        <v>2275</v>
      </c>
      <c r="N1138" t="s">
        <v>2276</v>
      </c>
    </row>
    <row r="1139" spans="1:15" x14ac:dyDescent="0.2">
      <c r="A1139" t="s">
        <v>9829</v>
      </c>
      <c r="B1139" t="s">
        <v>991</v>
      </c>
      <c r="C1139" t="s">
        <v>990</v>
      </c>
      <c r="D1139" s="21" t="s">
        <v>992</v>
      </c>
      <c r="E1139" t="s">
        <v>993</v>
      </c>
      <c r="F1139" t="s">
        <v>32</v>
      </c>
      <c r="G1139" t="s">
        <v>1270</v>
      </c>
      <c r="K1139">
        <v>2020</v>
      </c>
      <c r="L1139" t="s">
        <v>2274</v>
      </c>
      <c r="M1139" t="s">
        <v>2275</v>
      </c>
      <c r="N1139" t="s">
        <v>2276</v>
      </c>
    </row>
    <row r="1140" spans="1:15" x14ac:dyDescent="0.2">
      <c r="A1140" t="s">
        <v>9829</v>
      </c>
      <c r="B1140" t="s">
        <v>991</v>
      </c>
      <c r="C1140" t="s">
        <v>990</v>
      </c>
      <c r="D1140" s="21" t="s">
        <v>992</v>
      </c>
      <c r="E1140" t="s">
        <v>993</v>
      </c>
      <c r="F1140" t="s">
        <v>8</v>
      </c>
      <c r="K1140">
        <v>2018</v>
      </c>
      <c r="L1140" t="s">
        <v>2277</v>
      </c>
      <c r="M1140" t="s">
        <v>1614</v>
      </c>
      <c r="N1140" t="s">
        <v>2278</v>
      </c>
    </row>
    <row r="1141" spans="1:15" x14ac:dyDescent="0.2">
      <c r="A1141" t="s">
        <v>9829</v>
      </c>
      <c r="B1141" t="s">
        <v>991</v>
      </c>
      <c r="C1141" t="s">
        <v>990</v>
      </c>
      <c r="D1141" s="21" t="s">
        <v>992</v>
      </c>
      <c r="E1141" t="s">
        <v>993</v>
      </c>
      <c r="F1141" t="s">
        <v>10</v>
      </c>
      <c r="K1141">
        <v>2018</v>
      </c>
      <c r="L1141" t="s">
        <v>2277</v>
      </c>
      <c r="M1141" t="s">
        <v>1614</v>
      </c>
      <c r="N1141" t="s">
        <v>2278</v>
      </c>
    </row>
    <row r="1142" spans="1:15" x14ac:dyDescent="0.2">
      <c r="A1142" t="s">
        <v>9829</v>
      </c>
      <c r="B1142" t="s">
        <v>991</v>
      </c>
      <c r="C1142" t="s">
        <v>990</v>
      </c>
      <c r="D1142" s="21" t="s">
        <v>992</v>
      </c>
      <c r="E1142" t="s">
        <v>993</v>
      </c>
      <c r="F1142" t="s">
        <v>11</v>
      </c>
      <c r="G1142" t="s">
        <v>1286</v>
      </c>
      <c r="H1142" t="s">
        <v>349</v>
      </c>
      <c r="I1142" t="s">
        <v>349</v>
      </c>
      <c r="K1142">
        <v>2018</v>
      </c>
      <c r="L1142" t="s">
        <v>2277</v>
      </c>
      <c r="M1142" t="s">
        <v>1614</v>
      </c>
      <c r="N1142" t="s">
        <v>2278</v>
      </c>
      <c r="O1142" t="s">
        <v>2279</v>
      </c>
    </row>
    <row r="1143" spans="1:15" x14ac:dyDescent="0.2">
      <c r="A1143" t="s">
        <v>9829</v>
      </c>
      <c r="B1143" t="s">
        <v>991</v>
      </c>
      <c r="C1143" t="s">
        <v>990</v>
      </c>
      <c r="D1143" s="21" t="s">
        <v>992</v>
      </c>
      <c r="E1143" t="s">
        <v>993</v>
      </c>
      <c r="F1143" t="s">
        <v>16</v>
      </c>
      <c r="G1143" t="s">
        <v>1270</v>
      </c>
      <c r="H1143" t="s">
        <v>349</v>
      </c>
      <c r="I1143" t="s">
        <v>349</v>
      </c>
      <c r="K1143">
        <v>2014</v>
      </c>
      <c r="L1143" t="s">
        <v>2277</v>
      </c>
      <c r="M1143" t="s">
        <v>2280</v>
      </c>
      <c r="N1143" t="s">
        <v>2278</v>
      </c>
      <c r="O1143" t="s">
        <v>9661</v>
      </c>
    </row>
    <row r="1144" spans="1:15" x14ac:dyDescent="0.2">
      <c r="A1144" t="s">
        <v>9829</v>
      </c>
      <c r="B1144" t="s">
        <v>991</v>
      </c>
      <c r="C1144" t="s">
        <v>990</v>
      </c>
      <c r="D1144" s="21" t="s">
        <v>992</v>
      </c>
      <c r="E1144" t="s">
        <v>993</v>
      </c>
      <c r="F1144" t="s">
        <v>17</v>
      </c>
      <c r="G1144" t="s">
        <v>1270</v>
      </c>
      <c r="H1144" t="s">
        <v>349</v>
      </c>
      <c r="I1144" t="s">
        <v>349</v>
      </c>
      <c r="K1144">
        <v>2014</v>
      </c>
      <c r="L1144" t="s">
        <v>2277</v>
      </c>
      <c r="M1144" t="s">
        <v>2280</v>
      </c>
      <c r="N1144" t="s">
        <v>2278</v>
      </c>
    </row>
    <row r="1145" spans="1:15" x14ac:dyDescent="0.2">
      <c r="A1145" t="s">
        <v>9829</v>
      </c>
      <c r="B1145" t="s">
        <v>991</v>
      </c>
      <c r="C1145" t="s">
        <v>990</v>
      </c>
      <c r="D1145" s="21" t="s">
        <v>992</v>
      </c>
      <c r="E1145" t="s">
        <v>993</v>
      </c>
      <c r="F1145" t="s">
        <v>18</v>
      </c>
      <c r="G1145" t="s">
        <v>1270</v>
      </c>
      <c r="H1145" t="s">
        <v>349</v>
      </c>
      <c r="I1145" t="s">
        <v>349</v>
      </c>
      <c r="K1145">
        <v>2014</v>
      </c>
      <c r="L1145" t="s">
        <v>2277</v>
      </c>
      <c r="M1145" t="s">
        <v>2280</v>
      </c>
      <c r="N1145" t="s">
        <v>2278</v>
      </c>
      <c r="O1145" t="s">
        <v>9660</v>
      </c>
    </row>
    <row r="1146" spans="1:15" x14ac:dyDescent="0.2">
      <c r="A1146" t="s">
        <v>9829</v>
      </c>
      <c r="B1146" t="s">
        <v>991</v>
      </c>
      <c r="C1146" t="s">
        <v>990</v>
      </c>
      <c r="D1146" s="21" t="s">
        <v>992</v>
      </c>
      <c r="E1146" t="s">
        <v>993</v>
      </c>
      <c r="F1146" t="s">
        <v>19</v>
      </c>
      <c r="G1146" t="s">
        <v>1270</v>
      </c>
      <c r="H1146" t="s">
        <v>349</v>
      </c>
      <c r="I1146" t="s">
        <v>349</v>
      </c>
      <c r="K1146">
        <v>2014</v>
      </c>
      <c r="L1146" t="s">
        <v>2277</v>
      </c>
      <c r="M1146" t="s">
        <v>2280</v>
      </c>
      <c r="N1146" t="s">
        <v>2278</v>
      </c>
      <c r="O1146" t="s">
        <v>9657</v>
      </c>
    </row>
    <row r="1147" spans="1:15" x14ac:dyDescent="0.2">
      <c r="A1147" t="s">
        <v>9829</v>
      </c>
      <c r="B1147" t="s">
        <v>991</v>
      </c>
      <c r="C1147" t="s">
        <v>990</v>
      </c>
      <c r="D1147" s="21" t="s">
        <v>992</v>
      </c>
      <c r="E1147" t="s">
        <v>993</v>
      </c>
      <c r="F1147" t="s">
        <v>20</v>
      </c>
      <c r="G1147" t="s">
        <v>1270</v>
      </c>
      <c r="H1147" t="s">
        <v>349</v>
      </c>
      <c r="I1147" t="s">
        <v>349</v>
      </c>
      <c r="K1147">
        <v>2014</v>
      </c>
      <c r="L1147" t="s">
        <v>2277</v>
      </c>
      <c r="M1147" t="s">
        <v>2280</v>
      </c>
      <c r="N1147" t="s">
        <v>2278</v>
      </c>
      <c r="O1147" t="s">
        <v>9656</v>
      </c>
    </row>
    <row r="1148" spans="1:15" x14ac:dyDescent="0.2">
      <c r="A1148" t="s">
        <v>9829</v>
      </c>
      <c r="B1148" t="s">
        <v>991</v>
      </c>
      <c r="C1148" t="s">
        <v>990</v>
      </c>
      <c r="D1148" s="21" t="s">
        <v>992</v>
      </c>
      <c r="E1148" t="s">
        <v>993</v>
      </c>
      <c r="F1148" t="s">
        <v>21</v>
      </c>
      <c r="G1148" t="s">
        <v>1270</v>
      </c>
      <c r="H1148" t="s">
        <v>349</v>
      </c>
      <c r="I1148" t="s">
        <v>349</v>
      </c>
      <c r="K1148">
        <v>2014</v>
      </c>
      <c r="L1148" t="s">
        <v>2277</v>
      </c>
      <c r="M1148" t="s">
        <v>2280</v>
      </c>
      <c r="N1148" t="s">
        <v>2278</v>
      </c>
    </row>
    <row r="1149" spans="1:15" x14ac:dyDescent="0.2">
      <c r="A1149" t="s">
        <v>9829</v>
      </c>
      <c r="B1149" t="s">
        <v>991</v>
      </c>
      <c r="C1149" t="s">
        <v>990</v>
      </c>
      <c r="D1149" s="21" t="s">
        <v>992</v>
      </c>
      <c r="E1149" t="s">
        <v>993</v>
      </c>
      <c r="F1149" t="s">
        <v>23</v>
      </c>
      <c r="G1149" t="s">
        <v>1270</v>
      </c>
      <c r="H1149" t="s">
        <v>349</v>
      </c>
      <c r="I1149" t="s">
        <v>349</v>
      </c>
      <c r="K1149">
        <v>2014</v>
      </c>
      <c r="L1149" t="s">
        <v>2277</v>
      </c>
      <c r="M1149" t="s">
        <v>2280</v>
      </c>
      <c r="N1149" t="s">
        <v>2278</v>
      </c>
      <c r="O1149" t="s">
        <v>9658</v>
      </c>
    </row>
    <row r="1150" spans="1:15" x14ac:dyDescent="0.2">
      <c r="A1150" t="s">
        <v>9829</v>
      </c>
      <c r="B1150" t="s">
        <v>991</v>
      </c>
      <c r="C1150" t="s">
        <v>990</v>
      </c>
      <c r="D1150" s="21" t="s">
        <v>992</v>
      </c>
      <c r="E1150" t="s">
        <v>993</v>
      </c>
      <c r="F1150" t="s">
        <v>24</v>
      </c>
      <c r="G1150" t="s">
        <v>1270</v>
      </c>
      <c r="H1150" t="s">
        <v>349</v>
      </c>
      <c r="I1150" t="s">
        <v>349</v>
      </c>
      <c r="K1150">
        <v>2014</v>
      </c>
      <c r="L1150" t="s">
        <v>2277</v>
      </c>
      <c r="M1150" t="s">
        <v>2280</v>
      </c>
      <c r="N1150" t="s">
        <v>2278</v>
      </c>
    </row>
    <row r="1151" spans="1:15" x14ac:dyDescent="0.2">
      <c r="A1151" t="s">
        <v>9829</v>
      </c>
      <c r="B1151" t="s">
        <v>991</v>
      </c>
      <c r="C1151" t="s">
        <v>990</v>
      </c>
      <c r="D1151" s="21" t="s">
        <v>992</v>
      </c>
      <c r="E1151" t="s">
        <v>993</v>
      </c>
      <c r="F1151" t="s">
        <v>26</v>
      </c>
      <c r="G1151" t="s">
        <v>1270</v>
      </c>
      <c r="H1151" t="s">
        <v>349</v>
      </c>
      <c r="I1151" t="s">
        <v>349</v>
      </c>
      <c r="K1151">
        <v>2014</v>
      </c>
      <c r="L1151" t="s">
        <v>2277</v>
      </c>
      <c r="M1151" t="s">
        <v>2280</v>
      </c>
      <c r="N1151" t="s">
        <v>2278</v>
      </c>
    </row>
    <row r="1152" spans="1:15" x14ac:dyDescent="0.2">
      <c r="A1152" t="s">
        <v>9829</v>
      </c>
      <c r="B1152" t="s">
        <v>991</v>
      </c>
      <c r="C1152" t="s">
        <v>990</v>
      </c>
      <c r="D1152" s="21" t="s">
        <v>992</v>
      </c>
      <c r="E1152" t="s">
        <v>993</v>
      </c>
      <c r="F1152" t="s">
        <v>28</v>
      </c>
      <c r="G1152" t="s">
        <v>1270</v>
      </c>
      <c r="H1152" t="s">
        <v>349</v>
      </c>
      <c r="I1152" t="s">
        <v>349</v>
      </c>
      <c r="K1152">
        <v>2014</v>
      </c>
      <c r="L1152" t="s">
        <v>2277</v>
      </c>
      <c r="M1152" t="s">
        <v>2280</v>
      </c>
      <c r="N1152" t="s">
        <v>2278</v>
      </c>
      <c r="O1152" t="s">
        <v>9659</v>
      </c>
    </row>
    <row r="1153" spans="1:15" x14ac:dyDescent="0.2">
      <c r="A1153" t="s">
        <v>9829</v>
      </c>
      <c r="B1153" t="s">
        <v>991</v>
      </c>
      <c r="C1153" t="s">
        <v>990</v>
      </c>
      <c r="D1153" s="21" t="s">
        <v>992</v>
      </c>
      <c r="E1153" t="s">
        <v>993</v>
      </c>
      <c r="F1153" t="s">
        <v>43</v>
      </c>
      <c r="G1153" t="s">
        <v>1386</v>
      </c>
      <c r="H1153" t="s">
        <v>2281</v>
      </c>
      <c r="I1153" t="s">
        <v>2282</v>
      </c>
      <c r="K1153">
        <v>2017</v>
      </c>
      <c r="L1153" t="s">
        <v>2277</v>
      </c>
      <c r="M1153" t="s">
        <v>1484</v>
      </c>
      <c r="N1153" t="s">
        <v>2278</v>
      </c>
    </row>
    <row r="1154" spans="1:15" x14ac:dyDescent="0.2">
      <c r="A1154" t="s">
        <v>9829</v>
      </c>
      <c r="B1154" t="s">
        <v>991</v>
      </c>
      <c r="C1154" t="s">
        <v>990</v>
      </c>
      <c r="D1154" s="21" t="s">
        <v>992</v>
      </c>
      <c r="E1154" t="s">
        <v>993</v>
      </c>
      <c r="F1154" t="s">
        <v>45</v>
      </c>
      <c r="G1154" t="s">
        <v>1386</v>
      </c>
      <c r="H1154" t="s">
        <v>2281</v>
      </c>
      <c r="I1154" t="s">
        <v>2282</v>
      </c>
      <c r="K1154">
        <v>2017</v>
      </c>
      <c r="L1154" t="s">
        <v>2277</v>
      </c>
      <c r="M1154" t="s">
        <v>1484</v>
      </c>
      <c r="N1154" t="s">
        <v>2278</v>
      </c>
      <c r="O1154" t="s">
        <v>2283</v>
      </c>
    </row>
    <row r="1155" spans="1:15" x14ac:dyDescent="0.2">
      <c r="A1155" t="s">
        <v>9829</v>
      </c>
      <c r="B1155" t="s">
        <v>991</v>
      </c>
      <c r="C1155" t="s">
        <v>990</v>
      </c>
      <c r="D1155" s="21" t="s">
        <v>992</v>
      </c>
      <c r="E1155" t="s">
        <v>993</v>
      </c>
      <c r="F1155" t="s">
        <v>68</v>
      </c>
      <c r="G1155" t="s">
        <v>1299</v>
      </c>
      <c r="K1155">
        <v>2019</v>
      </c>
      <c r="L1155" t="s">
        <v>2277</v>
      </c>
      <c r="M1155" t="s">
        <v>1368</v>
      </c>
      <c r="N1155" t="s">
        <v>2278</v>
      </c>
      <c r="O1155" t="s">
        <v>2284</v>
      </c>
    </row>
    <row r="1156" spans="1:15" x14ac:dyDescent="0.2">
      <c r="A1156" t="s">
        <v>9829</v>
      </c>
      <c r="B1156" t="s">
        <v>991</v>
      </c>
      <c r="C1156" t="s">
        <v>990</v>
      </c>
      <c r="D1156" s="21" t="s">
        <v>992</v>
      </c>
      <c r="E1156" t="s">
        <v>993</v>
      </c>
      <c r="F1156" t="s">
        <v>72</v>
      </c>
      <c r="G1156" t="s">
        <v>1299</v>
      </c>
      <c r="K1156">
        <v>2019</v>
      </c>
      <c r="L1156" t="s">
        <v>2277</v>
      </c>
      <c r="M1156" t="s">
        <v>1614</v>
      </c>
      <c r="N1156" t="s">
        <v>2278</v>
      </c>
      <c r="O1156" t="s">
        <v>2285</v>
      </c>
    </row>
    <row r="1157" spans="1:15" x14ac:dyDescent="0.2">
      <c r="A1157" t="s">
        <v>9829</v>
      </c>
      <c r="B1157" t="s">
        <v>991</v>
      </c>
      <c r="C1157" t="s">
        <v>990</v>
      </c>
      <c r="D1157" s="21" t="s">
        <v>992</v>
      </c>
      <c r="E1157" t="s">
        <v>993</v>
      </c>
      <c r="F1157" t="s">
        <v>76</v>
      </c>
      <c r="G1157" t="s">
        <v>1299</v>
      </c>
      <c r="K1157">
        <v>2019</v>
      </c>
      <c r="L1157" t="s">
        <v>2277</v>
      </c>
      <c r="M1157" t="s">
        <v>1614</v>
      </c>
      <c r="N1157" t="s">
        <v>2278</v>
      </c>
      <c r="O1157" t="s">
        <v>2286</v>
      </c>
    </row>
    <row r="1158" spans="1:15" x14ac:dyDescent="0.2">
      <c r="A1158" t="s">
        <v>9829</v>
      </c>
      <c r="B1158" t="s">
        <v>991</v>
      </c>
      <c r="C1158" t="s">
        <v>990</v>
      </c>
      <c r="D1158" s="21" t="s">
        <v>992</v>
      </c>
      <c r="E1158" t="s">
        <v>993</v>
      </c>
      <c r="F1158" t="s">
        <v>85</v>
      </c>
      <c r="K1158">
        <v>2019</v>
      </c>
      <c r="L1158" t="s">
        <v>2277</v>
      </c>
      <c r="M1158" t="s">
        <v>1368</v>
      </c>
      <c r="N1158" t="s">
        <v>2278</v>
      </c>
      <c r="O1158" t="s">
        <v>2287</v>
      </c>
    </row>
    <row r="1159" spans="1:15" x14ac:dyDescent="0.2">
      <c r="A1159" t="s">
        <v>9829</v>
      </c>
      <c r="B1159" t="s">
        <v>991</v>
      </c>
      <c r="C1159" t="s">
        <v>990</v>
      </c>
      <c r="D1159" s="21" t="s">
        <v>992</v>
      </c>
      <c r="E1159" t="s">
        <v>993</v>
      </c>
      <c r="F1159" t="s">
        <v>86</v>
      </c>
      <c r="K1159">
        <v>2019</v>
      </c>
      <c r="L1159" t="s">
        <v>2277</v>
      </c>
      <c r="M1159" t="s">
        <v>1368</v>
      </c>
      <c r="N1159" t="s">
        <v>2278</v>
      </c>
      <c r="O1159" t="s">
        <v>2288</v>
      </c>
    </row>
    <row r="1160" spans="1:15" x14ac:dyDescent="0.2">
      <c r="A1160" t="s">
        <v>9829</v>
      </c>
      <c r="B1160" t="s">
        <v>991</v>
      </c>
      <c r="C1160" t="s">
        <v>990</v>
      </c>
      <c r="D1160" s="21" t="s">
        <v>992</v>
      </c>
      <c r="E1160" t="s">
        <v>993</v>
      </c>
      <c r="F1160" t="s">
        <v>87</v>
      </c>
      <c r="K1160">
        <v>2019</v>
      </c>
      <c r="L1160" t="s">
        <v>2277</v>
      </c>
      <c r="M1160" t="s">
        <v>1368</v>
      </c>
      <c r="N1160" t="s">
        <v>2278</v>
      </c>
      <c r="O1160" t="s">
        <v>2287</v>
      </c>
    </row>
    <row r="1161" spans="1:15" x14ac:dyDescent="0.2">
      <c r="A1161" t="s">
        <v>9829</v>
      </c>
      <c r="B1161" t="s">
        <v>991</v>
      </c>
      <c r="C1161" t="s">
        <v>990</v>
      </c>
      <c r="D1161" s="21" t="s">
        <v>992</v>
      </c>
      <c r="E1161" t="s">
        <v>993</v>
      </c>
      <c r="F1161" t="s">
        <v>88</v>
      </c>
      <c r="K1161">
        <v>2019</v>
      </c>
      <c r="L1161" t="s">
        <v>2277</v>
      </c>
      <c r="M1161" t="s">
        <v>1368</v>
      </c>
      <c r="N1161" t="s">
        <v>2278</v>
      </c>
      <c r="O1161" t="s">
        <v>2288</v>
      </c>
    </row>
    <row r="1162" spans="1:15" x14ac:dyDescent="0.2">
      <c r="A1162" t="s">
        <v>9829</v>
      </c>
      <c r="B1162" t="s">
        <v>991</v>
      </c>
      <c r="C1162" t="s">
        <v>990</v>
      </c>
      <c r="D1162" s="21" t="s">
        <v>992</v>
      </c>
      <c r="E1162" t="s">
        <v>993</v>
      </c>
      <c r="F1162" t="s">
        <v>96</v>
      </c>
      <c r="K1162">
        <v>2022</v>
      </c>
      <c r="L1162" t="s">
        <v>2277</v>
      </c>
      <c r="M1162" t="s">
        <v>2289</v>
      </c>
      <c r="N1162" t="s">
        <v>2278</v>
      </c>
      <c r="O1162" t="s">
        <v>2290</v>
      </c>
    </row>
    <row r="1163" spans="1:15" x14ac:dyDescent="0.2">
      <c r="A1163" t="s">
        <v>9829</v>
      </c>
      <c r="B1163" t="s">
        <v>991</v>
      </c>
      <c r="C1163" t="s">
        <v>990</v>
      </c>
      <c r="D1163" s="21" t="s">
        <v>992</v>
      </c>
      <c r="E1163" t="s">
        <v>993</v>
      </c>
      <c r="F1163" t="s">
        <v>202</v>
      </c>
      <c r="G1163" t="s">
        <v>1523</v>
      </c>
      <c r="K1163">
        <v>2020</v>
      </c>
      <c r="L1163" t="s">
        <v>2277</v>
      </c>
      <c r="M1163" t="s">
        <v>2291</v>
      </c>
      <c r="N1163" t="s">
        <v>2278</v>
      </c>
      <c r="O1163" t="s">
        <v>2292</v>
      </c>
    </row>
    <row r="1164" spans="1:15" x14ac:dyDescent="0.2">
      <c r="A1164" t="s">
        <v>9829</v>
      </c>
      <c r="B1164" t="s">
        <v>991</v>
      </c>
      <c r="C1164" t="s">
        <v>990</v>
      </c>
      <c r="D1164" s="21" t="s">
        <v>992</v>
      </c>
      <c r="E1164" t="s">
        <v>993</v>
      </c>
      <c r="F1164" t="s">
        <v>318</v>
      </c>
      <c r="K1164">
        <v>2018</v>
      </c>
      <c r="L1164" t="s">
        <v>2277</v>
      </c>
      <c r="M1164" t="s">
        <v>1368</v>
      </c>
      <c r="N1164" t="s">
        <v>2278</v>
      </c>
      <c r="O1164" t="s">
        <v>2293</v>
      </c>
    </row>
    <row r="1165" spans="1:15" x14ac:dyDescent="0.2">
      <c r="A1165" t="s">
        <v>9829</v>
      </c>
      <c r="B1165" t="s">
        <v>991</v>
      </c>
      <c r="C1165" t="s">
        <v>990</v>
      </c>
      <c r="D1165" s="21" t="s">
        <v>992</v>
      </c>
      <c r="E1165" t="s">
        <v>993</v>
      </c>
      <c r="F1165" t="s">
        <v>340</v>
      </c>
      <c r="K1165">
        <v>2018</v>
      </c>
      <c r="L1165" t="s">
        <v>2277</v>
      </c>
      <c r="M1165" t="s">
        <v>1368</v>
      </c>
      <c r="N1165" t="s">
        <v>2278</v>
      </c>
      <c r="O1165" t="s">
        <v>2294</v>
      </c>
    </row>
    <row r="1166" spans="1:15" x14ac:dyDescent="0.2">
      <c r="A1166" t="s">
        <v>9829</v>
      </c>
      <c r="B1166" t="s">
        <v>991</v>
      </c>
      <c r="C1166" t="s">
        <v>990</v>
      </c>
      <c r="D1166" s="21" t="s">
        <v>992</v>
      </c>
      <c r="E1166" t="s">
        <v>993</v>
      </c>
      <c r="F1166" t="s">
        <v>93</v>
      </c>
      <c r="K1166">
        <v>2021</v>
      </c>
      <c r="L1166" t="s">
        <v>2295</v>
      </c>
      <c r="M1166" t="s">
        <v>1319</v>
      </c>
      <c r="N1166" t="s">
        <v>2296</v>
      </c>
      <c r="O1166" t="s">
        <v>2297</v>
      </c>
    </row>
    <row r="1167" spans="1:15" x14ac:dyDescent="0.2">
      <c r="A1167" t="s">
        <v>9829</v>
      </c>
      <c r="B1167" t="s">
        <v>991</v>
      </c>
      <c r="C1167" t="s">
        <v>990</v>
      </c>
      <c r="D1167" s="21" t="s">
        <v>992</v>
      </c>
      <c r="E1167" t="s">
        <v>993</v>
      </c>
      <c r="F1167" t="s">
        <v>95</v>
      </c>
      <c r="K1167">
        <v>2023</v>
      </c>
      <c r="L1167" t="s">
        <v>2295</v>
      </c>
      <c r="M1167" t="s">
        <v>2298</v>
      </c>
      <c r="N1167" t="s">
        <v>2296</v>
      </c>
    </row>
    <row r="1168" spans="1:15" x14ac:dyDescent="0.2">
      <c r="A1168" t="s">
        <v>9829</v>
      </c>
      <c r="B1168" t="s">
        <v>991</v>
      </c>
      <c r="C1168" t="s">
        <v>990</v>
      </c>
      <c r="D1168" s="21" t="s">
        <v>992</v>
      </c>
      <c r="E1168" t="s">
        <v>993</v>
      </c>
      <c r="F1168" t="s">
        <v>9</v>
      </c>
      <c r="L1168" t="s">
        <v>1414</v>
      </c>
      <c r="N1168" t="s">
        <v>1415</v>
      </c>
      <c r="O1168" t="s">
        <v>1416</v>
      </c>
    </row>
    <row r="1169" spans="1:15" x14ac:dyDescent="0.2">
      <c r="A1169" t="s">
        <v>9829</v>
      </c>
      <c r="B1169" t="s">
        <v>991</v>
      </c>
      <c r="C1169" t="s">
        <v>990</v>
      </c>
      <c r="D1169" s="21" t="s">
        <v>992</v>
      </c>
      <c r="E1169" t="s">
        <v>993</v>
      </c>
      <c r="F1169" t="s">
        <v>4</v>
      </c>
      <c r="L1169" t="s">
        <v>1429</v>
      </c>
      <c r="N1169" t="s">
        <v>1279</v>
      </c>
      <c r="O1169" t="s">
        <v>1280</v>
      </c>
    </row>
    <row r="1170" spans="1:15" x14ac:dyDescent="0.2">
      <c r="A1170" t="s">
        <v>9829</v>
      </c>
      <c r="B1170" t="s">
        <v>991</v>
      </c>
      <c r="C1170" t="s">
        <v>990</v>
      </c>
      <c r="D1170" s="21" t="s">
        <v>992</v>
      </c>
      <c r="E1170" t="s">
        <v>993</v>
      </c>
      <c r="F1170" t="s">
        <v>14</v>
      </c>
      <c r="G1170" t="s">
        <v>1430</v>
      </c>
      <c r="O1170" t="s">
        <v>1431</v>
      </c>
    </row>
    <row r="1171" spans="1:15" x14ac:dyDescent="0.2">
      <c r="A1171" t="s">
        <v>9829</v>
      </c>
      <c r="B1171" t="s">
        <v>991</v>
      </c>
      <c r="C1171" t="s">
        <v>990</v>
      </c>
      <c r="D1171" s="21" t="s">
        <v>992</v>
      </c>
      <c r="E1171" t="s">
        <v>993</v>
      </c>
      <c r="F1171" t="s">
        <v>15</v>
      </c>
      <c r="G1171" t="s">
        <v>1430</v>
      </c>
      <c r="O1171" t="s">
        <v>1432</v>
      </c>
    </row>
    <row r="1172" spans="1:15" x14ac:dyDescent="0.2">
      <c r="A1172" t="s">
        <v>9829</v>
      </c>
      <c r="B1172" t="s">
        <v>1084</v>
      </c>
      <c r="C1172" t="s">
        <v>1083</v>
      </c>
      <c r="D1172" s="21" t="s">
        <v>1085</v>
      </c>
      <c r="E1172" t="s">
        <v>1086</v>
      </c>
      <c r="F1172" t="s">
        <v>308</v>
      </c>
      <c r="K1172">
        <v>2023</v>
      </c>
      <c r="L1172" t="s">
        <v>2323</v>
      </c>
      <c r="N1172" t="s">
        <v>2325</v>
      </c>
      <c r="O1172" t="s">
        <v>2341</v>
      </c>
    </row>
    <row r="1173" spans="1:15" x14ac:dyDescent="0.2">
      <c r="A1173" t="s">
        <v>9829</v>
      </c>
      <c r="B1173" t="s">
        <v>1084</v>
      </c>
      <c r="C1173" t="s">
        <v>1083</v>
      </c>
      <c r="D1173" s="21" t="s">
        <v>1085</v>
      </c>
      <c r="E1173" t="s">
        <v>1086</v>
      </c>
      <c r="F1173" t="s">
        <v>306</v>
      </c>
      <c r="K1173">
        <v>2023</v>
      </c>
      <c r="L1173" t="s">
        <v>2323</v>
      </c>
      <c r="M1173" t="s">
        <v>2332</v>
      </c>
      <c r="N1173" t="s">
        <v>2325</v>
      </c>
      <c r="O1173" t="s">
        <v>2339</v>
      </c>
    </row>
    <row r="1174" spans="1:15" x14ac:dyDescent="0.2">
      <c r="A1174" t="s">
        <v>9829</v>
      </c>
      <c r="B1174" t="s">
        <v>1084</v>
      </c>
      <c r="C1174" t="s">
        <v>1083</v>
      </c>
      <c r="D1174" s="21" t="s">
        <v>1085</v>
      </c>
      <c r="E1174" t="s">
        <v>1086</v>
      </c>
      <c r="F1174" t="s">
        <v>309</v>
      </c>
      <c r="K1174">
        <v>2023</v>
      </c>
      <c r="L1174" t="s">
        <v>2323</v>
      </c>
      <c r="N1174" t="s">
        <v>2325</v>
      </c>
      <c r="O1174" t="s">
        <v>2341</v>
      </c>
    </row>
    <row r="1175" spans="1:15" x14ac:dyDescent="0.2">
      <c r="A1175" t="s">
        <v>9829</v>
      </c>
      <c r="B1175" t="s">
        <v>1084</v>
      </c>
      <c r="C1175" t="s">
        <v>1083</v>
      </c>
      <c r="D1175" s="21" t="s">
        <v>1085</v>
      </c>
      <c r="E1175" t="s">
        <v>1086</v>
      </c>
      <c r="F1175" t="s">
        <v>307</v>
      </c>
      <c r="K1175">
        <v>2023</v>
      </c>
      <c r="L1175" t="s">
        <v>2323</v>
      </c>
      <c r="M1175" t="s">
        <v>1484</v>
      </c>
      <c r="N1175" t="s">
        <v>2325</v>
      </c>
      <c r="O1175" t="s">
        <v>2340</v>
      </c>
    </row>
    <row r="1176" spans="1:15" x14ac:dyDescent="0.2">
      <c r="A1176" t="s">
        <v>9829</v>
      </c>
      <c r="B1176" t="s">
        <v>1084</v>
      </c>
      <c r="C1176" t="s">
        <v>1083</v>
      </c>
      <c r="D1176" s="21" t="s">
        <v>1085</v>
      </c>
      <c r="E1176" t="s">
        <v>1086</v>
      </c>
      <c r="F1176" t="s">
        <v>27</v>
      </c>
      <c r="G1176" t="s">
        <v>1270</v>
      </c>
      <c r="H1176" t="s">
        <v>376</v>
      </c>
      <c r="I1176" t="s">
        <v>1281</v>
      </c>
      <c r="J1176" t="s">
        <v>2327</v>
      </c>
      <c r="K1176">
        <v>2019</v>
      </c>
      <c r="L1176" t="s">
        <v>2323</v>
      </c>
      <c r="M1176" t="s">
        <v>2328</v>
      </c>
      <c r="N1176" t="s">
        <v>2325</v>
      </c>
      <c r="O1176" t="s">
        <v>2330</v>
      </c>
    </row>
    <row r="1177" spans="1:15" x14ac:dyDescent="0.2">
      <c r="A1177" t="s">
        <v>9829</v>
      </c>
      <c r="B1177" t="s">
        <v>1084</v>
      </c>
      <c r="C1177" t="s">
        <v>1083</v>
      </c>
      <c r="D1177" s="21" t="s">
        <v>1085</v>
      </c>
      <c r="E1177" t="s">
        <v>1086</v>
      </c>
      <c r="F1177" t="s">
        <v>16</v>
      </c>
      <c r="G1177" t="s">
        <v>1270</v>
      </c>
      <c r="H1177" t="s">
        <v>376</v>
      </c>
      <c r="I1177" t="s">
        <v>1281</v>
      </c>
      <c r="J1177" t="s">
        <v>2327</v>
      </c>
      <c r="K1177">
        <v>2019</v>
      </c>
      <c r="L1177" t="s">
        <v>2323</v>
      </c>
      <c r="M1177" t="s">
        <v>2328</v>
      </c>
      <c r="N1177" t="s">
        <v>2325</v>
      </c>
      <c r="O1177" t="s">
        <v>2329</v>
      </c>
    </row>
    <row r="1178" spans="1:15" x14ac:dyDescent="0.2">
      <c r="A1178" t="s">
        <v>9829</v>
      </c>
      <c r="B1178" t="s">
        <v>1084</v>
      </c>
      <c r="C1178" t="s">
        <v>1083</v>
      </c>
      <c r="D1178" s="21" t="s">
        <v>1085</v>
      </c>
      <c r="E1178" t="s">
        <v>1086</v>
      </c>
      <c r="F1178" t="s">
        <v>17</v>
      </c>
      <c r="G1178" t="s">
        <v>1270</v>
      </c>
      <c r="H1178" t="s">
        <v>376</v>
      </c>
      <c r="I1178" t="s">
        <v>1281</v>
      </c>
      <c r="J1178" t="s">
        <v>2327</v>
      </c>
      <c r="K1178">
        <v>2019</v>
      </c>
      <c r="L1178" t="s">
        <v>2323</v>
      </c>
      <c r="M1178" t="s">
        <v>2328</v>
      </c>
      <c r="N1178" t="s">
        <v>2325</v>
      </c>
      <c r="O1178" t="s">
        <v>2330</v>
      </c>
    </row>
    <row r="1179" spans="1:15" x14ac:dyDescent="0.2">
      <c r="A1179" t="s">
        <v>9829</v>
      </c>
      <c r="B1179" t="s">
        <v>1084</v>
      </c>
      <c r="C1179" t="s">
        <v>1083</v>
      </c>
      <c r="D1179" s="21" t="s">
        <v>1085</v>
      </c>
      <c r="E1179" t="s">
        <v>1086</v>
      </c>
      <c r="F1179" t="s">
        <v>18</v>
      </c>
      <c r="G1179" t="s">
        <v>1270</v>
      </c>
      <c r="H1179" t="s">
        <v>376</v>
      </c>
      <c r="I1179" t="s">
        <v>1281</v>
      </c>
      <c r="J1179" t="s">
        <v>2327</v>
      </c>
      <c r="K1179">
        <v>2019</v>
      </c>
      <c r="L1179" t="s">
        <v>2323</v>
      </c>
      <c r="M1179" t="s">
        <v>2328</v>
      </c>
      <c r="N1179" t="s">
        <v>2325</v>
      </c>
      <c r="O1179" t="s">
        <v>2331</v>
      </c>
    </row>
    <row r="1180" spans="1:15" x14ac:dyDescent="0.2">
      <c r="A1180" t="s">
        <v>9829</v>
      </c>
      <c r="B1180" t="s">
        <v>1084</v>
      </c>
      <c r="C1180" t="s">
        <v>1083</v>
      </c>
      <c r="D1180" s="21" t="s">
        <v>1085</v>
      </c>
      <c r="E1180" t="s">
        <v>1086</v>
      </c>
      <c r="F1180" t="s">
        <v>28</v>
      </c>
      <c r="G1180" t="s">
        <v>1270</v>
      </c>
      <c r="H1180" t="s">
        <v>376</v>
      </c>
      <c r="I1180" t="s">
        <v>1281</v>
      </c>
      <c r="J1180" t="s">
        <v>2327</v>
      </c>
      <c r="K1180">
        <v>2019</v>
      </c>
      <c r="L1180" t="s">
        <v>2323</v>
      </c>
      <c r="M1180" t="s">
        <v>2328</v>
      </c>
      <c r="N1180" t="s">
        <v>2325</v>
      </c>
      <c r="O1180" t="s">
        <v>2330</v>
      </c>
    </row>
    <row r="1181" spans="1:15" x14ac:dyDescent="0.2">
      <c r="A1181" t="s">
        <v>9829</v>
      </c>
      <c r="B1181" t="s">
        <v>1084</v>
      </c>
      <c r="C1181" t="s">
        <v>1083</v>
      </c>
      <c r="D1181" s="21" t="s">
        <v>1085</v>
      </c>
      <c r="E1181" t="s">
        <v>1086</v>
      </c>
      <c r="F1181" t="s">
        <v>19</v>
      </c>
      <c r="G1181" t="s">
        <v>1270</v>
      </c>
      <c r="H1181" t="s">
        <v>376</v>
      </c>
      <c r="I1181" t="s">
        <v>1281</v>
      </c>
      <c r="J1181" t="s">
        <v>2327</v>
      </c>
      <c r="K1181">
        <v>2019</v>
      </c>
      <c r="L1181" t="s">
        <v>2323</v>
      </c>
      <c r="M1181" t="s">
        <v>2328</v>
      </c>
      <c r="N1181" t="s">
        <v>2325</v>
      </c>
      <c r="O1181" t="s">
        <v>2331</v>
      </c>
    </row>
    <row r="1182" spans="1:15" x14ac:dyDescent="0.2">
      <c r="A1182" t="s">
        <v>9829</v>
      </c>
      <c r="B1182" t="s">
        <v>1084</v>
      </c>
      <c r="C1182" t="s">
        <v>1083</v>
      </c>
      <c r="D1182" s="21" t="s">
        <v>1085</v>
      </c>
      <c r="E1182" t="s">
        <v>1086</v>
      </c>
      <c r="F1182" t="s">
        <v>20</v>
      </c>
      <c r="G1182" t="s">
        <v>1270</v>
      </c>
      <c r="H1182" t="s">
        <v>376</v>
      </c>
      <c r="I1182" t="s">
        <v>1281</v>
      </c>
      <c r="J1182" t="s">
        <v>2327</v>
      </c>
      <c r="K1182">
        <v>2019</v>
      </c>
      <c r="L1182" t="s">
        <v>2323</v>
      </c>
      <c r="M1182" t="s">
        <v>2328</v>
      </c>
      <c r="N1182" t="s">
        <v>2325</v>
      </c>
      <c r="O1182" t="s">
        <v>2331</v>
      </c>
    </row>
    <row r="1183" spans="1:15" x14ac:dyDescent="0.2">
      <c r="A1183" t="s">
        <v>9829</v>
      </c>
      <c r="B1183" t="s">
        <v>1084</v>
      </c>
      <c r="C1183" t="s">
        <v>1083</v>
      </c>
      <c r="D1183" s="21" t="s">
        <v>1085</v>
      </c>
      <c r="E1183" t="s">
        <v>1086</v>
      </c>
      <c r="F1183" t="s">
        <v>338</v>
      </c>
      <c r="K1183">
        <v>2023</v>
      </c>
      <c r="L1183" t="s">
        <v>2323</v>
      </c>
      <c r="M1183" t="s">
        <v>2343</v>
      </c>
      <c r="N1183" t="s">
        <v>2325</v>
      </c>
      <c r="O1183" t="s">
        <v>2344</v>
      </c>
    </row>
    <row r="1184" spans="1:15" x14ac:dyDescent="0.2">
      <c r="A1184" t="s">
        <v>9829</v>
      </c>
      <c r="B1184" t="s">
        <v>1084</v>
      </c>
      <c r="C1184" t="s">
        <v>1083</v>
      </c>
      <c r="D1184" s="21" t="s">
        <v>1085</v>
      </c>
      <c r="E1184" t="s">
        <v>1086</v>
      </c>
      <c r="F1184" t="s">
        <v>336</v>
      </c>
      <c r="K1184">
        <v>2023</v>
      </c>
      <c r="L1184" t="s">
        <v>2323</v>
      </c>
      <c r="M1184" t="s">
        <v>1319</v>
      </c>
      <c r="N1184" t="s">
        <v>2325</v>
      </c>
      <c r="O1184" t="s">
        <v>2342</v>
      </c>
    </row>
    <row r="1185" spans="1:15" x14ac:dyDescent="0.2">
      <c r="A1185" t="s">
        <v>9829</v>
      </c>
      <c r="B1185" t="s">
        <v>1084</v>
      </c>
      <c r="C1185" t="s">
        <v>1083</v>
      </c>
      <c r="D1185" s="21" t="s">
        <v>1085</v>
      </c>
      <c r="E1185" t="s">
        <v>1086</v>
      </c>
      <c r="F1185" t="s">
        <v>339</v>
      </c>
      <c r="K1185">
        <v>2023</v>
      </c>
      <c r="L1185" t="s">
        <v>2323</v>
      </c>
      <c r="M1185" t="s">
        <v>2343</v>
      </c>
      <c r="N1185" t="s">
        <v>2325</v>
      </c>
      <c r="O1185" t="s">
        <v>2341</v>
      </c>
    </row>
    <row r="1186" spans="1:15" x14ac:dyDescent="0.2">
      <c r="A1186" t="s">
        <v>9829</v>
      </c>
      <c r="B1186" t="s">
        <v>1084</v>
      </c>
      <c r="C1186" t="s">
        <v>1083</v>
      </c>
      <c r="D1186" s="21" t="s">
        <v>1085</v>
      </c>
      <c r="E1186" t="s">
        <v>1086</v>
      </c>
      <c r="F1186" t="s">
        <v>337</v>
      </c>
      <c r="L1186" t="s">
        <v>2313</v>
      </c>
      <c r="M1186" t="s">
        <v>2314</v>
      </c>
      <c r="N1186" t="s">
        <v>2315</v>
      </c>
      <c r="O1186" t="s">
        <v>2316</v>
      </c>
    </row>
    <row r="1187" spans="1:15" x14ac:dyDescent="0.2">
      <c r="A1187" t="s">
        <v>9829</v>
      </c>
      <c r="B1187" t="s">
        <v>1084</v>
      </c>
      <c r="C1187" t="s">
        <v>1083</v>
      </c>
      <c r="D1187" s="21" t="s">
        <v>1085</v>
      </c>
      <c r="E1187" t="s">
        <v>1086</v>
      </c>
      <c r="F1187" t="s">
        <v>4</v>
      </c>
      <c r="L1187" t="s">
        <v>1429</v>
      </c>
      <c r="N1187" t="s">
        <v>1279</v>
      </c>
      <c r="O1187" t="s">
        <v>1280</v>
      </c>
    </row>
    <row r="1188" spans="1:15" x14ac:dyDescent="0.2">
      <c r="A1188" t="s">
        <v>9829</v>
      </c>
      <c r="B1188" t="s">
        <v>1084</v>
      </c>
      <c r="C1188" t="s">
        <v>1083</v>
      </c>
      <c r="D1188" s="21" t="s">
        <v>1085</v>
      </c>
      <c r="E1188" t="s">
        <v>1086</v>
      </c>
      <c r="F1188" t="s">
        <v>45</v>
      </c>
      <c r="G1188" t="s">
        <v>1386</v>
      </c>
      <c r="H1188" t="s">
        <v>2281</v>
      </c>
      <c r="I1188" t="s">
        <v>2317</v>
      </c>
      <c r="K1188">
        <v>2014</v>
      </c>
      <c r="L1188" t="s">
        <v>2318</v>
      </c>
      <c r="M1188" t="s">
        <v>1368</v>
      </c>
      <c r="N1188" t="s">
        <v>2319</v>
      </c>
      <c r="O1188" t="s">
        <v>2321</v>
      </c>
    </row>
    <row r="1189" spans="1:15" x14ac:dyDescent="0.2">
      <c r="A1189" t="s">
        <v>9829</v>
      </c>
      <c r="B1189" t="s">
        <v>1084</v>
      </c>
      <c r="C1189" t="s">
        <v>1083</v>
      </c>
      <c r="D1189" s="21" t="s">
        <v>1085</v>
      </c>
      <c r="E1189" t="s">
        <v>1086</v>
      </c>
      <c r="F1189" t="s">
        <v>44</v>
      </c>
      <c r="G1189" t="s">
        <v>1386</v>
      </c>
      <c r="H1189" t="s">
        <v>2281</v>
      </c>
      <c r="I1189" t="s">
        <v>2317</v>
      </c>
      <c r="K1189">
        <v>2014</v>
      </c>
      <c r="L1189" t="s">
        <v>2318</v>
      </c>
      <c r="M1189" t="s">
        <v>1368</v>
      </c>
      <c r="N1189" t="s">
        <v>2319</v>
      </c>
    </row>
    <row r="1190" spans="1:15" x14ac:dyDescent="0.2">
      <c r="A1190" t="s">
        <v>9829</v>
      </c>
      <c r="B1190" t="s">
        <v>1084</v>
      </c>
      <c r="C1190" t="s">
        <v>1083</v>
      </c>
      <c r="D1190" s="21" t="s">
        <v>1085</v>
      </c>
      <c r="E1190" t="s">
        <v>1086</v>
      </c>
      <c r="F1190" t="s">
        <v>47</v>
      </c>
      <c r="G1190" t="s">
        <v>2322</v>
      </c>
      <c r="H1190" t="s">
        <v>2281</v>
      </c>
      <c r="I1190" t="s">
        <v>2317</v>
      </c>
      <c r="K1190">
        <v>2014</v>
      </c>
      <c r="L1190" t="s">
        <v>2318</v>
      </c>
      <c r="M1190" t="s">
        <v>1368</v>
      </c>
      <c r="N1190" t="s">
        <v>2319</v>
      </c>
    </row>
    <row r="1191" spans="1:15" x14ac:dyDescent="0.2">
      <c r="A1191" t="s">
        <v>9829</v>
      </c>
      <c r="B1191" t="s">
        <v>1084</v>
      </c>
      <c r="C1191" t="s">
        <v>1083</v>
      </c>
      <c r="D1191" s="21" t="s">
        <v>1085</v>
      </c>
      <c r="E1191" t="s">
        <v>1086</v>
      </c>
      <c r="F1191" t="s">
        <v>43</v>
      </c>
      <c r="G1191" t="s">
        <v>1386</v>
      </c>
      <c r="H1191" t="s">
        <v>2281</v>
      </c>
      <c r="I1191" t="s">
        <v>2317</v>
      </c>
      <c r="K1191">
        <v>2014</v>
      </c>
      <c r="L1191" t="s">
        <v>2318</v>
      </c>
      <c r="M1191" t="s">
        <v>1368</v>
      </c>
      <c r="N1191" t="s">
        <v>2319</v>
      </c>
      <c r="O1191" t="s">
        <v>2320</v>
      </c>
    </row>
    <row r="1192" spans="1:15" x14ac:dyDescent="0.2">
      <c r="A1192" t="s">
        <v>9829</v>
      </c>
      <c r="B1192" t="s">
        <v>1084</v>
      </c>
      <c r="C1192" t="s">
        <v>1083</v>
      </c>
      <c r="D1192" s="21" t="s">
        <v>1085</v>
      </c>
      <c r="E1192" t="s">
        <v>1086</v>
      </c>
      <c r="F1192" t="s">
        <v>89</v>
      </c>
      <c r="K1192">
        <v>2023</v>
      </c>
      <c r="L1192" t="s">
        <v>2323</v>
      </c>
      <c r="M1192" t="s">
        <v>2332</v>
      </c>
      <c r="N1192" t="s">
        <v>2325</v>
      </c>
      <c r="O1192" t="s">
        <v>2338</v>
      </c>
    </row>
    <row r="1193" spans="1:15" x14ac:dyDescent="0.2">
      <c r="A1193" t="s">
        <v>9829</v>
      </c>
      <c r="B1193" t="s">
        <v>1084</v>
      </c>
      <c r="C1193" t="s">
        <v>1083</v>
      </c>
      <c r="D1193" s="21" t="s">
        <v>1085</v>
      </c>
      <c r="E1193" t="s">
        <v>1086</v>
      </c>
      <c r="F1193" t="s">
        <v>147</v>
      </c>
      <c r="G1193" t="s">
        <v>1286</v>
      </c>
      <c r="O1193" t="s">
        <v>1400</v>
      </c>
    </row>
    <row r="1194" spans="1:15" x14ac:dyDescent="0.2">
      <c r="A1194" t="s">
        <v>9829</v>
      </c>
      <c r="B1194" t="s">
        <v>1084</v>
      </c>
      <c r="C1194" t="s">
        <v>1083</v>
      </c>
      <c r="D1194" s="21" t="s">
        <v>1085</v>
      </c>
      <c r="E1194" t="s">
        <v>1086</v>
      </c>
      <c r="F1194" t="s">
        <v>94</v>
      </c>
      <c r="L1194" t="s">
        <v>2303</v>
      </c>
      <c r="N1194" t="s">
        <v>2304</v>
      </c>
      <c r="O1194" t="s">
        <v>2305</v>
      </c>
    </row>
    <row r="1195" spans="1:15" x14ac:dyDescent="0.2">
      <c r="A1195" t="s">
        <v>9829</v>
      </c>
      <c r="B1195" t="s">
        <v>1084</v>
      </c>
      <c r="C1195" t="s">
        <v>1083</v>
      </c>
      <c r="D1195" s="21" t="s">
        <v>1085</v>
      </c>
      <c r="E1195" t="s">
        <v>1086</v>
      </c>
      <c r="F1195" t="s">
        <v>96</v>
      </c>
      <c r="L1195" t="s">
        <v>2306</v>
      </c>
      <c r="N1195" t="s">
        <v>2307</v>
      </c>
      <c r="O1195" t="s">
        <v>2308</v>
      </c>
    </row>
    <row r="1196" spans="1:15" x14ac:dyDescent="0.2">
      <c r="A1196" t="s">
        <v>9829</v>
      </c>
      <c r="B1196" t="s">
        <v>1084</v>
      </c>
      <c r="C1196" t="s">
        <v>1083</v>
      </c>
      <c r="D1196" s="21" t="s">
        <v>1085</v>
      </c>
      <c r="E1196" t="s">
        <v>1086</v>
      </c>
      <c r="F1196" t="s">
        <v>14</v>
      </c>
      <c r="G1196" t="s">
        <v>1430</v>
      </c>
      <c r="O1196" t="s">
        <v>1431</v>
      </c>
    </row>
    <row r="1197" spans="1:15" x14ac:dyDescent="0.2">
      <c r="A1197" t="s">
        <v>9829</v>
      </c>
      <c r="B1197" t="s">
        <v>1084</v>
      </c>
      <c r="C1197" t="s">
        <v>1083</v>
      </c>
      <c r="D1197" s="21" t="s">
        <v>1085</v>
      </c>
      <c r="E1197" t="s">
        <v>1086</v>
      </c>
      <c r="F1197" t="s">
        <v>12</v>
      </c>
      <c r="K1197">
        <v>2019</v>
      </c>
      <c r="L1197" t="s">
        <v>2323</v>
      </c>
      <c r="M1197" t="s">
        <v>2324</v>
      </c>
      <c r="N1197" t="s">
        <v>2325</v>
      </c>
    </row>
    <row r="1198" spans="1:15" x14ac:dyDescent="0.2">
      <c r="A1198" t="s">
        <v>9829</v>
      </c>
      <c r="B1198" t="s">
        <v>1084</v>
      </c>
      <c r="C1198" t="s">
        <v>1083</v>
      </c>
      <c r="D1198" s="21" t="s">
        <v>1085</v>
      </c>
      <c r="E1198" t="s">
        <v>1086</v>
      </c>
      <c r="F1198" t="s">
        <v>11</v>
      </c>
      <c r="G1198" t="s">
        <v>1286</v>
      </c>
      <c r="H1198" t="s">
        <v>376</v>
      </c>
      <c r="I1198" t="s">
        <v>1100</v>
      </c>
      <c r="K1198">
        <v>2019</v>
      </c>
      <c r="L1198" t="s">
        <v>2323</v>
      </c>
      <c r="M1198" t="s">
        <v>2324</v>
      </c>
      <c r="N1198" t="s">
        <v>2325</v>
      </c>
      <c r="O1198" t="s">
        <v>2326</v>
      </c>
    </row>
    <row r="1199" spans="1:15" x14ac:dyDescent="0.2">
      <c r="A1199" t="s">
        <v>9829</v>
      </c>
      <c r="B1199" t="s">
        <v>1084</v>
      </c>
      <c r="C1199" t="s">
        <v>1083</v>
      </c>
      <c r="D1199" s="21" t="s">
        <v>1085</v>
      </c>
      <c r="E1199" t="s">
        <v>1086</v>
      </c>
      <c r="F1199" t="s">
        <v>10</v>
      </c>
      <c r="K1199">
        <v>2019</v>
      </c>
      <c r="L1199" t="s">
        <v>2323</v>
      </c>
      <c r="M1199" t="s">
        <v>2324</v>
      </c>
      <c r="N1199" t="s">
        <v>2325</v>
      </c>
    </row>
    <row r="1200" spans="1:15" x14ac:dyDescent="0.2">
      <c r="A1200" t="s">
        <v>9829</v>
      </c>
      <c r="B1200" s="22" t="s">
        <v>1084</v>
      </c>
      <c r="C1200" s="22" t="s">
        <v>1083</v>
      </c>
      <c r="D1200" s="23" t="s">
        <v>1085</v>
      </c>
      <c r="E1200" s="22" t="s">
        <v>1086</v>
      </c>
      <c r="F1200" s="22" t="s">
        <v>81</v>
      </c>
      <c r="G1200" s="22" t="s">
        <v>1299</v>
      </c>
      <c r="H1200" s="22"/>
      <c r="I1200" s="22"/>
      <c r="J1200" s="22"/>
      <c r="K1200" s="22">
        <v>2024</v>
      </c>
      <c r="L1200" s="22" t="s">
        <v>9499</v>
      </c>
      <c r="M1200" s="22"/>
      <c r="N1200" s="22" t="s">
        <v>9500</v>
      </c>
      <c r="O1200" s="48"/>
    </row>
    <row r="1201" spans="1:15" x14ac:dyDescent="0.2">
      <c r="A1201" t="s">
        <v>9829</v>
      </c>
      <c r="B1201" t="s">
        <v>1084</v>
      </c>
      <c r="C1201" t="s">
        <v>1083</v>
      </c>
      <c r="D1201" s="21" t="s">
        <v>1085</v>
      </c>
      <c r="E1201" t="s">
        <v>1086</v>
      </c>
      <c r="F1201" t="s">
        <v>8</v>
      </c>
      <c r="K1201">
        <v>2019</v>
      </c>
      <c r="L1201" t="s">
        <v>2323</v>
      </c>
      <c r="M1201" t="s">
        <v>2324</v>
      </c>
      <c r="N1201" t="s">
        <v>2325</v>
      </c>
    </row>
    <row r="1202" spans="1:15" x14ac:dyDescent="0.2">
      <c r="A1202" t="s">
        <v>9829</v>
      </c>
      <c r="B1202" t="s">
        <v>1084</v>
      </c>
      <c r="C1202" t="s">
        <v>1083</v>
      </c>
      <c r="D1202" s="21" t="s">
        <v>1085</v>
      </c>
      <c r="E1202" t="s">
        <v>1086</v>
      </c>
      <c r="F1202" t="s">
        <v>316</v>
      </c>
      <c r="K1202">
        <v>2023</v>
      </c>
      <c r="L1202" t="s">
        <v>2323</v>
      </c>
      <c r="N1202" t="s">
        <v>2325</v>
      </c>
      <c r="O1202" t="s">
        <v>2341</v>
      </c>
    </row>
    <row r="1203" spans="1:15" x14ac:dyDescent="0.2">
      <c r="A1203" t="s">
        <v>9829</v>
      </c>
      <c r="B1203" t="s">
        <v>1084</v>
      </c>
      <c r="C1203" t="s">
        <v>1083</v>
      </c>
      <c r="D1203" s="21" t="s">
        <v>1085</v>
      </c>
      <c r="E1203" t="s">
        <v>1086</v>
      </c>
      <c r="F1203" t="s">
        <v>314</v>
      </c>
      <c r="K1203">
        <v>2023</v>
      </c>
      <c r="L1203" t="s">
        <v>2323</v>
      </c>
      <c r="M1203" t="s">
        <v>2332</v>
      </c>
      <c r="N1203" t="s">
        <v>2325</v>
      </c>
      <c r="O1203" t="s">
        <v>2339</v>
      </c>
    </row>
    <row r="1204" spans="1:15" x14ac:dyDescent="0.2">
      <c r="A1204" t="s">
        <v>9829</v>
      </c>
      <c r="B1204" t="s">
        <v>1084</v>
      </c>
      <c r="C1204" t="s">
        <v>1083</v>
      </c>
      <c r="D1204" s="21" t="s">
        <v>1085</v>
      </c>
      <c r="E1204" t="s">
        <v>1086</v>
      </c>
      <c r="F1204" t="s">
        <v>317</v>
      </c>
      <c r="K1204">
        <v>2023</v>
      </c>
      <c r="L1204" t="s">
        <v>2323</v>
      </c>
      <c r="N1204" t="s">
        <v>2325</v>
      </c>
      <c r="O1204" t="s">
        <v>2341</v>
      </c>
    </row>
    <row r="1205" spans="1:15" x14ac:dyDescent="0.2">
      <c r="A1205" t="s">
        <v>9829</v>
      </c>
      <c r="B1205" t="s">
        <v>1084</v>
      </c>
      <c r="C1205" t="s">
        <v>1083</v>
      </c>
      <c r="D1205" s="21" t="s">
        <v>1085</v>
      </c>
      <c r="E1205" t="s">
        <v>1086</v>
      </c>
      <c r="F1205" t="s">
        <v>315</v>
      </c>
      <c r="K1205">
        <v>2023</v>
      </c>
      <c r="L1205" t="s">
        <v>2323</v>
      </c>
      <c r="M1205" t="s">
        <v>1484</v>
      </c>
      <c r="N1205" t="s">
        <v>2325</v>
      </c>
      <c r="O1205" t="s">
        <v>2340</v>
      </c>
    </row>
    <row r="1206" spans="1:15" x14ac:dyDescent="0.2">
      <c r="A1206" t="s">
        <v>9829</v>
      </c>
      <c r="B1206" t="s">
        <v>1084</v>
      </c>
      <c r="C1206" t="s">
        <v>1083</v>
      </c>
      <c r="D1206" s="21" t="s">
        <v>1085</v>
      </c>
      <c r="E1206" t="s">
        <v>1086</v>
      </c>
      <c r="F1206" t="s">
        <v>84</v>
      </c>
      <c r="K1206">
        <v>2023</v>
      </c>
      <c r="L1206" t="s">
        <v>2323</v>
      </c>
      <c r="M1206" t="s">
        <v>2332</v>
      </c>
      <c r="N1206" t="s">
        <v>2325</v>
      </c>
      <c r="O1206" t="s">
        <v>2337</v>
      </c>
    </row>
    <row r="1207" spans="1:15" x14ac:dyDescent="0.2">
      <c r="A1207" t="s">
        <v>9829</v>
      </c>
      <c r="B1207" t="s">
        <v>1084</v>
      </c>
      <c r="C1207" t="s">
        <v>1083</v>
      </c>
      <c r="D1207" s="21" t="s">
        <v>1085</v>
      </c>
      <c r="E1207" t="s">
        <v>1086</v>
      </c>
      <c r="F1207" t="s">
        <v>78</v>
      </c>
      <c r="G1207" t="s">
        <v>1299</v>
      </c>
      <c r="K1207">
        <v>2012</v>
      </c>
      <c r="L1207" t="s">
        <v>2299</v>
      </c>
      <c r="M1207" t="s">
        <v>1484</v>
      </c>
      <c r="N1207" t="s">
        <v>2300</v>
      </c>
      <c r="O1207" t="s">
        <v>2301</v>
      </c>
    </row>
    <row r="1208" spans="1:15" x14ac:dyDescent="0.2">
      <c r="A1208" t="s">
        <v>9829</v>
      </c>
      <c r="B1208" t="s">
        <v>1084</v>
      </c>
      <c r="C1208" t="s">
        <v>1083</v>
      </c>
      <c r="D1208" s="21" t="s">
        <v>1085</v>
      </c>
      <c r="E1208" t="s">
        <v>1086</v>
      </c>
      <c r="F1208" t="s">
        <v>79</v>
      </c>
      <c r="G1208" t="s">
        <v>1382</v>
      </c>
      <c r="K1208">
        <v>2012</v>
      </c>
      <c r="L1208" t="s">
        <v>2299</v>
      </c>
      <c r="M1208" t="s">
        <v>1484</v>
      </c>
      <c r="N1208" t="s">
        <v>2300</v>
      </c>
    </row>
    <row r="1209" spans="1:15" x14ac:dyDescent="0.2">
      <c r="A1209" t="s">
        <v>9829</v>
      </c>
      <c r="B1209" t="s">
        <v>1084</v>
      </c>
      <c r="C1209" t="s">
        <v>1083</v>
      </c>
      <c r="D1209" s="21" t="s">
        <v>1085</v>
      </c>
      <c r="E1209" t="s">
        <v>1086</v>
      </c>
      <c r="F1209" t="s">
        <v>67</v>
      </c>
      <c r="G1209" t="s">
        <v>1360</v>
      </c>
      <c r="J1209" t="s">
        <v>2309</v>
      </c>
      <c r="L1209" t="s">
        <v>2310</v>
      </c>
      <c r="N1209" t="s">
        <v>2311</v>
      </c>
      <c r="O1209" t="s">
        <v>2312</v>
      </c>
    </row>
    <row r="1210" spans="1:15" x14ac:dyDescent="0.2">
      <c r="A1210" t="s">
        <v>9829</v>
      </c>
      <c r="B1210" t="s">
        <v>1084</v>
      </c>
      <c r="C1210" t="s">
        <v>1083</v>
      </c>
      <c r="D1210" s="21" t="s">
        <v>1085</v>
      </c>
      <c r="E1210" t="s">
        <v>1086</v>
      </c>
      <c r="F1210" t="s">
        <v>85</v>
      </c>
      <c r="K1210">
        <v>2014</v>
      </c>
      <c r="L1210" t="s">
        <v>2299</v>
      </c>
      <c r="M1210" t="s">
        <v>1368</v>
      </c>
      <c r="N1210" t="s">
        <v>2300</v>
      </c>
      <c r="O1210" t="s">
        <v>2302</v>
      </c>
    </row>
    <row r="1211" spans="1:15" x14ac:dyDescent="0.2">
      <c r="A1211" t="s">
        <v>9829</v>
      </c>
      <c r="B1211" t="s">
        <v>1084</v>
      </c>
      <c r="C1211" t="s">
        <v>1083</v>
      </c>
      <c r="D1211" s="21" t="s">
        <v>1085</v>
      </c>
      <c r="E1211" t="s">
        <v>1086</v>
      </c>
      <c r="F1211" t="s">
        <v>86</v>
      </c>
      <c r="K1211">
        <v>2023</v>
      </c>
      <c r="L1211" t="s">
        <v>2345</v>
      </c>
      <c r="M1211" t="s">
        <v>2346</v>
      </c>
      <c r="N1211" t="s">
        <v>2347</v>
      </c>
      <c r="O1211" t="s">
        <v>2348</v>
      </c>
    </row>
    <row r="1212" spans="1:15" x14ac:dyDescent="0.2">
      <c r="A1212" t="s">
        <v>9829</v>
      </c>
      <c r="B1212" t="s">
        <v>1084</v>
      </c>
      <c r="C1212" t="s">
        <v>1083</v>
      </c>
      <c r="D1212" s="21" t="s">
        <v>1085</v>
      </c>
      <c r="E1212" t="s">
        <v>1086</v>
      </c>
      <c r="F1212" t="s">
        <v>29</v>
      </c>
      <c r="G1212" t="s">
        <v>1453</v>
      </c>
      <c r="K1212">
        <v>2019</v>
      </c>
      <c r="L1212" t="s">
        <v>2323</v>
      </c>
      <c r="M1212" t="s">
        <v>2332</v>
      </c>
      <c r="N1212" t="s">
        <v>2325</v>
      </c>
      <c r="O1212" t="s">
        <v>2333</v>
      </c>
    </row>
    <row r="1213" spans="1:15" x14ac:dyDescent="0.2">
      <c r="A1213" t="s">
        <v>9829</v>
      </c>
      <c r="B1213" t="s">
        <v>1084</v>
      </c>
      <c r="C1213" t="s">
        <v>1083</v>
      </c>
      <c r="D1213" s="21" t="s">
        <v>1085</v>
      </c>
      <c r="E1213" t="s">
        <v>1086</v>
      </c>
      <c r="F1213" t="s">
        <v>30</v>
      </c>
      <c r="G1213" t="s">
        <v>1454</v>
      </c>
      <c r="K1213">
        <v>2019</v>
      </c>
      <c r="L1213" t="s">
        <v>2323</v>
      </c>
      <c r="M1213" t="s">
        <v>2036</v>
      </c>
      <c r="N1213" t="s">
        <v>2325</v>
      </c>
      <c r="O1213" t="s">
        <v>2334</v>
      </c>
    </row>
    <row r="1214" spans="1:15" x14ac:dyDescent="0.2">
      <c r="A1214" t="s">
        <v>9829</v>
      </c>
      <c r="B1214" t="s">
        <v>1084</v>
      </c>
      <c r="C1214" t="s">
        <v>1083</v>
      </c>
      <c r="D1214" s="21" t="s">
        <v>1085</v>
      </c>
      <c r="E1214" t="s">
        <v>1086</v>
      </c>
      <c r="F1214" t="s">
        <v>32</v>
      </c>
      <c r="G1214" t="s">
        <v>1270</v>
      </c>
      <c r="K1214">
        <v>2019</v>
      </c>
      <c r="L1214" t="s">
        <v>2323</v>
      </c>
      <c r="M1214" t="s">
        <v>2036</v>
      </c>
      <c r="N1214" t="s">
        <v>2325</v>
      </c>
      <c r="O1214" t="s">
        <v>2335</v>
      </c>
    </row>
    <row r="1215" spans="1:15" x14ac:dyDescent="0.2">
      <c r="A1215" t="s">
        <v>9829</v>
      </c>
      <c r="B1215" t="s">
        <v>1084</v>
      </c>
      <c r="C1215" t="s">
        <v>1083</v>
      </c>
      <c r="D1215" s="21" t="s">
        <v>1085</v>
      </c>
      <c r="E1215" t="s">
        <v>1086</v>
      </c>
      <c r="F1215" t="s">
        <v>56</v>
      </c>
      <c r="G1215" t="s">
        <v>1270</v>
      </c>
      <c r="H1215" t="s">
        <v>376</v>
      </c>
      <c r="I1215" t="s">
        <v>1281</v>
      </c>
      <c r="K1215">
        <v>2019</v>
      </c>
      <c r="L1215" t="s">
        <v>2323</v>
      </c>
      <c r="M1215" t="s">
        <v>2002</v>
      </c>
      <c r="N1215" t="s">
        <v>2325</v>
      </c>
      <c r="O1215" t="s">
        <v>2336</v>
      </c>
    </row>
    <row r="1216" spans="1:15" x14ac:dyDescent="0.2">
      <c r="A1216" t="s">
        <v>9829</v>
      </c>
      <c r="B1216" t="s">
        <v>1138</v>
      </c>
      <c r="C1216" t="s">
        <v>1137</v>
      </c>
      <c r="D1216" s="21" t="s">
        <v>1139</v>
      </c>
      <c r="E1216" t="s">
        <v>1140</v>
      </c>
      <c r="F1216" t="s">
        <v>16</v>
      </c>
      <c r="G1216" t="s">
        <v>1270</v>
      </c>
      <c r="H1216" t="s">
        <v>349</v>
      </c>
      <c r="I1216" t="s">
        <v>349</v>
      </c>
      <c r="K1216">
        <v>2019</v>
      </c>
      <c r="L1216" t="s">
        <v>9569</v>
      </c>
      <c r="M1216" t="s">
        <v>2356</v>
      </c>
      <c r="N1216" t="s">
        <v>2357</v>
      </c>
    </row>
    <row r="1217" spans="1:15" x14ac:dyDescent="0.2">
      <c r="A1217" t="s">
        <v>9829</v>
      </c>
      <c r="B1217" t="s">
        <v>1138</v>
      </c>
      <c r="C1217" t="s">
        <v>1137</v>
      </c>
      <c r="D1217" s="21" t="s">
        <v>1139</v>
      </c>
      <c r="E1217" t="s">
        <v>1140</v>
      </c>
      <c r="F1217" t="s">
        <v>17</v>
      </c>
      <c r="G1217" t="s">
        <v>1270</v>
      </c>
      <c r="H1217" t="s">
        <v>349</v>
      </c>
      <c r="I1217" t="s">
        <v>349</v>
      </c>
      <c r="K1217">
        <v>2019</v>
      </c>
      <c r="L1217" t="s">
        <v>9569</v>
      </c>
      <c r="M1217" t="s">
        <v>2356</v>
      </c>
      <c r="N1217" t="s">
        <v>2357</v>
      </c>
    </row>
    <row r="1218" spans="1:15" x14ac:dyDescent="0.2">
      <c r="A1218" t="s">
        <v>9829</v>
      </c>
      <c r="B1218" t="s">
        <v>1138</v>
      </c>
      <c r="C1218" t="s">
        <v>1137</v>
      </c>
      <c r="D1218" s="21" t="s">
        <v>1139</v>
      </c>
      <c r="E1218" t="s">
        <v>1140</v>
      </c>
      <c r="F1218" t="s">
        <v>18</v>
      </c>
      <c r="G1218" t="s">
        <v>1270</v>
      </c>
      <c r="H1218" t="s">
        <v>349</v>
      </c>
      <c r="I1218" t="s">
        <v>349</v>
      </c>
      <c r="K1218">
        <v>2019</v>
      </c>
      <c r="L1218" t="s">
        <v>9569</v>
      </c>
      <c r="M1218" t="s">
        <v>2356</v>
      </c>
      <c r="N1218" t="s">
        <v>2357</v>
      </c>
    </row>
    <row r="1219" spans="1:15" x14ac:dyDescent="0.2">
      <c r="A1219" t="s">
        <v>9829</v>
      </c>
      <c r="B1219" t="s">
        <v>1138</v>
      </c>
      <c r="C1219" t="s">
        <v>1137</v>
      </c>
      <c r="D1219" s="21" t="s">
        <v>1139</v>
      </c>
      <c r="E1219" t="s">
        <v>1140</v>
      </c>
      <c r="F1219" t="s">
        <v>28</v>
      </c>
      <c r="G1219" t="s">
        <v>1270</v>
      </c>
      <c r="H1219" t="s">
        <v>349</v>
      </c>
      <c r="I1219" t="s">
        <v>349</v>
      </c>
      <c r="K1219">
        <v>2019</v>
      </c>
      <c r="L1219" t="s">
        <v>9569</v>
      </c>
      <c r="M1219" t="s">
        <v>2356</v>
      </c>
      <c r="N1219" t="s">
        <v>2357</v>
      </c>
    </row>
    <row r="1220" spans="1:15" x14ac:dyDescent="0.2">
      <c r="A1220" t="s">
        <v>9829</v>
      </c>
      <c r="B1220" t="s">
        <v>1138</v>
      </c>
      <c r="C1220" t="s">
        <v>1137</v>
      </c>
      <c r="D1220" s="21" t="s">
        <v>1139</v>
      </c>
      <c r="E1220" t="s">
        <v>1140</v>
      </c>
      <c r="F1220" t="s">
        <v>19</v>
      </c>
      <c r="G1220" t="s">
        <v>1270</v>
      </c>
      <c r="H1220" t="s">
        <v>349</v>
      </c>
      <c r="I1220" t="s">
        <v>349</v>
      </c>
      <c r="K1220">
        <v>2019</v>
      </c>
      <c r="L1220" t="s">
        <v>9569</v>
      </c>
      <c r="M1220" t="s">
        <v>2356</v>
      </c>
      <c r="N1220" t="s">
        <v>2357</v>
      </c>
    </row>
    <row r="1221" spans="1:15" x14ac:dyDescent="0.2">
      <c r="A1221" t="s">
        <v>9829</v>
      </c>
      <c r="B1221" t="s">
        <v>1138</v>
      </c>
      <c r="C1221" t="s">
        <v>1137</v>
      </c>
      <c r="D1221" s="21" t="s">
        <v>1139</v>
      </c>
      <c r="E1221" t="s">
        <v>1140</v>
      </c>
      <c r="F1221" t="s">
        <v>20</v>
      </c>
      <c r="G1221" t="s">
        <v>1270</v>
      </c>
      <c r="H1221" t="s">
        <v>349</v>
      </c>
      <c r="I1221" t="s">
        <v>349</v>
      </c>
      <c r="K1221">
        <v>2019</v>
      </c>
      <c r="L1221" t="s">
        <v>9569</v>
      </c>
      <c r="M1221" t="s">
        <v>2356</v>
      </c>
      <c r="N1221" t="s">
        <v>2357</v>
      </c>
    </row>
    <row r="1222" spans="1:15" x14ac:dyDescent="0.2">
      <c r="A1222" t="s">
        <v>9829</v>
      </c>
      <c r="B1222" t="s">
        <v>1138</v>
      </c>
      <c r="C1222" t="s">
        <v>1137</v>
      </c>
      <c r="D1222" s="21" t="s">
        <v>1139</v>
      </c>
      <c r="E1222" t="s">
        <v>1140</v>
      </c>
      <c r="F1222" t="s">
        <v>21</v>
      </c>
      <c r="G1222" t="s">
        <v>1270</v>
      </c>
      <c r="H1222" t="s">
        <v>349</v>
      </c>
      <c r="I1222" t="s">
        <v>349</v>
      </c>
      <c r="K1222">
        <v>2019</v>
      </c>
      <c r="L1222" t="s">
        <v>9569</v>
      </c>
      <c r="M1222" t="s">
        <v>2356</v>
      </c>
      <c r="N1222" t="s">
        <v>2357</v>
      </c>
    </row>
    <row r="1223" spans="1:15" x14ac:dyDescent="0.2">
      <c r="A1223" t="s">
        <v>9829</v>
      </c>
      <c r="B1223" t="s">
        <v>1138</v>
      </c>
      <c r="C1223" t="s">
        <v>1137</v>
      </c>
      <c r="D1223" s="21" t="s">
        <v>1139</v>
      </c>
      <c r="E1223" t="s">
        <v>1140</v>
      </c>
      <c r="F1223" t="s">
        <v>24</v>
      </c>
      <c r="G1223" t="s">
        <v>1270</v>
      </c>
      <c r="H1223" t="s">
        <v>349</v>
      </c>
      <c r="I1223" t="s">
        <v>349</v>
      </c>
      <c r="K1223">
        <v>2019</v>
      </c>
      <c r="L1223" t="s">
        <v>9569</v>
      </c>
      <c r="M1223" t="s">
        <v>2356</v>
      </c>
      <c r="N1223" t="s">
        <v>2357</v>
      </c>
    </row>
    <row r="1224" spans="1:15" x14ac:dyDescent="0.2">
      <c r="A1224" t="s">
        <v>9829</v>
      </c>
      <c r="B1224" t="s">
        <v>1138</v>
      </c>
      <c r="C1224" t="s">
        <v>1137</v>
      </c>
      <c r="D1224" s="21" t="s">
        <v>1139</v>
      </c>
      <c r="E1224" t="s">
        <v>1140</v>
      </c>
      <c r="F1224" t="s">
        <v>23</v>
      </c>
      <c r="G1224" t="s">
        <v>1270</v>
      </c>
      <c r="H1224" t="s">
        <v>349</v>
      </c>
      <c r="I1224" t="s">
        <v>349</v>
      </c>
      <c r="K1224">
        <v>2019</v>
      </c>
      <c r="L1224" t="s">
        <v>9569</v>
      </c>
      <c r="M1224" t="s">
        <v>2356</v>
      </c>
      <c r="N1224" t="s">
        <v>2357</v>
      </c>
    </row>
    <row r="1225" spans="1:15" x14ac:dyDescent="0.2">
      <c r="A1225" t="s">
        <v>9829</v>
      </c>
      <c r="B1225" t="s">
        <v>1138</v>
      </c>
      <c r="C1225" t="s">
        <v>1137</v>
      </c>
      <c r="D1225" s="21" t="s">
        <v>1139</v>
      </c>
      <c r="E1225" t="s">
        <v>1140</v>
      </c>
      <c r="F1225" t="s">
        <v>51</v>
      </c>
      <c r="G1225" t="s">
        <v>1386</v>
      </c>
      <c r="K1225">
        <v>2016</v>
      </c>
      <c r="L1225" t="s">
        <v>2351</v>
      </c>
      <c r="M1225" t="s">
        <v>1291</v>
      </c>
      <c r="N1225" t="s">
        <v>2352</v>
      </c>
    </row>
    <row r="1226" spans="1:15" x14ac:dyDescent="0.2">
      <c r="A1226" t="s">
        <v>9829</v>
      </c>
      <c r="B1226" t="s">
        <v>1138</v>
      </c>
      <c r="C1226" t="s">
        <v>1137</v>
      </c>
      <c r="D1226" s="21" t="s">
        <v>1139</v>
      </c>
      <c r="E1226" t="s">
        <v>1140</v>
      </c>
      <c r="F1226" t="s">
        <v>4</v>
      </c>
      <c r="L1226" t="s">
        <v>1429</v>
      </c>
      <c r="N1226" t="s">
        <v>1279</v>
      </c>
      <c r="O1226" t="s">
        <v>1280</v>
      </c>
    </row>
    <row r="1227" spans="1:15" x14ac:dyDescent="0.2">
      <c r="A1227" t="s">
        <v>9829</v>
      </c>
      <c r="B1227" t="s">
        <v>1138</v>
      </c>
      <c r="C1227" t="s">
        <v>1137</v>
      </c>
      <c r="D1227" s="21" t="s">
        <v>1139</v>
      </c>
      <c r="E1227" t="s">
        <v>1140</v>
      </c>
      <c r="F1227" t="s">
        <v>89</v>
      </c>
      <c r="K1227">
        <v>2019</v>
      </c>
      <c r="L1227" t="s">
        <v>2363</v>
      </c>
      <c r="N1227" t="s">
        <v>2364</v>
      </c>
      <c r="O1227" t="s">
        <v>2365</v>
      </c>
    </row>
    <row r="1228" spans="1:15" x14ac:dyDescent="0.2">
      <c r="A1228" t="s">
        <v>9829</v>
      </c>
      <c r="B1228" t="s">
        <v>1138</v>
      </c>
      <c r="C1228" t="s">
        <v>1137</v>
      </c>
      <c r="D1228" s="21" t="s">
        <v>1139</v>
      </c>
      <c r="E1228" t="s">
        <v>1140</v>
      </c>
      <c r="F1228" t="s">
        <v>91</v>
      </c>
      <c r="K1228">
        <v>2024</v>
      </c>
      <c r="L1228" t="s">
        <v>2358</v>
      </c>
      <c r="N1228" t="s">
        <v>2359</v>
      </c>
    </row>
    <row r="1229" spans="1:15" x14ac:dyDescent="0.2">
      <c r="A1229" t="s">
        <v>9829</v>
      </c>
      <c r="B1229" t="s">
        <v>1138</v>
      </c>
      <c r="C1229" t="s">
        <v>1137</v>
      </c>
      <c r="D1229" s="21" t="s">
        <v>1139</v>
      </c>
      <c r="E1229" t="s">
        <v>1140</v>
      </c>
      <c r="F1229" t="s">
        <v>90</v>
      </c>
      <c r="K1229">
        <v>2019</v>
      </c>
      <c r="L1229" t="s">
        <v>2363</v>
      </c>
      <c r="N1229" t="s">
        <v>2364</v>
      </c>
      <c r="O1229" t="s">
        <v>1855</v>
      </c>
    </row>
    <row r="1230" spans="1:15" x14ac:dyDescent="0.2">
      <c r="A1230" t="s">
        <v>9829</v>
      </c>
      <c r="B1230" t="s">
        <v>1138</v>
      </c>
      <c r="C1230" t="s">
        <v>1137</v>
      </c>
      <c r="D1230" s="21" t="s">
        <v>1139</v>
      </c>
      <c r="E1230" t="s">
        <v>1140</v>
      </c>
      <c r="F1230" t="s">
        <v>147</v>
      </c>
      <c r="G1230" t="s">
        <v>1286</v>
      </c>
      <c r="O1230" t="s">
        <v>1400</v>
      </c>
    </row>
    <row r="1231" spans="1:15" x14ac:dyDescent="0.2">
      <c r="A1231" t="s">
        <v>9829</v>
      </c>
      <c r="B1231" t="s">
        <v>1138</v>
      </c>
      <c r="C1231" t="s">
        <v>1137</v>
      </c>
      <c r="D1231" s="21" t="s">
        <v>1139</v>
      </c>
      <c r="E1231" t="s">
        <v>1140</v>
      </c>
      <c r="F1231" t="s">
        <v>96</v>
      </c>
      <c r="K1231">
        <v>2009</v>
      </c>
      <c r="L1231" t="s">
        <v>2349</v>
      </c>
      <c r="N1231" t="s">
        <v>2350</v>
      </c>
    </row>
    <row r="1232" spans="1:15" x14ac:dyDescent="0.2">
      <c r="A1232" t="s">
        <v>9829</v>
      </c>
      <c r="B1232" t="s">
        <v>1138</v>
      </c>
      <c r="C1232" t="s">
        <v>1137</v>
      </c>
      <c r="D1232" s="21" t="s">
        <v>1139</v>
      </c>
      <c r="E1232" t="s">
        <v>1140</v>
      </c>
      <c r="F1232" t="s">
        <v>162</v>
      </c>
      <c r="G1232" t="s">
        <v>1286</v>
      </c>
      <c r="O1232" t="s">
        <v>1400</v>
      </c>
    </row>
    <row r="1233" spans="1:15" x14ac:dyDescent="0.2">
      <c r="A1233" t="s">
        <v>9829</v>
      </c>
      <c r="B1233" t="s">
        <v>1138</v>
      </c>
      <c r="C1233" t="s">
        <v>1137</v>
      </c>
      <c r="D1233" s="21" t="s">
        <v>1139</v>
      </c>
      <c r="E1233" t="s">
        <v>1140</v>
      </c>
      <c r="F1233" t="s">
        <v>15</v>
      </c>
      <c r="G1233" t="s">
        <v>1430</v>
      </c>
      <c r="O1233" t="s">
        <v>1432</v>
      </c>
    </row>
    <row r="1234" spans="1:15" x14ac:dyDescent="0.2">
      <c r="A1234" t="s">
        <v>9829</v>
      </c>
      <c r="B1234" t="s">
        <v>1138</v>
      </c>
      <c r="C1234" t="s">
        <v>1137</v>
      </c>
      <c r="D1234" s="21" t="s">
        <v>1139</v>
      </c>
      <c r="E1234" t="s">
        <v>1140</v>
      </c>
      <c r="F1234" t="s">
        <v>11</v>
      </c>
      <c r="G1234" t="s">
        <v>1286</v>
      </c>
      <c r="H1234" t="s">
        <v>349</v>
      </c>
      <c r="I1234" t="s">
        <v>349</v>
      </c>
      <c r="K1234">
        <v>2023</v>
      </c>
      <c r="L1234" t="s">
        <v>2362</v>
      </c>
      <c r="N1234" t="s">
        <v>2361</v>
      </c>
    </row>
    <row r="1235" spans="1:15" x14ac:dyDescent="0.2">
      <c r="A1235" t="s">
        <v>9829</v>
      </c>
      <c r="B1235" t="s">
        <v>1138</v>
      </c>
      <c r="C1235" t="s">
        <v>1137</v>
      </c>
      <c r="D1235" s="21" t="s">
        <v>1139</v>
      </c>
      <c r="E1235" t="s">
        <v>1140</v>
      </c>
      <c r="F1235" t="s">
        <v>10</v>
      </c>
      <c r="K1235">
        <v>2023</v>
      </c>
      <c r="L1235" t="s">
        <v>2362</v>
      </c>
      <c r="N1235" t="s">
        <v>2361</v>
      </c>
    </row>
    <row r="1236" spans="1:15" x14ac:dyDescent="0.2">
      <c r="A1236" t="s">
        <v>9829</v>
      </c>
      <c r="B1236" t="s">
        <v>1138</v>
      </c>
      <c r="C1236" t="s">
        <v>1137</v>
      </c>
      <c r="D1236" s="21" t="s">
        <v>1139</v>
      </c>
      <c r="E1236" t="s">
        <v>1140</v>
      </c>
      <c r="F1236" t="s">
        <v>9</v>
      </c>
      <c r="L1236" t="s">
        <v>1414</v>
      </c>
      <c r="N1236" t="s">
        <v>1415</v>
      </c>
      <c r="O1236" t="s">
        <v>1416</v>
      </c>
    </row>
    <row r="1237" spans="1:15" x14ac:dyDescent="0.2">
      <c r="A1237" t="s">
        <v>9829</v>
      </c>
      <c r="B1237" t="s">
        <v>1138</v>
      </c>
      <c r="C1237" t="s">
        <v>1137</v>
      </c>
      <c r="D1237" s="21" t="s">
        <v>1139</v>
      </c>
      <c r="E1237" t="s">
        <v>1140</v>
      </c>
      <c r="F1237" t="s">
        <v>66</v>
      </c>
      <c r="G1237" t="s">
        <v>1296</v>
      </c>
      <c r="K1237">
        <v>2023</v>
      </c>
      <c r="L1237" t="s">
        <v>2360</v>
      </c>
      <c r="N1237" t="s">
        <v>2361</v>
      </c>
    </row>
    <row r="1238" spans="1:15" x14ac:dyDescent="0.2">
      <c r="A1238" t="s">
        <v>9829</v>
      </c>
      <c r="B1238" t="s">
        <v>1138</v>
      </c>
      <c r="C1238" t="s">
        <v>1137</v>
      </c>
      <c r="D1238" s="21" t="s">
        <v>1139</v>
      </c>
      <c r="E1238" t="s">
        <v>1140</v>
      </c>
      <c r="F1238" t="s">
        <v>72</v>
      </c>
      <c r="G1238" t="s">
        <v>1299</v>
      </c>
      <c r="K1238">
        <v>2023</v>
      </c>
      <c r="L1238" t="s">
        <v>2353</v>
      </c>
      <c r="N1238" t="s">
        <v>2354</v>
      </c>
      <c r="O1238" t="s">
        <v>2355</v>
      </c>
    </row>
    <row r="1239" spans="1:15" x14ac:dyDescent="0.2">
      <c r="A1239" t="s">
        <v>9829</v>
      </c>
      <c r="B1239" t="s">
        <v>1138</v>
      </c>
      <c r="C1239" t="s">
        <v>1137</v>
      </c>
      <c r="D1239" s="21" t="s">
        <v>1139</v>
      </c>
      <c r="E1239" t="s">
        <v>1140</v>
      </c>
      <c r="F1239" t="s">
        <v>85</v>
      </c>
      <c r="K1239">
        <v>2023</v>
      </c>
      <c r="L1239" t="s">
        <v>2353</v>
      </c>
      <c r="N1239" t="s">
        <v>2354</v>
      </c>
    </row>
    <row r="1240" spans="1:15" x14ac:dyDescent="0.2">
      <c r="A1240" t="s">
        <v>9829</v>
      </c>
      <c r="B1240" t="s">
        <v>1138</v>
      </c>
      <c r="C1240" t="s">
        <v>1137</v>
      </c>
      <c r="D1240" s="21" t="s">
        <v>1139</v>
      </c>
      <c r="E1240" t="s">
        <v>1140</v>
      </c>
      <c r="F1240" t="s">
        <v>32</v>
      </c>
      <c r="G1240" t="s">
        <v>1270</v>
      </c>
      <c r="K1240">
        <v>2019</v>
      </c>
      <c r="L1240" t="s">
        <v>9297</v>
      </c>
      <c r="M1240" t="s">
        <v>9296</v>
      </c>
      <c r="N1240" t="s">
        <v>9534</v>
      </c>
    </row>
    <row r="1241" spans="1:15" x14ac:dyDescent="0.2">
      <c r="A1241" t="s">
        <v>9829</v>
      </c>
      <c r="B1241" t="s">
        <v>1138</v>
      </c>
      <c r="C1241" t="s">
        <v>1137</v>
      </c>
      <c r="D1241" s="21" t="s">
        <v>1139</v>
      </c>
      <c r="E1241" t="s">
        <v>1140</v>
      </c>
      <c r="F1241" t="s">
        <v>56</v>
      </c>
      <c r="G1241" t="s">
        <v>1270</v>
      </c>
      <c r="K1241">
        <v>2019</v>
      </c>
      <c r="L1241" t="s">
        <v>9569</v>
      </c>
      <c r="N1241" t="s">
        <v>2357</v>
      </c>
    </row>
    <row r="1242" spans="1:15" x14ac:dyDescent="0.2">
      <c r="A1242" t="s">
        <v>9829</v>
      </c>
      <c r="B1242" t="s">
        <v>1138</v>
      </c>
      <c r="C1242" t="s">
        <v>1137</v>
      </c>
      <c r="D1242" s="21" t="s">
        <v>1139</v>
      </c>
      <c r="E1242" t="s">
        <v>1140</v>
      </c>
      <c r="F1242" t="s">
        <v>59</v>
      </c>
      <c r="G1242" t="s">
        <v>1270</v>
      </c>
      <c r="K1242">
        <v>2019</v>
      </c>
      <c r="L1242" t="s">
        <v>9569</v>
      </c>
      <c r="N1242" t="s">
        <v>2357</v>
      </c>
    </row>
    <row r="1243" spans="1:15" x14ac:dyDescent="0.2">
      <c r="A1243" t="s">
        <v>9829</v>
      </c>
      <c r="B1243" t="s">
        <v>1142</v>
      </c>
      <c r="C1243" t="s">
        <v>1141</v>
      </c>
      <c r="D1243" s="21" t="s">
        <v>1143</v>
      </c>
      <c r="E1243" t="s">
        <v>1144</v>
      </c>
      <c r="F1243" t="s">
        <v>314</v>
      </c>
      <c r="K1243">
        <v>2014</v>
      </c>
      <c r="L1243" t="s">
        <v>2366</v>
      </c>
      <c r="M1243" t="s">
        <v>1514</v>
      </c>
      <c r="N1243" t="s">
        <v>2367</v>
      </c>
      <c r="O1243" t="s">
        <v>2368</v>
      </c>
    </row>
    <row r="1244" spans="1:15" x14ac:dyDescent="0.2">
      <c r="A1244" t="s">
        <v>9829</v>
      </c>
      <c r="B1244" t="s">
        <v>1142</v>
      </c>
      <c r="C1244" t="s">
        <v>1141</v>
      </c>
      <c r="D1244" s="21" t="s">
        <v>1143</v>
      </c>
      <c r="E1244" t="s">
        <v>1144</v>
      </c>
      <c r="F1244" t="s">
        <v>315</v>
      </c>
      <c r="K1244">
        <v>2014</v>
      </c>
      <c r="L1244" t="s">
        <v>2366</v>
      </c>
      <c r="M1244" t="s">
        <v>1514</v>
      </c>
      <c r="N1244" t="s">
        <v>2367</v>
      </c>
      <c r="O1244" t="s">
        <v>9662</v>
      </c>
    </row>
    <row r="1245" spans="1:15" x14ac:dyDescent="0.2">
      <c r="A1245" t="s">
        <v>9829</v>
      </c>
      <c r="B1245" t="s">
        <v>1142</v>
      </c>
      <c r="C1245" t="s">
        <v>1141</v>
      </c>
      <c r="D1245" s="21" t="s">
        <v>1143</v>
      </c>
      <c r="E1245" t="s">
        <v>1144</v>
      </c>
      <c r="F1245" t="s">
        <v>317</v>
      </c>
      <c r="K1245">
        <v>2014</v>
      </c>
      <c r="L1245" t="s">
        <v>2366</v>
      </c>
      <c r="M1245" t="s">
        <v>2369</v>
      </c>
      <c r="N1245" t="s">
        <v>2367</v>
      </c>
      <c r="O1245" t="s">
        <v>2370</v>
      </c>
    </row>
    <row r="1246" spans="1:15" x14ac:dyDescent="0.2">
      <c r="A1246" t="s">
        <v>9829</v>
      </c>
      <c r="B1246" t="s">
        <v>1142</v>
      </c>
      <c r="C1246" t="s">
        <v>1141</v>
      </c>
      <c r="D1246" s="21" t="s">
        <v>1143</v>
      </c>
      <c r="E1246" t="s">
        <v>1144</v>
      </c>
      <c r="F1246" t="s">
        <v>318</v>
      </c>
      <c r="K1246">
        <v>2014</v>
      </c>
      <c r="L1246" t="s">
        <v>2366</v>
      </c>
      <c r="M1246" t="s">
        <v>2369</v>
      </c>
      <c r="N1246" t="s">
        <v>2367</v>
      </c>
      <c r="O1246" t="s">
        <v>2371</v>
      </c>
    </row>
    <row r="1247" spans="1:15" x14ac:dyDescent="0.2">
      <c r="A1247" t="s">
        <v>9829</v>
      </c>
      <c r="B1247" t="s">
        <v>1142</v>
      </c>
      <c r="C1247" t="s">
        <v>1141</v>
      </c>
      <c r="D1247" s="21" t="s">
        <v>1143</v>
      </c>
      <c r="E1247" t="s">
        <v>1144</v>
      </c>
      <c r="F1247" t="s">
        <v>8</v>
      </c>
      <c r="K1247">
        <v>2015</v>
      </c>
      <c r="L1247" t="s">
        <v>2372</v>
      </c>
      <c r="M1247" t="s">
        <v>2373</v>
      </c>
      <c r="N1247" t="s">
        <v>2374</v>
      </c>
    </row>
    <row r="1248" spans="1:15" x14ac:dyDescent="0.2">
      <c r="A1248" t="s">
        <v>9829</v>
      </c>
      <c r="B1248" t="s">
        <v>1142</v>
      </c>
      <c r="C1248" t="s">
        <v>1141</v>
      </c>
      <c r="D1248" s="21" t="s">
        <v>1143</v>
      </c>
      <c r="E1248" t="s">
        <v>1144</v>
      </c>
      <c r="F1248" t="s">
        <v>10</v>
      </c>
      <c r="K1248">
        <v>2015</v>
      </c>
      <c r="L1248" t="s">
        <v>2372</v>
      </c>
      <c r="M1248" t="s">
        <v>2373</v>
      </c>
      <c r="N1248" t="s">
        <v>2374</v>
      </c>
    </row>
    <row r="1249" spans="1:15" x14ac:dyDescent="0.2">
      <c r="A1249" t="s">
        <v>9829</v>
      </c>
      <c r="B1249" t="s">
        <v>1142</v>
      </c>
      <c r="C1249" t="s">
        <v>1141</v>
      </c>
      <c r="D1249" s="21" t="s">
        <v>1143</v>
      </c>
      <c r="E1249" t="s">
        <v>1144</v>
      </c>
      <c r="F1249" t="s">
        <v>11</v>
      </c>
      <c r="G1249" t="s">
        <v>1286</v>
      </c>
      <c r="H1249" t="s">
        <v>349</v>
      </c>
      <c r="J1249" t="s">
        <v>1145</v>
      </c>
      <c r="K1249">
        <v>2015</v>
      </c>
      <c r="L1249" t="s">
        <v>2372</v>
      </c>
      <c r="M1249" t="s">
        <v>2373</v>
      </c>
      <c r="N1249" t="s">
        <v>2374</v>
      </c>
      <c r="O1249" t="s">
        <v>9137</v>
      </c>
    </row>
    <row r="1250" spans="1:15" x14ac:dyDescent="0.2">
      <c r="A1250" t="s">
        <v>9829</v>
      </c>
      <c r="B1250" t="s">
        <v>1142</v>
      </c>
      <c r="C1250" t="s">
        <v>1141</v>
      </c>
      <c r="D1250" s="21" t="s">
        <v>1143</v>
      </c>
      <c r="E1250" t="s">
        <v>1144</v>
      </c>
      <c r="F1250" t="s">
        <v>13</v>
      </c>
      <c r="K1250">
        <v>2015</v>
      </c>
      <c r="L1250" t="s">
        <v>2372</v>
      </c>
      <c r="M1250" t="s">
        <v>2373</v>
      </c>
      <c r="N1250" t="s">
        <v>2374</v>
      </c>
    </row>
    <row r="1251" spans="1:15" x14ac:dyDescent="0.2">
      <c r="A1251" t="s">
        <v>9829</v>
      </c>
      <c r="B1251" t="s">
        <v>1142</v>
      </c>
      <c r="C1251" t="s">
        <v>1141</v>
      </c>
      <c r="D1251" s="21" t="s">
        <v>1143</v>
      </c>
      <c r="E1251" t="s">
        <v>1144</v>
      </c>
      <c r="F1251" t="s">
        <v>16</v>
      </c>
      <c r="G1251" t="s">
        <v>1270</v>
      </c>
      <c r="H1251" t="s">
        <v>492</v>
      </c>
      <c r="I1251" t="s">
        <v>1271</v>
      </c>
      <c r="J1251" t="s">
        <v>1145</v>
      </c>
      <c r="K1251">
        <v>2015</v>
      </c>
      <c r="L1251" t="s">
        <v>2372</v>
      </c>
      <c r="M1251" t="s">
        <v>2375</v>
      </c>
      <c r="N1251" t="s">
        <v>2374</v>
      </c>
    </row>
    <row r="1252" spans="1:15" x14ac:dyDescent="0.2">
      <c r="A1252" t="s">
        <v>9829</v>
      </c>
      <c r="B1252" t="s">
        <v>1142</v>
      </c>
      <c r="C1252" t="s">
        <v>1141</v>
      </c>
      <c r="D1252" s="21" t="s">
        <v>1143</v>
      </c>
      <c r="E1252" t="s">
        <v>1144</v>
      </c>
      <c r="F1252" t="s">
        <v>17</v>
      </c>
      <c r="G1252" t="s">
        <v>1270</v>
      </c>
      <c r="H1252" t="s">
        <v>492</v>
      </c>
      <c r="I1252" t="s">
        <v>1271</v>
      </c>
      <c r="J1252" t="s">
        <v>1145</v>
      </c>
      <c r="K1252">
        <v>2015</v>
      </c>
      <c r="L1252" t="s">
        <v>2372</v>
      </c>
      <c r="M1252" t="s">
        <v>2375</v>
      </c>
      <c r="N1252" t="s">
        <v>2374</v>
      </c>
    </row>
    <row r="1253" spans="1:15" x14ac:dyDescent="0.2">
      <c r="A1253" t="s">
        <v>9829</v>
      </c>
      <c r="B1253" t="s">
        <v>1142</v>
      </c>
      <c r="C1253" t="s">
        <v>1141</v>
      </c>
      <c r="D1253" s="21" t="s">
        <v>1143</v>
      </c>
      <c r="E1253" t="s">
        <v>1144</v>
      </c>
      <c r="F1253" t="s">
        <v>18</v>
      </c>
      <c r="G1253" t="s">
        <v>1270</v>
      </c>
      <c r="H1253" t="s">
        <v>492</v>
      </c>
      <c r="I1253" t="s">
        <v>1271</v>
      </c>
      <c r="J1253" t="s">
        <v>1145</v>
      </c>
      <c r="K1253">
        <v>2015</v>
      </c>
      <c r="L1253" t="s">
        <v>2372</v>
      </c>
      <c r="M1253" t="s">
        <v>2375</v>
      </c>
      <c r="N1253" t="s">
        <v>2374</v>
      </c>
    </row>
    <row r="1254" spans="1:15" x14ac:dyDescent="0.2">
      <c r="A1254" t="s">
        <v>9829</v>
      </c>
      <c r="B1254" t="s">
        <v>1142</v>
      </c>
      <c r="C1254" t="s">
        <v>1141</v>
      </c>
      <c r="D1254" s="21" t="s">
        <v>1143</v>
      </c>
      <c r="E1254" t="s">
        <v>1144</v>
      </c>
      <c r="F1254" t="s">
        <v>19</v>
      </c>
      <c r="G1254" t="s">
        <v>1270</v>
      </c>
      <c r="H1254" t="s">
        <v>492</v>
      </c>
      <c r="I1254" t="s">
        <v>1271</v>
      </c>
      <c r="J1254" t="s">
        <v>1145</v>
      </c>
      <c r="K1254">
        <v>2015</v>
      </c>
      <c r="L1254" t="s">
        <v>2372</v>
      </c>
      <c r="M1254" t="s">
        <v>2375</v>
      </c>
      <c r="N1254" t="s">
        <v>2374</v>
      </c>
    </row>
    <row r="1255" spans="1:15" x14ac:dyDescent="0.2">
      <c r="A1255" t="s">
        <v>9829</v>
      </c>
      <c r="B1255" t="s">
        <v>1142</v>
      </c>
      <c r="C1255" t="s">
        <v>1141</v>
      </c>
      <c r="D1255" s="21" t="s">
        <v>1143</v>
      </c>
      <c r="E1255" t="s">
        <v>1144</v>
      </c>
      <c r="F1255" t="s">
        <v>20</v>
      </c>
      <c r="G1255" t="s">
        <v>1270</v>
      </c>
      <c r="H1255" t="s">
        <v>492</v>
      </c>
      <c r="I1255" t="s">
        <v>1271</v>
      </c>
      <c r="J1255" t="s">
        <v>1145</v>
      </c>
      <c r="K1255">
        <v>2015</v>
      </c>
      <c r="L1255" t="s">
        <v>2372</v>
      </c>
      <c r="M1255" t="s">
        <v>2375</v>
      </c>
      <c r="N1255" t="s">
        <v>2374</v>
      </c>
    </row>
    <row r="1256" spans="1:15" x14ac:dyDescent="0.2">
      <c r="A1256" t="s">
        <v>9829</v>
      </c>
      <c r="B1256" t="s">
        <v>1142</v>
      </c>
      <c r="C1256" t="s">
        <v>1141</v>
      </c>
      <c r="D1256" s="21" t="s">
        <v>1143</v>
      </c>
      <c r="E1256" t="s">
        <v>1144</v>
      </c>
      <c r="F1256" t="s">
        <v>23</v>
      </c>
      <c r="G1256" t="s">
        <v>1270</v>
      </c>
      <c r="H1256" t="s">
        <v>492</v>
      </c>
      <c r="I1256" t="s">
        <v>1271</v>
      </c>
      <c r="J1256" t="s">
        <v>1145</v>
      </c>
      <c r="K1256">
        <v>2015</v>
      </c>
      <c r="L1256" t="s">
        <v>2372</v>
      </c>
      <c r="M1256" t="s">
        <v>2375</v>
      </c>
      <c r="N1256" t="s">
        <v>2374</v>
      </c>
      <c r="O1256" t="s">
        <v>2376</v>
      </c>
    </row>
    <row r="1257" spans="1:15" x14ac:dyDescent="0.2">
      <c r="A1257" t="s">
        <v>9829</v>
      </c>
      <c r="B1257" t="s">
        <v>1142</v>
      </c>
      <c r="C1257" t="s">
        <v>1141</v>
      </c>
      <c r="D1257" s="21" t="s">
        <v>1143</v>
      </c>
      <c r="E1257" t="s">
        <v>1144</v>
      </c>
      <c r="F1257" t="s">
        <v>24</v>
      </c>
      <c r="G1257" t="s">
        <v>1270</v>
      </c>
      <c r="H1257" t="s">
        <v>492</v>
      </c>
      <c r="I1257" t="s">
        <v>1271</v>
      </c>
      <c r="J1257" t="s">
        <v>1145</v>
      </c>
      <c r="K1257">
        <v>2015</v>
      </c>
      <c r="L1257" t="s">
        <v>2372</v>
      </c>
      <c r="M1257" t="s">
        <v>2375</v>
      </c>
      <c r="N1257" t="s">
        <v>2374</v>
      </c>
    </row>
    <row r="1258" spans="1:15" x14ac:dyDescent="0.2">
      <c r="A1258" t="s">
        <v>9829</v>
      </c>
      <c r="B1258" t="s">
        <v>1142</v>
      </c>
      <c r="C1258" t="s">
        <v>1141</v>
      </c>
      <c r="D1258" s="21" t="s">
        <v>1143</v>
      </c>
      <c r="E1258" t="s">
        <v>1144</v>
      </c>
      <c r="F1258" t="s">
        <v>28</v>
      </c>
      <c r="G1258" t="s">
        <v>1270</v>
      </c>
      <c r="H1258" t="s">
        <v>492</v>
      </c>
      <c r="I1258" t="s">
        <v>1271</v>
      </c>
      <c r="J1258" t="s">
        <v>1145</v>
      </c>
      <c r="K1258">
        <v>2015</v>
      </c>
      <c r="L1258" t="s">
        <v>2372</v>
      </c>
      <c r="M1258" t="s">
        <v>2375</v>
      </c>
      <c r="N1258" t="s">
        <v>2374</v>
      </c>
      <c r="O1258" t="s">
        <v>2377</v>
      </c>
    </row>
    <row r="1259" spans="1:15" x14ac:dyDescent="0.2">
      <c r="A1259" t="s">
        <v>9829</v>
      </c>
      <c r="B1259" t="s">
        <v>1142</v>
      </c>
      <c r="C1259" t="s">
        <v>1141</v>
      </c>
      <c r="D1259" s="21" t="s">
        <v>1143</v>
      </c>
      <c r="E1259" t="s">
        <v>1144</v>
      </c>
      <c r="F1259" t="s">
        <v>29</v>
      </c>
      <c r="G1259" t="s">
        <v>1453</v>
      </c>
      <c r="J1259" t="s">
        <v>1100</v>
      </c>
      <c r="K1259">
        <v>2015</v>
      </c>
      <c r="L1259" t="s">
        <v>2372</v>
      </c>
      <c r="M1259" t="s">
        <v>2378</v>
      </c>
      <c r="N1259" t="s">
        <v>2374</v>
      </c>
      <c r="O1259" t="s">
        <v>2379</v>
      </c>
    </row>
    <row r="1260" spans="1:15" x14ac:dyDescent="0.2">
      <c r="A1260" t="s">
        <v>9829</v>
      </c>
      <c r="B1260" t="s">
        <v>1142</v>
      </c>
      <c r="C1260" t="s">
        <v>1141</v>
      </c>
      <c r="D1260" s="21" t="s">
        <v>1143</v>
      </c>
      <c r="E1260" t="s">
        <v>1144</v>
      </c>
      <c r="F1260" t="s">
        <v>31</v>
      </c>
      <c r="G1260" t="s">
        <v>1404</v>
      </c>
      <c r="J1260" t="s">
        <v>1100</v>
      </c>
      <c r="K1260">
        <v>2015</v>
      </c>
      <c r="L1260" t="s">
        <v>2372</v>
      </c>
      <c r="M1260" t="s">
        <v>2373</v>
      </c>
      <c r="N1260" t="s">
        <v>2374</v>
      </c>
      <c r="O1260" t="s">
        <v>2380</v>
      </c>
    </row>
    <row r="1261" spans="1:15" x14ac:dyDescent="0.2">
      <c r="A1261" t="s">
        <v>9829</v>
      </c>
      <c r="B1261" t="s">
        <v>1142</v>
      </c>
      <c r="C1261" t="s">
        <v>1141</v>
      </c>
      <c r="D1261" s="21" t="s">
        <v>1143</v>
      </c>
      <c r="E1261" t="s">
        <v>1144</v>
      </c>
      <c r="F1261" t="s">
        <v>56</v>
      </c>
      <c r="G1261" t="s">
        <v>1270</v>
      </c>
      <c r="H1261" t="s">
        <v>349</v>
      </c>
      <c r="I1261" t="s">
        <v>1100</v>
      </c>
      <c r="K1261">
        <v>2015</v>
      </c>
      <c r="L1261" t="s">
        <v>2372</v>
      </c>
      <c r="M1261" t="s">
        <v>1334</v>
      </c>
      <c r="N1261" t="s">
        <v>2374</v>
      </c>
      <c r="O1261" t="s">
        <v>2381</v>
      </c>
    </row>
    <row r="1262" spans="1:15" x14ac:dyDescent="0.2">
      <c r="A1262" t="s">
        <v>9829</v>
      </c>
      <c r="B1262" t="s">
        <v>1142</v>
      </c>
      <c r="C1262" t="s">
        <v>1141</v>
      </c>
      <c r="D1262" s="21" t="s">
        <v>1143</v>
      </c>
      <c r="E1262" t="s">
        <v>1144</v>
      </c>
      <c r="F1262" t="s">
        <v>65</v>
      </c>
      <c r="G1262" t="s">
        <v>1270</v>
      </c>
      <c r="H1262" t="s">
        <v>349</v>
      </c>
      <c r="I1262" t="s">
        <v>1100</v>
      </c>
      <c r="K1262">
        <v>2015</v>
      </c>
      <c r="L1262" t="s">
        <v>2372</v>
      </c>
      <c r="M1262" t="s">
        <v>1334</v>
      </c>
      <c r="N1262" t="s">
        <v>2374</v>
      </c>
      <c r="O1262" t="s">
        <v>2382</v>
      </c>
    </row>
    <row r="1263" spans="1:15" x14ac:dyDescent="0.2">
      <c r="A1263" t="s">
        <v>9829</v>
      </c>
      <c r="B1263" t="s">
        <v>1142</v>
      </c>
      <c r="C1263" t="s">
        <v>1141</v>
      </c>
      <c r="D1263" s="21" t="s">
        <v>1143</v>
      </c>
      <c r="E1263" t="s">
        <v>1144</v>
      </c>
      <c r="F1263" t="s">
        <v>66</v>
      </c>
      <c r="G1263" t="s">
        <v>1296</v>
      </c>
      <c r="K1263">
        <v>2015</v>
      </c>
      <c r="L1263" t="s">
        <v>2372</v>
      </c>
      <c r="M1263" t="s">
        <v>2383</v>
      </c>
      <c r="N1263" t="s">
        <v>2374</v>
      </c>
      <c r="O1263" t="s">
        <v>2384</v>
      </c>
    </row>
    <row r="1264" spans="1:15" x14ac:dyDescent="0.2">
      <c r="A1264" t="s">
        <v>9829</v>
      </c>
      <c r="B1264" t="s">
        <v>1142</v>
      </c>
      <c r="C1264" t="s">
        <v>1141</v>
      </c>
      <c r="D1264" s="21" t="s">
        <v>1143</v>
      </c>
      <c r="E1264" t="s">
        <v>1144</v>
      </c>
      <c r="F1264" t="s">
        <v>67</v>
      </c>
      <c r="G1264" t="s">
        <v>1360</v>
      </c>
      <c r="K1264">
        <v>2015</v>
      </c>
      <c r="L1264" t="s">
        <v>2372</v>
      </c>
      <c r="M1264" t="s">
        <v>2385</v>
      </c>
      <c r="N1264" t="s">
        <v>2374</v>
      </c>
      <c r="O1264" t="s">
        <v>2386</v>
      </c>
    </row>
    <row r="1265" spans="1:15" x14ac:dyDescent="0.2">
      <c r="A1265" t="s">
        <v>9829</v>
      </c>
      <c r="B1265" t="s">
        <v>1142</v>
      </c>
      <c r="C1265" t="s">
        <v>1141</v>
      </c>
      <c r="D1265" s="21" t="s">
        <v>1143</v>
      </c>
      <c r="E1265" t="s">
        <v>1144</v>
      </c>
      <c r="F1265" t="s">
        <v>89</v>
      </c>
      <c r="K1265">
        <v>2021</v>
      </c>
      <c r="L1265" t="s">
        <v>2387</v>
      </c>
      <c r="M1265" t="s">
        <v>2388</v>
      </c>
      <c r="N1265" t="s">
        <v>2389</v>
      </c>
    </row>
    <row r="1266" spans="1:15" x14ac:dyDescent="0.2">
      <c r="A1266" t="s">
        <v>9829</v>
      </c>
      <c r="B1266" t="s">
        <v>1142</v>
      </c>
      <c r="C1266" t="s">
        <v>1141</v>
      </c>
      <c r="D1266" s="21" t="s">
        <v>1143</v>
      </c>
      <c r="E1266" t="s">
        <v>1144</v>
      </c>
      <c r="F1266" t="s">
        <v>4</v>
      </c>
      <c r="L1266" t="s">
        <v>1429</v>
      </c>
      <c r="N1266" t="s">
        <v>1279</v>
      </c>
      <c r="O1266" t="s">
        <v>1280</v>
      </c>
    </row>
    <row r="1267" spans="1:15" x14ac:dyDescent="0.2">
      <c r="A1267" t="s">
        <v>9829</v>
      </c>
      <c r="B1267" t="s">
        <v>1142</v>
      </c>
      <c r="C1267" t="s">
        <v>1141</v>
      </c>
      <c r="D1267" s="21" t="s">
        <v>1143</v>
      </c>
      <c r="E1267" t="s">
        <v>1144</v>
      </c>
      <c r="F1267" t="s">
        <v>14</v>
      </c>
      <c r="G1267" t="s">
        <v>1430</v>
      </c>
      <c r="O1267" t="s">
        <v>1431</v>
      </c>
    </row>
    <row r="1268" spans="1:15" x14ac:dyDescent="0.2">
      <c r="A1268" t="s">
        <v>9829</v>
      </c>
      <c r="B1268" t="s">
        <v>1151</v>
      </c>
      <c r="C1268" t="s">
        <v>1150</v>
      </c>
      <c r="D1268" s="21" t="s">
        <v>1152</v>
      </c>
      <c r="E1268" t="s">
        <v>1153</v>
      </c>
      <c r="F1268" t="s">
        <v>8</v>
      </c>
      <c r="K1268">
        <v>2012</v>
      </c>
      <c r="L1268" t="s">
        <v>2390</v>
      </c>
      <c r="M1268" t="s">
        <v>1367</v>
      </c>
      <c r="N1268" t="s">
        <v>2391</v>
      </c>
    </row>
    <row r="1269" spans="1:15" x14ac:dyDescent="0.2">
      <c r="A1269" t="s">
        <v>9829</v>
      </c>
      <c r="B1269" t="s">
        <v>1151</v>
      </c>
      <c r="C1269" t="s">
        <v>1150</v>
      </c>
      <c r="D1269" s="21" t="s">
        <v>1152</v>
      </c>
      <c r="E1269" t="s">
        <v>1153</v>
      </c>
      <c r="F1269" t="s">
        <v>10</v>
      </c>
      <c r="K1269">
        <v>2012</v>
      </c>
      <c r="L1269" t="s">
        <v>2390</v>
      </c>
      <c r="M1269" t="s">
        <v>1367</v>
      </c>
      <c r="N1269" t="s">
        <v>2391</v>
      </c>
    </row>
    <row r="1270" spans="1:15" x14ac:dyDescent="0.2">
      <c r="A1270" t="s">
        <v>9829</v>
      </c>
      <c r="B1270" t="s">
        <v>1151</v>
      </c>
      <c r="C1270" t="s">
        <v>1150</v>
      </c>
      <c r="D1270" s="21" t="s">
        <v>1152</v>
      </c>
      <c r="E1270" t="s">
        <v>1153</v>
      </c>
      <c r="F1270" t="s">
        <v>11</v>
      </c>
      <c r="G1270" t="s">
        <v>1286</v>
      </c>
      <c r="H1270" t="s">
        <v>349</v>
      </c>
      <c r="I1270" t="s">
        <v>349</v>
      </c>
      <c r="K1270">
        <v>2012</v>
      </c>
      <c r="L1270" t="s">
        <v>2390</v>
      </c>
      <c r="M1270" t="s">
        <v>1367</v>
      </c>
      <c r="N1270" t="s">
        <v>2391</v>
      </c>
      <c r="O1270" t="s">
        <v>2392</v>
      </c>
    </row>
    <row r="1271" spans="1:15" x14ac:dyDescent="0.2">
      <c r="A1271" t="s">
        <v>9829</v>
      </c>
      <c r="B1271" t="s">
        <v>1151</v>
      </c>
      <c r="C1271" t="s">
        <v>1150</v>
      </c>
      <c r="D1271" s="21" t="s">
        <v>1155</v>
      </c>
      <c r="E1271" t="s">
        <v>1156</v>
      </c>
      <c r="F1271" t="s">
        <v>8</v>
      </c>
      <c r="K1271">
        <v>2011</v>
      </c>
      <c r="L1271" t="s">
        <v>2393</v>
      </c>
      <c r="M1271" t="s">
        <v>2394</v>
      </c>
      <c r="N1271" t="s">
        <v>2395</v>
      </c>
    </row>
    <row r="1272" spans="1:15" x14ac:dyDescent="0.2">
      <c r="A1272" t="s">
        <v>9829</v>
      </c>
      <c r="B1272" t="s">
        <v>1151</v>
      </c>
      <c r="C1272" t="s">
        <v>1150</v>
      </c>
      <c r="D1272" s="21" t="s">
        <v>1155</v>
      </c>
      <c r="E1272" t="s">
        <v>1156</v>
      </c>
      <c r="F1272" t="s">
        <v>10</v>
      </c>
      <c r="K1272">
        <v>2011</v>
      </c>
      <c r="L1272" t="s">
        <v>2393</v>
      </c>
      <c r="M1272" t="s">
        <v>2394</v>
      </c>
      <c r="N1272" t="s">
        <v>2395</v>
      </c>
    </row>
    <row r="1273" spans="1:15" x14ac:dyDescent="0.2">
      <c r="A1273" t="s">
        <v>9829</v>
      </c>
      <c r="B1273" t="s">
        <v>1151</v>
      </c>
      <c r="C1273" t="s">
        <v>1150</v>
      </c>
      <c r="D1273" s="21" t="s">
        <v>1155</v>
      </c>
      <c r="E1273" t="s">
        <v>1156</v>
      </c>
      <c r="F1273" t="s">
        <v>11</v>
      </c>
      <c r="G1273" t="s">
        <v>1286</v>
      </c>
      <c r="H1273" t="s">
        <v>349</v>
      </c>
      <c r="I1273" t="s">
        <v>349</v>
      </c>
      <c r="K1273">
        <v>2011</v>
      </c>
      <c r="L1273" t="s">
        <v>2393</v>
      </c>
      <c r="M1273" t="s">
        <v>2394</v>
      </c>
      <c r="N1273" t="s">
        <v>2395</v>
      </c>
      <c r="O1273" t="s">
        <v>2396</v>
      </c>
    </row>
    <row r="1274" spans="1:15" x14ac:dyDescent="0.2">
      <c r="A1274" t="s">
        <v>9829</v>
      </c>
      <c r="B1274" t="s">
        <v>1151</v>
      </c>
      <c r="C1274" t="s">
        <v>1150</v>
      </c>
      <c r="D1274" s="21" t="s">
        <v>1155</v>
      </c>
      <c r="E1274" t="s">
        <v>1156</v>
      </c>
      <c r="F1274" t="s">
        <v>32</v>
      </c>
      <c r="G1274" t="s">
        <v>1270</v>
      </c>
      <c r="K1274">
        <v>2011</v>
      </c>
      <c r="L1274" t="s">
        <v>2393</v>
      </c>
      <c r="M1274" t="s">
        <v>2397</v>
      </c>
      <c r="N1274" t="s">
        <v>2395</v>
      </c>
      <c r="O1274" t="s">
        <v>2398</v>
      </c>
    </row>
    <row r="1275" spans="1:15" x14ac:dyDescent="0.2">
      <c r="A1275" t="s">
        <v>9829</v>
      </c>
      <c r="B1275" t="s">
        <v>1151</v>
      </c>
      <c r="C1275" t="s">
        <v>1150</v>
      </c>
      <c r="D1275" s="21" t="s">
        <v>1155</v>
      </c>
      <c r="E1275" t="s">
        <v>1156</v>
      </c>
      <c r="F1275" t="s">
        <v>54</v>
      </c>
      <c r="G1275" t="s">
        <v>1270</v>
      </c>
      <c r="H1275" t="s">
        <v>349</v>
      </c>
      <c r="I1275" t="s">
        <v>349</v>
      </c>
      <c r="K1275">
        <v>2011</v>
      </c>
      <c r="L1275" t="s">
        <v>2393</v>
      </c>
      <c r="M1275" t="s">
        <v>2397</v>
      </c>
      <c r="N1275" t="s">
        <v>2395</v>
      </c>
      <c r="O1275" t="s">
        <v>2399</v>
      </c>
    </row>
    <row r="1276" spans="1:15" x14ac:dyDescent="0.2">
      <c r="A1276" t="s">
        <v>9829</v>
      </c>
      <c r="B1276" t="s">
        <v>1151</v>
      </c>
      <c r="C1276" t="s">
        <v>1150</v>
      </c>
      <c r="D1276" s="21" t="s">
        <v>1155</v>
      </c>
      <c r="E1276" t="s">
        <v>1156</v>
      </c>
      <c r="F1276" t="s">
        <v>59</v>
      </c>
      <c r="G1276" t="s">
        <v>1270</v>
      </c>
      <c r="H1276" t="s">
        <v>349</v>
      </c>
      <c r="I1276" t="s">
        <v>349</v>
      </c>
      <c r="K1276">
        <v>2011</v>
      </c>
      <c r="L1276" t="s">
        <v>2393</v>
      </c>
      <c r="M1276" t="s">
        <v>2397</v>
      </c>
      <c r="N1276" t="s">
        <v>2395</v>
      </c>
      <c r="O1276" t="s">
        <v>2400</v>
      </c>
    </row>
    <row r="1277" spans="1:15" x14ac:dyDescent="0.2">
      <c r="A1277" t="s">
        <v>9829</v>
      </c>
      <c r="B1277" t="s">
        <v>1151</v>
      </c>
      <c r="C1277" t="s">
        <v>1150</v>
      </c>
      <c r="D1277" s="21" t="s">
        <v>1155</v>
      </c>
      <c r="E1277" t="s">
        <v>1156</v>
      </c>
      <c r="F1277" t="s">
        <v>64</v>
      </c>
      <c r="G1277" t="s">
        <v>1270</v>
      </c>
      <c r="H1277" t="s">
        <v>349</v>
      </c>
      <c r="I1277" t="s">
        <v>349</v>
      </c>
      <c r="K1277">
        <v>2011</v>
      </c>
      <c r="L1277" t="s">
        <v>2393</v>
      </c>
      <c r="M1277" t="s">
        <v>2397</v>
      </c>
      <c r="N1277" t="s">
        <v>2395</v>
      </c>
      <c r="O1277" t="s">
        <v>2401</v>
      </c>
    </row>
    <row r="1278" spans="1:15" x14ac:dyDescent="0.2">
      <c r="A1278" t="s">
        <v>9829</v>
      </c>
      <c r="B1278" t="s">
        <v>1151</v>
      </c>
      <c r="C1278" t="s">
        <v>1150</v>
      </c>
      <c r="D1278" s="21" t="s">
        <v>1155</v>
      </c>
      <c r="E1278" t="s">
        <v>1156</v>
      </c>
      <c r="F1278" t="s">
        <v>70</v>
      </c>
      <c r="G1278" t="s">
        <v>1299</v>
      </c>
      <c r="K1278">
        <v>2011</v>
      </c>
      <c r="L1278" t="s">
        <v>2393</v>
      </c>
      <c r="M1278" t="s">
        <v>2402</v>
      </c>
      <c r="N1278" t="s">
        <v>2395</v>
      </c>
      <c r="O1278" t="s">
        <v>2403</v>
      </c>
    </row>
    <row r="1279" spans="1:15" x14ac:dyDescent="0.2">
      <c r="A1279" t="s">
        <v>9829</v>
      </c>
      <c r="B1279" t="s">
        <v>1151</v>
      </c>
      <c r="C1279" t="s">
        <v>1150</v>
      </c>
      <c r="D1279" s="21" t="s">
        <v>1155</v>
      </c>
      <c r="E1279" t="s">
        <v>1156</v>
      </c>
      <c r="F1279" t="s">
        <v>85</v>
      </c>
      <c r="K1279">
        <v>2011</v>
      </c>
      <c r="L1279" t="s">
        <v>2393</v>
      </c>
      <c r="M1279" t="s">
        <v>2402</v>
      </c>
      <c r="N1279" t="s">
        <v>2395</v>
      </c>
    </row>
    <row r="1280" spans="1:15" x14ac:dyDescent="0.2">
      <c r="A1280" t="s">
        <v>9829</v>
      </c>
      <c r="B1280" t="s">
        <v>1151</v>
      </c>
      <c r="C1280" t="s">
        <v>1150</v>
      </c>
      <c r="D1280" s="21" t="s">
        <v>1155</v>
      </c>
      <c r="E1280" t="s">
        <v>1156</v>
      </c>
      <c r="F1280" t="s">
        <v>89</v>
      </c>
      <c r="K1280">
        <v>2011</v>
      </c>
      <c r="L1280" t="s">
        <v>2393</v>
      </c>
      <c r="M1280" t="s">
        <v>2404</v>
      </c>
      <c r="N1280" t="s">
        <v>2395</v>
      </c>
      <c r="O1280" t="s">
        <v>2405</v>
      </c>
    </row>
    <row r="1281" spans="1:15" x14ac:dyDescent="0.2">
      <c r="A1281" t="s">
        <v>9829</v>
      </c>
      <c r="B1281" t="s">
        <v>1151</v>
      </c>
      <c r="C1281" t="s">
        <v>1150</v>
      </c>
      <c r="D1281" s="21" t="s">
        <v>1155</v>
      </c>
      <c r="E1281" t="s">
        <v>1156</v>
      </c>
      <c r="F1281" t="s">
        <v>94</v>
      </c>
      <c r="K1281">
        <v>2011</v>
      </c>
      <c r="L1281" t="s">
        <v>2393</v>
      </c>
      <c r="M1281" t="s">
        <v>2404</v>
      </c>
      <c r="N1281" t="s">
        <v>2395</v>
      </c>
      <c r="O1281" t="s">
        <v>9663</v>
      </c>
    </row>
    <row r="1282" spans="1:15" x14ac:dyDescent="0.2">
      <c r="A1282" t="s">
        <v>9829</v>
      </c>
      <c r="B1282" t="s">
        <v>1151</v>
      </c>
      <c r="C1282" t="s">
        <v>1150</v>
      </c>
      <c r="D1282" s="21" t="s">
        <v>1155</v>
      </c>
      <c r="E1282" t="s">
        <v>1156</v>
      </c>
      <c r="F1282" t="s">
        <v>137</v>
      </c>
      <c r="G1282" t="s">
        <v>1286</v>
      </c>
      <c r="K1282">
        <v>2011</v>
      </c>
      <c r="L1282" t="s">
        <v>2393</v>
      </c>
      <c r="M1282" t="s">
        <v>2406</v>
      </c>
      <c r="N1282" t="s">
        <v>2395</v>
      </c>
      <c r="O1282" t="s">
        <v>1400</v>
      </c>
    </row>
    <row r="1283" spans="1:15" x14ac:dyDescent="0.2">
      <c r="A1283" t="s">
        <v>9829</v>
      </c>
      <c r="B1283" t="s">
        <v>1151</v>
      </c>
      <c r="C1283" t="s">
        <v>1150</v>
      </c>
      <c r="D1283" s="21" t="s">
        <v>1155</v>
      </c>
      <c r="E1283" t="s">
        <v>1156</v>
      </c>
      <c r="F1283" t="s">
        <v>203</v>
      </c>
      <c r="G1283" t="s">
        <v>1523</v>
      </c>
      <c r="K1283">
        <v>2011</v>
      </c>
      <c r="L1283" t="s">
        <v>2393</v>
      </c>
      <c r="M1283" t="s">
        <v>2406</v>
      </c>
      <c r="N1283" t="s">
        <v>2395</v>
      </c>
      <c r="O1283" t="s">
        <v>2407</v>
      </c>
    </row>
    <row r="1284" spans="1:15" x14ac:dyDescent="0.2">
      <c r="A1284" t="s">
        <v>9829</v>
      </c>
      <c r="B1284" t="s">
        <v>1151</v>
      </c>
      <c r="C1284" t="s">
        <v>1150</v>
      </c>
      <c r="D1284" s="21" t="s">
        <v>1155</v>
      </c>
      <c r="E1284" t="s">
        <v>1156</v>
      </c>
      <c r="F1284" t="s">
        <v>266</v>
      </c>
      <c r="G1284" t="s">
        <v>1523</v>
      </c>
      <c r="K1284">
        <v>2011</v>
      </c>
      <c r="L1284" t="s">
        <v>2393</v>
      </c>
      <c r="M1284" t="s">
        <v>2408</v>
      </c>
      <c r="N1284" t="s">
        <v>2395</v>
      </c>
      <c r="O1284" t="s">
        <v>2409</v>
      </c>
    </row>
    <row r="1285" spans="1:15" x14ac:dyDescent="0.2">
      <c r="A1285" t="s">
        <v>9829</v>
      </c>
      <c r="B1285" t="s">
        <v>1151</v>
      </c>
      <c r="C1285" t="s">
        <v>1150</v>
      </c>
      <c r="D1285" s="21" t="s">
        <v>1152</v>
      </c>
      <c r="E1285" t="s">
        <v>1153</v>
      </c>
      <c r="F1285" t="s">
        <v>314</v>
      </c>
      <c r="K1285">
        <v>2022</v>
      </c>
      <c r="L1285" t="s">
        <v>2410</v>
      </c>
      <c r="M1285" t="s">
        <v>1367</v>
      </c>
      <c r="N1285" t="s">
        <v>2411</v>
      </c>
      <c r="O1285" t="s">
        <v>2412</v>
      </c>
    </row>
    <row r="1286" spans="1:15" x14ac:dyDescent="0.2">
      <c r="A1286" t="s">
        <v>9829</v>
      </c>
      <c r="B1286" t="s">
        <v>1151</v>
      </c>
      <c r="C1286" t="s">
        <v>1150</v>
      </c>
      <c r="D1286" s="21" t="s">
        <v>1152</v>
      </c>
      <c r="E1286" t="s">
        <v>1153</v>
      </c>
      <c r="F1286" t="s">
        <v>9892</v>
      </c>
      <c r="G1286" t="s">
        <v>9444</v>
      </c>
      <c r="K1286">
        <v>2022</v>
      </c>
      <c r="L1286" t="s">
        <v>2410</v>
      </c>
      <c r="M1286" t="s">
        <v>1816</v>
      </c>
      <c r="N1286" t="s">
        <v>2411</v>
      </c>
      <c r="O1286" t="s">
        <v>2413</v>
      </c>
    </row>
    <row r="1287" spans="1:15" x14ac:dyDescent="0.2">
      <c r="A1287" t="s">
        <v>9829</v>
      </c>
      <c r="B1287" t="s">
        <v>1151</v>
      </c>
      <c r="C1287" t="s">
        <v>1150</v>
      </c>
      <c r="D1287" s="21" t="s">
        <v>1152</v>
      </c>
      <c r="E1287" t="s">
        <v>1153</v>
      </c>
      <c r="F1287" t="s">
        <v>315</v>
      </c>
      <c r="K1287">
        <v>2022</v>
      </c>
      <c r="L1287" t="s">
        <v>2410</v>
      </c>
      <c r="M1287" t="s">
        <v>1816</v>
      </c>
      <c r="N1287" t="s">
        <v>2411</v>
      </c>
      <c r="O1287" t="s">
        <v>2414</v>
      </c>
    </row>
    <row r="1288" spans="1:15" x14ac:dyDescent="0.2">
      <c r="A1288" t="s">
        <v>9829</v>
      </c>
      <c r="B1288" t="s">
        <v>1151</v>
      </c>
      <c r="C1288" t="s">
        <v>1150</v>
      </c>
      <c r="D1288" s="21" t="s">
        <v>1152</v>
      </c>
      <c r="E1288" t="s">
        <v>1153</v>
      </c>
      <c r="F1288" t="s">
        <v>316</v>
      </c>
      <c r="K1288">
        <v>2022</v>
      </c>
      <c r="L1288" t="s">
        <v>2410</v>
      </c>
      <c r="M1288" t="s">
        <v>1367</v>
      </c>
      <c r="N1288" t="s">
        <v>2411</v>
      </c>
      <c r="O1288" t="s">
        <v>2415</v>
      </c>
    </row>
    <row r="1289" spans="1:15" x14ac:dyDescent="0.2">
      <c r="A1289" t="s">
        <v>9829</v>
      </c>
      <c r="B1289" t="s">
        <v>1151</v>
      </c>
      <c r="C1289" t="s">
        <v>1150</v>
      </c>
      <c r="D1289" s="21" t="s">
        <v>1152</v>
      </c>
      <c r="E1289" t="s">
        <v>1153</v>
      </c>
      <c r="F1289" t="s">
        <v>322</v>
      </c>
      <c r="K1289">
        <v>2022</v>
      </c>
      <c r="L1289" t="s">
        <v>2410</v>
      </c>
      <c r="M1289" t="s">
        <v>1816</v>
      </c>
      <c r="N1289" t="s">
        <v>2411</v>
      </c>
      <c r="O1289" t="s">
        <v>2416</v>
      </c>
    </row>
    <row r="1290" spans="1:15" x14ac:dyDescent="0.2">
      <c r="A1290" t="s">
        <v>9829</v>
      </c>
      <c r="B1290" t="s">
        <v>1151</v>
      </c>
      <c r="C1290" t="s">
        <v>1150</v>
      </c>
      <c r="D1290" s="21" t="s">
        <v>1155</v>
      </c>
      <c r="E1290" t="s">
        <v>1156</v>
      </c>
      <c r="F1290" t="s">
        <v>314</v>
      </c>
      <c r="K1290">
        <v>2022</v>
      </c>
      <c r="L1290" t="s">
        <v>2410</v>
      </c>
      <c r="M1290" t="s">
        <v>1367</v>
      </c>
      <c r="N1290" t="s">
        <v>2411</v>
      </c>
      <c r="O1290" t="s">
        <v>2412</v>
      </c>
    </row>
    <row r="1291" spans="1:15" x14ac:dyDescent="0.2">
      <c r="A1291" t="s">
        <v>9829</v>
      </c>
      <c r="B1291" t="s">
        <v>1151</v>
      </c>
      <c r="C1291" t="s">
        <v>1150</v>
      </c>
      <c r="D1291" s="21" t="s">
        <v>1155</v>
      </c>
      <c r="E1291" t="s">
        <v>1156</v>
      </c>
      <c r="F1291" t="s">
        <v>9892</v>
      </c>
      <c r="G1291" t="s">
        <v>9444</v>
      </c>
      <c r="K1291">
        <v>2022</v>
      </c>
      <c r="L1291" t="s">
        <v>2410</v>
      </c>
      <c r="M1291" t="s">
        <v>1816</v>
      </c>
      <c r="N1291" t="s">
        <v>2411</v>
      </c>
      <c r="O1291" t="s">
        <v>2417</v>
      </c>
    </row>
    <row r="1292" spans="1:15" x14ac:dyDescent="0.2">
      <c r="A1292" t="s">
        <v>9829</v>
      </c>
      <c r="B1292" t="s">
        <v>1151</v>
      </c>
      <c r="C1292" t="s">
        <v>1150</v>
      </c>
      <c r="D1292" s="21" t="s">
        <v>1155</v>
      </c>
      <c r="E1292" t="s">
        <v>1156</v>
      </c>
      <c r="F1292" t="s">
        <v>315</v>
      </c>
      <c r="K1292">
        <v>2022</v>
      </c>
      <c r="L1292" t="s">
        <v>2410</v>
      </c>
      <c r="M1292" t="s">
        <v>1816</v>
      </c>
      <c r="N1292" t="s">
        <v>2411</v>
      </c>
      <c r="O1292" t="s">
        <v>2414</v>
      </c>
    </row>
    <row r="1293" spans="1:15" x14ac:dyDescent="0.2">
      <c r="A1293" t="s">
        <v>9829</v>
      </c>
      <c r="B1293" t="s">
        <v>1151</v>
      </c>
      <c r="C1293" t="s">
        <v>1150</v>
      </c>
      <c r="D1293" s="21" t="s">
        <v>1155</v>
      </c>
      <c r="E1293" t="s">
        <v>1156</v>
      </c>
      <c r="F1293" t="s">
        <v>316</v>
      </c>
      <c r="K1293">
        <v>2022</v>
      </c>
      <c r="L1293" t="s">
        <v>2410</v>
      </c>
      <c r="M1293" t="s">
        <v>1367</v>
      </c>
      <c r="N1293" t="s">
        <v>2411</v>
      </c>
      <c r="O1293" t="s">
        <v>2415</v>
      </c>
    </row>
    <row r="1294" spans="1:15" x14ac:dyDescent="0.2">
      <c r="A1294" t="s">
        <v>9829</v>
      </c>
      <c r="B1294" t="s">
        <v>1151</v>
      </c>
      <c r="C1294" t="s">
        <v>1150</v>
      </c>
      <c r="D1294" s="21" t="s">
        <v>1152</v>
      </c>
      <c r="E1294" t="s">
        <v>1153</v>
      </c>
      <c r="F1294" t="s">
        <v>67</v>
      </c>
      <c r="G1294" t="s">
        <v>1360</v>
      </c>
      <c r="K1294">
        <v>2019</v>
      </c>
      <c r="L1294" t="s">
        <v>2418</v>
      </c>
      <c r="M1294" t="s">
        <v>1367</v>
      </c>
      <c r="N1294" t="s">
        <v>2419</v>
      </c>
      <c r="O1294" t="s">
        <v>2420</v>
      </c>
    </row>
    <row r="1295" spans="1:15" x14ac:dyDescent="0.2">
      <c r="A1295" t="s">
        <v>9829</v>
      </c>
      <c r="B1295" t="s">
        <v>1151</v>
      </c>
      <c r="C1295" t="s">
        <v>1150</v>
      </c>
      <c r="D1295" s="21" t="s">
        <v>1152</v>
      </c>
      <c r="E1295" t="s">
        <v>1153</v>
      </c>
      <c r="F1295" t="s">
        <v>72</v>
      </c>
      <c r="G1295" t="s">
        <v>1299</v>
      </c>
      <c r="K1295">
        <v>2019</v>
      </c>
      <c r="L1295" t="s">
        <v>2418</v>
      </c>
      <c r="M1295" t="s">
        <v>1816</v>
      </c>
      <c r="N1295" t="s">
        <v>2419</v>
      </c>
      <c r="O1295" t="s">
        <v>2421</v>
      </c>
    </row>
    <row r="1296" spans="1:15" x14ac:dyDescent="0.2">
      <c r="A1296" t="s">
        <v>9829</v>
      </c>
      <c r="B1296" t="s">
        <v>1151</v>
      </c>
      <c r="C1296" t="s">
        <v>1150</v>
      </c>
      <c r="D1296" s="21" t="s">
        <v>1152</v>
      </c>
      <c r="E1296" t="s">
        <v>1153</v>
      </c>
      <c r="F1296" t="s">
        <v>76</v>
      </c>
      <c r="G1296" t="s">
        <v>1299</v>
      </c>
      <c r="K1296">
        <v>2019</v>
      </c>
      <c r="L1296" t="s">
        <v>2418</v>
      </c>
      <c r="M1296" t="s">
        <v>1816</v>
      </c>
      <c r="N1296" t="s">
        <v>2419</v>
      </c>
      <c r="O1296" t="s">
        <v>2422</v>
      </c>
    </row>
    <row r="1297" spans="1:15" x14ac:dyDescent="0.2">
      <c r="A1297" t="s">
        <v>9829</v>
      </c>
      <c r="B1297" t="s">
        <v>1151</v>
      </c>
      <c r="C1297" t="s">
        <v>1150</v>
      </c>
      <c r="D1297" s="21" t="s">
        <v>1152</v>
      </c>
      <c r="E1297" t="s">
        <v>1153</v>
      </c>
      <c r="F1297" t="s">
        <v>85</v>
      </c>
      <c r="K1297">
        <v>2019</v>
      </c>
      <c r="L1297" t="s">
        <v>2418</v>
      </c>
      <c r="M1297" t="s">
        <v>1816</v>
      </c>
      <c r="N1297" t="s">
        <v>2419</v>
      </c>
    </row>
    <row r="1298" spans="1:15" x14ac:dyDescent="0.2">
      <c r="A1298" t="s">
        <v>9829</v>
      </c>
      <c r="B1298" t="s">
        <v>1151</v>
      </c>
      <c r="C1298" t="s">
        <v>1150</v>
      </c>
      <c r="D1298" s="21" t="s">
        <v>1152</v>
      </c>
      <c r="E1298" t="s">
        <v>1153</v>
      </c>
      <c r="F1298" t="s">
        <v>86</v>
      </c>
      <c r="K1298">
        <v>2019</v>
      </c>
      <c r="L1298" t="s">
        <v>2418</v>
      </c>
      <c r="M1298" t="s">
        <v>2423</v>
      </c>
      <c r="N1298" t="s">
        <v>2419</v>
      </c>
      <c r="O1298" t="s">
        <v>2424</v>
      </c>
    </row>
    <row r="1299" spans="1:15" x14ac:dyDescent="0.2">
      <c r="A1299" t="s">
        <v>9829</v>
      </c>
      <c r="B1299" t="s">
        <v>1151</v>
      </c>
      <c r="C1299" t="s">
        <v>1150</v>
      </c>
      <c r="D1299" s="21" t="s">
        <v>1152</v>
      </c>
      <c r="E1299" t="s">
        <v>1153</v>
      </c>
      <c r="F1299" t="s">
        <v>96</v>
      </c>
      <c r="K1299">
        <v>2019</v>
      </c>
      <c r="L1299" t="s">
        <v>2418</v>
      </c>
      <c r="M1299" t="s">
        <v>1367</v>
      </c>
      <c r="N1299" t="s">
        <v>2419</v>
      </c>
      <c r="O1299" t="s">
        <v>2425</v>
      </c>
    </row>
    <row r="1300" spans="1:15" x14ac:dyDescent="0.2">
      <c r="A1300" t="s">
        <v>9829</v>
      </c>
      <c r="B1300" t="s">
        <v>1151</v>
      </c>
      <c r="C1300" t="s">
        <v>1150</v>
      </c>
      <c r="D1300" s="21" t="s">
        <v>1152</v>
      </c>
      <c r="E1300" t="s">
        <v>1153</v>
      </c>
      <c r="F1300" t="s">
        <v>268</v>
      </c>
      <c r="G1300" t="s">
        <v>1523</v>
      </c>
      <c r="K1300">
        <v>2020</v>
      </c>
      <c r="L1300" t="s">
        <v>2418</v>
      </c>
      <c r="M1300" t="s">
        <v>1816</v>
      </c>
      <c r="N1300" t="s">
        <v>2419</v>
      </c>
      <c r="O1300" t="s">
        <v>2426</v>
      </c>
    </row>
    <row r="1301" spans="1:15" x14ac:dyDescent="0.2">
      <c r="A1301" t="s">
        <v>9829</v>
      </c>
      <c r="B1301" t="s">
        <v>1151</v>
      </c>
      <c r="C1301" t="s">
        <v>1150</v>
      </c>
      <c r="D1301" s="21" t="s">
        <v>1155</v>
      </c>
      <c r="E1301" t="s">
        <v>1156</v>
      </c>
      <c r="F1301" t="s">
        <v>86</v>
      </c>
      <c r="K1301">
        <v>2019</v>
      </c>
      <c r="L1301" t="s">
        <v>2418</v>
      </c>
      <c r="M1301" t="s">
        <v>2423</v>
      </c>
      <c r="N1301" t="s">
        <v>2419</v>
      </c>
      <c r="O1301" t="s">
        <v>2424</v>
      </c>
    </row>
    <row r="1302" spans="1:15" x14ac:dyDescent="0.2">
      <c r="A1302" t="s">
        <v>9829</v>
      </c>
      <c r="B1302" t="s">
        <v>1151</v>
      </c>
      <c r="C1302" t="s">
        <v>1150</v>
      </c>
      <c r="D1302" s="21" t="s">
        <v>1155</v>
      </c>
      <c r="E1302" t="s">
        <v>1156</v>
      </c>
      <c r="F1302" t="s">
        <v>96</v>
      </c>
      <c r="K1302">
        <v>2019</v>
      </c>
      <c r="L1302" t="s">
        <v>2418</v>
      </c>
      <c r="M1302" t="s">
        <v>1367</v>
      </c>
      <c r="N1302" t="s">
        <v>2419</v>
      </c>
      <c r="O1302" t="s">
        <v>2425</v>
      </c>
    </row>
    <row r="1303" spans="1:15" x14ac:dyDescent="0.2">
      <c r="A1303" t="s">
        <v>9829</v>
      </c>
      <c r="B1303" t="s">
        <v>1151</v>
      </c>
      <c r="C1303" t="s">
        <v>1150</v>
      </c>
      <c r="D1303" s="21" t="s">
        <v>1155</v>
      </c>
      <c r="E1303" t="s">
        <v>1156</v>
      </c>
      <c r="F1303" t="s">
        <v>16</v>
      </c>
      <c r="G1303" t="s">
        <v>1270</v>
      </c>
      <c r="H1303" t="s">
        <v>349</v>
      </c>
      <c r="I1303" t="s">
        <v>349</v>
      </c>
      <c r="K1303">
        <v>2023</v>
      </c>
      <c r="L1303" t="s">
        <v>2427</v>
      </c>
      <c r="M1303" t="s">
        <v>2428</v>
      </c>
    </row>
    <row r="1304" spans="1:15" x14ac:dyDescent="0.2">
      <c r="A1304" t="s">
        <v>9829</v>
      </c>
      <c r="B1304" t="s">
        <v>1151</v>
      </c>
      <c r="C1304" t="s">
        <v>1150</v>
      </c>
      <c r="D1304" s="21" t="s">
        <v>1155</v>
      </c>
      <c r="E1304" t="s">
        <v>1156</v>
      </c>
      <c r="F1304" t="s">
        <v>17</v>
      </c>
      <c r="G1304" t="s">
        <v>1270</v>
      </c>
      <c r="H1304" t="s">
        <v>349</v>
      </c>
      <c r="I1304" t="s">
        <v>349</v>
      </c>
      <c r="K1304">
        <v>2023</v>
      </c>
      <c r="L1304" t="s">
        <v>2427</v>
      </c>
      <c r="M1304" t="s">
        <v>2428</v>
      </c>
    </row>
    <row r="1305" spans="1:15" x14ac:dyDescent="0.2">
      <c r="A1305" t="s">
        <v>9829</v>
      </c>
      <c r="B1305" t="s">
        <v>1151</v>
      </c>
      <c r="C1305" t="s">
        <v>1150</v>
      </c>
      <c r="D1305" s="21" t="s">
        <v>1155</v>
      </c>
      <c r="E1305" t="s">
        <v>1156</v>
      </c>
      <c r="F1305" t="s">
        <v>18</v>
      </c>
      <c r="G1305" t="s">
        <v>1270</v>
      </c>
      <c r="H1305" t="s">
        <v>349</v>
      </c>
      <c r="I1305" t="s">
        <v>349</v>
      </c>
      <c r="K1305">
        <v>2023</v>
      </c>
      <c r="L1305" t="s">
        <v>2427</v>
      </c>
      <c r="M1305" t="s">
        <v>2428</v>
      </c>
    </row>
    <row r="1306" spans="1:15" x14ac:dyDescent="0.2">
      <c r="A1306" t="s">
        <v>9829</v>
      </c>
      <c r="B1306" t="s">
        <v>1151</v>
      </c>
      <c r="C1306" t="s">
        <v>1150</v>
      </c>
      <c r="D1306" s="21" t="s">
        <v>1155</v>
      </c>
      <c r="E1306" t="s">
        <v>1156</v>
      </c>
      <c r="F1306" t="s">
        <v>19</v>
      </c>
      <c r="G1306" t="s">
        <v>1270</v>
      </c>
      <c r="H1306" t="s">
        <v>349</v>
      </c>
      <c r="I1306" t="s">
        <v>349</v>
      </c>
      <c r="K1306">
        <v>2023</v>
      </c>
      <c r="L1306" t="s">
        <v>2427</v>
      </c>
      <c r="M1306" t="s">
        <v>2428</v>
      </c>
    </row>
    <row r="1307" spans="1:15" x14ac:dyDescent="0.2">
      <c r="A1307" t="s">
        <v>9829</v>
      </c>
      <c r="B1307" t="s">
        <v>1151</v>
      </c>
      <c r="C1307" t="s">
        <v>1150</v>
      </c>
      <c r="D1307" s="21" t="s">
        <v>1155</v>
      </c>
      <c r="E1307" t="s">
        <v>1156</v>
      </c>
      <c r="F1307" t="s">
        <v>20</v>
      </c>
      <c r="G1307" t="s">
        <v>1270</v>
      </c>
      <c r="H1307" t="s">
        <v>349</v>
      </c>
      <c r="I1307" t="s">
        <v>349</v>
      </c>
      <c r="K1307">
        <v>2023</v>
      </c>
      <c r="L1307" t="s">
        <v>2427</v>
      </c>
      <c r="M1307" t="s">
        <v>2428</v>
      </c>
    </row>
    <row r="1308" spans="1:15" x14ac:dyDescent="0.2">
      <c r="A1308" t="s">
        <v>9829</v>
      </c>
      <c r="B1308" t="s">
        <v>1151</v>
      </c>
      <c r="C1308" t="s">
        <v>1150</v>
      </c>
      <c r="D1308" s="21" t="s">
        <v>1155</v>
      </c>
      <c r="E1308" t="s">
        <v>1156</v>
      </c>
      <c r="F1308" t="s">
        <v>28</v>
      </c>
      <c r="G1308" t="s">
        <v>1270</v>
      </c>
      <c r="H1308" t="s">
        <v>349</v>
      </c>
      <c r="I1308" t="s">
        <v>349</v>
      </c>
      <c r="K1308">
        <v>2023</v>
      </c>
      <c r="L1308" t="s">
        <v>2427</v>
      </c>
      <c r="M1308" t="s">
        <v>2428</v>
      </c>
      <c r="N1308" t="s">
        <v>2429</v>
      </c>
    </row>
    <row r="1309" spans="1:15" x14ac:dyDescent="0.2">
      <c r="A1309" t="s">
        <v>9829</v>
      </c>
      <c r="B1309" t="s">
        <v>1151</v>
      </c>
      <c r="C1309" t="s">
        <v>1150</v>
      </c>
      <c r="D1309" s="21" t="s">
        <v>1155</v>
      </c>
      <c r="E1309" t="s">
        <v>1156</v>
      </c>
      <c r="F1309" t="s">
        <v>72</v>
      </c>
      <c r="G1309" t="s">
        <v>1299</v>
      </c>
      <c r="K1309">
        <v>2023</v>
      </c>
      <c r="L1309" t="s">
        <v>2427</v>
      </c>
      <c r="M1309" t="s">
        <v>2430</v>
      </c>
      <c r="O1309" t="s">
        <v>2431</v>
      </c>
    </row>
    <row r="1310" spans="1:15" x14ac:dyDescent="0.2">
      <c r="A1310" t="s">
        <v>9829</v>
      </c>
      <c r="B1310" t="s">
        <v>1151</v>
      </c>
      <c r="C1310" t="s">
        <v>1150</v>
      </c>
      <c r="D1310" s="21" t="s">
        <v>1152</v>
      </c>
      <c r="E1310" t="s">
        <v>1153</v>
      </c>
      <c r="F1310" t="s">
        <v>4</v>
      </c>
      <c r="L1310" t="s">
        <v>1429</v>
      </c>
      <c r="N1310" t="s">
        <v>1279</v>
      </c>
      <c r="O1310" t="s">
        <v>1280</v>
      </c>
    </row>
    <row r="1311" spans="1:15" x14ac:dyDescent="0.2">
      <c r="A1311" t="s">
        <v>9829</v>
      </c>
      <c r="B1311" t="s">
        <v>1151</v>
      </c>
      <c r="C1311" t="s">
        <v>1150</v>
      </c>
      <c r="D1311" s="21" t="s">
        <v>1155</v>
      </c>
      <c r="E1311" t="s">
        <v>1156</v>
      </c>
      <c r="F1311" t="s">
        <v>4</v>
      </c>
      <c r="L1311" t="s">
        <v>1429</v>
      </c>
      <c r="N1311" t="s">
        <v>1279</v>
      </c>
      <c r="O1311" t="s">
        <v>1280</v>
      </c>
    </row>
    <row r="1312" spans="1:15" x14ac:dyDescent="0.2">
      <c r="A1312" t="s">
        <v>9829</v>
      </c>
      <c r="B1312" t="s">
        <v>1151</v>
      </c>
      <c r="C1312" t="s">
        <v>1150</v>
      </c>
      <c r="D1312" s="21" t="s">
        <v>1152</v>
      </c>
      <c r="E1312" t="s">
        <v>1153</v>
      </c>
      <c r="F1312" t="s">
        <v>14</v>
      </c>
      <c r="G1312" t="s">
        <v>1430</v>
      </c>
      <c r="O1312" t="s">
        <v>1431</v>
      </c>
    </row>
    <row r="1313" spans="1:15" x14ac:dyDescent="0.2">
      <c r="A1313" t="s">
        <v>9829</v>
      </c>
      <c r="B1313" t="s">
        <v>1151</v>
      </c>
      <c r="C1313" t="s">
        <v>1150</v>
      </c>
      <c r="D1313" s="21" t="s">
        <v>1155</v>
      </c>
      <c r="E1313" t="s">
        <v>1156</v>
      </c>
      <c r="F1313" t="s">
        <v>14</v>
      </c>
      <c r="G1313" t="s">
        <v>1430</v>
      </c>
      <c r="O1313" t="s">
        <v>1431</v>
      </c>
    </row>
    <row r="1314" spans="1:15" x14ac:dyDescent="0.2">
      <c r="A1314" t="s">
        <v>9829</v>
      </c>
      <c r="B1314" t="s">
        <v>1151</v>
      </c>
      <c r="C1314" t="s">
        <v>1150</v>
      </c>
      <c r="D1314" s="21" t="s">
        <v>1155</v>
      </c>
      <c r="E1314" t="s">
        <v>1156</v>
      </c>
      <c r="F1314" t="s">
        <v>162</v>
      </c>
      <c r="G1314" t="s">
        <v>1286</v>
      </c>
      <c r="O1314" t="s">
        <v>1400</v>
      </c>
    </row>
    <row r="1315" spans="1:15" x14ac:dyDescent="0.2">
      <c r="A1315" t="s">
        <v>9829</v>
      </c>
      <c r="B1315" t="s">
        <v>1180</v>
      </c>
      <c r="C1315" t="s">
        <v>1179</v>
      </c>
      <c r="D1315" s="21" t="s">
        <v>1181</v>
      </c>
      <c r="E1315" t="s">
        <v>1182</v>
      </c>
      <c r="F1315" t="s">
        <v>72</v>
      </c>
      <c r="G1315" t="s">
        <v>1299</v>
      </c>
      <c r="K1315">
        <v>2014</v>
      </c>
      <c r="L1315" t="s">
        <v>2432</v>
      </c>
      <c r="M1315" t="s">
        <v>2433</v>
      </c>
      <c r="N1315" t="s">
        <v>2434</v>
      </c>
      <c r="O1315" t="s">
        <v>2435</v>
      </c>
    </row>
    <row r="1316" spans="1:15" x14ac:dyDescent="0.2">
      <c r="A1316" t="s">
        <v>9829</v>
      </c>
      <c r="B1316" t="s">
        <v>1180</v>
      </c>
      <c r="C1316" t="s">
        <v>1179</v>
      </c>
      <c r="D1316" s="21" t="s">
        <v>1181</v>
      </c>
      <c r="E1316" t="s">
        <v>1182</v>
      </c>
      <c r="F1316" t="s">
        <v>76</v>
      </c>
      <c r="G1316" t="s">
        <v>1299</v>
      </c>
      <c r="K1316">
        <v>2014</v>
      </c>
      <c r="L1316" t="s">
        <v>2432</v>
      </c>
      <c r="M1316" t="s">
        <v>2433</v>
      </c>
      <c r="N1316" t="s">
        <v>2434</v>
      </c>
      <c r="O1316" t="s">
        <v>2436</v>
      </c>
    </row>
    <row r="1317" spans="1:15" x14ac:dyDescent="0.2">
      <c r="A1317" t="s">
        <v>9829</v>
      </c>
      <c r="B1317" t="s">
        <v>1180</v>
      </c>
      <c r="C1317" t="s">
        <v>1179</v>
      </c>
      <c r="D1317" s="21" t="s">
        <v>1181</v>
      </c>
      <c r="E1317" t="s">
        <v>1182</v>
      </c>
      <c r="F1317" t="s">
        <v>78</v>
      </c>
      <c r="G1317" t="s">
        <v>1299</v>
      </c>
      <c r="K1317">
        <v>2012</v>
      </c>
      <c r="L1317" t="s">
        <v>2432</v>
      </c>
      <c r="M1317" t="s">
        <v>2433</v>
      </c>
      <c r="N1317" t="s">
        <v>2434</v>
      </c>
      <c r="O1317" t="s">
        <v>2437</v>
      </c>
    </row>
    <row r="1318" spans="1:15" x14ac:dyDescent="0.2">
      <c r="A1318" t="s">
        <v>9829</v>
      </c>
      <c r="B1318" t="s">
        <v>1180</v>
      </c>
      <c r="C1318" t="s">
        <v>1179</v>
      </c>
      <c r="D1318" s="21" t="s">
        <v>1181</v>
      </c>
      <c r="E1318" t="s">
        <v>1182</v>
      </c>
      <c r="F1318" t="s">
        <v>79</v>
      </c>
      <c r="G1318" t="s">
        <v>1382</v>
      </c>
      <c r="K1318">
        <v>2012</v>
      </c>
      <c r="L1318" t="s">
        <v>2432</v>
      </c>
      <c r="M1318" t="s">
        <v>2433</v>
      </c>
      <c r="N1318" t="s">
        <v>2434</v>
      </c>
    </row>
    <row r="1319" spans="1:15" x14ac:dyDescent="0.2">
      <c r="A1319" t="s">
        <v>9829</v>
      </c>
      <c r="B1319" t="s">
        <v>1180</v>
      </c>
      <c r="C1319" t="s">
        <v>1179</v>
      </c>
      <c r="D1319" s="21" t="s">
        <v>1181</v>
      </c>
      <c r="E1319" t="s">
        <v>1182</v>
      </c>
      <c r="F1319" t="s">
        <v>85</v>
      </c>
      <c r="K1319">
        <v>2014</v>
      </c>
      <c r="L1319" t="s">
        <v>2432</v>
      </c>
      <c r="M1319" t="s">
        <v>2433</v>
      </c>
      <c r="N1319" t="s">
        <v>2434</v>
      </c>
    </row>
    <row r="1320" spans="1:15" x14ac:dyDescent="0.2">
      <c r="A1320" t="s">
        <v>9829</v>
      </c>
      <c r="B1320" t="s">
        <v>1180</v>
      </c>
      <c r="C1320" t="s">
        <v>1179</v>
      </c>
      <c r="D1320" s="21" t="s">
        <v>1181</v>
      </c>
      <c r="E1320" t="s">
        <v>1182</v>
      </c>
      <c r="F1320" t="s">
        <v>90</v>
      </c>
      <c r="K1320">
        <v>2014</v>
      </c>
      <c r="L1320" t="s">
        <v>2432</v>
      </c>
      <c r="M1320" t="s">
        <v>2423</v>
      </c>
      <c r="N1320" t="s">
        <v>2434</v>
      </c>
      <c r="O1320" t="s">
        <v>2438</v>
      </c>
    </row>
    <row r="1321" spans="1:15" x14ac:dyDescent="0.2">
      <c r="A1321" t="s">
        <v>9829</v>
      </c>
      <c r="B1321" t="s">
        <v>1180</v>
      </c>
      <c r="C1321" t="s">
        <v>1179</v>
      </c>
      <c r="D1321" s="21" t="s">
        <v>1181</v>
      </c>
      <c r="E1321" t="s">
        <v>1182</v>
      </c>
      <c r="F1321" t="s">
        <v>96</v>
      </c>
      <c r="K1321">
        <v>2014</v>
      </c>
      <c r="L1321" t="s">
        <v>2432</v>
      </c>
      <c r="M1321" t="s">
        <v>2423</v>
      </c>
      <c r="N1321" t="s">
        <v>2434</v>
      </c>
      <c r="O1321" t="s">
        <v>2439</v>
      </c>
    </row>
    <row r="1322" spans="1:15" x14ac:dyDescent="0.2">
      <c r="A1322" t="s">
        <v>9829</v>
      </c>
      <c r="B1322" t="s">
        <v>1180</v>
      </c>
      <c r="C1322" t="s">
        <v>1179</v>
      </c>
      <c r="D1322" s="21" t="s">
        <v>1181</v>
      </c>
      <c r="E1322" t="s">
        <v>1182</v>
      </c>
      <c r="F1322" t="s">
        <v>89</v>
      </c>
      <c r="K1322">
        <v>2016</v>
      </c>
      <c r="L1322" t="s">
        <v>2440</v>
      </c>
      <c r="M1322" t="s">
        <v>2441</v>
      </c>
      <c r="N1322" t="s">
        <v>2442</v>
      </c>
    </row>
    <row r="1323" spans="1:15" x14ac:dyDescent="0.2">
      <c r="A1323" t="s">
        <v>9829</v>
      </c>
      <c r="B1323" t="s">
        <v>1180</v>
      </c>
      <c r="C1323" t="s">
        <v>1179</v>
      </c>
      <c r="D1323" s="21" t="s">
        <v>1181</v>
      </c>
      <c r="E1323" t="s">
        <v>1182</v>
      </c>
      <c r="F1323" t="s">
        <v>314</v>
      </c>
      <c r="K1323">
        <v>2016</v>
      </c>
      <c r="L1323" t="s">
        <v>2440</v>
      </c>
      <c r="M1323" t="s">
        <v>2443</v>
      </c>
      <c r="N1323" t="s">
        <v>2442</v>
      </c>
      <c r="O1323" t="s">
        <v>2444</v>
      </c>
    </row>
    <row r="1324" spans="1:15" x14ac:dyDescent="0.2">
      <c r="A1324" t="s">
        <v>9829</v>
      </c>
      <c r="B1324" t="s">
        <v>1180</v>
      </c>
      <c r="C1324" t="s">
        <v>1179</v>
      </c>
      <c r="D1324" s="21" t="s">
        <v>1181</v>
      </c>
      <c r="E1324" t="s">
        <v>1182</v>
      </c>
      <c r="F1324" t="s">
        <v>315</v>
      </c>
      <c r="K1324">
        <v>2016</v>
      </c>
      <c r="L1324" t="s">
        <v>2440</v>
      </c>
      <c r="M1324" t="s">
        <v>2443</v>
      </c>
      <c r="N1324" t="s">
        <v>2442</v>
      </c>
      <c r="O1324" t="s">
        <v>2445</v>
      </c>
    </row>
    <row r="1325" spans="1:15" x14ac:dyDescent="0.2">
      <c r="A1325" t="s">
        <v>9829</v>
      </c>
      <c r="B1325" t="s">
        <v>1180</v>
      </c>
      <c r="C1325" t="s">
        <v>1179</v>
      </c>
      <c r="D1325" s="21" t="s">
        <v>1181</v>
      </c>
      <c r="E1325" t="s">
        <v>1182</v>
      </c>
      <c r="F1325" t="s">
        <v>316</v>
      </c>
      <c r="K1325">
        <v>2016</v>
      </c>
      <c r="L1325" t="s">
        <v>2440</v>
      </c>
      <c r="M1325" t="s">
        <v>2443</v>
      </c>
      <c r="N1325" t="s">
        <v>2442</v>
      </c>
      <c r="O1325" t="s">
        <v>2446</v>
      </c>
    </row>
    <row r="1326" spans="1:15" x14ac:dyDescent="0.2">
      <c r="A1326" t="s">
        <v>9829</v>
      </c>
      <c r="B1326" t="s">
        <v>1180</v>
      </c>
      <c r="C1326" t="s">
        <v>1179</v>
      </c>
      <c r="D1326" s="21" t="s">
        <v>1181</v>
      </c>
      <c r="E1326" t="s">
        <v>1182</v>
      </c>
      <c r="F1326" t="s">
        <v>317</v>
      </c>
      <c r="K1326">
        <v>2016</v>
      </c>
      <c r="L1326" t="s">
        <v>2440</v>
      </c>
      <c r="M1326" t="s">
        <v>2443</v>
      </c>
      <c r="N1326" t="s">
        <v>2442</v>
      </c>
      <c r="O1326" t="s">
        <v>2447</v>
      </c>
    </row>
    <row r="1327" spans="1:15" x14ac:dyDescent="0.2">
      <c r="A1327" t="s">
        <v>9829</v>
      </c>
      <c r="B1327" t="s">
        <v>1180</v>
      </c>
      <c r="C1327" t="s">
        <v>1179</v>
      </c>
      <c r="D1327" s="21" t="s">
        <v>1181</v>
      </c>
      <c r="E1327" t="s">
        <v>1182</v>
      </c>
      <c r="F1327" t="s">
        <v>336</v>
      </c>
      <c r="K1327">
        <v>2016</v>
      </c>
      <c r="L1327" t="s">
        <v>2440</v>
      </c>
      <c r="M1327" t="s">
        <v>2441</v>
      </c>
      <c r="N1327" t="s">
        <v>2442</v>
      </c>
      <c r="O1327" t="s">
        <v>2448</v>
      </c>
    </row>
    <row r="1328" spans="1:15" x14ac:dyDescent="0.2">
      <c r="A1328" t="s">
        <v>9829</v>
      </c>
      <c r="B1328" t="s">
        <v>1180</v>
      </c>
      <c r="C1328" t="s">
        <v>1179</v>
      </c>
      <c r="D1328" s="21" t="s">
        <v>1181</v>
      </c>
      <c r="E1328" t="s">
        <v>1182</v>
      </c>
      <c r="F1328" t="s">
        <v>337</v>
      </c>
      <c r="K1328">
        <v>2016</v>
      </c>
      <c r="L1328" t="s">
        <v>2440</v>
      </c>
      <c r="M1328" t="s">
        <v>2441</v>
      </c>
      <c r="N1328" t="s">
        <v>2442</v>
      </c>
      <c r="O1328" t="s">
        <v>2448</v>
      </c>
    </row>
    <row r="1329" spans="1:15" x14ac:dyDescent="0.2">
      <c r="A1329" t="s">
        <v>9829</v>
      </c>
      <c r="B1329" t="s">
        <v>1180</v>
      </c>
      <c r="C1329" t="s">
        <v>1179</v>
      </c>
      <c r="D1329" s="21" t="s">
        <v>1181</v>
      </c>
      <c r="E1329" t="s">
        <v>1182</v>
      </c>
      <c r="F1329" t="s">
        <v>30</v>
      </c>
      <c r="G1329" t="s">
        <v>1454</v>
      </c>
      <c r="K1329">
        <v>2021</v>
      </c>
      <c r="L1329" t="s">
        <v>2449</v>
      </c>
      <c r="M1329" t="s">
        <v>2450</v>
      </c>
      <c r="N1329" t="s">
        <v>2451</v>
      </c>
      <c r="O1329" t="s">
        <v>2452</v>
      </c>
    </row>
    <row r="1330" spans="1:15" x14ac:dyDescent="0.2">
      <c r="A1330" t="s">
        <v>9829</v>
      </c>
      <c r="B1330" t="s">
        <v>1180</v>
      </c>
      <c r="C1330" t="s">
        <v>1179</v>
      </c>
      <c r="D1330" s="21" t="s">
        <v>1181</v>
      </c>
      <c r="E1330" t="s">
        <v>1182</v>
      </c>
      <c r="F1330" t="s">
        <v>37</v>
      </c>
      <c r="G1330" t="s">
        <v>1289</v>
      </c>
      <c r="H1330" t="s">
        <v>349</v>
      </c>
      <c r="I1330" t="s">
        <v>349</v>
      </c>
      <c r="K1330">
        <v>2021</v>
      </c>
      <c r="L1330" t="s">
        <v>2449</v>
      </c>
      <c r="M1330" t="s">
        <v>2453</v>
      </c>
      <c r="N1330" t="s">
        <v>2451</v>
      </c>
      <c r="O1330" t="s">
        <v>2454</v>
      </c>
    </row>
    <row r="1331" spans="1:15" x14ac:dyDescent="0.2">
      <c r="A1331" t="s">
        <v>9829</v>
      </c>
      <c r="B1331" t="s">
        <v>1180</v>
      </c>
      <c r="C1331" t="s">
        <v>1179</v>
      </c>
      <c r="D1331" s="21" t="s">
        <v>1181</v>
      </c>
      <c r="E1331" t="s">
        <v>1182</v>
      </c>
      <c r="F1331" t="s">
        <v>42</v>
      </c>
      <c r="G1331" t="s">
        <v>1289</v>
      </c>
      <c r="H1331" t="s">
        <v>349</v>
      </c>
      <c r="I1331" t="s">
        <v>349</v>
      </c>
      <c r="K1331">
        <v>2021</v>
      </c>
      <c r="L1331" t="s">
        <v>2449</v>
      </c>
      <c r="M1331" t="s">
        <v>2453</v>
      </c>
      <c r="N1331" t="s">
        <v>2451</v>
      </c>
      <c r="O1331" t="s">
        <v>2455</v>
      </c>
    </row>
    <row r="1332" spans="1:15" x14ac:dyDescent="0.2">
      <c r="A1332" t="s">
        <v>9829</v>
      </c>
      <c r="B1332" t="s">
        <v>1180</v>
      </c>
      <c r="C1332" t="s">
        <v>1179</v>
      </c>
      <c r="D1332" s="21" t="s">
        <v>1181</v>
      </c>
      <c r="E1332" t="s">
        <v>1182</v>
      </c>
      <c r="F1332" t="s">
        <v>94</v>
      </c>
      <c r="K1332">
        <v>2022</v>
      </c>
      <c r="L1332" t="s">
        <v>2449</v>
      </c>
      <c r="M1332" t="s">
        <v>2441</v>
      </c>
      <c r="N1332" t="s">
        <v>2451</v>
      </c>
      <c r="O1332" t="s">
        <v>2456</v>
      </c>
    </row>
    <row r="1333" spans="1:15" x14ac:dyDescent="0.2">
      <c r="A1333" t="s">
        <v>9829</v>
      </c>
      <c r="B1333" t="s">
        <v>1180</v>
      </c>
      <c r="C1333" t="s">
        <v>1179</v>
      </c>
      <c r="D1333" s="21" t="s">
        <v>1181</v>
      </c>
      <c r="E1333" t="s">
        <v>1182</v>
      </c>
      <c r="F1333" t="s">
        <v>84</v>
      </c>
      <c r="K1333">
        <v>2018</v>
      </c>
      <c r="L1333" t="s">
        <v>2457</v>
      </c>
      <c r="M1333" t="s">
        <v>2458</v>
      </c>
      <c r="N1333" t="s">
        <v>2459</v>
      </c>
      <c r="O1333" t="s">
        <v>2460</v>
      </c>
    </row>
    <row r="1334" spans="1:15" x14ac:dyDescent="0.2">
      <c r="A1334" t="s">
        <v>9829</v>
      </c>
      <c r="B1334" t="s">
        <v>1180</v>
      </c>
      <c r="C1334" t="s">
        <v>1179</v>
      </c>
      <c r="D1334" s="21" t="s">
        <v>1181</v>
      </c>
      <c r="E1334" t="s">
        <v>1182</v>
      </c>
      <c r="F1334" t="s">
        <v>8</v>
      </c>
      <c r="K1334">
        <v>2019</v>
      </c>
      <c r="L1334" t="s">
        <v>2461</v>
      </c>
      <c r="M1334" t="s">
        <v>2462</v>
      </c>
      <c r="N1334" t="s">
        <v>2463</v>
      </c>
    </row>
    <row r="1335" spans="1:15" x14ac:dyDescent="0.2">
      <c r="A1335" t="s">
        <v>9829</v>
      </c>
      <c r="B1335" t="s">
        <v>1180</v>
      </c>
      <c r="C1335" t="s">
        <v>1179</v>
      </c>
      <c r="D1335" s="21" t="s">
        <v>1181</v>
      </c>
      <c r="E1335" t="s">
        <v>1182</v>
      </c>
      <c r="F1335" t="s">
        <v>10</v>
      </c>
      <c r="K1335">
        <v>2019</v>
      </c>
      <c r="L1335" t="s">
        <v>2461</v>
      </c>
      <c r="M1335" t="s">
        <v>2462</v>
      </c>
      <c r="N1335" t="s">
        <v>2463</v>
      </c>
    </row>
    <row r="1336" spans="1:15" x14ac:dyDescent="0.2">
      <c r="A1336" t="s">
        <v>9829</v>
      </c>
      <c r="B1336" t="s">
        <v>1180</v>
      </c>
      <c r="C1336" t="s">
        <v>1179</v>
      </c>
      <c r="D1336" s="21" t="s">
        <v>1181</v>
      </c>
      <c r="E1336" t="s">
        <v>1182</v>
      </c>
      <c r="F1336" t="s">
        <v>11</v>
      </c>
      <c r="G1336" t="s">
        <v>1286</v>
      </c>
      <c r="H1336" t="s">
        <v>1702</v>
      </c>
      <c r="I1336" t="s">
        <v>1100</v>
      </c>
      <c r="J1336" t="s">
        <v>1183</v>
      </c>
      <c r="K1336">
        <v>2019</v>
      </c>
      <c r="L1336" t="s">
        <v>2461</v>
      </c>
      <c r="M1336" t="s">
        <v>2462</v>
      </c>
      <c r="N1336" t="s">
        <v>2463</v>
      </c>
      <c r="O1336" t="s">
        <v>2464</v>
      </c>
    </row>
    <row r="1337" spans="1:15" x14ac:dyDescent="0.2">
      <c r="A1337" t="s">
        <v>9829</v>
      </c>
      <c r="B1337" t="s">
        <v>1180</v>
      </c>
      <c r="C1337" t="s">
        <v>1179</v>
      </c>
      <c r="D1337" s="21" t="s">
        <v>1181</v>
      </c>
      <c r="E1337" t="s">
        <v>1182</v>
      </c>
      <c r="F1337" t="s">
        <v>12</v>
      </c>
      <c r="K1337">
        <v>2019</v>
      </c>
      <c r="L1337" t="s">
        <v>2461</v>
      </c>
      <c r="M1337" t="s">
        <v>2462</v>
      </c>
      <c r="N1337" t="s">
        <v>2463</v>
      </c>
    </row>
    <row r="1338" spans="1:15" x14ac:dyDescent="0.2">
      <c r="A1338" t="s">
        <v>9829</v>
      </c>
      <c r="B1338" t="s">
        <v>1180</v>
      </c>
      <c r="C1338" t="s">
        <v>1179</v>
      </c>
      <c r="D1338" s="21" t="s">
        <v>1181</v>
      </c>
      <c r="E1338" t="s">
        <v>1182</v>
      </c>
      <c r="F1338" t="s">
        <v>13</v>
      </c>
      <c r="K1338">
        <v>2019</v>
      </c>
      <c r="L1338" t="s">
        <v>2461</v>
      </c>
      <c r="M1338" t="s">
        <v>2462</v>
      </c>
      <c r="N1338" t="s">
        <v>2463</v>
      </c>
    </row>
    <row r="1339" spans="1:15" x14ac:dyDescent="0.2">
      <c r="A1339" t="s">
        <v>9829</v>
      </c>
      <c r="B1339" t="s">
        <v>1180</v>
      </c>
      <c r="C1339" t="s">
        <v>1179</v>
      </c>
      <c r="D1339" s="21" t="s">
        <v>1181</v>
      </c>
      <c r="E1339" t="s">
        <v>1182</v>
      </c>
      <c r="F1339" t="s">
        <v>16</v>
      </c>
      <c r="G1339" t="s">
        <v>1270</v>
      </c>
      <c r="H1339" t="s">
        <v>1702</v>
      </c>
      <c r="I1339" t="s">
        <v>1100</v>
      </c>
      <c r="J1339" t="s">
        <v>1183</v>
      </c>
      <c r="K1339">
        <v>2019</v>
      </c>
      <c r="L1339" t="s">
        <v>2461</v>
      </c>
      <c r="M1339" t="s">
        <v>2465</v>
      </c>
      <c r="N1339" t="s">
        <v>2463</v>
      </c>
      <c r="O1339" t="s">
        <v>2466</v>
      </c>
    </row>
    <row r="1340" spans="1:15" x14ac:dyDescent="0.2">
      <c r="A1340" t="s">
        <v>9829</v>
      </c>
      <c r="B1340" t="s">
        <v>1180</v>
      </c>
      <c r="C1340" t="s">
        <v>1179</v>
      </c>
      <c r="D1340" s="21" t="s">
        <v>1181</v>
      </c>
      <c r="E1340" t="s">
        <v>1182</v>
      </c>
      <c r="F1340" t="s">
        <v>17</v>
      </c>
      <c r="G1340" t="s">
        <v>1270</v>
      </c>
      <c r="H1340" t="s">
        <v>1702</v>
      </c>
      <c r="I1340" t="s">
        <v>1100</v>
      </c>
      <c r="J1340" t="s">
        <v>1183</v>
      </c>
      <c r="K1340">
        <v>2019</v>
      </c>
      <c r="L1340" t="s">
        <v>2461</v>
      </c>
      <c r="M1340" t="s">
        <v>2465</v>
      </c>
      <c r="N1340" t="s">
        <v>2463</v>
      </c>
      <c r="O1340" t="s">
        <v>2467</v>
      </c>
    </row>
    <row r="1341" spans="1:15" x14ac:dyDescent="0.2">
      <c r="A1341" t="s">
        <v>9829</v>
      </c>
      <c r="B1341" t="s">
        <v>1180</v>
      </c>
      <c r="C1341" t="s">
        <v>1179</v>
      </c>
      <c r="D1341" s="21" t="s">
        <v>1181</v>
      </c>
      <c r="E1341" t="s">
        <v>1182</v>
      </c>
      <c r="F1341" t="s">
        <v>18</v>
      </c>
      <c r="G1341" t="s">
        <v>1270</v>
      </c>
      <c r="H1341" t="s">
        <v>1702</v>
      </c>
      <c r="I1341" t="s">
        <v>1100</v>
      </c>
      <c r="J1341" t="s">
        <v>1183</v>
      </c>
      <c r="K1341">
        <v>2019</v>
      </c>
      <c r="L1341" t="s">
        <v>2461</v>
      </c>
      <c r="M1341" t="s">
        <v>2465</v>
      </c>
      <c r="N1341" t="s">
        <v>2463</v>
      </c>
      <c r="O1341" t="s">
        <v>2468</v>
      </c>
    </row>
    <row r="1342" spans="1:15" x14ac:dyDescent="0.2">
      <c r="A1342" t="s">
        <v>9829</v>
      </c>
      <c r="B1342" t="s">
        <v>1180</v>
      </c>
      <c r="C1342" t="s">
        <v>1179</v>
      </c>
      <c r="D1342" s="21" t="s">
        <v>1181</v>
      </c>
      <c r="E1342" t="s">
        <v>1182</v>
      </c>
      <c r="F1342" t="s">
        <v>19</v>
      </c>
      <c r="G1342" t="s">
        <v>1270</v>
      </c>
      <c r="H1342" t="s">
        <v>1702</v>
      </c>
      <c r="I1342" t="s">
        <v>1100</v>
      </c>
      <c r="J1342" t="s">
        <v>1183</v>
      </c>
      <c r="K1342">
        <v>2019</v>
      </c>
      <c r="L1342" t="s">
        <v>2461</v>
      </c>
      <c r="M1342" t="s">
        <v>2465</v>
      </c>
      <c r="N1342" t="s">
        <v>2463</v>
      </c>
      <c r="O1342" t="s">
        <v>2469</v>
      </c>
    </row>
    <row r="1343" spans="1:15" x14ac:dyDescent="0.2">
      <c r="A1343" t="s">
        <v>9829</v>
      </c>
      <c r="B1343" t="s">
        <v>1180</v>
      </c>
      <c r="C1343" t="s">
        <v>1179</v>
      </c>
      <c r="D1343" s="21" t="s">
        <v>1181</v>
      </c>
      <c r="E1343" t="s">
        <v>1182</v>
      </c>
      <c r="F1343" t="s">
        <v>20</v>
      </c>
      <c r="G1343" t="s">
        <v>1270</v>
      </c>
      <c r="H1343" t="s">
        <v>1702</v>
      </c>
      <c r="I1343" t="s">
        <v>1100</v>
      </c>
      <c r="J1343" t="s">
        <v>1183</v>
      </c>
      <c r="K1343">
        <v>2019</v>
      </c>
      <c r="L1343" t="s">
        <v>2461</v>
      </c>
      <c r="M1343" t="s">
        <v>2465</v>
      </c>
      <c r="N1343" t="s">
        <v>2463</v>
      </c>
      <c r="O1343" t="s">
        <v>2470</v>
      </c>
    </row>
    <row r="1344" spans="1:15" x14ac:dyDescent="0.2">
      <c r="A1344" t="s">
        <v>9829</v>
      </c>
      <c r="B1344" t="s">
        <v>1180</v>
      </c>
      <c r="C1344" t="s">
        <v>1179</v>
      </c>
      <c r="D1344" s="21" t="s">
        <v>1181</v>
      </c>
      <c r="E1344" t="s">
        <v>1182</v>
      </c>
      <c r="F1344" t="s">
        <v>21</v>
      </c>
      <c r="G1344" t="s">
        <v>1270</v>
      </c>
      <c r="H1344" t="s">
        <v>1702</v>
      </c>
      <c r="I1344" t="s">
        <v>1100</v>
      </c>
      <c r="J1344" t="s">
        <v>1183</v>
      </c>
      <c r="K1344">
        <v>2019</v>
      </c>
      <c r="L1344" t="s">
        <v>2461</v>
      </c>
      <c r="M1344" t="s">
        <v>2465</v>
      </c>
      <c r="N1344" t="s">
        <v>2463</v>
      </c>
      <c r="O1344" t="s">
        <v>2471</v>
      </c>
    </row>
    <row r="1345" spans="1:15" x14ac:dyDescent="0.2">
      <c r="A1345" t="s">
        <v>9829</v>
      </c>
      <c r="B1345" t="s">
        <v>1180</v>
      </c>
      <c r="C1345" t="s">
        <v>1179</v>
      </c>
      <c r="D1345" s="21" t="s">
        <v>1181</v>
      </c>
      <c r="E1345" t="s">
        <v>1182</v>
      </c>
      <c r="F1345" t="s">
        <v>25</v>
      </c>
      <c r="G1345" t="s">
        <v>1270</v>
      </c>
      <c r="H1345" t="s">
        <v>1702</v>
      </c>
      <c r="I1345" t="s">
        <v>1100</v>
      </c>
      <c r="J1345" t="s">
        <v>1183</v>
      </c>
      <c r="K1345">
        <v>2019</v>
      </c>
      <c r="L1345" t="s">
        <v>2461</v>
      </c>
      <c r="M1345" t="s">
        <v>2465</v>
      </c>
      <c r="N1345" t="s">
        <v>2463</v>
      </c>
      <c r="O1345" t="s">
        <v>2472</v>
      </c>
    </row>
    <row r="1346" spans="1:15" x14ac:dyDescent="0.2">
      <c r="A1346" t="s">
        <v>9829</v>
      </c>
      <c r="B1346" t="s">
        <v>1180</v>
      </c>
      <c r="C1346" t="s">
        <v>1179</v>
      </c>
      <c r="D1346" s="21" t="s">
        <v>1181</v>
      </c>
      <c r="E1346" t="s">
        <v>1182</v>
      </c>
      <c r="F1346" t="s">
        <v>26</v>
      </c>
      <c r="G1346" t="s">
        <v>1270</v>
      </c>
      <c r="H1346" t="s">
        <v>1702</v>
      </c>
      <c r="I1346" t="s">
        <v>1100</v>
      </c>
      <c r="J1346" t="s">
        <v>1183</v>
      </c>
      <c r="K1346">
        <v>2019</v>
      </c>
      <c r="L1346" t="s">
        <v>2461</v>
      </c>
      <c r="M1346" t="s">
        <v>2465</v>
      </c>
      <c r="N1346" t="s">
        <v>2463</v>
      </c>
      <c r="O1346" t="s">
        <v>2473</v>
      </c>
    </row>
    <row r="1347" spans="1:15" x14ac:dyDescent="0.2">
      <c r="A1347" t="s">
        <v>9829</v>
      </c>
      <c r="B1347" t="s">
        <v>1180</v>
      </c>
      <c r="C1347" t="s">
        <v>1179</v>
      </c>
      <c r="D1347" s="21" t="s">
        <v>1181</v>
      </c>
      <c r="E1347" t="s">
        <v>1182</v>
      </c>
      <c r="F1347" t="s">
        <v>27</v>
      </c>
      <c r="G1347" t="s">
        <v>1270</v>
      </c>
      <c r="H1347" t="s">
        <v>1702</v>
      </c>
      <c r="I1347" t="s">
        <v>1100</v>
      </c>
      <c r="J1347" t="s">
        <v>1183</v>
      </c>
      <c r="K1347">
        <v>2019</v>
      </c>
      <c r="L1347" t="s">
        <v>2461</v>
      </c>
      <c r="M1347" t="s">
        <v>2465</v>
      </c>
      <c r="N1347" t="s">
        <v>2463</v>
      </c>
      <c r="O1347" t="s">
        <v>2474</v>
      </c>
    </row>
    <row r="1348" spans="1:15" x14ac:dyDescent="0.2">
      <c r="A1348" t="s">
        <v>9829</v>
      </c>
      <c r="B1348" t="s">
        <v>1180</v>
      </c>
      <c r="C1348" t="s">
        <v>1179</v>
      </c>
      <c r="D1348" s="21" t="s">
        <v>1181</v>
      </c>
      <c r="E1348" t="s">
        <v>1182</v>
      </c>
      <c r="F1348" t="s">
        <v>28</v>
      </c>
      <c r="G1348" t="s">
        <v>1270</v>
      </c>
      <c r="H1348" t="s">
        <v>1702</v>
      </c>
      <c r="I1348" t="s">
        <v>1100</v>
      </c>
      <c r="J1348" t="s">
        <v>1183</v>
      </c>
      <c r="K1348">
        <v>2019</v>
      </c>
      <c r="L1348" t="s">
        <v>2461</v>
      </c>
      <c r="M1348" t="s">
        <v>2465</v>
      </c>
      <c r="N1348" t="s">
        <v>2463</v>
      </c>
      <c r="O1348" t="s">
        <v>2475</v>
      </c>
    </row>
    <row r="1349" spans="1:15" x14ac:dyDescent="0.2">
      <c r="A1349" t="s">
        <v>9829</v>
      </c>
      <c r="B1349" t="s">
        <v>1180</v>
      </c>
      <c r="C1349" t="s">
        <v>1179</v>
      </c>
      <c r="D1349" s="21" t="s">
        <v>1181</v>
      </c>
      <c r="E1349" t="s">
        <v>1182</v>
      </c>
      <c r="F1349" t="s">
        <v>58</v>
      </c>
      <c r="G1349" t="s">
        <v>1270</v>
      </c>
      <c r="H1349" t="s">
        <v>349</v>
      </c>
      <c r="I1349" t="s">
        <v>349</v>
      </c>
      <c r="K1349">
        <v>2022</v>
      </c>
      <c r="L1349" t="s">
        <v>2476</v>
      </c>
      <c r="M1349" t="s">
        <v>2453</v>
      </c>
      <c r="N1349" t="s">
        <v>2451</v>
      </c>
    </row>
    <row r="1350" spans="1:15" x14ac:dyDescent="0.2">
      <c r="A1350" t="s">
        <v>9829</v>
      </c>
      <c r="B1350" t="s">
        <v>1180</v>
      </c>
      <c r="C1350" t="s">
        <v>1179</v>
      </c>
      <c r="D1350" s="21" t="s">
        <v>1181</v>
      </c>
      <c r="E1350" t="s">
        <v>1182</v>
      </c>
      <c r="F1350" t="s">
        <v>65</v>
      </c>
      <c r="G1350" t="s">
        <v>1270</v>
      </c>
      <c r="H1350" t="s">
        <v>349</v>
      </c>
      <c r="I1350" t="s">
        <v>349</v>
      </c>
      <c r="K1350">
        <v>2022</v>
      </c>
      <c r="L1350" t="s">
        <v>2476</v>
      </c>
      <c r="M1350" t="s">
        <v>2453</v>
      </c>
      <c r="N1350" t="s">
        <v>2451</v>
      </c>
      <c r="O1350" t="s">
        <v>2477</v>
      </c>
    </row>
    <row r="1351" spans="1:15" x14ac:dyDescent="0.2">
      <c r="A1351" t="s">
        <v>9829</v>
      </c>
      <c r="B1351" t="s">
        <v>1180</v>
      </c>
      <c r="C1351" t="s">
        <v>1179</v>
      </c>
      <c r="D1351" s="21" t="s">
        <v>1181</v>
      </c>
      <c r="E1351" t="s">
        <v>1182</v>
      </c>
      <c r="F1351" t="s">
        <v>4</v>
      </c>
      <c r="L1351" t="s">
        <v>1429</v>
      </c>
      <c r="N1351" t="s">
        <v>1279</v>
      </c>
      <c r="O1351" t="s">
        <v>1280</v>
      </c>
    </row>
    <row r="1352" spans="1:15" x14ac:dyDescent="0.2">
      <c r="A1352" t="s">
        <v>9829</v>
      </c>
      <c r="B1352" t="s">
        <v>1180</v>
      </c>
      <c r="C1352" t="s">
        <v>1179</v>
      </c>
      <c r="D1352" s="21" t="s">
        <v>1181</v>
      </c>
      <c r="E1352" t="s">
        <v>1182</v>
      </c>
      <c r="F1352" t="s">
        <v>14</v>
      </c>
      <c r="G1352" t="s">
        <v>1430</v>
      </c>
      <c r="O1352" t="s">
        <v>1431</v>
      </c>
    </row>
    <row r="1353" spans="1:15" x14ac:dyDescent="0.2">
      <c r="A1353" t="s">
        <v>9829</v>
      </c>
      <c r="B1353" t="s">
        <v>1180</v>
      </c>
      <c r="C1353" t="s">
        <v>1179</v>
      </c>
      <c r="D1353" s="21" t="s">
        <v>1181</v>
      </c>
      <c r="E1353" t="s">
        <v>1182</v>
      </c>
      <c r="F1353" t="s">
        <v>132</v>
      </c>
      <c r="G1353" t="s">
        <v>1286</v>
      </c>
      <c r="O1353" t="s">
        <v>1400</v>
      </c>
    </row>
    <row r="1354" spans="1:15" x14ac:dyDescent="0.2">
      <c r="A1354" t="s">
        <v>9829</v>
      </c>
      <c r="B1354" t="s">
        <v>1180</v>
      </c>
      <c r="C1354" t="s">
        <v>1179</v>
      </c>
      <c r="D1354" s="21" t="s">
        <v>1181</v>
      </c>
      <c r="E1354" t="s">
        <v>1182</v>
      </c>
      <c r="F1354" t="s">
        <v>157</v>
      </c>
      <c r="G1354" t="s">
        <v>1286</v>
      </c>
      <c r="O1354" t="s">
        <v>1400</v>
      </c>
    </row>
    <row r="1355" spans="1:15" x14ac:dyDescent="0.2">
      <c r="A1355" t="s">
        <v>9829</v>
      </c>
      <c r="B1355" t="s">
        <v>9643</v>
      </c>
      <c r="C1355" t="s">
        <v>1233</v>
      </c>
      <c r="D1355" s="21" t="s">
        <v>1234</v>
      </c>
      <c r="E1355" t="s">
        <v>1235</v>
      </c>
      <c r="F1355" t="s">
        <v>50</v>
      </c>
      <c r="G1355" t="s">
        <v>1270</v>
      </c>
      <c r="H1355" t="s">
        <v>349</v>
      </c>
      <c r="I1355" t="s">
        <v>349</v>
      </c>
      <c r="K1355">
        <v>2015</v>
      </c>
      <c r="L1355" t="s">
        <v>2478</v>
      </c>
      <c r="M1355" t="s">
        <v>1484</v>
      </c>
      <c r="N1355" t="s">
        <v>2479</v>
      </c>
    </row>
    <row r="1356" spans="1:15" x14ac:dyDescent="0.2">
      <c r="A1356" t="s">
        <v>9829</v>
      </c>
      <c r="B1356" t="s">
        <v>9643</v>
      </c>
      <c r="C1356" t="s">
        <v>1233</v>
      </c>
      <c r="D1356" s="21" t="s">
        <v>1234</v>
      </c>
      <c r="E1356" t="s">
        <v>1235</v>
      </c>
      <c r="F1356" t="s">
        <v>89</v>
      </c>
      <c r="K1356">
        <v>2015</v>
      </c>
      <c r="L1356" t="s">
        <v>2478</v>
      </c>
      <c r="M1356" t="s">
        <v>1614</v>
      </c>
      <c r="N1356" t="s">
        <v>2479</v>
      </c>
      <c r="O1356" t="s">
        <v>2480</v>
      </c>
    </row>
    <row r="1357" spans="1:15" x14ac:dyDescent="0.2">
      <c r="A1357" t="s">
        <v>9829</v>
      </c>
      <c r="B1357" t="s">
        <v>9643</v>
      </c>
      <c r="C1357" t="s">
        <v>1233</v>
      </c>
      <c r="D1357" s="21" t="s">
        <v>1234</v>
      </c>
      <c r="E1357" t="s">
        <v>1235</v>
      </c>
      <c r="F1357" t="s">
        <v>84</v>
      </c>
      <c r="K1357">
        <v>2015</v>
      </c>
      <c r="L1357" t="s">
        <v>2481</v>
      </c>
      <c r="M1357" t="s">
        <v>1975</v>
      </c>
      <c r="N1357" t="s">
        <v>2482</v>
      </c>
      <c r="O1357" t="s">
        <v>2483</v>
      </c>
    </row>
    <row r="1358" spans="1:15" x14ac:dyDescent="0.2">
      <c r="A1358" t="s">
        <v>9829</v>
      </c>
      <c r="B1358" t="s">
        <v>9643</v>
      </c>
      <c r="C1358" t="s">
        <v>1233</v>
      </c>
      <c r="D1358" s="21" t="s">
        <v>1234</v>
      </c>
      <c r="E1358" t="s">
        <v>1235</v>
      </c>
      <c r="F1358" t="s">
        <v>90</v>
      </c>
      <c r="K1358">
        <v>2015</v>
      </c>
      <c r="L1358" t="s">
        <v>2481</v>
      </c>
      <c r="M1358" t="s">
        <v>1311</v>
      </c>
      <c r="N1358" t="s">
        <v>2482</v>
      </c>
      <c r="O1358" t="s">
        <v>2484</v>
      </c>
    </row>
    <row r="1359" spans="1:15" x14ac:dyDescent="0.2">
      <c r="A1359" t="s">
        <v>9829</v>
      </c>
      <c r="B1359" t="s">
        <v>9643</v>
      </c>
      <c r="C1359" t="s">
        <v>1233</v>
      </c>
      <c r="D1359" s="21" t="s">
        <v>1234</v>
      </c>
      <c r="E1359" t="s">
        <v>1235</v>
      </c>
      <c r="F1359" t="s">
        <v>94</v>
      </c>
      <c r="K1359">
        <v>2015</v>
      </c>
      <c r="L1359" t="s">
        <v>2481</v>
      </c>
      <c r="M1359" t="s">
        <v>1311</v>
      </c>
      <c r="N1359" t="s">
        <v>2482</v>
      </c>
      <c r="O1359" t="s">
        <v>2485</v>
      </c>
    </row>
    <row r="1360" spans="1:15" x14ac:dyDescent="0.2">
      <c r="A1360" t="s">
        <v>9829</v>
      </c>
      <c r="B1360" t="s">
        <v>9643</v>
      </c>
      <c r="C1360" t="s">
        <v>1233</v>
      </c>
      <c r="D1360" s="21" t="s">
        <v>1234</v>
      </c>
      <c r="E1360" t="s">
        <v>1235</v>
      </c>
      <c r="F1360" t="s">
        <v>10</v>
      </c>
      <c r="K1360">
        <v>2019</v>
      </c>
      <c r="L1360" t="s">
        <v>9570</v>
      </c>
      <c r="M1360" t="s">
        <v>2486</v>
      </c>
      <c r="N1360" t="s">
        <v>2487</v>
      </c>
    </row>
    <row r="1361" spans="1:15" x14ac:dyDescent="0.2">
      <c r="A1361" t="s">
        <v>9829</v>
      </c>
      <c r="B1361" t="s">
        <v>9643</v>
      </c>
      <c r="C1361" t="s">
        <v>1233</v>
      </c>
      <c r="D1361" s="21" t="s">
        <v>1234</v>
      </c>
      <c r="E1361" t="s">
        <v>1235</v>
      </c>
      <c r="F1361" t="s">
        <v>11</v>
      </c>
      <c r="G1361" t="s">
        <v>1286</v>
      </c>
      <c r="K1361">
        <v>2019</v>
      </c>
      <c r="L1361" t="s">
        <v>9570</v>
      </c>
      <c r="M1361" t="s">
        <v>2486</v>
      </c>
      <c r="N1361" t="s">
        <v>2487</v>
      </c>
    </row>
    <row r="1362" spans="1:15" x14ac:dyDescent="0.2">
      <c r="A1362" t="s">
        <v>9829</v>
      </c>
      <c r="B1362" t="s">
        <v>9643</v>
      </c>
      <c r="C1362" t="s">
        <v>1233</v>
      </c>
      <c r="D1362" s="21" t="s">
        <v>1234</v>
      </c>
      <c r="E1362" t="s">
        <v>1235</v>
      </c>
      <c r="F1362" t="s">
        <v>16</v>
      </c>
      <c r="G1362" t="s">
        <v>1270</v>
      </c>
      <c r="H1362" t="s">
        <v>349</v>
      </c>
      <c r="I1362" t="s">
        <v>349</v>
      </c>
      <c r="J1362" t="s">
        <v>2488</v>
      </c>
      <c r="K1362">
        <v>2019</v>
      </c>
      <c r="L1362" t="s">
        <v>9570</v>
      </c>
      <c r="M1362" t="s">
        <v>2486</v>
      </c>
      <c r="N1362" t="s">
        <v>2487</v>
      </c>
    </row>
    <row r="1363" spans="1:15" x14ac:dyDescent="0.2">
      <c r="A1363" t="s">
        <v>9829</v>
      </c>
      <c r="B1363" t="s">
        <v>9643</v>
      </c>
      <c r="C1363" t="s">
        <v>1233</v>
      </c>
      <c r="D1363" s="21" t="s">
        <v>1234</v>
      </c>
      <c r="E1363" t="s">
        <v>1235</v>
      </c>
      <c r="F1363" t="s">
        <v>17</v>
      </c>
      <c r="G1363" t="s">
        <v>1270</v>
      </c>
      <c r="H1363" t="s">
        <v>349</v>
      </c>
      <c r="I1363" t="s">
        <v>349</v>
      </c>
      <c r="J1363" t="s">
        <v>2488</v>
      </c>
      <c r="K1363">
        <v>2019</v>
      </c>
      <c r="L1363" t="s">
        <v>9570</v>
      </c>
      <c r="M1363" t="s">
        <v>2486</v>
      </c>
      <c r="N1363" t="s">
        <v>2487</v>
      </c>
    </row>
    <row r="1364" spans="1:15" x14ac:dyDescent="0.2">
      <c r="A1364" t="s">
        <v>9829</v>
      </c>
      <c r="B1364" t="s">
        <v>9643</v>
      </c>
      <c r="C1364" t="s">
        <v>1233</v>
      </c>
      <c r="D1364" s="21" t="s">
        <v>1234</v>
      </c>
      <c r="E1364" t="s">
        <v>1235</v>
      </c>
      <c r="F1364" t="s">
        <v>18</v>
      </c>
      <c r="G1364" t="s">
        <v>1270</v>
      </c>
      <c r="H1364" t="s">
        <v>349</v>
      </c>
      <c r="I1364" t="s">
        <v>349</v>
      </c>
      <c r="J1364" t="s">
        <v>2488</v>
      </c>
      <c r="K1364">
        <v>2019</v>
      </c>
      <c r="L1364" t="s">
        <v>9570</v>
      </c>
      <c r="M1364" t="s">
        <v>2486</v>
      </c>
      <c r="N1364" t="s">
        <v>2487</v>
      </c>
    </row>
    <row r="1365" spans="1:15" x14ac:dyDescent="0.2">
      <c r="A1365" t="s">
        <v>9829</v>
      </c>
      <c r="B1365" t="s">
        <v>9643</v>
      </c>
      <c r="C1365" t="s">
        <v>1233</v>
      </c>
      <c r="D1365" s="21" t="s">
        <v>1234</v>
      </c>
      <c r="E1365" t="s">
        <v>1235</v>
      </c>
      <c r="F1365" t="s">
        <v>19</v>
      </c>
      <c r="G1365" t="s">
        <v>1270</v>
      </c>
      <c r="H1365" t="s">
        <v>349</v>
      </c>
      <c r="I1365" t="s">
        <v>349</v>
      </c>
      <c r="J1365" t="s">
        <v>2488</v>
      </c>
      <c r="K1365">
        <v>2019</v>
      </c>
      <c r="L1365" t="s">
        <v>9570</v>
      </c>
      <c r="M1365" t="s">
        <v>2486</v>
      </c>
      <c r="N1365" t="s">
        <v>2487</v>
      </c>
    </row>
    <row r="1366" spans="1:15" x14ac:dyDescent="0.2">
      <c r="A1366" t="s">
        <v>9829</v>
      </c>
      <c r="B1366" t="s">
        <v>9643</v>
      </c>
      <c r="C1366" t="s">
        <v>1233</v>
      </c>
      <c r="D1366" s="21" t="s">
        <v>1234</v>
      </c>
      <c r="E1366" t="s">
        <v>1235</v>
      </c>
      <c r="F1366" t="s">
        <v>20</v>
      </c>
      <c r="G1366" t="s">
        <v>1270</v>
      </c>
      <c r="H1366" t="s">
        <v>349</v>
      </c>
      <c r="I1366" t="s">
        <v>349</v>
      </c>
      <c r="J1366" t="s">
        <v>2488</v>
      </c>
      <c r="K1366">
        <v>2019</v>
      </c>
      <c r="L1366" t="s">
        <v>9570</v>
      </c>
      <c r="M1366" t="s">
        <v>2486</v>
      </c>
      <c r="N1366" t="s">
        <v>2487</v>
      </c>
    </row>
    <row r="1367" spans="1:15" x14ac:dyDescent="0.2">
      <c r="A1367" t="s">
        <v>9829</v>
      </c>
      <c r="B1367" t="s">
        <v>9643</v>
      </c>
      <c r="C1367" t="s">
        <v>1233</v>
      </c>
      <c r="D1367" s="21" t="s">
        <v>1234</v>
      </c>
      <c r="E1367" t="s">
        <v>1235</v>
      </c>
      <c r="F1367" t="s">
        <v>21</v>
      </c>
      <c r="G1367" t="s">
        <v>1270</v>
      </c>
      <c r="H1367" t="s">
        <v>349</v>
      </c>
      <c r="I1367" t="s">
        <v>349</v>
      </c>
      <c r="J1367" t="s">
        <v>2488</v>
      </c>
      <c r="K1367">
        <v>2019</v>
      </c>
      <c r="L1367" t="s">
        <v>9570</v>
      </c>
      <c r="M1367" t="s">
        <v>2486</v>
      </c>
      <c r="N1367" t="s">
        <v>2487</v>
      </c>
    </row>
    <row r="1368" spans="1:15" x14ac:dyDescent="0.2">
      <c r="A1368" t="s">
        <v>9829</v>
      </c>
      <c r="B1368" t="s">
        <v>9643</v>
      </c>
      <c r="C1368" t="s">
        <v>1233</v>
      </c>
      <c r="D1368" s="21" t="s">
        <v>1234</v>
      </c>
      <c r="E1368" t="s">
        <v>1235</v>
      </c>
      <c r="F1368" t="s">
        <v>22</v>
      </c>
      <c r="G1368" t="s">
        <v>1270</v>
      </c>
      <c r="H1368" t="s">
        <v>349</v>
      </c>
      <c r="I1368" t="s">
        <v>349</v>
      </c>
      <c r="J1368" t="s">
        <v>2488</v>
      </c>
      <c r="K1368">
        <v>2019</v>
      </c>
      <c r="L1368" t="s">
        <v>9570</v>
      </c>
      <c r="M1368" t="s">
        <v>2486</v>
      </c>
      <c r="N1368" t="s">
        <v>2487</v>
      </c>
    </row>
    <row r="1369" spans="1:15" x14ac:dyDescent="0.2">
      <c r="A1369" t="s">
        <v>9829</v>
      </c>
      <c r="B1369" t="s">
        <v>9643</v>
      </c>
      <c r="C1369" t="s">
        <v>1233</v>
      </c>
      <c r="D1369" s="21" t="s">
        <v>1234</v>
      </c>
      <c r="E1369" t="s">
        <v>1235</v>
      </c>
      <c r="F1369" t="s">
        <v>24</v>
      </c>
      <c r="G1369" t="s">
        <v>1270</v>
      </c>
      <c r="H1369" t="s">
        <v>349</v>
      </c>
      <c r="I1369" t="s">
        <v>349</v>
      </c>
      <c r="J1369" t="s">
        <v>2488</v>
      </c>
      <c r="K1369">
        <v>2019</v>
      </c>
      <c r="L1369" t="s">
        <v>9570</v>
      </c>
      <c r="M1369" t="s">
        <v>2486</v>
      </c>
      <c r="N1369" t="s">
        <v>2487</v>
      </c>
    </row>
    <row r="1370" spans="1:15" x14ac:dyDescent="0.2">
      <c r="A1370" t="s">
        <v>9829</v>
      </c>
      <c r="B1370" t="s">
        <v>9643</v>
      </c>
      <c r="C1370" t="s">
        <v>1233</v>
      </c>
      <c r="D1370" s="21" t="s">
        <v>1234</v>
      </c>
      <c r="E1370" t="s">
        <v>1235</v>
      </c>
      <c r="F1370" t="s">
        <v>28</v>
      </c>
      <c r="G1370" t="s">
        <v>1270</v>
      </c>
      <c r="H1370" t="s">
        <v>349</v>
      </c>
      <c r="I1370" t="s">
        <v>349</v>
      </c>
      <c r="J1370" t="s">
        <v>2488</v>
      </c>
      <c r="K1370">
        <v>2019</v>
      </c>
      <c r="L1370" t="s">
        <v>9570</v>
      </c>
      <c r="M1370" t="s">
        <v>2486</v>
      </c>
      <c r="N1370" t="s">
        <v>2487</v>
      </c>
    </row>
    <row r="1371" spans="1:15" x14ac:dyDescent="0.2">
      <c r="A1371" t="s">
        <v>9829</v>
      </c>
      <c r="B1371" t="s">
        <v>9643</v>
      </c>
      <c r="C1371" t="s">
        <v>1233</v>
      </c>
      <c r="D1371" s="21" t="s">
        <v>1236</v>
      </c>
      <c r="E1371" t="s">
        <v>1237</v>
      </c>
      <c r="F1371" t="s">
        <v>8</v>
      </c>
      <c r="K1371">
        <v>2017</v>
      </c>
      <c r="L1371" t="s">
        <v>9571</v>
      </c>
      <c r="N1371" t="s">
        <v>2489</v>
      </c>
    </row>
    <row r="1372" spans="1:15" x14ac:dyDescent="0.2">
      <c r="A1372" t="s">
        <v>9829</v>
      </c>
      <c r="B1372" t="s">
        <v>9643</v>
      </c>
      <c r="C1372" t="s">
        <v>1233</v>
      </c>
      <c r="D1372" s="21" t="s">
        <v>1236</v>
      </c>
      <c r="E1372" t="s">
        <v>1237</v>
      </c>
      <c r="F1372" t="s">
        <v>10</v>
      </c>
      <c r="K1372">
        <v>2017</v>
      </c>
      <c r="L1372" t="s">
        <v>9571</v>
      </c>
      <c r="N1372" t="s">
        <v>2489</v>
      </c>
    </row>
    <row r="1373" spans="1:15" x14ac:dyDescent="0.2">
      <c r="A1373" t="s">
        <v>9829</v>
      </c>
      <c r="B1373" t="s">
        <v>9643</v>
      </c>
      <c r="C1373" t="s">
        <v>1233</v>
      </c>
      <c r="D1373" s="21" t="s">
        <v>1236</v>
      </c>
      <c r="E1373" t="s">
        <v>1237</v>
      </c>
      <c r="F1373" t="s">
        <v>11</v>
      </c>
      <c r="G1373" t="s">
        <v>1286</v>
      </c>
      <c r="H1373" t="s">
        <v>349</v>
      </c>
      <c r="I1373" t="s">
        <v>349</v>
      </c>
      <c r="K1373">
        <v>2017</v>
      </c>
      <c r="L1373" t="s">
        <v>9571</v>
      </c>
      <c r="N1373" t="s">
        <v>2489</v>
      </c>
      <c r="O1373" t="s">
        <v>2490</v>
      </c>
    </row>
    <row r="1374" spans="1:15" x14ac:dyDescent="0.2">
      <c r="A1374" t="s">
        <v>9829</v>
      </c>
      <c r="B1374" t="s">
        <v>9643</v>
      </c>
      <c r="C1374" t="s">
        <v>1233</v>
      </c>
      <c r="D1374" s="21" t="s">
        <v>1236</v>
      </c>
      <c r="E1374" t="s">
        <v>1237</v>
      </c>
      <c r="F1374" t="s">
        <v>16</v>
      </c>
      <c r="G1374" t="s">
        <v>1270</v>
      </c>
      <c r="H1374" t="s">
        <v>349</v>
      </c>
      <c r="I1374" t="s">
        <v>349</v>
      </c>
      <c r="K1374">
        <v>2017</v>
      </c>
      <c r="L1374" t="s">
        <v>9571</v>
      </c>
      <c r="M1374" t="s">
        <v>2356</v>
      </c>
      <c r="N1374" t="s">
        <v>2489</v>
      </c>
      <c r="O1374" t="s">
        <v>2491</v>
      </c>
    </row>
    <row r="1375" spans="1:15" x14ac:dyDescent="0.2">
      <c r="A1375" t="s">
        <v>9829</v>
      </c>
      <c r="B1375" t="s">
        <v>9643</v>
      </c>
      <c r="C1375" t="s">
        <v>1233</v>
      </c>
      <c r="D1375" s="21" t="s">
        <v>1236</v>
      </c>
      <c r="E1375" t="s">
        <v>1237</v>
      </c>
      <c r="F1375" t="s">
        <v>17</v>
      </c>
      <c r="G1375" t="s">
        <v>1270</v>
      </c>
      <c r="H1375" t="s">
        <v>349</v>
      </c>
      <c r="I1375" t="s">
        <v>349</v>
      </c>
      <c r="K1375">
        <v>2017</v>
      </c>
      <c r="L1375" t="s">
        <v>9571</v>
      </c>
      <c r="M1375" t="s">
        <v>2356</v>
      </c>
      <c r="N1375" t="s">
        <v>2489</v>
      </c>
      <c r="O1375" t="s">
        <v>2491</v>
      </c>
    </row>
    <row r="1376" spans="1:15" x14ac:dyDescent="0.2">
      <c r="A1376" t="s">
        <v>9829</v>
      </c>
      <c r="B1376" t="s">
        <v>9643</v>
      </c>
      <c r="C1376" t="s">
        <v>1233</v>
      </c>
      <c r="D1376" s="21" t="s">
        <v>1236</v>
      </c>
      <c r="E1376" t="s">
        <v>1237</v>
      </c>
      <c r="F1376" t="s">
        <v>18</v>
      </c>
      <c r="G1376" t="s">
        <v>1270</v>
      </c>
      <c r="H1376" t="s">
        <v>349</v>
      </c>
      <c r="I1376" t="s">
        <v>349</v>
      </c>
      <c r="K1376">
        <v>2017</v>
      </c>
      <c r="L1376" t="s">
        <v>9571</v>
      </c>
      <c r="M1376" t="s">
        <v>2356</v>
      </c>
      <c r="N1376" t="s">
        <v>2489</v>
      </c>
      <c r="O1376" t="s">
        <v>2492</v>
      </c>
    </row>
    <row r="1377" spans="1:15" x14ac:dyDescent="0.2">
      <c r="A1377" t="s">
        <v>9829</v>
      </c>
      <c r="B1377" t="s">
        <v>9643</v>
      </c>
      <c r="C1377" t="s">
        <v>1233</v>
      </c>
      <c r="D1377" s="21" t="s">
        <v>1236</v>
      </c>
      <c r="E1377" t="s">
        <v>1237</v>
      </c>
      <c r="F1377" t="s">
        <v>19</v>
      </c>
      <c r="G1377" t="s">
        <v>1270</v>
      </c>
      <c r="H1377" t="s">
        <v>349</v>
      </c>
      <c r="I1377" t="s">
        <v>349</v>
      </c>
      <c r="K1377">
        <v>2017</v>
      </c>
      <c r="L1377" t="s">
        <v>9571</v>
      </c>
      <c r="M1377" t="s">
        <v>2356</v>
      </c>
      <c r="N1377" t="s">
        <v>2489</v>
      </c>
      <c r="O1377" t="s">
        <v>2491</v>
      </c>
    </row>
    <row r="1378" spans="1:15" x14ac:dyDescent="0.2">
      <c r="A1378" t="s">
        <v>9829</v>
      </c>
      <c r="B1378" t="s">
        <v>9643</v>
      </c>
      <c r="C1378" t="s">
        <v>1233</v>
      </c>
      <c r="D1378" s="21" t="s">
        <v>1236</v>
      </c>
      <c r="E1378" t="s">
        <v>1237</v>
      </c>
      <c r="F1378" t="s">
        <v>20</v>
      </c>
      <c r="G1378" t="s">
        <v>1270</v>
      </c>
      <c r="H1378" t="s">
        <v>349</v>
      </c>
      <c r="I1378" t="s">
        <v>349</v>
      </c>
      <c r="K1378">
        <v>2017</v>
      </c>
      <c r="L1378" t="s">
        <v>9571</v>
      </c>
      <c r="M1378" t="s">
        <v>2356</v>
      </c>
      <c r="N1378" t="s">
        <v>2489</v>
      </c>
      <c r="O1378" t="s">
        <v>2491</v>
      </c>
    </row>
    <row r="1379" spans="1:15" x14ac:dyDescent="0.2">
      <c r="A1379" t="s">
        <v>9829</v>
      </c>
      <c r="B1379" t="s">
        <v>9643</v>
      </c>
      <c r="C1379" t="s">
        <v>1233</v>
      </c>
      <c r="D1379" s="21" t="s">
        <v>1236</v>
      </c>
      <c r="E1379" t="s">
        <v>1237</v>
      </c>
      <c r="F1379" t="s">
        <v>21</v>
      </c>
      <c r="G1379" t="s">
        <v>1270</v>
      </c>
      <c r="H1379" t="s">
        <v>349</v>
      </c>
      <c r="I1379" t="s">
        <v>349</v>
      </c>
      <c r="K1379">
        <v>2017</v>
      </c>
      <c r="L1379" t="s">
        <v>9571</v>
      </c>
      <c r="M1379" t="s">
        <v>2356</v>
      </c>
      <c r="N1379" t="s">
        <v>2489</v>
      </c>
      <c r="O1379" t="s">
        <v>2493</v>
      </c>
    </row>
    <row r="1380" spans="1:15" x14ac:dyDescent="0.2">
      <c r="A1380" t="s">
        <v>9829</v>
      </c>
      <c r="B1380" t="s">
        <v>9643</v>
      </c>
      <c r="C1380" t="s">
        <v>1233</v>
      </c>
      <c r="D1380" s="21" t="s">
        <v>1236</v>
      </c>
      <c r="E1380" t="s">
        <v>1237</v>
      </c>
      <c r="F1380" t="s">
        <v>22</v>
      </c>
      <c r="G1380" t="s">
        <v>1270</v>
      </c>
      <c r="H1380" t="s">
        <v>349</v>
      </c>
      <c r="I1380" t="s">
        <v>349</v>
      </c>
      <c r="K1380">
        <v>2017</v>
      </c>
      <c r="L1380" t="s">
        <v>9571</v>
      </c>
      <c r="M1380" t="s">
        <v>2356</v>
      </c>
      <c r="N1380" t="s">
        <v>2489</v>
      </c>
      <c r="O1380" t="s">
        <v>2491</v>
      </c>
    </row>
    <row r="1381" spans="1:15" x14ac:dyDescent="0.2">
      <c r="A1381" t="s">
        <v>9829</v>
      </c>
      <c r="B1381" t="s">
        <v>9643</v>
      </c>
      <c r="C1381" t="s">
        <v>1233</v>
      </c>
      <c r="D1381" s="21" t="s">
        <v>1236</v>
      </c>
      <c r="E1381" t="s">
        <v>1237</v>
      </c>
      <c r="F1381" t="s">
        <v>24</v>
      </c>
      <c r="G1381" t="s">
        <v>1270</v>
      </c>
      <c r="H1381" t="s">
        <v>349</v>
      </c>
      <c r="I1381" t="s">
        <v>349</v>
      </c>
      <c r="K1381">
        <v>2017</v>
      </c>
      <c r="L1381" t="s">
        <v>9571</v>
      </c>
      <c r="M1381" t="s">
        <v>2356</v>
      </c>
      <c r="N1381" t="s">
        <v>2489</v>
      </c>
      <c r="O1381" t="s">
        <v>2491</v>
      </c>
    </row>
    <row r="1382" spans="1:15" x14ac:dyDescent="0.2">
      <c r="A1382" t="s">
        <v>9829</v>
      </c>
      <c r="B1382" t="s">
        <v>9643</v>
      </c>
      <c r="C1382" t="s">
        <v>1233</v>
      </c>
      <c r="D1382" s="21" t="s">
        <v>1236</v>
      </c>
      <c r="E1382" t="s">
        <v>1237</v>
      </c>
      <c r="F1382" t="s">
        <v>27</v>
      </c>
      <c r="G1382" t="s">
        <v>1270</v>
      </c>
      <c r="H1382" t="s">
        <v>349</v>
      </c>
      <c r="I1382" t="s">
        <v>349</v>
      </c>
      <c r="K1382">
        <v>2017</v>
      </c>
      <c r="L1382" t="s">
        <v>9571</v>
      </c>
      <c r="M1382" t="s">
        <v>2356</v>
      </c>
      <c r="N1382" t="s">
        <v>2489</v>
      </c>
      <c r="O1382" t="s">
        <v>2491</v>
      </c>
    </row>
    <row r="1383" spans="1:15" x14ac:dyDescent="0.2">
      <c r="A1383" t="s">
        <v>9829</v>
      </c>
      <c r="B1383" t="s">
        <v>9643</v>
      </c>
      <c r="C1383" t="s">
        <v>1233</v>
      </c>
      <c r="D1383" s="21" t="s">
        <v>1236</v>
      </c>
      <c r="E1383" t="s">
        <v>1237</v>
      </c>
      <c r="F1383" t="s">
        <v>28</v>
      </c>
      <c r="G1383" t="s">
        <v>1270</v>
      </c>
      <c r="H1383" t="s">
        <v>349</v>
      </c>
      <c r="I1383" t="s">
        <v>349</v>
      </c>
      <c r="K1383">
        <v>2017</v>
      </c>
      <c r="L1383" t="s">
        <v>9571</v>
      </c>
      <c r="M1383" t="s">
        <v>2356</v>
      </c>
      <c r="N1383" t="s">
        <v>2489</v>
      </c>
      <c r="O1383" t="s">
        <v>2491</v>
      </c>
    </row>
    <row r="1384" spans="1:15" x14ac:dyDescent="0.2">
      <c r="A1384" t="s">
        <v>9829</v>
      </c>
      <c r="B1384" t="s">
        <v>9643</v>
      </c>
      <c r="C1384" t="s">
        <v>1233</v>
      </c>
      <c r="D1384" s="21" t="s">
        <v>1236</v>
      </c>
      <c r="E1384" t="s">
        <v>1237</v>
      </c>
      <c r="F1384" t="s">
        <v>32</v>
      </c>
      <c r="G1384" t="s">
        <v>1270</v>
      </c>
      <c r="K1384">
        <v>2017</v>
      </c>
      <c r="L1384" t="s">
        <v>9571</v>
      </c>
      <c r="N1384" t="s">
        <v>2489</v>
      </c>
      <c r="O1384" t="s">
        <v>2494</v>
      </c>
    </row>
    <row r="1385" spans="1:15" x14ac:dyDescent="0.2">
      <c r="A1385" t="s">
        <v>9829</v>
      </c>
      <c r="B1385" t="s">
        <v>9643</v>
      </c>
      <c r="C1385" t="s">
        <v>1233</v>
      </c>
      <c r="D1385" s="21" t="s">
        <v>1236</v>
      </c>
      <c r="E1385" t="s">
        <v>1237</v>
      </c>
      <c r="F1385" t="s">
        <v>55</v>
      </c>
      <c r="G1385" t="s">
        <v>1270</v>
      </c>
      <c r="H1385" t="s">
        <v>349</v>
      </c>
      <c r="I1385" t="s">
        <v>349</v>
      </c>
      <c r="K1385">
        <v>2017</v>
      </c>
      <c r="L1385" t="s">
        <v>9571</v>
      </c>
      <c r="M1385" t="s">
        <v>1314</v>
      </c>
      <c r="N1385" t="s">
        <v>2489</v>
      </c>
    </row>
    <row r="1386" spans="1:15" x14ac:dyDescent="0.2">
      <c r="A1386" t="s">
        <v>9829</v>
      </c>
      <c r="B1386" t="s">
        <v>9643</v>
      </c>
      <c r="C1386" t="s">
        <v>1233</v>
      </c>
      <c r="D1386" s="21" t="s">
        <v>1236</v>
      </c>
      <c r="E1386" t="s">
        <v>1237</v>
      </c>
      <c r="F1386" t="s">
        <v>58</v>
      </c>
      <c r="G1386" t="s">
        <v>1270</v>
      </c>
      <c r="H1386" t="s">
        <v>349</v>
      </c>
      <c r="I1386" t="s">
        <v>349</v>
      </c>
      <c r="K1386">
        <v>2017</v>
      </c>
      <c r="L1386" t="s">
        <v>9571</v>
      </c>
      <c r="M1386" t="s">
        <v>1314</v>
      </c>
      <c r="N1386" t="s">
        <v>2489</v>
      </c>
    </row>
    <row r="1387" spans="1:15" x14ac:dyDescent="0.2">
      <c r="A1387" t="s">
        <v>9829</v>
      </c>
      <c r="B1387" t="s">
        <v>9643</v>
      </c>
      <c r="C1387" t="s">
        <v>1233</v>
      </c>
      <c r="D1387" s="21" t="s">
        <v>1236</v>
      </c>
      <c r="E1387" t="s">
        <v>1237</v>
      </c>
      <c r="F1387" t="s">
        <v>60</v>
      </c>
      <c r="G1387" t="s">
        <v>1270</v>
      </c>
      <c r="H1387" t="s">
        <v>349</v>
      </c>
      <c r="I1387" t="s">
        <v>349</v>
      </c>
      <c r="K1387">
        <v>2017</v>
      </c>
      <c r="L1387" t="s">
        <v>9571</v>
      </c>
      <c r="M1387" t="s">
        <v>1314</v>
      </c>
      <c r="N1387" t="s">
        <v>2489</v>
      </c>
    </row>
    <row r="1388" spans="1:15" x14ac:dyDescent="0.2">
      <c r="A1388" t="s">
        <v>9829</v>
      </c>
      <c r="B1388" t="s">
        <v>9643</v>
      </c>
      <c r="C1388" t="s">
        <v>1233</v>
      </c>
      <c r="D1388" s="21" t="s">
        <v>1236</v>
      </c>
      <c r="E1388" t="s">
        <v>1237</v>
      </c>
      <c r="F1388" t="s">
        <v>65</v>
      </c>
      <c r="G1388" t="s">
        <v>1270</v>
      </c>
      <c r="K1388">
        <v>2017</v>
      </c>
      <c r="L1388" t="s">
        <v>9571</v>
      </c>
      <c r="M1388" t="s">
        <v>1314</v>
      </c>
      <c r="N1388" t="s">
        <v>2489</v>
      </c>
    </row>
    <row r="1389" spans="1:15" x14ac:dyDescent="0.2">
      <c r="A1389" t="s">
        <v>9829</v>
      </c>
      <c r="B1389" t="s">
        <v>9643</v>
      </c>
      <c r="C1389" t="s">
        <v>1233</v>
      </c>
      <c r="D1389" s="21" t="s">
        <v>1236</v>
      </c>
      <c r="E1389" t="s">
        <v>1237</v>
      </c>
      <c r="F1389" t="s">
        <v>66</v>
      </c>
      <c r="G1389" t="s">
        <v>1296</v>
      </c>
      <c r="K1389">
        <v>2017</v>
      </c>
      <c r="L1389" t="s">
        <v>9571</v>
      </c>
      <c r="M1389" t="s">
        <v>2036</v>
      </c>
      <c r="N1389" t="s">
        <v>2489</v>
      </c>
    </row>
    <row r="1390" spans="1:15" x14ac:dyDescent="0.2">
      <c r="A1390" t="s">
        <v>9829</v>
      </c>
      <c r="B1390" t="s">
        <v>9643</v>
      </c>
      <c r="C1390" t="s">
        <v>1233</v>
      </c>
      <c r="D1390" s="21" t="s">
        <v>1236</v>
      </c>
      <c r="E1390" t="s">
        <v>1237</v>
      </c>
      <c r="F1390" t="s">
        <v>94</v>
      </c>
      <c r="K1390">
        <v>2017</v>
      </c>
      <c r="L1390" t="s">
        <v>9571</v>
      </c>
      <c r="M1390" t="s">
        <v>2495</v>
      </c>
      <c r="N1390" t="s">
        <v>2489</v>
      </c>
      <c r="O1390" t="s">
        <v>2496</v>
      </c>
    </row>
    <row r="1391" spans="1:15" x14ac:dyDescent="0.2">
      <c r="A1391" t="s">
        <v>9829</v>
      </c>
      <c r="B1391" t="s">
        <v>9643</v>
      </c>
      <c r="C1391" t="s">
        <v>1233</v>
      </c>
      <c r="D1391" s="21" t="s">
        <v>1236</v>
      </c>
      <c r="E1391" t="s">
        <v>1237</v>
      </c>
      <c r="F1391" t="s">
        <v>89</v>
      </c>
      <c r="L1391" t="s">
        <v>9572</v>
      </c>
      <c r="M1391" t="s">
        <v>1368</v>
      </c>
      <c r="N1391" t="s">
        <v>2497</v>
      </c>
      <c r="O1391" t="s">
        <v>2498</v>
      </c>
    </row>
    <row r="1392" spans="1:15" x14ac:dyDescent="0.2">
      <c r="A1392" t="s">
        <v>9829</v>
      </c>
      <c r="B1392" t="s">
        <v>9643</v>
      </c>
      <c r="C1392" t="s">
        <v>1233</v>
      </c>
      <c r="D1392" s="21" t="s">
        <v>1234</v>
      </c>
      <c r="E1392" t="s">
        <v>1235</v>
      </c>
      <c r="F1392" t="s">
        <v>9</v>
      </c>
      <c r="L1392" t="s">
        <v>1414</v>
      </c>
      <c r="N1392" t="s">
        <v>1415</v>
      </c>
      <c r="O1392" t="s">
        <v>1416</v>
      </c>
    </row>
    <row r="1393" spans="1:15" x14ac:dyDescent="0.2">
      <c r="A1393" t="s">
        <v>9829</v>
      </c>
      <c r="B1393" t="s">
        <v>9643</v>
      </c>
      <c r="C1393" t="s">
        <v>1233</v>
      </c>
      <c r="D1393" s="21" t="s">
        <v>1236</v>
      </c>
      <c r="E1393" t="s">
        <v>1237</v>
      </c>
      <c r="F1393" t="s">
        <v>9</v>
      </c>
      <c r="L1393" t="s">
        <v>1414</v>
      </c>
      <c r="N1393" t="s">
        <v>1415</v>
      </c>
      <c r="O1393" t="s">
        <v>1416</v>
      </c>
    </row>
    <row r="1394" spans="1:15" x14ac:dyDescent="0.2">
      <c r="A1394" t="s">
        <v>9829</v>
      </c>
      <c r="B1394" t="s">
        <v>9643</v>
      </c>
      <c r="C1394" t="s">
        <v>1233</v>
      </c>
      <c r="D1394" s="21" t="s">
        <v>1234</v>
      </c>
      <c r="E1394" t="s">
        <v>1235</v>
      </c>
      <c r="F1394" t="s">
        <v>32</v>
      </c>
      <c r="G1394" t="s">
        <v>1270</v>
      </c>
      <c r="K1394">
        <v>2018</v>
      </c>
      <c r="L1394" t="s">
        <v>2499</v>
      </c>
      <c r="M1394" t="s">
        <v>2500</v>
      </c>
      <c r="N1394" s="3" t="s">
        <v>2501</v>
      </c>
    </row>
    <row r="1395" spans="1:15" x14ac:dyDescent="0.2">
      <c r="A1395" t="s">
        <v>9829</v>
      </c>
      <c r="B1395" t="s">
        <v>9643</v>
      </c>
      <c r="C1395" t="s">
        <v>1233</v>
      </c>
      <c r="D1395" s="21" t="s">
        <v>1234</v>
      </c>
      <c r="E1395" t="s">
        <v>1235</v>
      </c>
      <c r="F1395" t="s">
        <v>4</v>
      </c>
      <c r="L1395" t="s">
        <v>1429</v>
      </c>
      <c r="N1395" t="s">
        <v>1279</v>
      </c>
      <c r="O1395" t="s">
        <v>1280</v>
      </c>
    </row>
    <row r="1396" spans="1:15" x14ac:dyDescent="0.2">
      <c r="A1396" t="s">
        <v>9829</v>
      </c>
      <c r="B1396" t="s">
        <v>9643</v>
      </c>
      <c r="C1396" t="s">
        <v>1233</v>
      </c>
      <c r="D1396" s="21" t="s">
        <v>1236</v>
      </c>
      <c r="E1396" t="s">
        <v>1237</v>
      </c>
      <c r="F1396" t="s">
        <v>4</v>
      </c>
      <c r="L1396" t="s">
        <v>1429</v>
      </c>
      <c r="N1396" t="s">
        <v>1279</v>
      </c>
      <c r="O1396" t="s">
        <v>1280</v>
      </c>
    </row>
    <row r="1397" spans="1:15" x14ac:dyDescent="0.2">
      <c r="A1397" t="s">
        <v>9829</v>
      </c>
      <c r="B1397" t="s">
        <v>9643</v>
      </c>
      <c r="C1397" t="s">
        <v>1233</v>
      </c>
      <c r="D1397" s="21" t="s">
        <v>1234</v>
      </c>
      <c r="E1397" t="s">
        <v>1235</v>
      </c>
      <c r="F1397" t="s">
        <v>15</v>
      </c>
      <c r="G1397" t="s">
        <v>1430</v>
      </c>
      <c r="O1397" t="s">
        <v>1432</v>
      </c>
    </row>
    <row r="1398" spans="1:15" x14ac:dyDescent="0.2">
      <c r="A1398" t="s">
        <v>9829</v>
      </c>
      <c r="B1398" t="s">
        <v>9643</v>
      </c>
      <c r="C1398" t="s">
        <v>1233</v>
      </c>
      <c r="D1398" s="21" t="s">
        <v>1236</v>
      </c>
      <c r="E1398" t="s">
        <v>1237</v>
      </c>
      <c r="F1398" t="s">
        <v>14</v>
      </c>
      <c r="G1398" t="s">
        <v>1430</v>
      </c>
      <c r="O1398" t="s">
        <v>1431</v>
      </c>
    </row>
    <row r="1399" spans="1:15" x14ac:dyDescent="0.2">
      <c r="A1399" t="s">
        <v>9829</v>
      </c>
      <c r="B1399" t="s">
        <v>9643</v>
      </c>
      <c r="C1399" t="s">
        <v>1233</v>
      </c>
      <c r="D1399" s="21" t="s">
        <v>1236</v>
      </c>
      <c r="E1399" t="s">
        <v>1237</v>
      </c>
      <c r="F1399" t="s">
        <v>15</v>
      </c>
      <c r="G1399" t="s">
        <v>1430</v>
      </c>
      <c r="O1399" t="s">
        <v>1432</v>
      </c>
    </row>
    <row r="1400" spans="1:15" x14ac:dyDescent="0.2">
      <c r="A1400" t="s">
        <v>9829</v>
      </c>
      <c r="B1400" t="s">
        <v>9643</v>
      </c>
      <c r="C1400" t="s">
        <v>1233</v>
      </c>
      <c r="D1400" s="21" t="s">
        <v>1236</v>
      </c>
      <c r="E1400" t="s">
        <v>1237</v>
      </c>
      <c r="F1400" t="s">
        <v>142</v>
      </c>
      <c r="G1400" t="s">
        <v>1286</v>
      </c>
      <c r="O1400" t="s">
        <v>1400</v>
      </c>
    </row>
    <row r="1401" spans="1:15" x14ac:dyDescent="0.2">
      <c r="A1401" t="s">
        <v>9829</v>
      </c>
      <c r="B1401" t="s">
        <v>9643</v>
      </c>
      <c r="C1401" t="s">
        <v>1233</v>
      </c>
      <c r="D1401" s="21" t="s">
        <v>1236</v>
      </c>
      <c r="E1401" t="s">
        <v>1237</v>
      </c>
      <c r="F1401" t="s">
        <v>157</v>
      </c>
      <c r="G1401" t="s">
        <v>1286</v>
      </c>
      <c r="O1401" t="s">
        <v>1400</v>
      </c>
    </row>
    <row r="1402" spans="1:15" x14ac:dyDescent="0.2">
      <c r="A1402" t="s">
        <v>9829</v>
      </c>
      <c r="B1402" t="s">
        <v>9643</v>
      </c>
      <c r="C1402" t="s">
        <v>1233</v>
      </c>
      <c r="D1402" s="21" t="s">
        <v>1236</v>
      </c>
      <c r="E1402" t="s">
        <v>1237</v>
      </c>
      <c r="F1402" t="s">
        <v>177</v>
      </c>
      <c r="G1402" t="s">
        <v>1286</v>
      </c>
      <c r="O1402" t="s">
        <v>1400</v>
      </c>
    </row>
    <row r="1403" spans="1:15" x14ac:dyDescent="0.2">
      <c r="A1403" t="s">
        <v>9829</v>
      </c>
      <c r="B1403" t="s">
        <v>1226</v>
      </c>
      <c r="C1403" t="s">
        <v>1225</v>
      </c>
      <c r="D1403" s="21" t="s">
        <v>1227</v>
      </c>
      <c r="E1403" t="s">
        <v>1228</v>
      </c>
      <c r="F1403" t="s">
        <v>8</v>
      </c>
      <c r="K1403">
        <v>2014</v>
      </c>
      <c r="L1403" t="s">
        <v>2502</v>
      </c>
      <c r="M1403" t="s">
        <v>1614</v>
      </c>
      <c r="N1403" t="s">
        <v>2503</v>
      </c>
    </row>
    <row r="1404" spans="1:15" x14ac:dyDescent="0.2">
      <c r="A1404" t="s">
        <v>9829</v>
      </c>
      <c r="B1404" t="s">
        <v>1226</v>
      </c>
      <c r="C1404" t="s">
        <v>1225</v>
      </c>
      <c r="D1404" s="21" t="s">
        <v>1227</v>
      </c>
      <c r="E1404" t="s">
        <v>1228</v>
      </c>
      <c r="F1404" t="s">
        <v>10</v>
      </c>
      <c r="K1404">
        <v>2014</v>
      </c>
      <c r="L1404" t="s">
        <v>2502</v>
      </c>
      <c r="M1404" t="s">
        <v>1614</v>
      </c>
      <c r="N1404" t="s">
        <v>2503</v>
      </c>
    </row>
    <row r="1405" spans="1:15" x14ac:dyDescent="0.2">
      <c r="A1405" t="s">
        <v>9829</v>
      </c>
      <c r="B1405" t="s">
        <v>1226</v>
      </c>
      <c r="C1405" t="s">
        <v>1225</v>
      </c>
      <c r="D1405" s="21" t="s">
        <v>1227</v>
      </c>
      <c r="E1405" t="s">
        <v>1228</v>
      </c>
      <c r="F1405" t="s">
        <v>11</v>
      </c>
      <c r="G1405" t="s">
        <v>1286</v>
      </c>
      <c r="H1405" t="s">
        <v>349</v>
      </c>
      <c r="I1405" t="s">
        <v>349</v>
      </c>
      <c r="K1405">
        <v>2014</v>
      </c>
      <c r="L1405" t="s">
        <v>2502</v>
      </c>
      <c r="M1405" t="s">
        <v>1614</v>
      </c>
      <c r="N1405" t="s">
        <v>2503</v>
      </c>
      <c r="O1405" t="s">
        <v>2504</v>
      </c>
    </row>
    <row r="1406" spans="1:15" x14ac:dyDescent="0.2">
      <c r="A1406" t="s">
        <v>9829</v>
      </c>
      <c r="B1406" t="s">
        <v>1226</v>
      </c>
      <c r="C1406" t="s">
        <v>1225</v>
      </c>
      <c r="D1406" s="21" t="s">
        <v>1227</v>
      </c>
      <c r="E1406" t="s">
        <v>1228</v>
      </c>
      <c r="F1406" t="s">
        <v>72</v>
      </c>
      <c r="G1406" t="s">
        <v>1299</v>
      </c>
      <c r="K1406">
        <v>2014</v>
      </c>
      <c r="L1406" t="s">
        <v>2502</v>
      </c>
      <c r="M1406" t="s">
        <v>1484</v>
      </c>
      <c r="N1406" t="s">
        <v>2503</v>
      </c>
      <c r="O1406" t="s">
        <v>2505</v>
      </c>
    </row>
    <row r="1407" spans="1:15" x14ac:dyDescent="0.2">
      <c r="A1407" t="s">
        <v>9829</v>
      </c>
      <c r="B1407" t="s">
        <v>1226</v>
      </c>
      <c r="C1407" t="s">
        <v>1225</v>
      </c>
      <c r="D1407" s="21" t="s">
        <v>1227</v>
      </c>
      <c r="E1407" t="s">
        <v>1228</v>
      </c>
      <c r="F1407" t="s">
        <v>76</v>
      </c>
      <c r="G1407" t="s">
        <v>1299</v>
      </c>
      <c r="K1407">
        <v>2014</v>
      </c>
      <c r="L1407" t="s">
        <v>2502</v>
      </c>
      <c r="M1407" t="s">
        <v>1484</v>
      </c>
      <c r="N1407" t="s">
        <v>2503</v>
      </c>
      <c r="O1407" t="s">
        <v>2505</v>
      </c>
    </row>
    <row r="1408" spans="1:15" x14ac:dyDescent="0.2">
      <c r="A1408" t="s">
        <v>9829</v>
      </c>
      <c r="B1408" t="s">
        <v>1226</v>
      </c>
      <c r="C1408" t="s">
        <v>1225</v>
      </c>
      <c r="D1408" s="21" t="s">
        <v>1227</v>
      </c>
      <c r="E1408" t="s">
        <v>1228</v>
      </c>
      <c r="F1408" t="s">
        <v>85</v>
      </c>
      <c r="K1408">
        <v>2014</v>
      </c>
      <c r="L1408" t="s">
        <v>2502</v>
      </c>
      <c r="M1408" t="s">
        <v>1484</v>
      </c>
      <c r="N1408" t="s">
        <v>2503</v>
      </c>
    </row>
    <row r="1409" spans="1:15" x14ac:dyDescent="0.2">
      <c r="A1409" t="s">
        <v>9829</v>
      </c>
      <c r="B1409" t="s">
        <v>1226</v>
      </c>
      <c r="C1409" t="s">
        <v>1225</v>
      </c>
      <c r="D1409" s="21" t="s">
        <v>1227</v>
      </c>
      <c r="E1409" t="s">
        <v>1228</v>
      </c>
      <c r="F1409" t="s">
        <v>86</v>
      </c>
      <c r="K1409">
        <v>2014</v>
      </c>
      <c r="L1409" t="s">
        <v>2502</v>
      </c>
      <c r="M1409" t="s">
        <v>1484</v>
      </c>
      <c r="N1409" t="s">
        <v>2503</v>
      </c>
    </row>
    <row r="1410" spans="1:15" x14ac:dyDescent="0.2">
      <c r="A1410" t="s">
        <v>9829</v>
      </c>
      <c r="B1410" t="s">
        <v>1226</v>
      </c>
      <c r="C1410" t="s">
        <v>1225</v>
      </c>
      <c r="D1410" s="21" t="s">
        <v>1227</v>
      </c>
      <c r="E1410" t="s">
        <v>1228</v>
      </c>
      <c r="F1410" t="s">
        <v>87</v>
      </c>
      <c r="K1410">
        <v>2014</v>
      </c>
      <c r="L1410" t="s">
        <v>2502</v>
      </c>
      <c r="M1410" t="s">
        <v>1484</v>
      </c>
      <c r="N1410" t="s">
        <v>2503</v>
      </c>
      <c r="O1410" t="s">
        <v>2506</v>
      </c>
    </row>
    <row r="1411" spans="1:15" x14ac:dyDescent="0.2">
      <c r="A1411" t="s">
        <v>9829</v>
      </c>
      <c r="B1411" t="s">
        <v>1226</v>
      </c>
      <c r="C1411" t="s">
        <v>1225</v>
      </c>
      <c r="D1411" s="21" t="s">
        <v>1227</v>
      </c>
      <c r="E1411" t="s">
        <v>1228</v>
      </c>
      <c r="F1411" t="s">
        <v>88</v>
      </c>
      <c r="K1411">
        <v>2014</v>
      </c>
      <c r="L1411" t="s">
        <v>2502</v>
      </c>
      <c r="M1411" t="s">
        <v>2423</v>
      </c>
      <c r="N1411" t="s">
        <v>2503</v>
      </c>
    </row>
    <row r="1412" spans="1:15" x14ac:dyDescent="0.2">
      <c r="A1412" t="s">
        <v>9829</v>
      </c>
      <c r="B1412" t="s">
        <v>1226</v>
      </c>
      <c r="C1412" t="s">
        <v>1225</v>
      </c>
      <c r="D1412" s="21" t="s">
        <v>1227</v>
      </c>
      <c r="E1412" t="s">
        <v>1228</v>
      </c>
      <c r="F1412" t="s">
        <v>142</v>
      </c>
      <c r="G1412" t="s">
        <v>1286</v>
      </c>
      <c r="K1412">
        <v>2014</v>
      </c>
      <c r="L1412" t="s">
        <v>2502</v>
      </c>
      <c r="M1412" t="s">
        <v>1484</v>
      </c>
      <c r="N1412" t="s">
        <v>2503</v>
      </c>
      <c r="O1412" t="s">
        <v>1400</v>
      </c>
    </row>
    <row r="1413" spans="1:15" x14ac:dyDescent="0.2">
      <c r="A1413" t="s">
        <v>9829</v>
      </c>
      <c r="B1413" t="s">
        <v>1226</v>
      </c>
      <c r="C1413" t="s">
        <v>1225</v>
      </c>
      <c r="D1413" s="21" t="s">
        <v>1227</v>
      </c>
      <c r="E1413" t="s">
        <v>1228</v>
      </c>
      <c r="F1413" t="s">
        <v>258</v>
      </c>
      <c r="G1413" t="s">
        <v>1523</v>
      </c>
      <c r="K1413">
        <v>2014</v>
      </c>
      <c r="L1413" t="s">
        <v>2502</v>
      </c>
      <c r="M1413" t="s">
        <v>1484</v>
      </c>
      <c r="N1413" t="s">
        <v>2503</v>
      </c>
      <c r="O1413" t="s">
        <v>2507</v>
      </c>
    </row>
    <row r="1414" spans="1:15" x14ac:dyDescent="0.2">
      <c r="A1414" t="s">
        <v>9829</v>
      </c>
      <c r="B1414" t="s">
        <v>1226</v>
      </c>
      <c r="C1414" t="s">
        <v>1225</v>
      </c>
      <c r="D1414" s="21" t="s">
        <v>1227</v>
      </c>
      <c r="E1414" t="s">
        <v>1228</v>
      </c>
      <c r="F1414" t="s">
        <v>152</v>
      </c>
      <c r="G1414" t="s">
        <v>1286</v>
      </c>
      <c r="K1414">
        <v>2023</v>
      </c>
      <c r="L1414" t="s">
        <v>2508</v>
      </c>
      <c r="M1414" t="s">
        <v>1365</v>
      </c>
      <c r="N1414" t="s">
        <v>2509</v>
      </c>
      <c r="O1414" t="s">
        <v>1400</v>
      </c>
    </row>
    <row r="1415" spans="1:15" x14ac:dyDescent="0.2">
      <c r="A1415" t="s">
        <v>9829</v>
      </c>
      <c r="B1415" t="s">
        <v>1226</v>
      </c>
      <c r="C1415" t="s">
        <v>1225</v>
      </c>
      <c r="D1415" s="21" t="s">
        <v>1227</v>
      </c>
      <c r="E1415" t="s">
        <v>1228</v>
      </c>
      <c r="F1415" t="s">
        <v>154</v>
      </c>
      <c r="G1415" t="s">
        <v>2510</v>
      </c>
      <c r="K1415">
        <v>2023</v>
      </c>
      <c r="L1415" t="s">
        <v>2508</v>
      </c>
      <c r="M1415" t="s">
        <v>1365</v>
      </c>
      <c r="N1415" t="s">
        <v>2509</v>
      </c>
      <c r="O1415" t="s">
        <v>2511</v>
      </c>
    </row>
    <row r="1416" spans="1:15" x14ac:dyDescent="0.2">
      <c r="A1416" t="s">
        <v>9829</v>
      </c>
      <c r="B1416" t="s">
        <v>1226</v>
      </c>
      <c r="C1416" t="s">
        <v>1225</v>
      </c>
      <c r="D1416" s="21" t="s">
        <v>1227</v>
      </c>
      <c r="E1416" t="s">
        <v>1228</v>
      </c>
      <c r="F1416" t="s">
        <v>186</v>
      </c>
      <c r="G1416" t="s">
        <v>1523</v>
      </c>
      <c r="K1416">
        <v>2023</v>
      </c>
      <c r="L1416" t="s">
        <v>2508</v>
      </c>
      <c r="M1416" t="s">
        <v>1365</v>
      </c>
      <c r="N1416" t="s">
        <v>2509</v>
      </c>
      <c r="O1416" t="s">
        <v>2511</v>
      </c>
    </row>
    <row r="1417" spans="1:15" x14ac:dyDescent="0.2">
      <c r="A1417" t="s">
        <v>9829</v>
      </c>
      <c r="B1417" t="s">
        <v>1226</v>
      </c>
      <c r="C1417" t="s">
        <v>1225</v>
      </c>
      <c r="D1417" s="21" t="s">
        <v>1227</v>
      </c>
      <c r="E1417" t="s">
        <v>1228</v>
      </c>
      <c r="F1417" t="s">
        <v>68</v>
      </c>
      <c r="G1417" t="s">
        <v>1299</v>
      </c>
      <c r="K1417">
        <v>2017</v>
      </c>
      <c r="L1417" t="s">
        <v>2512</v>
      </c>
      <c r="M1417" t="s">
        <v>1484</v>
      </c>
      <c r="N1417" t="s">
        <v>2513</v>
      </c>
      <c r="O1417" t="s">
        <v>2514</v>
      </c>
    </row>
    <row r="1418" spans="1:15" x14ac:dyDescent="0.2">
      <c r="A1418" t="s">
        <v>9829</v>
      </c>
      <c r="B1418" t="s">
        <v>1226</v>
      </c>
      <c r="C1418" t="s">
        <v>1225</v>
      </c>
      <c r="D1418" s="21" t="s">
        <v>1227</v>
      </c>
      <c r="E1418" t="s">
        <v>1228</v>
      </c>
      <c r="F1418" t="s">
        <v>16</v>
      </c>
      <c r="G1418" t="s">
        <v>1270</v>
      </c>
      <c r="H1418" t="s">
        <v>349</v>
      </c>
      <c r="I1418" t="s">
        <v>349</v>
      </c>
      <c r="K1418">
        <v>2018</v>
      </c>
      <c r="L1418" t="s">
        <v>2515</v>
      </c>
      <c r="M1418" t="s">
        <v>2516</v>
      </c>
      <c r="N1418" t="s">
        <v>2517</v>
      </c>
    </row>
    <row r="1419" spans="1:15" x14ac:dyDescent="0.2">
      <c r="A1419" t="s">
        <v>9829</v>
      </c>
      <c r="B1419" t="s">
        <v>1226</v>
      </c>
      <c r="C1419" t="s">
        <v>1225</v>
      </c>
      <c r="D1419" s="21" t="s">
        <v>1227</v>
      </c>
      <c r="E1419" t="s">
        <v>1228</v>
      </c>
      <c r="F1419" t="s">
        <v>17</v>
      </c>
      <c r="G1419" t="s">
        <v>1270</v>
      </c>
      <c r="H1419" t="s">
        <v>349</v>
      </c>
      <c r="I1419" t="s">
        <v>349</v>
      </c>
      <c r="K1419">
        <v>2018</v>
      </c>
      <c r="L1419" t="s">
        <v>2515</v>
      </c>
      <c r="M1419" t="s">
        <v>2516</v>
      </c>
      <c r="N1419" t="s">
        <v>2517</v>
      </c>
    </row>
    <row r="1420" spans="1:15" x14ac:dyDescent="0.2">
      <c r="A1420" t="s">
        <v>9829</v>
      </c>
      <c r="B1420" t="s">
        <v>1226</v>
      </c>
      <c r="C1420" t="s">
        <v>1225</v>
      </c>
      <c r="D1420" s="21" t="s">
        <v>1227</v>
      </c>
      <c r="E1420" t="s">
        <v>1228</v>
      </c>
      <c r="F1420" t="s">
        <v>18</v>
      </c>
      <c r="G1420" t="s">
        <v>1270</v>
      </c>
      <c r="H1420" t="s">
        <v>349</v>
      </c>
      <c r="I1420" t="s">
        <v>349</v>
      </c>
      <c r="K1420">
        <v>2018</v>
      </c>
      <c r="L1420" t="s">
        <v>2515</v>
      </c>
      <c r="M1420" t="s">
        <v>2516</v>
      </c>
      <c r="N1420" t="s">
        <v>2517</v>
      </c>
      <c r="O1420" t="s">
        <v>2518</v>
      </c>
    </row>
    <row r="1421" spans="1:15" x14ac:dyDescent="0.2">
      <c r="A1421" t="s">
        <v>9829</v>
      </c>
      <c r="B1421" t="s">
        <v>1226</v>
      </c>
      <c r="C1421" t="s">
        <v>1225</v>
      </c>
      <c r="D1421" s="21" t="s">
        <v>1227</v>
      </c>
      <c r="E1421" t="s">
        <v>1228</v>
      </c>
      <c r="F1421" t="s">
        <v>19</v>
      </c>
      <c r="G1421" t="s">
        <v>1270</v>
      </c>
      <c r="H1421" t="s">
        <v>349</v>
      </c>
      <c r="I1421" t="s">
        <v>349</v>
      </c>
      <c r="K1421">
        <v>2018</v>
      </c>
      <c r="L1421" t="s">
        <v>2515</v>
      </c>
      <c r="M1421" t="s">
        <v>2516</v>
      </c>
      <c r="N1421" t="s">
        <v>2517</v>
      </c>
    </row>
    <row r="1422" spans="1:15" x14ac:dyDescent="0.2">
      <c r="A1422" t="s">
        <v>9829</v>
      </c>
      <c r="B1422" t="s">
        <v>1226</v>
      </c>
      <c r="C1422" t="s">
        <v>1225</v>
      </c>
      <c r="D1422" s="21" t="s">
        <v>1227</v>
      </c>
      <c r="E1422" t="s">
        <v>1228</v>
      </c>
      <c r="F1422" t="s">
        <v>20</v>
      </c>
      <c r="G1422" t="s">
        <v>1270</v>
      </c>
      <c r="H1422" t="s">
        <v>349</v>
      </c>
      <c r="I1422" t="s">
        <v>349</v>
      </c>
      <c r="K1422">
        <v>2018</v>
      </c>
      <c r="L1422" t="s">
        <v>2515</v>
      </c>
      <c r="M1422" t="s">
        <v>2516</v>
      </c>
      <c r="N1422" t="s">
        <v>2517</v>
      </c>
      <c r="O1422" t="s">
        <v>2519</v>
      </c>
    </row>
    <row r="1423" spans="1:15" x14ac:dyDescent="0.2">
      <c r="A1423" t="s">
        <v>9829</v>
      </c>
      <c r="B1423" t="s">
        <v>1226</v>
      </c>
      <c r="C1423" t="s">
        <v>1225</v>
      </c>
      <c r="D1423" s="21" t="s">
        <v>1227</v>
      </c>
      <c r="E1423" t="s">
        <v>1228</v>
      </c>
      <c r="F1423" t="s">
        <v>23</v>
      </c>
      <c r="G1423" t="s">
        <v>1270</v>
      </c>
      <c r="H1423" t="s">
        <v>349</v>
      </c>
      <c r="I1423" t="s">
        <v>349</v>
      </c>
      <c r="K1423">
        <v>2018</v>
      </c>
      <c r="L1423" t="s">
        <v>2515</v>
      </c>
      <c r="M1423" t="s">
        <v>2516</v>
      </c>
      <c r="N1423" t="s">
        <v>2517</v>
      </c>
      <c r="O1423" t="s">
        <v>2520</v>
      </c>
    </row>
    <row r="1424" spans="1:15" x14ac:dyDescent="0.2">
      <c r="A1424" t="s">
        <v>9829</v>
      </c>
      <c r="B1424" t="s">
        <v>1226</v>
      </c>
      <c r="C1424" t="s">
        <v>1225</v>
      </c>
      <c r="D1424" s="21" t="s">
        <v>1227</v>
      </c>
      <c r="E1424" t="s">
        <v>1228</v>
      </c>
      <c r="F1424" t="s">
        <v>24</v>
      </c>
      <c r="G1424" t="s">
        <v>1270</v>
      </c>
      <c r="H1424" t="s">
        <v>349</v>
      </c>
      <c r="I1424" t="s">
        <v>349</v>
      </c>
      <c r="K1424">
        <v>2018</v>
      </c>
      <c r="L1424" t="s">
        <v>2515</v>
      </c>
      <c r="M1424" t="s">
        <v>2516</v>
      </c>
      <c r="N1424" t="s">
        <v>2517</v>
      </c>
    </row>
    <row r="1425" spans="1:15" x14ac:dyDescent="0.2">
      <c r="A1425" t="s">
        <v>9829</v>
      </c>
      <c r="B1425" t="s">
        <v>1226</v>
      </c>
      <c r="C1425" t="s">
        <v>1225</v>
      </c>
      <c r="D1425" s="21" t="s">
        <v>1227</v>
      </c>
      <c r="E1425" t="s">
        <v>1228</v>
      </c>
      <c r="F1425" t="s">
        <v>28</v>
      </c>
      <c r="G1425" t="s">
        <v>1270</v>
      </c>
      <c r="H1425" t="s">
        <v>349</v>
      </c>
      <c r="I1425" t="s">
        <v>349</v>
      </c>
      <c r="K1425">
        <v>2018</v>
      </c>
      <c r="L1425" t="s">
        <v>2515</v>
      </c>
      <c r="M1425" t="s">
        <v>2516</v>
      </c>
      <c r="N1425" t="s">
        <v>2517</v>
      </c>
      <c r="O1425" t="s">
        <v>2521</v>
      </c>
    </row>
    <row r="1426" spans="1:15" x14ac:dyDescent="0.2">
      <c r="A1426" t="s">
        <v>9829</v>
      </c>
      <c r="B1426" t="s">
        <v>1226</v>
      </c>
      <c r="C1426" t="s">
        <v>1225</v>
      </c>
      <c r="D1426" s="21" t="s">
        <v>1227</v>
      </c>
      <c r="E1426" t="s">
        <v>1228</v>
      </c>
      <c r="F1426" t="s">
        <v>32</v>
      </c>
      <c r="G1426" t="s">
        <v>1270</v>
      </c>
      <c r="K1426">
        <v>2018</v>
      </c>
      <c r="L1426" t="s">
        <v>2515</v>
      </c>
      <c r="M1426" t="s">
        <v>2522</v>
      </c>
      <c r="N1426" t="s">
        <v>2517</v>
      </c>
      <c r="O1426" t="s">
        <v>2523</v>
      </c>
    </row>
    <row r="1427" spans="1:15" x14ac:dyDescent="0.2">
      <c r="A1427" t="s">
        <v>9829</v>
      </c>
      <c r="B1427" t="s">
        <v>1226</v>
      </c>
      <c r="C1427" t="s">
        <v>1225</v>
      </c>
      <c r="D1427" s="21" t="s">
        <v>1227</v>
      </c>
      <c r="E1427" t="s">
        <v>1228</v>
      </c>
      <c r="F1427" t="s">
        <v>55</v>
      </c>
      <c r="G1427" t="s">
        <v>1270</v>
      </c>
      <c r="K1427">
        <v>2018</v>
      </c>
      <c r="L1427" t="s">
        <v>2515</v>
      </c>
      <c r="M1427" t="s">
        <v>2522</v>
      </c>
      <c r="N1427" t="s">
        <v>2517</v>
      </c>
    </row>
    <row r="1428" spans="1:15" x14ac:dyDescent="0.2">
      <c r="A1428" t="s">
        <v>9829</v>
      </c>
      <c r="B1428" t="s">
        <v>1226</v>
      </c>
      <c r="C1428" t="s">
        <v>1225</v>
      </c>
      <c r="D1428" s="21" t="s">
        <v>1227</v>
      </c>
      <c r="E1428" t="s">
        <v>1228</v>
      </c>
      <c r="F1428" t="s">
        <v>58</v>
      </c>
      <c r="G1428" t="s">
        <v>1270</v>
      </c>
      <c r="K1428">
        <v>2018</v>
      </c>
      <c r="L1428" t="s">
        <v>2515</v>
      </c>
      <c r="M1428" t="s">
        <v>2522</v>
      </c>
      <c r="N1428" t="s">
        <v>2517</v>
      </c>
    </row>
    <row r="1429" spans="1:15" x14ac:dyDescent="0.2">
      <c r="A1429" t="s">
        <v>9829</v>
      </c>
      <c r="B1429" t="s">
        <v>1226</v>
      </c>
      <c r="C1429" t="s">
        <v>1225</v>
      </c>
      <c r="D1429" s="21" t="s">
        <v>1227</v>
      </c>
      <c r="E1429" t="s">
        <v>1228</v>
      </c>
      <c r="F1429" t="s">
        <v>59</v>
      </c>
      <c r="G1429" t="s">
        <v>1270</v>
      </c>
      <c r="K1429">
        <v>2018</v>
      </c>
      <c r="L1429" t="s">
        <v>2515</v>
      </c>
      <c r="M1429" t="s">
        <v>2522</v>
      </c>
      <c r="N1429" t="s">
        <v>2517</v>
      </c>
    </row>
    <row r="1430" spans="1:15" x14ac:dyDescent="0.2">
      <c r="A1430" t="s">
        <v>9829</v>
      </c>
      <c r="B1430" t="s">
        <v>1226</v>
      </c>
      <c r="C1430" t="s">
        <v>1225</v>
      </c>
      <c r="D1430" s="21" t="s">
        <v>1227</v>
      </c>
      <c r="E1430" t="s">
        <v>1228</v>
      </c>
      <c r="F1430" t="s">
        <v>64</v>
      </c>
      <c r="G1430" t="s">
        <v>1270</v>
      </c>
      <c r="K1430">
        <v>2018</v>
      </c>
      <c r="L1430" t="s">
        <v>2515</v>
      </c>
      <c r="M1430" t="s">
        <v>2522</v>
      </c>
      <c r="N1430" t="s">
        <v>2517</v>
      </c>
      <c r="O1430" t="s">
        <v>2524</v>
      </c>
    </row>
    <row r="1431" spans="1:15" x14ac:dyDescent="0.2">
      <c r="A1431" t="s">
        <v>9829</v>
      </c>
      <c r="B1431" t="s">
        <v>1226</v>
      </c>
      <c r="C1431" t="s">
        <v>1225</v>
      </c>
      <c r="D1431" s="21" t="s">
        <v>1227</v>
      </c>
      <c r="E1431" t="s">
        <v>1228</v>
      </c>
      <c r="F1431" t="s">
        <v>65</v>
      </c>
      <c r="G1431" t="s">
        <v>1270</v>
      </c>
      <c r="K1431">
        <v>2018</v>
      </c>
      <c r="L1431" t="s">
        <v>2515</v>
      </c>
      <c r="M1431" t="s">
        <v>2522</v>
      </c>
      <c r="N1431" t="s">
        <v>2517</v>
      </c>
      <c r="O1431" t="s">
        <v>2525</v>
      </c>
    </row>
    <row r="1432" spans="1:15" x14ac:dyDescent="0.2">
      <c r="A1432" t="s">
        <v>9829</v>
      </c>
      <c r="B1432" t="s">
        <v>1226</v>
      </c>
      <c r="C1432" t="s">
        <v>1225</v>
      </c>
      <c r="D1432" s="21" t="s">
        <v>1227</v>
      </c>
      <c r="E1432" t="s">
        <v>1228</v>
      </c>
      <c r="F1432" t="s">
        <v>67</v>
      </c>
      <c r="G1432" t="s">
        <v>1360</v>
      </c>
      <c r="K1432">
        <v>2020</v>
      </c>
      <c r="L1432" t="s">
        <v>2515</v>
      </c>
      <c r="M1432" t="s">
        <v>2526</v>
      </c>
      <c r="N1432" t="s">
        <v>2517</v>
      </c>
      <c r="O1432" t="s">
        <v>2527</v>
      </c>
    </row>
    <row r="1433" spans="1:15" x14ac:dyDescent="0.2">
      <c r="A1433" t="s">
        <v>9829</v>
      </c>
      <c r="B1433" t="s">
        <v>1226</v>
      </c>
      <c r="C1433" t="s">
        <v>1225</v>
      </c>
      <c r="D1433" s="21" t="s">
        <v>1227</v>
      </c>
      <c r="E1433" t="s">
        <v>1228</v>
      </c>
      <c r="F1433" t="s">
        <v>89</v>
      </c>
      <c r="K1433">
        <v>2020</v>
      </c>
      <c r="L1433" t="s">
        <v>2515</v>
      </c>
      <c r="M1433" t="s">
        <v>2528</v>
      </c>
      <c r="N1433" t="s">
        <v>2517</v>
      </c>
      <c r="O1433" t="s">
        <v>2529</v>
      </c>
    </row>
    <row r="1434" spans="1:15" x14ac:dyDescent="0.2">
      <c r="A1434" t="s">
        <v>9829</v>
      </c>
      <c r="B1434" t="s">
        <v>1226</v>
      </c>
      <c r="C1434" t="s">
        <v>1225</v>
      </c>
      <c r="D1434" s="21" t="s">
        <v>1227</v>
      </c>
      <c r="E1434" t="s">
        <v>1228</v>
      </c>
      <c r="F1434" t="s">
        <v>90</v>
      </c>
      <c r="K1434">
        <v>2020</v>
      </c>
      <c r="L1434" t="s">
        <v>2515</v>
      </c>
      <c r="M1434" t="s">
        <v>2530</v>
      </c>
      <c r="N1434" t="s">
        <v>2517</v>
      </c>
      <c r="O1434" t="s">
        <v>2531</v>
      </c>
    </row>
    <row r="1435" spans="1:15" x14ac:dyDescent="0.2">
      <c r="A1435" t="s">
        <v>9829</v>
      </c>
      <c r="B1435" t="s">
        <v>1226</v>
      </c>
      <c r="C1435" t="s">
        <v>1225</v>
      </c>
      <c r="D1435" s="21" t="s">
        <v>1227</v>
      </c>
      <c r="E1435" t="s">
        <v>1228</v>
      </c>
      <c r="F1435" t="s">
        <v>93</v>
      </c>
      <c r="K1435">
        <v>2020</v>
      </c>
      <c r="L1435" t="s">
        <v>2515</v>
      </c>
      <c r="M1435" t="s">
        <v>1336</v>
      </c>
      <c r="N1435" t="s">
        <v>2517</v>
      </c>
      <c r="O1435" t="s">
        <v>2532</v>
      </c>
    </row>
    <row r="1436" spans="1:15" x14ac:dyDescent="0.2">
      <c r="A1436" t="s">
        <v>9829</v>
      </c>
      <c r="B1436" t="s">
        <v>1226</v>
      </c>
      <c r="C1436" t="s">
        <v>1225</v>
      </c>
      <c r="D1436" s="21" t="s">
        <v>1227</v>
      </c>
      <c r="E1436" t="s">
        <v>1228</v>
      </c>
      <c r="F1436" t="s">
        <v>94</v>
      </c>
      <c r="K1436">
        <v>2020</v>
      </c>
      <c r="L1436" t="s">
        <v>2515</v>
      </c>
      <c r="M1436" t="s">
        <v>1363</v>
      </c>
      <c r="N1436" t="s">
        <v>2517</v>
      </c>
      <c r="O1436" t="s">
        <v>2533</v>
      </c>
    </row>
    <row r="1437" spans="1:15" x14ac:dyDescent="0.2">
      <c r="A1437" t="s">
        <v>9829</v>
      </c>
      <c r="B1437" t="s">
        <v>1226</v>
      </c>
      <c r="C1437" t="s">
        <v>1225</v>
      </c>
      <c r="D1437" s="21" t="s">
        <v>1227</v>
      </c>
      <c r="E1437" t="s">
        <v>1228</v>
      </c>
      <c r="F1437" t="s">
        <v>96</v>
      </c>
      <c r="K1437">
        <v>2020</v>
      </c>
      <c r="L1437" t="s">
        <v>2515</v>
      </c>
      <c r="M1437" t="s">
        <v>2495</v>
      </c>
      <c r="N1437" t="s">
        <v>2517</v>
      </c>
      <c r="O1437" t="s">
        <v>2534</v>
      </c>
    </row>
    <row r="1438" spans="1:15" x14ac:dyDescent="0.2">
      <c r="A1438" t="s">
        <v>9829</v>
      </c>
      <c r="B1438" t="s">
        <v>1226</v>
      </c>
      <c r="C1438" t="s">
        <v>1225</v>
      </c>
      <c r="D1438" s="21" t="s">
        <v>1227</v>
      </c>
      <c r="E1438" t="s">
        <v>1228</v>
      </c>
      <c r="F1438" t="s">
        <v>307</v>
      </c>
      <c r="K1438">
        <v>2020</v>
      </c>
      <c r="L1438" t="s">
        <v>2515</v>
      </c>
      <c r="M1438" t="s">
        <v>1975</v>
      </c>
      <c r="N1438" t="s">
        <v>2517</v>
      </c>
      <c r="O1438" t="s">
        <v>2535</v>
      </c>
    </row>
    <row r="1439" spans="1:15" x14ac:dyDescent="0.2">
      <c r="A1439" t="s">
        <v>9829</v>
      </c>
      <c r="B1439" t="s">
        <v>1226</v>
      </c>
      <c r="C1439" t="s">
        <v>1225</v>
      </c>
      <c r="D1439" s="21" t="s">
        <v>1227</v>
      </c>
      <c r="E1439" t="s">
        <v>1228</v>
      </c>
      <c r="F1439" t="s">
        <v>308</v>
      </c>
      <c r="K1439">
        <v>2020</v>
      </c>
      <c r="L1439" t="s">
        <v>2515</v>
      </c>
      <c r="M1439" t="s">
        <v>1975</v>
      </c>
      <c r="N1439" t="s">
        <v>2517</v>
      </c>
    </row>
    <row r="1440" spans="1:15" x14ac:dyDescent="0.2">
      <c r="A1440" t="s">
        <v>9829</v>
      </c>
      <c r="B1440" t="s">
        <v>1226</v>
      </c>
      <c r="C1440" t="s">
        <v>1225</v>
      </c>
      <c r="D1440" s="21" t="s">
        <v>1227</v>
      </c>
      <c r="E1440" t="s">
        <v>1228</v>
      </c>
      <c r="F1440" t="s">
        <v>314</v>
      </c>
      <c r="K1440">
        <v>2019</v>
      </c>
      <c r="L1440" t="s">
        <v>2515</v>
      </c>
      <c r="M1440" t="s">
        <v>1975</v>
      </c>
      <c r="N1440" t="s">
        <v>2517</v>
      </c>
      <c r="O1440" t="s">
        <v>2536</v>
      </c>
    </row>
    <row r="1441" spans="1:15" x14ac:dyDescent="0.2">
      <c r="A1441" t="s">
        <v>9829</v>
      </c>
      <c r="B1441" t="s">
        <v>1226</v>
      </c>
      <c r="C1441" t="s">
        <v>1225</v>
      </c>
      <c r="D1441" s="21" t="s">
        <v>1227</v>
      </c>
      <c r="E1441" t="s">
        <v>1228</v>
      </c>
      <c r="F1441" t="s">
        <v>315</v>
      </c>
      <c r="K1441">
        <v>2020</v>
      </c>
      <c r="L1441" t="s">
        <v>2515</v>
      </c>
      <c r="M1441" t="s">
        <v>1314</v>
      </c>
      <c r="N1441" t="s">
        <v>2517</v>
      </c>
      <c r="O1441" t="s">
        <v>2537</v>
      </c>
    </row>
    <row r="1442" spans="1:15" x14ac:dyDescent="0.2">
      <c r="A1442" t="s">
        <v>9829</v>
      </c>
      <c r="B1442" t="s">
        <v>1226</v>
      </c>
      <c r="C1442" t="s">
        <v>1225</v>
      </c>
      <c r="D1442" s="21" t="s">
        <v>1227</v>
      </c>
      <c r="E1442" t="s">
        <v>1228</v>
      </c>
      <c r="F1442" t="s">
        <v>316</v>
      </c>
      <c r="K1442">
        <v>2020</v>
      </c>
      <c r="L1442" t="s">
        <v>2515</v>
      </c>
      <c r="M1442" t="s">
        <v>1363</v>
      </c>
      <c r="N1442" t="s">
        <v>2517</v>
      </c>
      <c r="O1442" t="s">
        <v>2538</v>
      </c>
    </row>
    <row r="1443" spans="1:15" x14ac:dyDescent="0.2">
      <c r="A1443" t="s">
        <v>9829</v>
      </c>
      <c r="B1443" t="s">
        <v>1226</v>
      </c>
      <c r="C1443" t="s">
        <v>1225</v>
      </c>
      <c r="D1443" s="21" t="s">
        <v>1227</v>
      </c>
      <c r="E1443" t="s">
        <v>1228</v>
      </c>
      <c r="F1443" t="s">
        <v>336</v>
      </c>
      <c r="K1443">
        <v>2018</v>
      </c>
      <c r="L1443" t="s">
        <v>2515</v>
      </c>
      <c r="M1443" t="s">
        <v>2539</v>
      </c>
      <c r="N1443" t="s">
        <v>2517</v>
      </c>
      <c r="O1443" t="s">
        <v>2540</v>
      </c>
    </row>
    <row r="1444" spans="1:15" x14ac:dyDescent="0.2">
      <c r="A1444" t="s">
        <v>9829</v>
      </c>
      <c r="B1444" t="s">
        <v>1226</v>
      </c>
      <c r="C1444" t="s">
        <v>1225</v>
      </c>
      <c r="D1444" s="21" t="s">
        <v>1227</v>
      </c>
      <c r="E1444" t="s">
        <v>1228</v>
      </c>
      <c r="F1444" t="s">
        <v>337</v>
      </c>
      <c r="K1444">
        <v>2018</v>
      </c>
      <c r="L1444" t="s">
        <v>2515</v>
      </c>
      <c r="M1444" t="s">
        <v>2539</v>
      </c>
      <c r="N1444" t="s">
        <v>2517</v>
      </c>
      <c r="O1444" t="s">
        <v>2540</v>
      </c>
    </row>
    <row r="1445" spans="1:15" x14ac:dyDescent="0.2">
      <c r="A1445" t="s">
        <v>9829</v>
      </c>
      <c r="B1445" t="s">
        <v>1226</v>
      </c>
      <c r="C1445" t="s">
        <v>1225</v>
      </c>
      <c r="D1445" s="21" t="s">
        <v>1227</v>
      </c>
      <c r="E1445" t="s">
        <v>1228</v>
      </c>
      <c r="F1445" t="s">
        <v>338</v>
      </c>
      <c r="K1445">
        <v>2020</v>
      </c>
      <c r="L1445" t="s">
        <v>2515</v>
      </c>
      <c r="M1445" t="s">
        <v>1363</v>
      </c>
      <c r="N1445" t="s">
        <v>2517</v>
      </c>
      <c r="O1445" t="s">
        <v>2541</v>
      </c>
    </row>
    <row r="1446" spans="1:15" x14ac:dyDescent="0.2">
      <c r="A1446" t="s">
        <v>9829</v>
      </c>
      <c r="B1446" t="s">
        <v>1226</v>
      </c>
      <c r="C1446" t="s">
        <v>1225</v>
      </c>
      <c r="D1446" s="21" t="s">
        <v>1227</v>
      </c>
      <c r="E1446" t="s">
        <v>1228</v>
      </c>
      <c r="F1446" t="s">
        <v>339</v>
      </c>
      <c r="K1446">
        <v>2018</v>
      </c>
      <c r="L1446" t="s">
        <v>2515</v>
      </c>
      <c r="M1446" t="s">
        <v>1334</v>
      </c>
      <c r="N1446" t="s">
        <v>2517</v>
      </c>
      <c r="O1446" t="s">
        <v>2542</v>
      </c>
    </row>
    <row r="1447" spans="1:15" x14ac:dyDescent="0.2">
      <c r="A1447" t="s">
        <v>9829</v>
      </c>
      <c r="B1447" t="s">
        <v>1226</v>
      </c>
      <c r="C1447" t="s">
        <v>1225</v>
      </c>
      <c r="D1447" s="21" t="s">
        <v>1227</v>
      </c>
      <c r="E1447" t="s">
        <v>1228</v>
      </c>
      <c r="F1447" t="s">
        <v>95</v>
      </c>
      <c r="K1447">
        <v>2020</v>
      </c>
      <c r="L1447" t="s">
        <v>2543</v>
      </c>
      <c r="M1447" t="s">
        <v>2544</v>
      </c>
      <c r="N1447" t="s">
        <v>2545</v>
      </c>
    </row>
    <row r="1448" spans="1:15" x14ac:dyDescent="0.2">
      <c r="A1448" t="s">
        <v>9829</v>
      </c>
      <c r="B1448" t="s">
        <v>1226</v>
      </c>
      <c r="C1448" t="s">
        <v>1225</v>
      </c>
      <c r="D1448" s="21" t="s">
        <v>1227</v>
      </c>
      <c r="E1448" t="s">
        <v>1228</v>
      </c>
      <c r="F1448" t="s">
        <v>4</v>
      </c>
      <c r="L1448" t="s">
        <v>1429</v>
      </c>
      <c r="N1448" t="s">
        <v>1279</v>
      </c>
      <c r="O1448" t="s">
        <v>1280</v>
      </c>
    </row>
    <row r="1449" spans="1:15" x14ac:dyDescent="0.2">
      <c r="A1449" t="s">
        <v>9829</v>
      </c>
      <c r="B1449" t="s">
        <v>1226</v>
      </c>
      <c r="C1449" t="s">
        <v>1225</v>
      </c>
      <c r="D1449" s="21" t="s">
        <v>1227</v>
      </c>
      <c r="E1449" t="s">
        <v>1228</v>
      </c>
      <c r="F1449" t="s">
        <v>14</v>
      </c>
      <c r="G1449" t="s">
        <v>1430</v>
      </c>
      <c r="O1449" t="s">
        <v>1431</v>
      </c>
    </row>
    <row r="1450" spans="1:15" x14ac:dyDescent="0.2">
      <c r="A1450" t="s">
        <v>9829</v>
      </c>
      <c r="B1450" t="s">
        <v>1226</v>
      </c>
      <c r="C1450" t="s">
        <v>1225</v>
      </c>
      <c r="D1450" s="21" t="s">
        <v>1227</v>
      </c>
      <c r="E1450" t="s">
        <v>1228</v>
      </c>
      <c r="F1450" t="s">
        <v>157</v>
      </c>
      <c r="G1450" t="s">
        <v>1286</v>
      </c>
      <c r="O1450" t="s">
        <v>1400</v>
      </c>
    </row>
    <row r="1451" spans="1:15" x14ac:dyDescent="0.2">
      <c r="A1451" t="s">
        <v>9829</v>
      </c>
      <c r="B1451" t="s">
        <v>1226</v>
      </c>
      <c r="C1451" t="s">
        <v>1225</v>
      </c>
      <c r="D1451" s="21" t="s">
        <v>1227</v>
      </c>
      <c r="E1451" t="s">
        <v>1228</v>
      </c>
      <c r="F1451" t="s">
        <v>162</v>
      </c>
      <c r="G1451" t="s">
        <v>1286</v>
      </c>
      <c r="O1451" t="s">
        <v>1400</v>
      </c>
    </row>
    <row r="1452" spans="1:15" x14ac:dyDescent="0.2">
      <c r="A1452" t="s">
        <v>9829</v>
      </c>
      <c r="B1452" t="s">
        <v>1048</v>
      </c>
      <c r="C1452" t="s">
        <v>1047</v>
      </c>
      <c r="D1452" s="21" t="s">
        <v>1049</v>
      </c>
      <c r="E1452" t="s">
        <v>1050</v>
      </c>
      <c r="F1452" t="s">
        <v>89</v>
      </c>
      <c r="K1452">
        <v>2014</v>
      </c>
      <c r="L1452" t="s">
        <v>2546</v>
      </c>
      <c r="M1452" t="s">
        <v>2547</v>
      </c>
      <c r="N1452" t="s">
        <v>2548</v>
      </c>
      <c r="O1452" t="s">
        <v>2549</v>
      </c>
    </row>
    <row r="1453" spans="1:15" x14ac:dyDescent="0.2">
      <c r="A1453" t="s">
        <v>9829</v>
      </c>
      <c r="B1453" t="s">
        <v>1048</v>
      </c>
      <c r="C1453" t="s">
        <v>1047</v>
      </c>
      <c r="D1453" s="21" t="s">
        <v>1049</v>
      </c>
      <c r="E1453" t="s">
        <v>1050</v>
      </c>
      <c r="F1453" t="s">
        <v>16</v>
      </c>
      <c r="G1453" t="s">
        <v>1270</v>
      </c>
      <c r="H1453" t="s">
        <v>376</v>
      </c>
      <c r="I1453" t="s">
        <v>2550</v>
      </c>
      <c r="J1453" t="s">
        <v>2551</v>
      </c>
      <c r="K1453">
        <v>2020</v>
      </c>
      <c r="L1453" t="s">
        <v>2552</v>
      </c>
      <c r="M1453" t="s">
        <v>2553</v>
      </c>
      <c r="N1453" t="s">
        <v>2554</v>
      </c>
      <c r="O1453" t="s">
        <v>2555</v>
      </c>
    </row>
    <row r="1454" spans="1:15" x14ac:dyDescent="0.2">
      <c r="A1454" t="s">
        <v>9829</v>
      </c>
      <c r="B1454" t="s">
        <v>1048</v>
      </c>
      <c r="C1454" t="s">
        <v>1047</v>
      </c>
      <c r="D1454" s="21" t="s">
        <v>1049</v>
      </c>
      <c r="E1454" t="s">
        <v>1050</v>
      </c>
      <c r="F1454" t="s">
        <v>17</v>
      </c>
      <c r="G1454" t="s">
        <v>1270</v>
      </c>
      <c r="H1454" t="s">
        <v>376</v>
      </c>
      <c r="I1454" t="s">
        <v>2550</v>
      </c>
      <c r="J1454" t="s">
        <v>2551</v>
      </c>
      <c r="K1454">
        <v>2020</v>
      </c>
      <c r="L1454" t="s">
        <v>2552</v>
      </c>
      <c r="M1454" t="s">
        <v>2553</v>
      </c>
      <c r="N1454" t="s">
        <v>2554</v>
      </c>
      <c r="O1454" t="s">
        <v>2555</v>
      </c>
    </row>
    <row r="1455" spans="1:15" x14ac:dyDescent="0.2">
      <c r="A1455" t="s">
        <v>9829</v>
      </c>
      <c r="B1455" t="s">
        <v>1048</v>
      </c>
      <c r="C1455" t="s">
        <v>1047</v>
      </c>
      <c r="D1455" s="21" t="s">
        <v>1049</v>
      </c>
      <c r="E1455" t="s">
        <v>1050</v>
      </c>
      <c r="F1455" t="s">
        <v>18</v>
      </c>
      <c r="G1455" t="s">
        <v>1270</v>
      </c>
      <c r="H1455" t="s">
        <v>376</v>
      </c>
      <c r="I1455" t="s">
        <v>2550</v>
      </c>
      <c r="J1455" t="s">
        <v>2551</v>
      </c>
      <c r="K1455">
        <v>2020</v>
      </c>
      <c r="L1455" t="s">
        <v>2552</v>
      </c>
      <c r="M1455" t="s">
        <v>2553</v>
      </c>
      <c r="N1455" t="s">
        <v>2554</v>
      </c>
      <c r="O1455" t="s">
        <v>2555</v>
      </c>
    </row>
    <row r="1456" spans="1:15" x14ac:dyDescent="0.2">
      <c r="A1456" t="s">
        <v>9829</v>
      </c>
      <c r="B1456" t="s">
        <v>1048</v>
      </c>
      <c r="C1456" t="s">
        <v>1047</v>
      </c>
      <c r="D1456" s="21" t="s">
        <v>1049</v>
      </c>
      <c r="E1456" t="s">
        <v>1050</v>
      </c>
      <c r="F1456" t="s">
        <v>19</v>
      </c>
      <c r="G1456" t="s">
        <v>1270</v>
      </c>
      <c r="H1456" t="s">
        <v>376</v>
      </c>
      <c r="I1456" t="s">
        <v>2550</v>
      </c>
      <c r="J1456" t="s">
        <v>2551</v>
      </c>
      <c r="K1456">
        <v>2020</v>
      </c>
      <c r="L1456" t="s">
        <v>2552</v>
      </c>
      <c r="M1456" t="s">
        <v>2553</v>
      </c>
      <c r="N1456" t="s">
        <v>2554</v>
      </c>
      <c r="O1456" t="s">
        <v>2555</v>
      </c>
    </row>
    <row r="1457" spans="1:15" x14ac:dyDescent="0.2">
      <c r="A1457" t="s">
        <v>9829</v>
      </c>
      <c r="B1457" t="s">
        <v>1048</v>
      </c>
      <c r="C1457" t="s">
        <v>1047</v>
      </c>
      <c r="D1457" s="21" t="s">
        <v>1049</v>
      </c>
      <c r="E1457" t="s">
        <v>1050</v>
      </c>
      <c r="F1457" t="s">
        <v>20</v>
      </c>
      <c r="G1457" t="s">
        <v>1270</v>
      </c>
      <c r="H1457" t="s">
        <v>376</v>
      </c>
      <c r="I1457" t="s">
        <v>2550</v>
      </c>
      <c r="J1457" t="s">
        <v>2551</v>
      </c>
      <c r="K1457">
        <v>2020</v>
      </c>
      <c r="L1457" t="s">
        <v>2552</v>
      </c>
      <c r="M1457" t="s">
        <v>2553</v>
      </c>
      <c r="N1457" t="s">
        <v>2554</v>
      </c>
      <c r="O1457" t="s">
        <v>2555</v>
      </c>
    </row>
    <row r="1458" spans="1:15" x14ac:dyDescent="0.2">
      <c r="A1458" t="s">
        <v>9829</v>
      </c>
      <c r="B1458" t="s">
        <v>1048</v>
      </c>
      <c r="C1458" t="s">
        <v>1047</v>
      </c>
      <c r="D1458" s="21" t="s">
        <v>1049</v>
      </c>
      <c r="E1458" t="s">
        <v>1050</v>
      </c>
      <c r="F1458" t="s">
        <v>24</v>
      </c>
      <c r="G1458" t="s">
        <v>1270</v>
      </c>
      <c r="H1458" t="s">
        <v>376</v>
      </c>
      <c r="I1458" t="s">
        <v>2550</v>
      </c>
      <c r="J1458" t="s">
        <v>2551</v>
      </c>
      <c r="K1458">
        <v>2020</v>
      </c>
      <c r="L1458" t="s">
        <v>2552</v>
      </c>
      <c r="M1458" t="s">
        <v>2553</v>
      </c>
      <c r="N1458" t="s">
        <v>2554</v>
      </c>
      <c r="O1458" t="s">
        <v>2555</v>
      </c>
    </row>
    <row r="1459" spans="1:15" x14ac:dyDescent="0.2">
      <c r="A1459" t="s">
        <v>9829</v>
      </c>
      <c r="B1459" t="s">
        <v>1048</v>
      </c>
      <c r="C1459" t="s">
        <v>1047</v>
      </c>
      <c r="D1459" s="21" t="s">
        <v>1049</v>
      </c>
      <c r="E1459" t="s">
        <v>1050</v>
      </c>
      <c r="F1459" t="s">
        <v>27</v>
      </c>
      <c r="G1459" t="s">
        <v>1270</v>
      </c>
      <c r="H1459" t="s">
        <v>376</v>
      </c>
      <c r="I1459" t="s">
        <v>2550</v>
      </c>
      <c r="J1459" t="s">
        <v>2551</v>
      </c>
      <c r="K1459">
        <v>2020</v>
      </c>
      <c r="L1459" t="s">
        <v>2552</v>
      </c>
      <c r="M1459" t="s">
        <v>2553</v>
      </c>
      <c r="N1459" t="s">
        <v>2554</v>
      </c>
      <c r="O1459" t="s">
        <v>2555</v>
      </c>
    </row>
    <row r="1460" spans="1:15" x14ac:dyDescent="0.2">
      <c r="A1460" t="s">
        <v>9829</v>
      </c>
      <c r="B1460" t="s">
        <v>1048</v>
      </c>
      <c r="C1460" t="s">
        <v>1047</v>
      </c>
      <c r="D1460" s="21" t="s">
        <v>1049</v>
      </c>
      <c r="E1460" t="s">
        <v>1050</v>
      </c>
      <c r="F1460" t="s">
        <v>30</v>
      </c>
      <c r="G1460" t="s">
        <v>1454</v>
      </c>
      <c r="K1460">
        <v>2017</v>
      </c>
      <c r="L1460" t="s">
        <v>2552</v>
      </c>
      <c r="M1460" t="s">
        <v>2556</v>
      </c>
      <c r="N1460" t="s">
        <v>2554</v>
      </c>
      <c r="O1460" t="s">
        <v>2557</v>
      </c>
    </row>
    <row r="1461" spans="1:15" x14ac:dyDescent="0.2">
      <c r="A1461" t="s">
        <v>9829</v>
      </c>
      <c r="B1461" t="s">
        <v>1048</v>
      </c>
      <c r="C1461" t="s">
        <v>1047</v>
      </c>
      <c r="D1461" s="21" t="s">
        <v>1049</v>
      </c>
      <c r="E1461" t="s">
        <v>1050</v>
      </c>
      <c r="F1461" t="s">
        <v>32</v>
      </c>
      <c r="G1461" t="s">
        <v>1270</v>
      </c>
      <c r="K1461">
        <v>2017</v>
      </c>
      <c r="L1461" t="s">
        <v>2552</v>
      </c>
      <c r="M1461" t="s">
        <v>2556</v>
      </c>
      <c r="N1461" t="s">
        <v>2554</v>
      </c>
      <c r="O1461" t="s">
        <v>2558</v>
      </c>
    </row>
    <row r="1462" spans="1:15" x14ac:dyDescent="0.2">
      <c r="A1462" t="s">
        <v>9829</v>
      </c>
      <c r="B1462" t="s">
        <v>1048</v>
      </c>
      <c r="C1462" t="s">
        <v>1047</v>
      </c>
      <c r="D1462" s="21" t="s">
        <v>1049</v>
      </c>
      <c r="E1462" t="s">
        <v>1050</v>
      </c>
      <c r="F1462" t="s">
        <v>55</v>
      </c>
      <c r="G1462" t="s">
        <v>1270</v>
      </c>
      <c r="H1462" t="s">
        <v>1717</v>
      </c>
      <c r="I1462" t="s">
        <v>1100</v>
      </c>
      <c r="K1462">
        <v>2020</v>
      </c>
      <c r="L1462" t="s">
        <v>2552</v>
      </c>
      <c r="M1462" t="s">
        <v>2559</v>
      </c>
      <c r="N1462" t="s">
        <v>2554</v>
      </c>
      <c r="O1462" t="s">
        <v>2560</v>
      </c>
    </row>
    <row r="1463" spans="1:15" x14ac:dyDescent="0.2">
      <c r="A1463" t="s">
        <v>9829</v>
      </c>
      <c r="B1463" t="s">
        <v>1048</v>
      </c>
      <c r="C1463" t="s">
        <v>1047</v>
      </c>
      <c r="D1463" s="21" t="s">
        <v>1049</v>
      </c>
      <c r="E1463" t="s">
        <v>1050</v>
      </c>
      <c r="F1463" t="s">
        <v>65</v>
      </c>
      <c r="G1463" t="s">
        <v>1270</v>
      </c>
      <c r="H1463" t="s">
        <v>1717</v>
      </c>
      <c r="I1463" t="s">
        <v>1100</v>
      </c>
      <c r="K1463">
        <v>2020</v>
      </c>
      <c r="L1463" t="s">
        <v>2552</v>
      </c>
      <c r="M1463" t="s">
        <v>2559</v>
      </c>
      <c r="N1463" t="s">
        <v>2554</v>
      </c>
      <c r="O1463" t="s">
        <v>2561</v>
      </c>
    </row>
    <row r="1464" spans="1:15" x14ac:dyDescent="0.2">
      <c r="A1464" t="s">
        <v>9829</v>
      </c>
      <c r="B1464" t="s">
        <v>1048</v>
      </c>
      <c r="C1464" t="s">
        <v>1047</v>
      </c>
      <c r="D1464" s="21" t="s">
        <v>1049</v>
      </c>
      <c r="E1464" t="s">
        <v>1050</v>
      </c>
      <c r="F1464" t="s">
        <v>67</v>
      </c>
      <c r="G1464" t="s">
        <v>1360</v>
      </c>
      <c r="K1464">
        <v>2020</v>
      </c>
      <c r="L1464" t="s">
        <v>2552</v>
      </c>
      <c r="M1464" t="s">
        <v>2562</v>
      </c>
      <c r="N1464" t="s">
        <v>2554</v>
      </c>
      <c r="O1464" t="s">
        <v>2563</v>
      </c>
    </row>
    <row r="1465" spans="1:15" x14ac:dyDescent="0.2">
      <c r="A1465" t="s">
        <v>9829</v>
      </c>
      <c r="B1465" t="s">
        <v>1048</v>
      </c>
      <c r="C1465" t="s">
        <v>1047</v>
      </c>
      <c r="D1465" s="21" t="s">
        <v>1049</v>
      </c>
      <c r="E1465" t="s">
        <v>1050</v>
      </c>
      <c r="F1465" t="s">
        <v>78</v>
      </c>
      <c r="G1465" t="s">
        <v>1299</v>
      </c>
      <c r="K1465">
        <v>2017</v>
      </c>
      <c r="L1465" t="s">
        <v>2552</v>
      </c>
      <c r="M1465" t="s">
        <v>2041</v>
      </c>
      <c r="N1465" t="s">
        <v>2554</v>
      </c>
      <c r="O1465" t="s">
        <v>2564</v>
      </c>
    </row>
    <row r="1466" spans="1:15" x14ac:dyDescent="0.2">
      <c r="A1466" t="s">
        <v>9829</v>
      </c>
      <c r="B1466" t="s">
        <v>1048</v>
      </c>
      <c r="C1466" t="s">
        <v>1047</v>
      </c>
      <c r="D1466" s="21" t="s">
        <v>1049</v>
      </c>
      <c r="E1466" t="s">
        <v>1050</v>
      </c>
      <c r="F1466" t="s">
        <v>79</v>
      </c>
      <c r="G1466" t="s">
        <v>1382</v>
      </c>
      <c r="K1466">
        <v>2017</v>
      </c>
      <c r="L1466" t="s">
        <v>2552</v>
      </c>
      <c r="M1466" t="s">
        <v>2041</v>
      </c>
      <c r="N1466" t="s">
        <v>2554</v>
      </c>
      <c r="O1466" t="s">
        <v>2565</v>
      </c>
    </row>
    <row r="1467" spans="1:15" x14ac:dyDescent="0.2">
      <c r="A1467" t="s">
        <v>9829</v>
      </c>
      <c r="B1467" t="s">
        <v>1048</v>
      </c>
      <c r="C1467" t="s">
        <v>1047</v>
      </c>
      <c r="D1467" s="21" t="s">
        <v>1049</v>
      </c>
      <c r="E1467" t="s">
        <v>1050</v>
      </c>
      <c r="F1467" t="s">
        <v>84</v>
      </c>
      <c r="K1467">
        <v>2017</v>
      </c>
      <c r="L1467" t="s">
        <v>2552</v>
      </c>
      <c r="M1467" t="s">
        <v>2566</v>
      </c>
      <c r="N1467" t="s">
        <v>2554</v>
      </c>
      <c r="O1467" t="s">
        <v>2567</v>
      </c>
    </row>
    <row r="1468" spans="1:15" x14ac:dyDescent="0.2">
      <c r="A1468" t="s">
        <v>9829</v>
      </c>
      <c r="B1468" t="s">
        <v>1048</v>
      </c>
      <c r="C1468" t="s">
        <v>1047</v>
      </c>
      <c r="D1468" s="21" t="s">
        <v>1049</v>
      </c>
      <c r="E1468" t="s">
        <v>1050</v>
      </c>
      <c r="F1468" t="s">
        <v>92</v>
      </c>
      <c r="K1468">
        <v>2020</v>
      </c>
      <c r="L1468" t="s">
        <v>2552</v>
      </c>
      <c r="M1468" t="s">
        <v>2568</v>
      </c>
      <c r="N1468" t="s">
        <v>2554</v>
      </c>
      <c r="O1468" t="s">
        <v>2569</v>
      </c>
    </row>
    <row r="1469" spans="1:15" x14ac:dyDescent="0.2">
      <c r="A1469" t="s">
        <v>9829</v>
      </c>
      <c r="B1469" t="s">
        <v>1048</v>
      </c>
      <c r="C1469" t="s">
        <v>1047</v>
      </c>
      <c r="D1469" s="21" t="s">
        <v>1049</v>
      </c>
      <c r="E1469" t="s">
        <v>1050</v>
      </c>
      <c r="F1469" t="s">
        <v>96</v>
      </c>
      <c r="K1469">
        <v>2020</v>
      </c>
      <c r="L1469" t="s">
        <v>2552</v>
      </c>
      <c r="M1469" t="s">
        <v>2036</v>
      </c>
      <c r="N1469" t="s">
        <v>2554</v>
      </c>
      <c r="O1469" t="s">
        <v>2570</v>
      </c>
    </row>
    <row r="1470" spans="1:15" x14ac:dyDescent="0.2">
      <c r="A1470" t="s">
        <v>9829</v>
      </c>
      <c r="B1470" t="s">
        <v>1048</v>
      </c>
      <c r="C1470" t="s">
        <v>1047</v>
      </c>
      <c r="D1470" s="21" t="s">
        <v>1049</v>
      </c>
      <c r="E1470" t="s">
        <v>1050</v>
      </c>
      <c r="F1470" t="s">
        <v>142</v>
      </c>
      <c r="G1470" t="s">
        <v>1286</v>
      </c>
      <c r="K1470">
        <v>2019</v>
      </c>
      <c r="L1470" t="s">
        <v>2552</v>
      </c>
      <c r="M1470" t="s">
        <v>2571</v>
      </c>
      <c r="N1470" t="s">
        <v>2554</v>
      </c>
      <c r="O1470" t="s">
        <v>1400</v>
      </c>
    </row>
    <row r="1471" spans="1:15" x14ac:dyDescent="0.2">
      <c r="A1471" t="s">
        <v>9829</v>
      </c>
      <c r="B1471" t="s">
        <v>1048</v>
      </c>
      <c r="C1471" t="s">
        <v>1047</v>
      </c>
      <c r="D1471" s="21" t="s">
        <v>1049</v>
      </c>
      <c r="E1471" t="s">
        <v>1050</v>
      </c>
      <c r="F1471" t="s">
        <v>259</v>
      </c>
      <c r="G1471" t="s">
        <v>1523</v>
      </c>
      <c r="K1471">
        <v>2019</v>
      </c>
      <c r="L1471" t="s">
        <v>2552</v>
      </c>
      <c r="M1471" t="s">
        <v>2571</v>
      </c>
      <c r="N1471" t="s">
        <v>2554</v>
      </c>
      <c r="O1471" t="s">
        <v>2572</v>
      </c>
    </row>
    <row r="1472" spans="1:15" x14ac:dyDescent="0.2">
      <c r="A1472" t="s">
        <v>9829</v>
      </c>
      <c r="B1472" t="s">
        <v>1048</v>
      </c>
      <c r="C1472" t="s">
        <v>1047</v>
      </c>
      <c r="D1472" s="21" t="s">
        <v>1049</v>
      </c>
      <c r="E1472" t="s">
        <v>1050</v>
      </c>
      <c r="F1472" t="s">
        <v>294</v>
      </c>
      <c r="G1472" t="s">
        <v>1523</v>
      </c>
      <c r="K1472">
        <v>2019</v>
      </c>
      <c r="L1472" t="s">
        <v>2552</v>
      </c>
      <c r="M1472" t="s">
        <v>2573</v>
      </c>
      <c r="N1472" t="s">
        <v>2554</v>
      </c>
      <c r="O1472" t="s">
        <v>9138</v>
      </c>
    </row>
    <row r="1473" spans="1:15" x14ac:dyDescent="0.2">
      <c r="A1473" t="s">
        <v>9829</v>
      </c>
      <c r="B1473" t="s">
        <v>1048</v>
      </c>
      <c r="C1473" t="s">
        <v>1047</v>
      </c>
      <c r="D1473" s="21" t="s">
        <v>1049</v>
      </c>
      <c r="E1473" t="s">
        <v>1050</v>
      </c>
      <c r="F1473" t="s">
        <v>296</v>
      </c>
      <c r="G1473" t="s">
        <v>1523</v>
      </c>
      <c r="K1473">
        <v>2019</v>
      </c>
      <c r="L1473" t="s">
        <v>2552</v>
      </c>
      <c r="M1473" t="s">
        <v>2573</v>
      </c>
      <c r="N1473" t="s">
        <v>2554</v>
      </c>
      <c r="O1473" t="s">
        <v>9138</v>
      </c>
    </row>
    <row r="1474" spans="1:15" x14ac:dyDescent="0.2">
      <c r="A1474" t="s">
        <v>9829</v>
      </c>
      <c r="B1474" t="s">
        <v>1048</v>
      </c>
      <c r="C1474" t="s">
        <v>1047</v>
      </c>
      <c r="D1474" s="21" t="s">
        <v>1049</v>
      </c>
      <c r="E1474" t="s">
        <v>1050</v>
      </c>
      <c r="F1474" t="s">
        <v>306</v>
      </c>
      <c r="K1474">
        <v>2020</v>
      </c>
      <c r="L1474" t="s">
        <v>2552</v>
      </c>
      <c r="M1474" t="s">
        <v>1852</v>
      </c>
      <c r="N1474" t="s">
        <v>2554</v>
      </c>
      <c r="O1474" t="s">
        <v>9790</v>
      </c>
    </row>
    <row r="1475" spans="1:15" x14ac:dyDescent="0.2">
      <c r="A1475" t="s">
        <v>9829</v>
      </c>
      <c r="B1475" t="s">
        <v>1048</v>
      </c>
      <c r="C1475" t="s">
        <v>1047</v>
      </c>
      <c r="D1475" s="21" t="s">
        <v>1049</v>
      </c>
      <c r="E1475" t="s">
        <v>1050</v>
      </c>
      <c r="F1475" t="s">
        <v>308</v>
      </c>
      <c r="K1475">
        <v>2020</v>
      </c>
      <c r="L1475" t="s">
        <v>2552</v>
      </c>
      <c r="M1475" t="s">
        <v>2036</v>
      </c>
      <c r="N1475" t="s">
        <v>2554</v>
      </c>
      <c r="O1475" t="s">
        <v>2575</v>
      </c>
    </row>
    <row r="1476" spans="1:15" x14ac:dyDescent="0.2">
      <c r="A1476" t="s">
        <v>9829</v>
      </c>
      <c r="B1476" t="s">
        <v>1048</v>
      </c>
      <c r="C1476" t="s">
        <v>1047</v>
      </c>
      <c r="D1476" s="21" t="s">
        <v>1049</v>
      </c>
      <c r="E1476" t="s">
        <v>1050</v>
      </c>
      <c r="F1476" t="s">
        <v>309</v>
      </c>
      <c r="K1476">
        <v>2020</v>
      </c>
      <c r="L1476" t="s">
        <v>2552</v>
      </c>
      <c r="M1476" t="s">
        <v>2576</v>
      </c>
      <c r="N1476" t="s">
        <v>2554</v>
      </c>
      <c r="O1476" t="s">
        <v>2577</v>
      </c>
    </row>
    <row r="1477" spans="1:15" x14ac:dyDescent="0.2">
      <c r="A1477" t="s">
        <v>9829</v>
      </c>
      <c r="B1477" t="s">
        <v>1048</v>
      </c>
      <c r="C1477" t="s">
        <v>1047</v>
      </c>
      <c r="D1477" s="21" t="s">
        <v>1049</v>
      </c>
      <c r="E1477" t="s">
        <v>1050</v>
      </c>
      <c r="F1477" t="s">
        <v>314</v>
      </c>
      <c r="K1477">
        <v>2020</v>
      </c>
      <c r="L1477" t="s">
        <v>2552</v>
      </c>
      <c r="M1477" t="s">
        <v>1852</v>
      </c>
      <c r="N1477" t="s">
        <v>2554</v>
      </c>
      <c r="O1477" t="s">
        <v>2574</v>
      </c>
    </row>
    <row r="1478" spans="1:15" x14ac:dyDescent="0.2">
      <c r="A1478" t="s">
        <v>9829</v>
      </c>
      <c r="B1478" t="s">
        <v>1048</v>
      </c>
      <c r="C1478" t="s">
        <v>1047</v>
      </c>
      <c r="D1478" s="21" t="s">
        <v>1049</v>
      </c>
      <c r="E1478" t="s">
        <v>1050</v>
      </c>
      <c r="F1478" t="s">
        <v>315</v>
      </c>
      <c r="K1478">
        <v>2020</v>
      </c>
      <c r="L1478" t="s">
        <v>2552</v>
      </c>
      <c r="M1478" t="s">
        <v>2578</v>
      </c>
      <c r="N1478" t="s">
        <v>2554</v>
      </c>
      <c r="O1478" t="s">
        <v>2579</v>
      </c>
    </row>
    <row r="1479" spans="1:15" x14ac:dyDescent="0.2">
      <c r="A1479" t="s">
        <v>9829</v>
      </c>
      <c r="B1479" t="s">
        <v>1048</v>
      </c>
      <c r="C1479" t="s">
        <v>1047</v>
      </c>
      <c r="D1479" s="21" t="s">
        <v>1049</v>
      </c>
      <c r="E1479" t="s">
        <v>1050</v>
      </c>
      <c r="F1479" t="s">
        <v>316</v>
      </c>
      <c r="K1479">
        <v>2020</v>
      </c>
      <c r="L1479" t="s">
        <v>2552</v>
      </c>
      <c r="M1479" t="s">
        <v>2036</v>
      </c>
      <c r="N1479" t="s">
        <v>2554</v>
      </c>
      <c r="O1479" t="s">
        <v>2575</v>
      </c>
    </row>
    <row r="1480" spans="1:15" x14ac:dyDescent="0.2">
      <c r="A1480" t="s">
        <v>9829</v>
      </c>
      <c r="B1480" t="s">
        <v>1048</v>
      </c>
      <c r="C1480" t="s">
        <v>1047</v>
      </c>
      <c r="D1480" s="21" t="s">
        <v>1049</v>
      </c>
      <c r="E1480" t="s">
        <v>1050</v>
      </c>
      <c r="F1480" t="s">
        <v>317</v>
      </c>
      <c r="K1480">
        <v>2020</v>
      </c>
      <c r="L1480" t="s">
        <v>2552</v>
      </c>
      <c r="M1480" t="s">
        <v>2576</v>
      </c>
      <c r="N1480" t="s">
        <v>2554</v>
      </c>
      <c r="O1480" t="s">
        <v>2580</v>
      </c>
    </row>
    <row r="1481" spans="1:15" x14ac:dyDescent="0.2">
      <c r="A1481" t="s">
        <v>9829</v>
      </c>
      <c r="B1481" t="s">
        <v>1048</v>
      </c>
      <c r="C1481" t="s">
        <v>1047</v>
      </c>
      <c r="D1481" s="21" t="s">
        <v>1049</v>
      </c>
      <c r="E1481" t="s">
        <v>1050</v>
      </c>
      <c r="F1481" t="s">
        <v>336</v>
      </c>
      <c r="K1481">
        <v>2020</v>
      </c>
      <c r="L1481" t="s">
        <v>2552</v>
      </c>
      <c r="M1481" t="s">
        <v>2581</v>
      </c>
      <c r="N1481" t="s">
        <v>2554</v>
      </c>
      <c r="O1481" t="s">
        <v>2582</v>
      </c>
    </row>
    <row r="1482" spans="1:15" x14ac:dyDescent="0.2">
      <c r="A1482" t="s">
        <v>9829</v>
      </c>
      <c r="B1482" t="s">
        <v>1048</v>
      </c>
      <c r="C1482" t="s">
        <v>1047</v>
      </c>
      <c r="D1482" s="21" t="s">
        <v>1049</v>
      </c>
      <c r="E1482" t="s">
        <v>1050</v>
      </c>
      <c r="F1482" t="s">
        <v>337</v>
      </c>
      <c r="K1482">
        <v>2020</v>
      </c>
      <c r="L1482" t="s">
        <v>2552</v>
      </c>
      <c r="M1482" t="s">
        <v>2583</v>
      </c>
      <c r="N1482" t="s">
        <v>2554</v>
      </c>
      <c r="O1482" t="s">
        <v>2584</v>
      </c>
    </row>
    <row r="1483" spans="1:15" x14ac:dyDescent="0.2">
      <c r="A1483" t="s">
        <v>9829</v>
      </c>
      <c r="B1483" t="s">
        <v>1048</v>
      </c>
      <c r="C1483" t="s">
        <v>1047</v>
      </c>
      <c r="D1483" s="21" t="s">
        <v>1049</v>
      </c>
      <c r="E1483" t="s">
        <v>1050</v>
      </c>
      <c r="F1483" t="s">
        <v>338</v>
      </c>
      <c r="K1483">
        <v>2020</v>
      </c>
      <c r="L1483" t="s">
        <v>2552</v>
      </c>
      <c r="M1483" t="s">
        <v>2585</v>
      </c>
      <c r="N1483" t="s">
        <v>2554</v>
      </c>
      <c r="O1483" t="s">
        <v>2586</v>
      </c>
    </row>
    <row r="1484" spans="1:15" x14ac:dyDescent="0.2">
      <c r="A1484" t="s">
        <v>9829</v>
      </c>
      <c r="B1484" t="s">
        <v>1048</v>
      </c>
      <c r="C1484" t="s">
        <v>1047</v>
      </c>
      <c r="D1484" s="21" t="s">
        <v>1049</v>
      </c>
      <c r="E1484" t="s">
        <v>1050</v>
      </c>
      <c r="F1484" t="s">
        <v>339</v>
      </c>
      <c r="K1484">
        <v>2020</v>
      </c>
      <c r="L1484" t="s">
        <v>2552</v>
      </c>
      <c r="M1484" t="s">
        <v>2587</v>
      </c>
      <c r="N1484" t="s">
        <v>2554</v>
      </c>
      <c r="O1484" t="s">
        <v>9664</v>
      </c>
    </row>
    <row r="1485" spans="1:15" x14ac:dyDescent="0.2">
      <c r="A1485" t="s">
        <v>9829</v>
      </c>
      <c r="B1485" t="s">
        <v>1048</v>
      </c>
      <c r="C1485" t="s">
        <v>1047</v>
      </c>
      <c r="D1485" s="21" t="s">
        <v>1049</v>
      </c>
      <c r="E1485" t="s">
        <v>1050</v>
      </c>
      <c r="F1485" t="s">
        <v>8</v>
      </c>
      <c r="K1485">
        <v>2020</v>
      </c>
      <c r="L1485" t="s">
        <v>2588</v>
      </c>
      <c r="M1485" t="s">
        <v>2589</v>
      </c>
      <c r="N1485" t="s">
        <v>2590</v>
      </c>
    </row>
    <row r="1486" spans="1:15" x14ac:dyDescent="0.2">
      <c r="A1486" t="s">
        <v>9829</v>
      </c>
      <c r="B1486" t="s">
        <v>1048</v>
      </c>
      <c r="C1486" t="s">
        <v>1047</v>
      </c>
      <c r="D1486" s="21" t="s">
        <v>1049</v>
      </c>
      <c r="E1486" t="s">
        <v>1050</v>
      </c>
      <c r="F1486" t="s">
        <v>10</v>
      </c>
      <c r="K1486">
        <v>2020</v>
      </c>
      <c r="L1486" t="s">
        <v>2588</v>
      </c>
      <c r="M1486" t="s">
        <v>2589</v>
      </c>
      <c r="N1486" t="s">
        <v>2590</v>
      </c>
    </row>
    <row r="1487" spans="1:15" x14ac:dyDescent="0.2">
      <c r="A1487" t="s">
        <v>9829</v>
      </c>
      <c r="B1487" t="s">
        <v>1048</v>
      </c>
      <c r="C1487" t="s">
        <v>1047</v>
      </c>
      <c r="D1487" s="21" t="s">
        <v>1049</v>
      </c>
      <c r="E1487" t="s">
        <v>1050</v>
      </c>
      <c r="F1487" t="s">
        <v>11</v>
      </c>
      <c r="G1487" t="s">
        <v>1286</v>
      </c>
      <c r="I1487" t="s">
        <v>1100</v>
      </c>
      <c r="J1487" t="s">
        <v>2591</v>
      </c>
      <c r="K1487">
        <v>2020</v>
      </c>
      <c r="L1487" t="s">
        <v>2588</v>
      </c>
      <c r="M1487" t="s">
        <v>2589</v>
      </c>
      <c r="N1487" t="s">
        <v>2590</v>
      </c>
      <c r="O1487" t="s">
        <v>2592</v>
      </c>
    </row>
    <row r="1488" spans="1:15" x14ac:dyDescent="0.2">
      <c r="A1488" t="s">
        <v>9829</v>
      </c>
      <c r="B1488" t="s">
        <v>1048</v>
      </c>
      <c r="C1488" t="s">
        <v>1047</v>
      </c>
      <c r="D1488" s="21" t="s">
        <v>1049</v>
      </c>
      <c r="E1488" t="s">
        <v>1050</v>
      </c>
      <c r="F1488" t="s">
        <v>13</v>
      </c>
      <c r="K1488">
        <v>2020</v>
      </c>
      <c r="L1488" t="s">
        <v>2588</v>
      </c>
      <c r="M1488" t="s">
        <v>2589</v>
      </c>
      <c r="N1488" t="s">
        <v>2590</v>
      </c>
    </row>
    <row r="1489" spans="1:15" x14ac:dyDescent="0.2">
      <c r="A1489" t="s">
        <v>9829</v>
      </c>
      <c r="B1489" t="s">
        <v>1048</v>
      </c>
      <c r="C1489" t="s">
        <v>1047</v>
      </c>
      <c r="D1489" s="21" t="s">
        <v>1049</v>
      </c>
      <c r="E1489" t="s">
        <v>1050</v>
      </c>
      <c r="F1489" t="s">
        <v>4</v>
      </c>
      <c r="L1489" t="s">
        <v>1429</v>
      </c>
      <c r="N1489" t="s">
        <v>1279</v>
      </c>
      <c r="O1489" t="s">
        <v>1280</v>
      </c>
    </row>
    <row r="1490" spans="1:15" x14ac:dyDescent="0.2">
      <c r="A1490" t="s">
        <v>9829</v>
      </c>
      <c r="B1490" t="s">
        <v>1048</v>
      </c>
      <c r="C1490" t="s">
        <v>1047</v>
      </c>
      <c r="D1490" s="21" t="s">
        <v>1049</v>
      </c>
      <c r="E1490" t="s">
        <v>1050</v>
      </c>
      <c r="F1490" t="s">
        <v>14</v>
      </c>
      <c r="G1490" t="s">
        <v>1430</v>
      </c>
      <c r="O1490" t="s">
        <v>1431</v>
      </c>
    </row>
    <row r="1491" spans="1:15" x14ac:dyDescent="0.2">
      <c r="A1491" t="s">
        <v>9829</v>
      </c>
      <c r="B1491" t="s">
        <v>788</v>
      </c>
      <c r="C1491" t="s">
        <v>787</v>
      </c>
      <c r="D1491" s="21" t="s">
        <v>789</v>
      </c>
      <c r="E1491" t="s">
        <v>790</v>
      </c>
      <c r="F1491" t="s">
        <v>26</v>
      </c>
      <c r="G1491" t="s">
        <v>1270</v>
      </c>
      <c r="K1491">
        <v>2023</v>
      </c>
      <c r="L1491" t="s">
        <v>1964</v>
      </c>
      <c r="M1491" t="s">
        <v>1965</v>
      </c>
    </row>
    <row r="1492" spans="1:15" x14ac:dyDescent="0.2">
      <c r="A1492" t="s">
        <v>9829</v>
      </c>
      <c r="B1492" t="s">
        <v>788</v>
      </c>
      <c r="C1492" t="s">
        <v>787</v>
      </c>
      <c r="D1492" s="21" t="s">
        <v>789</v>
      </c>
      <c r="E1492" t="s">
        <v>790</v>
      </c>
      <c r="F1492" t="s">
        <v>27</v>
      </c>
      <c r="G1492" t="s">
        <v>1270</v>
      </c>
      <c r="K1492">
        <v>2023</v>
      </c>
      <c r="L1492" t="s">
        <v>1964</v>
      </c>
      <c r="M1492" t="s">
        <v>1965</v>
      </c>
    </row>
    <row r="1493" spans="1:15" x14ac:dyDescent="0.2">
      <c r="A1493" s="66" t="s">
        <v>9831</v>
      </c>
      <c r="B1493" t="s">
        <v>358</v>
      </c>
      <c r="C1493" t="s">
        <v>357</v>
      </c>
      <c r="D1493" s="21" t="s">
        <v>359</v>
      </c>
      <c r="E1493" t="s">
        <v>360</v>
      </c>
      <c r="F1493" t="s">
        <v>8</v>
      </c>
      <c r="K1493">
        <v>2018</v>
      </c>
      <c r="L1493" t="s">
        <v>2593</v>
      </c>
      <c r="M1493" t="s">
        <v>2594</v>
      </c>
      <c r="N1493" t="s">
        <v>2595</v>
      </c>
    </row>
    <row r="1494" spans="1:15" x14ac:dyDescent="0.2">
      <c r="A1494" s="66" t="s">
        <v>9831</v>
      </c>
      <c r="B1494" t="s">
        <v>358</v>
      </c>
      <c r="C1494" t="s">
        <v>357</v>
      </c>
      <c r="D1494" s="21" t="s">
        <v>359</v>
      </c>
      <c r="E1494" t="s">
        <v>360</v>
      </c>
      <c r="F1494" t="s">
        <v>10</v>
      </c>
      <c r="K1494">
        <v>2018</v>
      </c>
      <c r="L1494" t="s">
        <v>2593</v>
      </c>
      <c r="M1494" t="s">
        <v>2594</v>
      </c>
      <c r="N1494" t="s">
        <v>2595</v>
      </c>
    </row>
    <row r="1495" spans="1:15" x14ac:dyDescent="0.2">
      <c r="A1495" s="66" t="s">
        <v>9831</v>
      </c>
      <c r="B1495" t="s">
        <v>358</v>
      </c>
      <c r="C1495" t="s">
        <v>357</v>
      </c>
      <c r="D1495" s="21" t="s">
        <v>359</v>
      </c>
      <c r="E1495" t="s">
        <v>360</v>
      </c>
      <c r="F1495" t="s">
        <v>11</v>
      </c>
      <c r="G1495" t="s">
        <v>1286</v>
      </c>
      <c r="K1495">
        <v>2018</v>
      </c>
      <c r="L1495" t="s">
        <v>2593</v>
      </c>
      <c r="M1495" t="s">
        <v>2594</v>
      </c>
      <c r="N1495" t="s">
        <v>2595</v>
      </c>
      <c r="O1495" t="s">
        <v>2596</v>
      </c>
    </row>
    <row r="1496" spans="1:15" x14ac:dyDescent="0.2">
      <c r="A1496" s="66" t="s">
        <v>9831</v>
      </c>
      <c r="B1496" t="s">
        <v>358</v>
      </c>
      <c r="C1496" t="s">
        <v>357</v>
      </c>
      <c r="D1496" s="21" t="s">
        <v>359</v>
      </c>
      <c r="E1496" t="s">
        <v>360</v>
      </c>
      <c r="F1496" t="s">
        <v>43</v>
      </c>
      <c r="G1496" t="s">
        <v>1386</v>
      </c>
      <c r="K1496">
        <v>2018</v>
      </c>
      <c r="L1496" t="s">
        <v>2593</v>
      </c>
      <c r="M1496" t="s">
        <v>2597</v>
      </c>
      <c r="N1496" t="s">
        <v>2595</v>
      </c>
    </row>
    <row r="1497" spans="1:15" x14ac:dyDescent="0.2">
      <c r="A1497" s="66" t="s">
        <v>9831</v>
      </c>
      <c r="B1497" t="s">
        <v>358</v>
      </c>
      <c r="C1497" t="s">
        <v>357</v>
      </c>
      <c r="D1497" s="21" t="s">
        <v>359</v>
      </c>
      <c r="E1497" t="s">
        <v>360</v>
      </c>
      <c r="F1497" t="s">
        <v>50</v>
      </c>
      <c r="G1497" t="s">
        <v>1270</v>
      </c>
      <c r="K1497">
        <v>2018</v>
      </c>
      <c r="L1497" t="s">
        <v>2593</v>
      </c>
      <c r="M1497" t="s">
        <v>2597</v>
      </c>
      <c r="N1497" t="s">
        <v>2595</v>
      </c>
    </row>
    <row r="1498" spans="1:15" x14ac:dyDescent="0.2">
      <c r="A1498" s="66" t="s">
        <v>9831</v>
      </c>
      <c r="B1498" t="s">
        <v>358</v>
      </c>
      <c r="C1498" t="s">
        <v>357</v>
      </c>
      <c r="D1498" s="21" t="s">
        <v>359</v>
      </c>
      <c r="E1498" t="s">
        <v>360</v>
      </c>
      <c r="F1498" t="s">
        <v>55</v>
      </c>
      <c r="G1498" t="s">
        <v>1270</v>
      </c>
      <c r="H1498" t="s">
        <v>349</v>
      </c>
      <c r="I1498" t="s">
        <v>349</v>
      </c>
      <c r="K1498">
        <v>2018</v>
      </c>
      <c r="L1498" t="s">
        <v>2593</v>
      </c>
      <c r="M1498" t="s">
        <v>2594</v>
      </c>
      <c r="N1498" t="s">
        <v>2595</v>
      </c>
    </row>
    <row r="1499" spans="1:15" x14ac:dyDescent="0.2">
      <c r="A1499" s="66" t="s">
        <v>9831</v>
      </c>
      <c r="B1499" t="s">
        <v>358</v>
      </c>
      <c r="C1499" t="s">
        <v>357</v>
      </c>
      <c r="D1499" s="21" t="s">
        <v>359</v>
      </c>
      <c r="E1499" t="s">
        <v>360</v>
      </c>
      <c r="F1499" t="s">
        <v>58</v>
      </c>
      <c r="G1499" t="s">
        <v>1270</v>
      </c>
      <c r="H1499" t="s">
        <v>349</v>
      </c>
      <c r="I1499" t="s">
        <v>349</v>
      </c>
      <c r="K1499">
        <v>2018</v>
      </c>
      <c r="L1499" t="s">
        <v>2593</v>
      </c>
      <c r="M1499" t="s">
        <v>2594</v>
      </c>
      <c r="N1499" t="s">
        <v>2595</v>
      </c>
    </row>
    <row r="1500" spans="1:15" x14ac:dyDescent="0.2">
      <c r="A1500" s="66" t="s">
        <v>9831</v>
      </c>
      <c r="B1500" t="s">
        <v>358</v>
      </c>
      <c r="C1500" t="s">
        <v>357</v>
      </c>
      <c r="D1500" s="21" t="s">
        <v>359</v>
      </c>
      <c r="E1500" t="s">
        <v>360</v>
      </c>
      <c r="F1500" t="s">
        <v>59</v>
      </c>
      <c r="G1500" t="s">
        <v>1270</v>
      </c>
      <c r="H1500" t="s">
        <v>349</v>
      </c>
      <c r="I1500" t="s">
        <v>349</v>
      </c>
      <c r="K1500">
        <v>2018</v>
      </c>
      <c r="L1500" t="s">
        <v>2593</v>
      </c>
      <c r="M1500" t="s">
        <v>2594</v>
      </c>
      <c r="N1500" t="s">
        <v>2595</v>
      </c>
    </row>
    <row r="1501" spans="1:15" x14ac:dyDescent="0.2">
      <c r="A1501" s="66" t="s">
        <v>9831</v>
      </c>
      <c r="B1501" t="s">
        <v>358</v>
      </c>
      <c r="C1501" t="s">
        <v>357</v>
      </c>
      <c r="D1501" s="21" t="s">
        <v>359</v>
      </c>
      <c r="E1501" t="s">
        <v>360</v>
      </c>
      <c r="F1501" t="s">
        <v>65</v>
      </c>
      <c r="G1501" t="s">
        <v>1270</v>
      </c>
      <c r="H1501" t="s">
        <v>349</v>
      </c>
      <c r="I1501" t="s">
        <v>349</v>
      </c>
      <c r="K1501">
        <v>2018</v>
      </c>
      <c r="L1501" t="s">
        <v>2593</v>
      </c>
      <c r="M1501" t="s">
        <v>2594</v>
      </c>
      <c r="N1501" t="s">
        <v>2595</v>
      </c>
    </row>
    <row r="1502" spans="1:15" x14ac:dyDescent="0.2">
      <c r="A1502" s="66" t="s">
        <v>9831</v>
      </c>
      <c r="B1502" t="s">
        <v>358</v>
      </c>
      <c r="C1502" t="s">
        <v>357</v>
      </c>
      <c r="D1502" s="21" t="s">
        <v>364</v>
      </c>
      <c r="E1502" t="s">
        <v>365</v>
      </c>
      <c r="F1502" t="s">
        <v>97</v>
      </c>
      <c r="K1502">
        <v>2024</v>
      </c>
      <c r="L1502" t="s">
        <v>2598</v>
      </c>
      <c r="N1502" t="s">
        <v>2599</v>
      </c>
    </row>
    <row r="1503" spans="1:15" x14ac:dyDescent="0.2">
      <c r="A1503" s="66" t="s">
        <v>9831</v>
      </c>
      <c r="B1503" t="s">
        <v>358</v>
      </c>
      <c r="C1503" t="s">
        <v>357</v>
      </c>
      <c r="D1503" s="21" t="s">
        <v>364</v>
      </c>
      <c r="E1503" t="s">
        <v>365</v>
      </c>
      <c r="F1503" t="s">
        <v>84</v>
      </c>
      <c r="K1503">
        <v>2001</v>
      </c>
      <c r="L1503" t="s">
        <v>2600</v>
      </c>
      <c r="M1503" t="s">
        <v>2433</v>
      </c>
      <c r="N1503" t="s">
        <v>2601</v>
      </c>
      <c r="O1503" t="s">
        <v>9665</v>
      </c>
    </row>
    <row r="1504" spans="1:15" x14ac:dyDescent="0.2">
      <c r="A1504" s="66" t="s">
        <v>9831</v>
      </c>
      <c r="B1504" t="s">
        <v>358</v>
      </c>
      <c r="C1504" t="s">
        <v>357</v>
      </c>
      <c r="D1504" s="21" t="s">
        <v>359</v>
      </c>
      <c r="E1504" t="s">
        <v>360</v>
      </c>
      <c r="F1504" t="s">
        <v>67</v>
      </c>
      <c r="G1504" t="s">
        <v>1360</v>
      </c>
      <c r="J1504" t="s">
        <v>2602</v>
      </c>
      <c r="K1504">
        <v>2024</v>
      </c>
      <c r="L1504" t="s">
        <v>2603</v>
      </c>
      <c r="N1504" t="s">
        <v>2604</v>
      </c>
      <c r="O1504" t="s">
        <v>9666</v>
      </c>
    </row>
    <row r="1505" spans="1:15" x14ac:dyDescent="0.2">
      <c r="A1505" s="66" t="s">
        <v>9831</v>
      </c>
      <c r="B1505" t="s">
        <v>358</v>
      </c>
      <c r="C1505" t="s">
        <v>357</v>
      </c>
      <c r="D1505" s="21" t="s">
        <v>364</v>
      </c>
      <c r="E1505" t="s">
        <v>365</v>
      </c>
      <c r="F1505" t="s">
        <v>67</v>
      </c>
      <c r="G1505" t="s">
        <v>1360</v>
      </c>
      <c r="J1505" t="s">
        <v>2602</v>
      </c>
      <c r="K1505">
        <v>2024</v>
      </c>
      <c r="L1505" t="s">
        <v>2605</v>
      </c>
      <c r="N1505" t="s">
        <v>2606</v>
      </c>
      <c r="O1505" t="s">
        <v>2607</v>
      </c>
    </row>
    <row r="1506" spans="1:15" x14ac:dyDescent="0.2">
      <c r="A1506" s="66" t="s">
        <v>9831</v>
      </c>
      <c r="B1506" t="s">
        <v>358</v>
      </c>
      <c r="C1506" t="s">
        <v>357</v>
      </c>
      <c r="D1506" s="21" t="s">
        <v>359</v>
      </c>
      <c r="E1506" t="s">
        <v>360</v>
      </c>
      <c r="F1506" t="s">
        <v>84</v>
      </c>
      <c r="K1506">
        <v>2024</v>
      </c>
      <c r="L1506" t="s">
        <v>2608</v>
      </c>
      <c r="M1506" t="s">
        <v>2609</v>
      </c>
      <c r="N1506" t="s">
        <v>2610</v>
      </c>
      <c r="O1506" t="s">
        <v>9667</v>
      </c>
    </row>
    <row r="1507" spans="1:15" x14ac:dyDescent="0.2">
      <c r="A1507" s="66" t="s">
        <v>9831</v>
      </c>
      <c r="B1507" t="s">
        <v>358</v>
      </c>
      <c r="C1507" t="s">
        <v>357</v>
      </c>
      <c r="D1507" s="21" t="s">
        <v>364</v>
      </c>
      <c r="E1507" t="s">
        <v>365</v>
      </c>
      <c r="F1507" t="s">
        <v>8</v>
      </c>
      <c r="K1507">
        <v>2022</v>
      </c>
      <c r="L1507" t="s">
        <v>2611</v>
      </c>
      <c r="M1507" t="s">
        <v>2612</v>
      </c>
      <c r="N1507" t="s">
        <v>2613</v>
      </c>
    </row>
    <row r="1508" spans="1:15" x14ac:dyDescent="0.2">
      <c r="A1508" s="66" t="s">
        <v>9831</v>
      </c>
      <c r="B1508" t="s">
        <v>358</v>
      </c>
      <c r="C1508" t="s">
        <v>357</v>
      </c>
      <c r="D1508" s="21" t="s">
        <v>364</v>
      </c>
      <c r="E1508" t="s">
        <v>365</v>
      </c>
      <c r="F1508" t="s">
        <v>10</v>
      </c>
      <c r="K1508">
        <v>2022</v>
      </c>
      <c r="L1508" t="s">
        <v>2611</v>
      </c>
      <c r="M1508" t="s">
        <v>2612</v>
      </c>
      <c r="N1508" t="s">
        <v>2613</v>
      </c>
    </row>
    <row r="1509" spans="1:15" x14ac:dyDescent="0.2">
      <c r="A1509" s="66" t="s">
        <v>9831</v>
      </c>
      <c r="B1509" t="s">
        <v>358</v>
      </c>
      <c r="C1509" t="s">
        <v>357</v>
      </c>
      <c r="D1509" s="21" t="s">
        <v>364</v>
      </c>
      <c r="E1509" t="s">
        <v>365</v>
      </c>
      <c r="F1509" t="s">
        <v>11</v>
      </c>
      <c r="G1509" t="s">
        <v>1286</v>
      </c>
      <c r="H1509" t="s">
        <v>349</v>
      </c>
      <c r="I1509" t="s">
        <v>349</v>
      </c>
      <c r="K1509">
        <v>2022</v>
      </c>
      <c r="L1509" t="s">
        <v>2611</v>
      </c>
      <c r="M1509" t="s">
        <v>2612</v>
      </c>
      <c r="N1509" t="s">
        <v>2613</v>
      </c>
    </row>
    <row r="1510" spans="1:15" x14ac:dyDescent="0.2">
      <c r="A1510" s="66" t="s">
        <v>9831</v>
      </c>
      <c r="B1510" s="22" t="s">
        <v>358</v>
      </c>
      <c r="C1510" s="22" t="s">
        <v>357</v>
      </c>
      <c r="D1510" s="23" t="s">
        <v>359</v>
      </c>
      <c r="E1510" s="22" t="s">
        <v>360</v>
      </c>
      <c r="F1510" s="22" t="s">
        <v>81</v>
      </c>
      <c r="G1510" s="22" t="s">
        <v>1299</v>
      </c>
      <c r="H1510" s="22"/>
      <c r="I1510" s="22"/>
      <c r="J1510" s="22"/>
      <c r="K1510" s="22">
        <v>2017</v>
      </c>
      <c r="L1510" s="22" t="s">
        <v>2614</v>
      </c>
      <c r="M1510" s="22" t="s">
        <v>2036</v>
      </c>
      <c r="N1510" s="22" t="s">
        <v>2615</v>
      </c>
      <c r="O1510" s="48"/>
    </row>
    <row r="1511" spans="1:15" x14ac:dyDescent="0.2">
      <c r="A1511" s="66" t="s">
        <v>9831</v>
      </c>
      <c r="B1511" t="s">
        <v>358</v>
      </c>
      <c r="C1511" t="s">
        <v>357</v>
      </c>
      <c r="D1511" s="21" t="s">
        <v>359</v>
      </c>
      <c r="E1511" t="s">
        <v>360</v>
      </c>
      <c r="F1511" t="s">
        <v>72</v>
      </c>
      <c r="G1511" t="s">
        <v>1299</v>
      </c>
      <c r="K1511">
        <v>2017</v>
      </c>
      <c r="L1511" t="s">
        <v>2616</v>
      </c>
      <c r="M1511" t="s">
        <v>2617</v>
      </c>
      <c r="N1511" t="s">
        <v>2618</v>
      </c>
    </row>
    <row r="1512" spans="1:15" x14ac:dyDescent="0.2">
      <c r="A1512" s="66" t="s">
        <v>9831</v>
      </c>
      <c r="B1512" t="s">
        <v>358</v>
      </c>
      <c r="C1512" t="s">
        <v>357</v>
      </c>
      <c r="D1512" s="21" t="s">
        <v>359</v>
      </c>
      <c r="E1512" t="s">
        <v>360</v>
      </c>
      <c r="F1512" t="s">
        <v>78</v>
      </c>
      <c r="G1512" t="s">
        <v>1299</v>
      </c>
      <c r="K1512">
        <v>2017</v>
      </c>
      <c r="L1512" t="s">
        <v>2616</v>
      </c>
      <c r="M1512" t="s">
        <v>2617</v>
      </c>
      <c r="N1512" t="s">
        <v>2618</v>
      </c>
    </row>
    <row r="1513" spans="1:15" x14ac:dyDescent="0.2">
      <c r="A1513" s="66" t="s">
        <v>9831</v>
      </c>
      <c r="B1513" t="s">
        <v>358</v>
      </c>
      <c r="C1513" t="s">
        <v>357</v>
      </c>
      <c r="D1513" s="21" t="s">
        <v>359</v>
      </c>
      <c r="E1513" t="s">
        <v>360</v>
      </c>
      <c r="F1513" t="s">
        <v>79</v>
      </c>
      <c r="G1513" t="s">
        <v>1382</v>
      </c>
      <c r="K1513">
        <v>2017</v>
      </c>
      <c r="L1513" t="s">
        <v>2616</v>
      </c>
      <c r="M1513" t="s">
        <v>2617</v>
      </c>
      <c r="N1513" t="s">
        <v>2618</v>
      </c>
      <c r="O1513" t="s">
        <v>2619</v>
      </c>
    </row>
    <row r="1514" spans="1:15" x14ac:dyDescent="0.2">
      <c r="A1514" s="66" t="s">
        <v>9831</v>
      </c>
      <c r="B1514" t="s">
        <v>358</v>
      </c>
      <c r="C1514" t="s">
        <v>357</v>
      </c>
      <c r="D1514" s="21" t="s">
        <v>359</v>
      </c>
      <c r="E1514" t="s">
        <v>360</v>
      </c>
      <c r="F1514" t="s">
        <v>94</v>
      </c>
      <c r="K1514">
        <v>2020</v>
      </c>
      <c r="L1514" t="s">
        <v>2616</v>
      </c>
      <c r="M1514" t="s">
        <v>2617</v>
      </c>
      <c r="N1514" t="s">
        <v>2618</v>
      </c>
    </row>
    <row r="1515" spans="1:15" x14ac:dyDescent="0.2">
      <c r="A1515" s="66" t="s">
        <v>9831</v>
      </c>
      <c r="B1515" t="s">
        <v>358</v>
      </c>
      <c r="C1515" t="s">
        <v>357</v>
      </c>
      <c r="D1515" s="21" t="s">
        <v>359</v>
      </c>
      <c r="E1515" t="s">
        <v>360</v>
      </c>
      <c r="F1515" t="s">
        <v>314</v>
      </c>
      <c r="K1515">
        <v>2020</v>
      </c>
      <c r="L1515" t="s">
        <v>2616</v>
      </c>
      <c r="M1515" t="s">
        <v>2617</v>
      </c>
      <c r="N1515" t="s">
        <v>2618</v>
      </c>
      <c r="O1515" t="s">
        <v>2620</v>
      </c>
    </row>
    <row r="1516" spans="1:15" x14ac:dyDescent="0.2">
      <c r="A1516" s="66" t="s">
        <v>9831</v>
      </c>
      <c r="B1516" t="s">
        <v>358</v>
      </c>
      <c r="C1516" t="s">
        <v>357</v>
      </c>
      <c r="D1516" s="21" t="s">
        <v>359</v>
      </c>
      <c r="E1516" t="s">
        <v>360</v>
      </c>
      <c r="F1516" t="s">
        <v>336</v>
      </c>
      <c r="K1516">
        <v>2020</v>
      </c>
      <c r="L1516" t="s">
        <v>2616</v>
      </c>
      <c r="M1516" t="s">
        <v>2617</v>
      </c>
      <c r="N1516" t="s">
        <v>2618</v>
      </c>
      <c r="O1516" t="s">
        <v>2620</v>
      </c>
    </row>
    <row r="1517" spans="1:15" x14ac:dyDescent="0.2">
      <c r="A1517" s="66" t="s">
        <v>9831</v>
      </c>
      <c r="B1517" t="s">
        <v>358</v>
      </c>
      <c r="C1517" t="s">
        <v>357</v>
      </c>
      <c r="D1517" s="21" t="s">
        <v>359</v>
      </c>
      <c r="E1517" t="s">
        <v>360</v>
      </c>
      <c r="F1517" t="s">
        <v>306</v>
      </c>
      <c r="K1517">
        <v>2024</v>
      </c>
      <c r="L1517" t="s">
        <v>2621</v>
      </c>
      <c r="M1517" t="s">
        <v>2622</v>
      </c>
      <c r="N1517" t="s">
        <v>2623</v>
      </c>
      <c r="O1517" t="s">
        <v>2624</v>
      </c>
    </row>
    <row r="1518" spans="1:15" x14ac:dyDescent="0.2">
      <c r="A1518" s="66" t="s">
        <v>9831</v>
      </c>
      <c r="B1518" t="s">
        <v>358</v>
      </c>
      <c r="C1518" t="s">
        <v>357</v>
      </c>
      <c r="D1518" s="21" t="s">
        <v>359</v>
      </c>
      <c r="E1518" t="s">
        <v>360</v>
      </c>
      <c r="F1518" t="s">
        <v>307</v>
      </c>
      <c r="K1518">
        <v>2024</v>
      </c>
      <c r="L1518" t="s">
        <v>2621</v>
      </c>
      <c r="M1518" t="s">
        <v>2622</v>
      </c>
      <c r="N1518" t="s">
        <v>2623</v>
      </c>
    </row>
    <row r="1519" spans="1:15" x14ac:dyDescent="0.2">
      <c r="A1519" s="66" t="s">
        <v>9831</v>
      </c>
      <c r="B1519" t="s">
        <v>358</v>
      </c>
      <c r="C1519" t="s">
        <v>357</v>
      </c>
      <c r="D1519" s="21" t="s">
        <v>359</v>
      </c>
      <c r="E1519" t="s">
        <v>360</v>
      </c>
      <c r="F1519" t="s">
        <v>308</v>
      </c>
      <c r="K1519">
        <v>2024</v>
      </c>
      <c r="L1519" t="s">
        <v>2621</v>
      </c>
      <c r="M1519" t="s">
        <v>2622</v>
      </c>
      <c r="N1519" t="s">
        <v>2623</v>
      </c>
    </row>
    <row r="1520" spans="1:15" x14ac:dyDescent="0.2">
      <c r="A1520" s="66" t="s">
        <v>9831</v>
      </c>
      <c r="B1520" t="s">
        <v>358</v>
      </c>
      <c r="C1520" t="s">
        <v>357</v>
      </c>
      <c r="D1520" s="21" t="s">
        <v>359</v>
      </c>
      <c r="E1520" t="s">
        <v>360</v>
      </c>
      <c r="F1520" t="s">
        <v>315</v>
      </c>
      <c r="K1520">
        <v>2024</v>
      </c>
      <c r="L1520" t="s">
        <v>2621</v>
      </c>
      <c r="M1520" t="s">
        <v>2622</v>
      </c>
      <c r="N1520" t="s">
        <v>2623</v>
      </c>
    </row>
    <row r="1521" spans="1:15" x14ac:dyDescent="0.2">
      <c r="A1521" s="66" t="s">
        <v>9831</v>
      </c>
      <c r="B1521" t="s">
        <v>358</v>
      </c>
      <c r="C1521" t="s">
        <v>357</v>
      </c>
      <c r="D1521" s="21" t="s">
        <v>359</v>
      </c>
      <c r="E1521" t="s">
        <v>360</v>
      </c>
      <c r="F1521" t="s">
        <v>316</v>
      </c>
      <c r="K1521">
        <v>2024</v>
      </c>
      <c r="L1521" t="s">
        <v>2621</v>
      </c>
      <c r="M1521" t="s">
        <v>2622</v>
      </c>
      <c r="N1521" t="s">
        <v>2623</v>
      </c>
    </row>
    <row r="1522" spans="1:15" x14ac:dyDescent="0.2">
      <c r="A1522" s="66" t="s">
        <v>9831</v>
      </c>
      <c r="B1522" t="s">
        <v>358</v>
      </c>
      <c r="C1522" t="s">
        <v>357</v>
      </c>
      <c r="D1522" s="21" t="s">
        <v>359</v>
      </c>
      <c r="E1522" t="s">
        <v>360</v>
      </c>
      <c r="F1522" t="s">
        <v>337</v>
      </c>
      <c r="K1522">
        <v>2024</v>
      </c>
      <c r="L1522" t="s">
        <v>2621</v>
      </c>
      <c r="M1522" t="s">
        <v>2622</v>
      </c>
      <c r="N1522" t="s">
        <v>2623</v>
      </c>
    </row>
    <row r="1523" spans="1:15" x14ac:dyDescent="0.2">
      <c r="A1523" s="66" t="s">
        <v>9831</v>
      </c>
      <c r="B1523" t="s">
        <v>358</v>
      </c>
      <c r="C1523" t="s">
        <v>357</v>
      </c>
      <c r="D1523" s="21" t="s">
        <v>359</v>
      </c>
      <c r="E1523" t="s">
        <v>360</v>
      </c>
      <c r="F1523" t="s">
        <v>338</v>
      </c>
      <c r="K1523">
        <v>2024</v>
      </c>
      <c r="L1523" t="s">
        <v>2621</v>
      </c>
      <c r="M1523" t="s">
        <v>2622</v>
      </c>
      <c r="N1523" t="s">
        <v>2623</v>
      </c>
    </row>
    <row r="1524" spans="1:15" x14ac:dyDescent="0.2">
      <c r="A1524" s="66" t="s">
        <v>9831</v>
      </c>
      <c r="B1524" t="s">
        <v>358</v>
      </c>
      <c r="C1524" t="s">
        <v>357</v>
      </c>
      <c r="D1524" s="21" t="s">
        <v>359</v>
      </c>
      <c r="E1524" t="s">
        <v>360</v>
      </c>
      <c r="F1524" t="s">
        <v>9</v>
      </c>
      <c r="L1524" t="s">
        <v>1414</v>
      </c>
      <c r="N1524" t="s">
        <v>1415</v>
      </c>
      <c r="O1524" t="s">
        <v>1416</v>
      </c>
    </row>
    <row r="1525" spans="1:15" x14ac:dyDescent="0.2">
      <c r="A1525" s="66" t="s">
        <v>9831</v>
      </c>
      <c r="B1525" t="s">
        <v>358</v>
      </c>
      <c r="C1525" t="s">
        <v>357</v>
      </c>
      <c r="D1525" s="21" t="s">
        <v>364</v>
      </c>
      <c r="E1525" t="s">
        <v>365</v>
      </c>
      <c r="F1525" t="s">
        <v>94</v>
      </c>
      <c r="K1525">
        <v>2023</v>
      </c>
      <c r="L1525" t="s">
        <v>2625</v>
      </c>
      <c r="N1525" t="s">
        <v>2626</v>
      </c>
    </row>
    <row r="1526" spans="1:15" x14ac:dyDescent="0.2">
      <c r="A1526" s="66" t="s">
        <v>9831</v>
      </c>
      <c r="B1526" t="s">
        <v>358</v>
      </c>
      <c r="C1526" t="s">
        <v>357</v>
      </c>
      <c r="D1526" s="21" t="s">
        <v>359</v>
      </c>
      <c r="E1526" t="s">
        <v>360</v>
      </c>
      <c r="F1526" t="s">
        <v>4</v>
      </c>
      <c r="L1526" t="s">
        <v>1429</v>
      </c>
      <c r="N1526" t="s">
        <v>1279</v>
      </c>
      <c r="O1526" t="s">
        <v>1280</v>
      </c>
    </row>
    <row r="1527" spans="1:15" x14ac:dyDescent="0.2">
      <c r="A1527" s="66" t="s">
        <v>9831</v>
      </c>
      <c r="B1527" t="s">
        <v>358</v>
      </c>
      <c r="C1527" t="s">
        <v>357</v>
      </c>
      <c r="D1527" s="21" t="s">
        <v>364</v>
      </c>
      <c r="E1527" t="s">
        <v>365</v>
      </c>
      <c r="F1527" t="s">
        <v>4</v>
      </c>
      <c r="L1527" t="s">
        <v>1429</v>
      </c>
      <c r="N1527" t="s">
        <v>1279</v>
      </c>
      <c r="O1527" t="s">
        <v>1280</v>
      </c>
    </row>
    <row r="1528" spans="1:15" x14ac:dyDescent="0.2">
      <c r="A1528" s="66" t="s">
        <v>9831</v>
      </c>
      <c r="B1528" t="s">
        <v>358</v>
      </c>
      <c r="C1528" t="s">
        <v>357</v>
      </c>
      <c r="D1528" s="21" t="s">
        <v>359</v>
      </c>
      <c r="E1528" t="s">
        <v>360</v>
      </c>
      <c r="F1528" t="s">
        <v>14</v>
      </c>
      <c r="G1528" t="s">
        <v>1430</v>
      </c>
      <c r="O1528" t="s">
        <v>1431</v>
      </c>
    </row>
    <row r="1529" spans="1:15" x14ac:dyDescent="0.2">
      <c r="A1529" s="66" t="s">
        <v>9831</v>
      </c>
      <c r="B1529" t="s">
        <v>358</v>
      </c>
      <c r="C1529" t="s">
        <v>357</v>
      </c>
      <c r="D1529" s="21" t="s">
        <v>359</v>
      </c>
      <c r="E1529" t="s">
        <v>360</v>
      </c>
      <c r="F1529" t="s">
        <v>15</v>
      </c>
      <c r="G1529" t="s">
        <v>1430</v>
      </c>
      <c r="O1529" t="s">
        <v>1432</v>
      </c>
    </row>
    <row r="1530" spans="1:15" x14ac:dyDescent="0.2">
      <c r="A1530" s="66" t="s">
        <v>9831</v>
      </c>
      <c r="B1530" t="s">
        <v>358</v>
      </c>
      <c r="C1530" t="s">
        <v>357</v>
      </c>
      <c r="D1530" s="21" t="s">
        <v>359</v>
      </c>
      <c r="E1530" t="s">
        <v>360</v>
      </c>
      <c r="F1530" t="s">
        <v>142</v>
      </c>
      <c r="G1530" t="s">
        <v>1286</v>
      </c>
      <c r="O1530" t="s">
        <v>1400</v>
      </c>
    </row>
    <row r="1531" spans="1:15" x14ac:dyDescent="0.2">
      <c r="A1531" s="66" t="s">
        <v>9831</v>
      </c>
      <c r="B1531" t="s">
        <v>358</v>
      </c>
      <c r="C1531" t="s">
        <v>357</v>
      </c>
      <c r="D1531" s="21" t="s">
        <v>359</v>
      </c>
      <c r="E1531" t="s">
        <v>360</v>
      </c>
      <c r="F1531" t="s">
        <v>162</v>
      </c>
      <c r="G1531" t="s">
        <v>1286</v>
      </c>
      <c r="O1531" t="s">
        <v>1400</v>
      </c>
    </row>
    <row r="1532" spans="1:15" x14ac:dyDescent="0.2">
      <c r="A1532" s="66" t="s">
        <v>9831</v>
      </c>
      <c r="B1532" t="s">
        <v>358</v>
      </c>
      <c r="C1532" t="s">
        <v>357</v>
      </c>
      <c r="D1532" s="21" t="s">
        <v>364</v>
      </c>
      <c r="E1532" t="s">
        <v>365</v>
      </c>
      <c r="F1532" t="s">
        <v>14</v>
      </c>
      <c r="G1532" t="s">
        <v>1430</v>
      </c>
      <c r="O1532" t="s">
        <v>1431</v>
      </c>
    </row>
    <row r="1533" spans="1:15" x14ac:dyDescent="0.2">
      <c r="A1533" s="66" t="s">
        <v>9831</v>
      </c>
      <c r="B1533" t="s">
        <v>404</v>
      </c>
      <c r="C1533" t="s">
        <v>403</v>
      </c>
      <c r="D1533" s="21" t="s">
        <v>407</v>
      </c>
      <c r="E1533" t="s">
        <v>408</v>
      </c>
      <c r="F1533" t="s">
        <v>307</v>
      </c>
      <c r="K1533">
        <v>2017</v>
      </c>
      <c r="L1533" t="s">
        <v>2627</v>
      </c>
      <c r="M1533" t="s">
        <v>2628</v>
      </c>
      <c r="N1533" t="s">
        <v>2629</v>
      </c>
      <c r="O1533" t="s">
        <v>9668</v>
      </c>
    </row>
    <row r="1534" spans="1:15" x14ac:dyDescent="0.2">
      <c r="A1534" s="66" t="s">
        <v>9831</v>
      </c>
      <c r="B1534" t="s">
        <v>404</v>
      </c>
      <c r="C1534" t="s">
        <v>403</v>
      </c>
      <c r="D1534" s="21" t="s">
        <v>407</v>
      </c>
      <c r="E1534" t="s">
        <v>408</v>
      </c>
      <c r="F1534" t="s">
        <v>308</v>
      </c>
      <c r="K1534">
        <v>2017</v>
      </c>
      <c r="L1534" t="s">
        <v>2627</v>
      </c>
      <c r="M1534" t="s">
        <v>2628</v>
      </c>
      <c r="N1534" t="s">
        <v>2629</v>
      </c>
      <c r="O1534" t="s">
        <v>9668</v>
      </c>
    </row>
    <row r="1535" spans="1:15" x14ac:dyDescent="0.2">
      <c r="A1535" s="66" t="s">
        <v>9831</v>
      </c>
      <c r="B1535" t="s">
        <v>404</v>
      </c>
      <c r="C1535" t="s">
        <v>403</v>
      </c>
      <c r="D1535" s="21" t="s">
        <v>407</v>
      </c>
      <c r="E1535" t="s">
        <v>408</v>
      </c>
      <c r="F1535" t="s">
        <v>314</v>
      </c>
      <c r="K1535">
        <v>2017</v>
      </c>
      <c r="L1535" t="s">
        <v>2627</v>
      </c>
      <c r="M1535" t="s">
        <v>2628</v>
      </c>
      <c r="N1535" t="s">
        <v>2629</v>
      </c>
      <c r="O1535" t="s">
        <v>9668</v>
      </c>
    </row>
    <row r="1536" spans="1:15" x14ac:dyDescent="0.2">
      <c r="A1536" s="66" t="s">
        <v>9831</v>
      </c>
      <c r="B1536" t="s">
        <v>404</v>
      </c>
      <c r="C1536" t="s">
        <v>403</v>
      </c>
      <c r="D1536" s="21" t="s">
        <v>407</v>
      </c>
      <c r="E1536" t="s">
        <v>408</v>
      </c>
      <c r="F1536" t="s">
        <v>9892</v>
      </c>
      <c r="G1536" t="s">
        <v>9444</v>
      </c>
      <c r="K1536">
        <v>2017</v>
      </c>
      <c r="L1536" t="s">
        <v>2627</v>
      </c>
      <c r="M1536" t="s">
        <v>2628</v>
      </c>
      <c r="N1536" t="s">
        <v>2629</v>
      </c>
      <c r="O1536" t="s">
        <v>9668</v>
      </c>
    </row>
    <row r="1537" spans="1:15" x14ac:dyDescent="0.2">
      <c r="A1537" s="66" t="s">
        <v>9831</v>
      </c>
      <c r="B1537" t="s">
        <v>404</v>
      </c>
      <c r="C1537" t="s">
        <v>403</v>
      </c>
      <c r="D1537" s="21" t="s">
        <v>407</v>
      </c>
      <c r="E1537" t="s">
        <v>408</v>
      </c>
      <c r="F1537" t="s">
        <v>315</v>
      </c>
      <c r="K1537">
        <v>2017</v>
      </c>
      <c r="L1537" t="s">
        <v>2627</v>
      </c>
      <c r="M1537" t="s">
        <v>2628</v>
      </c>
      <c r="N1537" t="s">
        <v>2629</v>
      </c>
      <c r="O1537" t="s">
        <v>9668</v>
      </c>
    </row>
    <row r="1538" spans="1:15" x14ac:dyDescent="0.2">
      <c r="A1538" s="66" t="s">
        <v>9831</v>
      </c>
      <c r="B1538" t="s">
        <v>404</v>
      </c>
      <c r="C1538" t="s">
        <v>403</v>
      </c>
      <c r="D1538" s="21" t="s">
        <v>407</v>
      </c>
      <c r="E1538" t="s">
        <v>408</v>
      </c>
      <c r="F1538" t="s">
        <v>316</v>
      </c>
      <c r="K1538">
        <v>2017</v>
      </c>
      <c r="L1538" t="s">
        <v>2627</v>
      </c>
      <c r="M1538" t="s">
        <v>2628</v>
      </c>
      <c r="N1538" t="s">
        <v>2629</v>
      </c>
      <c r="O1538" t="s">
        <v>9668</v>
      </c>
    </row>
    <row r="1539" spans="1:15" x14ac:dyDescent="0.2">
      <c r="A1539" s="66" t="s">
        <v>9831</v>
      </c>
      <c r="B1539" t="s">
        <v>404</v>
      </c>
      <c r="C1539" t="s">
        <v>403</v>
      </c>
      <c r="D1539" s="21" t="s">
        <v>407</v>
      </c>
      <c r="E1539" t="s">
        <v>408</v>
      </c>
      <c r="F1539" t="s">
        <v>67</v>
      </c>
      <c r="G1539" t="s">
        <v>1360</v>
      </c>
      <c r="K1539">
        <v>2024</v>
      </c>
      <c r="L1539" t="s">
        <v>2630</v>
      </c>
      <c r="N1539" t="s">
        <v>2631</v>
      </c>
      <c r="O1539" t="s">
        <v>9669</v>
      </c>
    </row>
    <row r="1540" spans="1:15" x14ac:dyDescent="0.2">
      <c r="A1540" s="66" t="s">
        <v>9831</v>
      </c>
      <c r="B1540" t="s">
        <v>404</v>
      </c>
      <c r="C1540" t="s">
        <v>403</v>
      </c>
      <c r="D1540" s="21" t="s">
        <v>407</v>
      </c>
      <c r="E1540" t="s">
        <v>408</v>
      </c>
      <c r="F1540" t="s">
        <v>237</v>
      </c>
      <c r="G1540" t="s">
        <v>1523</v>
      </c>
      <c r="K1540">
        <v>2021</v>
      </c>
      <c r="L1540" t="s">
        <v>2632</v>
      </c>
      <c r="M1540" t="s">
        <v>2633</v>
      </c>
      <c r="N1540" t="s">
        <v>2634</v>
      </c>
    </row>
    <row r="1541" spans="1:15" x14ac:dyDescent="0.2">
      <c r="A1541" s="66" t="s">
        <v>9831</v>
      </c>
      <c r="B1541" t="s">
        <v>404</v>
      </c>
      <c r="C1541" t="s">
        <v>403</v>
      </c>
      <c r="D1541" s="21" t="s">
        <v>407</v>
      </c>
      <c r="E1541" t="s">
        <v>408</v>
      </c>
      <c r="F1541" t="s">
        <v>84</v>
      </c>
      <c r="K1541">
        <v>2024</v>
      </c>
      <c r="L1541" t="s">
        <v>2635</v>
      </c>
      <c r="N1541" t="s">
        <v>2636</v>
      </c>
      <c r="O1541" t="s">
        <v>9670</v>
      </c>
    </row>
    <row r="1542" spans="1:15" x14ac:dyDescent="0.2">
      <c r="A1542" s="66" t="s">
        <v>9831</v>
      </c>
      <c r="B1542" t="s">
        <v>404</v>
      </c>
      <c r="C1542" t="s">
        <v>403</v>
      </c>
      <c r="D1542" s="21" t="s">
        <v>405</v>
      </c>
      <c r="E1542" t="s">
        <v>406</v>
      </c>
      <c r="F1542" t="s">
        <v>16</v>
      </c>
      <c r="G1542" t="s">
        <v>1270</v>
      </c>
      <c r="H1542" t="s">
        <v>376</v>
      </c>
      <c r="I1542" t="s">
        <v>1271</v>
      </c>
      <c r="K1542">
        <v>2019</v>
      </c>
      <c r="L1542" t="s">
        <v>2637</v>
      </c>
      <c r="M1542" t="s">
        <v>2638</v>
      </c>
      <c r="N1542" t="s">
        <v>2639</v>
      </c>
      <c r="O1542" t="s">
        <v>2640</v>
      </c>
    </row>
    <row r="1543" spans="1:15" x14ac:dyDescent="0.2">
      <c r="A1543" s="66" t="s">
        <v>9831</v>
      </c>
      <c r="B1543" t="s">
        <v>404</v>
      </c>
      <c r="C1543" t="s">
        <v>403</v>
      </c>
      <c r="D1543" s="21" t="s">
        <v>405</v>
      </c>
      <c r="E1543" t="s">
        <v>406</v>
      </c>
      <c r="F1543" t="s">
        <v>17</v>
      </c>
      <c r="G1543" t="s">
        <v>1270</v>
      </c>
      <c r="H1543" t="s">
        <v>376</v>
      </c>
      <c r="I1543" t="s">
        <v>1271</v>
      </c>
      <c r="K1543">
        <v>2019</v>
      </c>
      <c r="L1543" t="s">
        <v>2637</v>
      </c>
      <c r="M1543" t="s">
        <v>2638</v>
      </c>
      <c r="N1543" t="s">
        <v>2639</v>
      </c>
      <c r="O1543" t="s">
        <v>2641</v>
      </c>
    </row>
    <row r="1544" spans="1:15" x14ac:dyDescent="0.2">
      <c r="A1544" s="66" t="s">
        <v>9831</v>
      </c>
      <c r="B1544" t="s">
        <v>404</v>
      </c>
      <c r="C1544" t="s">
        <v>403</v>
      </c>
      <c r="D1544" s="21" t="s">
        <v>405</v>
      </c>
      <c r="E1544" t="s">
        <v>406</v>
      </c>
      <c r="F1544" t="s">
        <v>18</v>
      </c>
      <c r="G1544" t="s">
        <v>1270</v>
      </c>
      <c r="H1544" t="s">
        <v>376</v>
      </c>
      <c r="I1544" t="s">
        <v>1271</v>
      </c>
      <c r="K1544">
        <v>2019</v>
      </c>
      <c r="L1544" t="s">
        <v>2637</v>
      </c>
      <c r="M1544" t="s">
        <v>2638</v>
      </c>
      <c r="N1544" t="s">
        <v>2639</v>
      </c>
      <c r="O1544" t="s">
        <v>2642</v>
      </c>
    </row>
    <row r="1545" spans="1:15" x14ac:dyDescent="0.2">
      <c r="A1545" s="66" t="s">
        <v>9831</v>
      </c>
      <c r="B1545" t="s">
        <v>404</v>
      </c>
      <c r="C1545" t="s">
        <v>403</v>
      </c>
      <c r="D1545" s="21" t="s">
        <v>405</v>
      </c>
      <c r="E1545" t="s">
        <v>406</v>
      </c>
      <c r="F1545" t="s">
        <v>19</v>
      </c>
      <c r="G1545" t="s">
        <v>1270</v>
      </c>
      <c r="H1545" t="s">
        <v>376</v>
      </c>
      <c r="I1545" t="s">
        <v>1271</v>
      </c>
      <c r="K1545">
        <v>2019</v>
      </c>
      <c r="L1545" t="s">
        <v>2637</v>
      </c>
      <c r="M1545" t="s">
        <v>2638</v>
      </c>
      <c r="N1545" t="s">
        <v>2639</v>
      </c>
      <c r="O1545" t="s">
        <v>2643</v>
      </c>
    </row>
    <row r="1546" spans="1:15" x14ac:dyDescent="0.2">
      <c r="A1546" s="66" t="s">
        <v>9831</v>
      </c>
      <c r="B1546" t="s">
        <v>404</v>
      </c>
      <c r="C1546" t="s">
        <v>403</v>
      </c>
      <c r="D1546" s="21" t="s">
        <v>405</v>
      </c>
      <c r="E1546" t="s">
        <v>406</v>
      </c>
      <c r="F1546" t="s">
        <v>20</v>
      </c>
      <c r="G1546" t="s">
        <v>1270</v>
      </c>
      <c r="H1546" t="s">
        <v>376</v>
      </c>
      <c r="I1546" t="s">
        <v>1271</v>
      </c>
      <c r="K1546">
        <v>2019</v>
      </c>
      <c r="L1546" t="s">
        <v>2637</v>
      </c>
      <c r="M1546" t="s">
        <v>2638</v>
      </c>
      <c r="N1546" t="s">
        <v>2639</v>
      </c>
      <c r="O1546" t="s">
        <v>2644</v>
      </c>
    </row>
    <row r="1547" spans="1:15" x14ac:dyDescent="0.2">
      <c r="A1547" s="66" t="s">
        <v>9831</v>
      </c>
      <c r="B1547" t="s">
        <v>404</v>
      </c>
      <c r="C1547" t="s">
        <v>403</v>
      </c>
      <c r="D1547" s="21" t="s">
        <v>405</v>
      </c>
      <c r="E1547" t="s">
        <v>406</v>
      </c>
      <c r="F1547" t="s">
        <v>22</v>
      </c>
      <c r="G1547" t="s">
        <v>1270</v>
      </c>
      <c r="H1547" t="s">
        <v>376</v>
      </c>
      <c r="I1547" t="s">
        <v>1271</v>
      </c>
      <c r="K1547">
        <v>2019</v>
      </c>
      <c r="L1547" t="s">
        <v>2637</v>
      </c>
      <c r="M1547" t="s">
        <v>2638</v>
      </c>
      <c r="N1547" t="s">
        <v>2639</v>
      </c>
      <c r="O1547" t="s">
        <v>2645</v>
      </c>
    </row>
    <row r="1548" spans="1:15" x14ac:dyDescent="0.2">
      <c r="A1548" s="66" t="s">
        <v>9831</v>
      </c>
      <c r="B1548" t="s">
        <v>404</v>
      </c>
      <c r="C1548" t="s">
        <v>403</v>
      </c>
      <c r="D1548" s="21" t="s">
        <v>405</v>
      </c>
      <c r="E1548" t="s">
        <v>406</v>
      </c>
      <c r="F1548" t="s">
        <v>23</v>
      </c>
      <c r="G1548" t="s">
        <v>1270</v>
      </c>
      <c r="H1548" t="s">
        <v>376</v>
      </c>
      <c r="I1548" t="s">
        <v>1271</v>
      </c>
      <c r="K1548">
        <v>2019</v>
      </c>
      <c r="L1548" t="s">
        <v>2637</v>
      </c>
      <c r="M1548" t="s">
        <v>2638</v>
      </c>
      <c r="N1548" t="s">
        <v>2639</v>
      </c>
      <c r="O1548" t="s">
        <v>2646</v>
      </c>
    </row>
    <row r="1549" spans="1:15" x14ac:dyDescent="0.2">
      <c r="A1549" s="66" t="s">
        <v>9831</v>
      </c>
      <c r="B1549" t="s">
        <v>404</v>
      </c>
      <c r="C1549" t="s">
        <v>403</v>
      </c>
      <c r="D1549" s="21" t="s">
        <v>405</v>
      </c>
      <c r="E1549" t="s">
        <v>406</v>
      </c>
      <c r="F1549" t="s">
        <v>24</v>
      </c>
      <c r="G1549" t="s">
        <v>1270</v>
      </c>
      <c r="H1549" t="s">
        <v>376</v>
      </c>
      <c r="I1549" t="s">
        <v>1271</v>
      </c>
      <c r="K1549">
        <v>2019</v>
      </c>
      <c r="L1549" t="s">
        <v>2637</v>
      </c>
      <c r="M1549" t="s">
        <v>2638</v>
      </c>
      <c r="N1549" t="s">
        <v>2639</v>
      </c>
      <c r="O1549" t="s">
        <v>2647</v>
      </c>
    </row>
    <row r="1550" spans="1:15" x14ac:dyDescent="0.2">
      <c r="A1550" s="66" t="s">
        <v>9831</v>
      </c>
      <c r="B1550" t="s">
        <v>404</v>
      </c>
      <c r="C1550" t="s">
        <v>403</v>
      </c>
      <c r="D1550" s="21" t="s">
        <v>405</v>
      </c>
      <c r="E1550" t="s">
        <v>406</v>
      </c>
      <c r="F1550" t="s">
        <v>25</v>
      </c>
      <c r="G1550" t="s">
        <v>1270</v>
      </c>
      <c r="H1550" t="s">
        <v>376</v>
      </c>
      <c r="I1550" t="s">
        <v>1271</v>
      </c>
      <c r="K1550">
        <v>2019</v>
      </c>
      <c r="L1550" t="s">
        <v>2637</v>
      </c>
      <c r="M1550" t="s">
        <v>2638</v>
      </c>
      <c r="N1550" t="s">
        <v>2639</v>
      </c>
      <c r="O1550" t="s">
        <v>2648</v>
      </c>
    </row>
    <row r="1551" spans="1:15" x14ac:dyDescent="0.2">
      <c r="A1551" s="66" t="s">
        <v>9831</v>
      </c>
      <c r="B1551" t="s">
        <v>404</v>
      </c>
      <c r="C1551" t="s">
        <v>403</v>
      </c>
      <c r="D1551" s="21" t="s">
        <v>405</v>
      </c>
      <c r="E1551" t="s">
        <v>406</v>
      </c>
      <c r="F1551" t="s">
        <v>26</v>
      </c>
      <c r="G1551" t="s">
        <v>1270</v>
      </c>
      <c r="H1551" t="s">
        <v>376</v>
      </c>
      <c r="I1551" t="s">
        <v>1271</v>
      </c>
      <c r="K1551">
        <v>2019</v>
      </c>
      <c r="L1551" t="s">
        <v>2637</v>
      </c>
      <c r="M1551" t="s">
        <v>2638</v>
      </c>
      <c r="N1551" t="s">
        <v>2639</v>
      </c>
      <c r="O1551" t="s">
        <v>2649</v>
      </c>
    </row>
    <row r="1552" spans="1:15" x14ac:dyDescent="0.2">
      <c r="A1552" s="66" t="s">
        <v>9831</v>
      </c>
      <c r="B1552" t="s">
        <v>404</v>
      </c>
      <c r="C1552" t="s">
        <v>403</v>
      </c>
      <c r="D1552" s="21" t="s">
        <v>405</v>
      </c>
      <c r="E1552" t="s">
        <v>406</v>
      </c>
      <c r="F1552" t="s">
        <v>27</v>
      </c>
      <c r="G1552" t="s">
        <v>1270</v>
      </c>
      <c r="H1552" t="s">
        <v>376</v>
      </c>
      <c r="I1552" t="s">
        <v>1271</v>
      </c>
      <c r="K1552">
        <v>2019</v>
      </c>
      <c r="L1552" t="s">
        <v>2637</v>
      </c>
      <c r="M1552" t="s">
        <v>2638</v>
      </c>
      <c r="N1552" t="s">
        <v>2639</v>
      </c>
      <c r="O1552" t="s">
        <v>2650</v>
      </c>
    </row>
    <row r="1553" spans="1:15" x14ac:dyDescent="0.2">
      <c r="A1553" s="66" t="s">
        <v>9831</v>
      </c>
      <c r="B1553" t="s">
        <v>404</v>
      </c>
      <c r="C1553" t="s">
        <v>403</v>
      </c>
      <c r="D1553" s="21" t="s">
        <v>405</v>
      </c>
      <c r="E1553" t="s">
        <v>406</v>
      </c>
      <c r="F1553" t="s">
        <v>28</v>
      </c>
      <c r="G1553" t="s">
        <v>1270</v>
      </c>
      <c r="H1553" t="s">
        <v>376</v>
      </c>
      <c r="I1553" t="s">
        <v>1271</v>
      </c>
      <c r="K1553">
        <v>2019</v>
      </c>
      <c r="L1553" t="s">
        <v>2637</v>
      </c>
      <c r="M1553" t="s">
        <v>2638</v>
      </c>
      <c r="N1553" t="s">
        <v>2639</v>
      </c>
      <c r="O1553" t="s">
        <v>2651</v>
      </c>
    </row>
    <row r="1554" spans="1:15" x14ac:dyDescent="0.2">
      <c r="A1554" s="66" t="s">
        <v>9831</v>
      </c>
      <c r="B1554" t="s">
        <v>404</v>
      </c>
      <c r="C1554" t="s">
        <v>403</v>
      </c>
      <c r="D1554" s="21" t="s">
        <v>407</v>
      </c>
      <c r="E1554" t="s">
        <v>408</v>
      </c>
      <c r="F1554" t="s">
        <v>16</v>
      </c>
      <c r="G1554" t="s">
        <v>1270</v>
      </c>
      <c r="H1554" t="s">
        <v>376</v>
      </c>
      <c r="I1554" t="s">
        <v>1271</v>
      </c>
      <c r="J1554" t="s">
        <v>2652</v>
      </c>
      <c r="K1554">
        <v>2019</v>
      </c>
      <c r="L1554" t="s">
        <v>2637</v>
      </c>
      <c r="M1554" t="s">
        <v>2653</v>
      </c>
      <c r="N1554" t="s">
        <v>2639</v>
      </c>
    </row>
    <row r="1555" spans="1:15" x14ac:dyDescent="0.2">
      <c r="A1555" s="66" t="s">
        <v>9831</v>
      </c>
      <c r="B1555" t="s">
        <v>404</v>
      </c>
      <c r="C1555" t="s">
        <v>403</v>
      </c>
      <c r="D1555" s="21" t="s">
        <v>407</v>
      </c>
      <c r="E1555" t="s">
        <v>408</v>
      </c>
      <c r="F1555" t="s">
        <v>17</v>
      </c>
      <c r="G1555" t="s">
        <v>1270</v>
      </c>
      <c r="H1555" t="s">
        <v>376</v>
      </c>
      <c r="I1555" t="s">
        <v>1271</v>
      </c>
      <c r="J1555" t="s">
        <v>2652</v>
      </c>
      <c r="K1555">
        <v>2019</v>
      </c>
      <c r="L1555" t="s">
        <v>2637</v>
      </c>
      <c r="M1555" t="s">
        <v>2653</v>
      </c>
      <c r="N1555" t="s">
        <v>2639</v>
      </c>
    </row>
    <row r="1556" spans="1:15" x14ac:dyDescent="0.2">
      <c r="A1556" s="66" t="s">
        <v>9831</v>
      </c>
      <c r="B1556" t="s">
        <v>404</v>
      </c>
      <c r="C1556" t="s">
        <v>403</v>
      </c>
      <c r="D1556" s="21" t="s">
        <v>407</v>
      </c>
      <c r="E1556" t="s">
        <v>408</v>
      </c>
      <c r="F1556" t="s">
        <v>18</v>
      </c>
      <c r="G1556" t="s">
        <v>1270</v>
      </c>
      <c r="H1556" t="s">
        <v>376</v>
      </c>
      <c r="I1556" t="s">
        <v>1271</v>
      </c>
      <c r="J1556" t="s">
        <v>2652</v>
      </c>
      <c r="K1556">
        <v>2019</v>
      </c>
      <c r="L1556" t="s">
        <v>2637</v>
      </c>
      <c r="M1556" t="s">
        <v>2653</v>
      </c>
      <c r="N1556" t="s">
        <v>2639</v>
      </c>
    </row>
    <row r="1557" spans="1:15" x14ac:dyDescent="0.2">
      <c r="A1557" s="66" t="s">
        <v>9831</v>
      </c>
      <c r="B1557" t="s">
        <v>404</v>
      </c>
      <c r="C1557" t="s">
        <v>403</v>
      </c>
      <c r="D1557" s="21" t="s">
        <v>407</v>
      </c>
      <c r="E1557" t="s">
        <v>408</v>
      </c>
      <c r="F1557" t="s">
        <v>19</v>
      </c>
      <c r="G1557" t="s">
        <v>1270</v>
      </c>
      <c r="H1557" t="s">
        <v>376</v>
      </c>
      <c r="I1557" t="s">
        <v>1271</v>
      </c>
      <c r="J1557" t="s">
        <v>2652</v>
      </c>
      <c r="K1557">
        <v>2019</v>
      </c>
      <c r="L1557" t="s">
        <v>2637</v>
      </c>
      <c r="M1557" t="s">
        <v>2653</v>
      </c>
      <c r="N1557" t="s">
        <v>2639</v>
      </c>
    </row>
    <row r="1558" spans="1:15" x14ac:dyDescent="0.2">
      <c r="A1558" s="66" t="s">
        <v>9831</v>
      </c>
      <c r="B1558" t="s">
        <v>404</v>
      </c>
      <c r="C1558" t="s">
        <v>403</v>
      </c>
      <c r="D1558" s="21" t="s">
        <v>407</v>
      </c>
      <c r="E1558" t="s">
        <v>408</v>
      </c>
      <c r="F1558" t="s">
        <v>20</v>
      </c>
      <c r="G1558" t="s">
        <v>1270</v>
      </c>
      <c r="H1558" t="s">
        <v>376</v>
      </c>
      <c r="I1558" t="s">
        <v>1271</v>
      </c>
      <c r="J1558" t="s">
        <v>2652</v>
      </c>
      <c r="K1558">
        <v>2019</v>
      </c>
      <c r="L1558" t="s">
        <v>2637</v>
      </c>
      <c r="M1558" t="s">
        <v>2653</v>
      </c>
      <c r="N1558" t="s">
        <v>2639</v>
      </c>
    </row>
    <row r="1559" spans="1:15" x14ac:dyDescent="0.2">
      <c r="A1559" s="66" t="s">
        <v>9831</v>
      </c>
      <c r="B1559" t="s">
        <v>404</v>
      </c>
      <c r="C1559" t="s">
        <v>403</v>
      </c>
      <c r="D1559" s="21" t="s">
        <v>407</v>
      </c>
      <c r="E1559" t="s">
        <v>408</v>
      </c>
      <c r="F1559" t="s">
        <v>23</v>
      </c>
      <c r="G1559" t="s">
        <v>1270</v>
      </c>
      <c r="H1559" t="s">
        <v>376</v>
      </c>
      <c r="I1559" t="s">
        <v>1271</v>
      </c>
      <c r="J1559" t="s">
        <v>2652</v>
      </c>
      <c r="K1559">
        <v>2019</v>
      </c>
      <c r="L1559" t="s">
        <v>2637</v>
      </c>
      <c r="M1559" t="s">
        <v>2653</v>
      </c>
      <c r="N1559" t="s">
        <v>2639</v>
      </c>
    </row>
    <row r="1560" spans="1:15" x14ac:dyDescent="0.2">
      <c r="A1560" s="66" t="s">
        <v>9831</v>
      </c>
      <c r="B1560" t="s">
        <v>404</v>
      </c>
      <c r="C1560" t="s">
        <v>403</v>
      </c>
      <c r="D1560" s="21" t="s">
        <v>407</v>
      </c>
      <c r="E1560" t="s">
        <v>408</v>
      </c>
      <c r="F1560" t="s">
        <v>24</v>
      </c>
      <c r="G1560" t="s">
        <v>1270</v>
      </c>
      <c r="H1560" t="s">
        <v>376</v>
      </c>
      <c r="I1560" t="s">
        <v>1271</v>
      </c>
      <c r="J1560" t="s">
        <v>2652</v>
      </c>
      <c r="K1560">
        <v>2019</v>
      </c>
      <c r="L1560" t="s">
        <v>2637</v>
      </c>
      <c r="M1560" t="s">
        <v>2653</v>
      </c>
      <c r="N1560" t="s">
        <v>2639</v>
      </c>
    </row>
    <row r="1561" spans="1:15" x14ac:dyDescent="0.2">
      <c r="A1561" s="66" t="s">
        <v>9831</v>
      </c>
      <c r="B1561" t="s">
        <v>404</v>
      </c>
      <c r="C1561" t="s">
        <v>403</v>
      </c>
      <c r="D1561" s="21" t="s">
        <v>407</v>
      </c>
      <c r="E1561" t="s">
        <v>408</v>
      </c>
      <c r="F1561" t="s">
        <v>25</v>
      </c>
      <c r="G1561" t="s">
        <v>1270</v>
      </c>
      <c r="H1561" t="s">
        <v>376</v>
      </c>
      <c r="I1561" t="s">
        <v>1271</v>
      </c>
      <c r="J1561" t="s">
        <v>2652</v>
      </c>
      <c r="K1561">
        <v>2019</v>
      </c>
      <c r="L1561" t="s">
        <v>2637</v>
      </c>
      <c r="M1561" t="s">
        <v>2653</v>
      </c>
      <c r="N1561" t="s">
        <v>2639</v>
      </c>
    </row>
    <row r="1562" spans="1:15" x14ac:dyDescent="0.2">
      <c r="A1562" s="66" t="s">
        <v>9831</v>
      </c>
      <c r="B1562" t="s">
        <v>404</v>
      </c>
      <c r="C1562" t="s">
        <v>403</v>
      </c>
      <c r="D1562" s="21" t="s">
        <v>407</v>
      </c>
      <c r="E1562" t="s">
        <v>408</v>
      </c>
      <c r="F1562" t="s">
        <v>26</v>
      </c>
      <c r="G1562" t="s">
        <v>1270</v>
      </c>
      <c r="H1562" t="s">
        <v>376</v>
      </c>
      <c r="I1562" t="s">
        <v>1271</v>
      </c>
      <c r="J1562" t="s">
        <v>2652</v>
      </c>
      <c r="K1562">
        <v>2019</v>
      </c>
      <c r="L1562" t="s">
        <v>2637</v>
      </c>
      <c r="M1562" t="s">
        <v>2653</v>
      </c>
      <c r="N1562" t="s">
        <v>2639</v>
      </c>
    </row>
    <row r="1563" spans="1:15" x14ac:dyDescent="0.2">
      <c r="A1563" s="66" t="s">
        <v>9831</v>
      </c>
      <c r="B1563" t="s">
        <v>404</v>
      </c>
      <c r="C1563" t="s">
        <v>403</v>
      </c>
      <c r="D1563" s="21" t="s">
        <v>407</v>
      </c>
      <c r="E1563" t="s">
        <v>408</v>
      </c>
      <c r="F1563" t="s">
        <v>28</v>
      </c>
      <c r="G1563" t="s">
        <v>1270</v>
      </c>
      <c r="H1563" t="s">
        <v>376</v>
      </c>
      <c r="I1563" t="s">
        <v>1271</v>
      </c>
      <c r="J1563" t="s">
        <v>2652</v>
      </c>
      <c r="K1563">
        <v>2019</v>
      </c>
      <c r="L1563" t="s">
        <v>2637</v>
      </c>
      <c r="M1563" t="s">
        <v>2653</v>
      </c>
      <c r="N1563" t="s">
        <v>2639</v>
      </c>
    </row>
    <row r="1564" spans="1:15" x14ac:dyDescent="0.2">
      <c r="A1564" s="66" t="s">
        <v>9831</v>
      </c>
      <c r="B1564" t="s">
        <v>404</v>
      </c>
      <c r="C1564" t="s">
        <v>403</v>
      </c>
      <c r="D1564" s="21" t="s">
        <v>407</v>
      </c>
      <c r="E1564" t="s">
        <v>408</v>
      </c>
      <c r="F1564" t="s">
        <v>29</v>
      </c>
      <c r="G1564" t="s">
        <v>1453</v>
      </c>
      <c r="K1564">
        <v>2018</v>
      </c>
      <c r="L1564" t="s">
        <v>2637</v>
      </c>
      <c r="M1564" t="s">
        <v>2654</v>
      </c>
      <c r="N1564" t="s">
        <v>2639</v>
      </c>
    </row>
    <row r="1565" spans="1:15" x14ac:dyDescent="0.2">
      <c r="A1565" s="66" t="s">
        <v>9831</v>
      </c>
      <c r="B1565" t="s">
        <v>404</v>
      </c>
      <c r="C1565" t="s">
        <v>403</v>
      </c>
      <c r="D1565" s="21" t="s">
        <v>407</v>
      </c>
      <c r="E1565" t="s">
        <v>408</v>
      </c>
      <c r="F1565" t="s">
        <v>9</v>
      </c>
      <c r="L1565" t="s">
        <v>1414</v>
      </c>
      <c r="N1565" t="s">
        <v>1415</v>
      </c>
      <c r="O1565" t="s">
        <v>1416</v>
      </c>
    </row>
    <row r="1566" spans="1:15" x14ac:dyDescent="0.2">
      <c r="A1566" s="66" t="s">
        <v>9831</v>
      </c>
      <c r="B1566" t="s">
        <v>404</v>
      </c>
      <c r="C1566" t="s">
        <v>403</v>
      </c>
      <c r="D1566" s="21" t="s">
        <v>407</v>
      </c>
      <c r="E1566" t="s">
        <v>408</v>
      </c>
      <c r="F1566" t="s">
        <v>8</v>
      </c>
      <c r="K1566">
        <v>2021</v>
      </c>
      <c r="L1566" t="s">
        <v>2655</v>
      </c>
      <c r="M1566" t="s">
        <v>2656</v>
      </c>
      <c r="N1566" t="s">
        <v>2657</v>
      </c>
    </row>
    <row r="1567" spans="1:15" x14ac:dyDescent="0.2">
      <c r="A1567" s="66" t="s">
        <v>9831</v>
      </c>
      <c r="B1567" t="s">
        <v>404</v>
      </c>
      <c r="C1567" t="s">
        <v>403</v>
      </c>
      <c r="D1567" s="21" t="s">
        <v>407</v>
      </c>
      <c r="E1567" t="s">
        <v>408</v>
      </c>
      <c r="F1567" t="s">
        <v>10</v>
      </c>
      <c r="K1567">
        <v>2021</v>
      </c>
      <c r="L1567" t="s">
        <v>2655</v>
      </c>
      <c r="M1567" t="s">
        <v>2656</v>
      </c>
      <c r="N1567" t="s">
        <v>2657</v>
      </c>
    </row>
    <row r="1568" spans="1:15" x14ac:dyDescent="0.2">
      <c r="A1568" s="66" t="s">
        <v>9831</v>
      </c>
      <c r="B1568" t="s">
        <v>404</v>
      </c>
      <c r="C1568" t="s">
        <v>403</v>
      </c>
      <c r="D1568" s="21" t="s">
        <v>407</v>
      </c>
      <c r="E1568" t="s">
        <v>408</v>
      </c>
      <c r="F1568" t="s">
        <v>11</v>
      </c>
      <c r="G1568" t="s">
        <v>1286</v>
      </c>
      <c r="H1568" t="s">
        <v>349</v>
      </c>
      <c r="I1568" t="s">
        <v>349</v>
      </c>
      <c r="J1568" t="s">
        <v>2658</v>
      </c>
      <c r="K1568">
        <v>2021</v>
      </c>
      <c r="L1568" t="s">
        <v>2655</v>
      </c>
      <c r="M1568" t="s">
        <v>2656</v>
      </c>
      <c r="N1568" t="s">
        <v>2657</v>
      </c>
      <c r="O1568" t="s">
        <v>2659</v>
      </c>
    </row>
    <row r="1569" spans="1:15" x14ac:dyDescent="0.2">
      <c r="A1569" s="66" t="s">
        <v>9831</v>
      </c>
      <c r="B1569" t="s">
        <v>404</v>
      </c>
      <c r="C1569" t="s">
        <v>403</v>
      </c>
      <c r="D1569" s="21" t="s">
        <v>407</v>
      </c>
      <c r="E1569" t="s">
        <v>408</v>
      </c>
      <c r="F1569" t="s">
        <v>13</v>
      </c>
      <c r="K1569">
        <v>2021</v>
      </c>
      <c r="L1569" t="s">
        <v>2655</v>
      </c>
      <c r="M1569" t="s">
        <v>2656</v>
      </c>
      <c r="N1569" t="s">
        <v>2657</v>
      </c>
    </row>
    <row r="1570" spans="1:15" x14ac:dyDescent="0.2">
      <c r="A1570" s="66" t="s">
        <v>9831</v>
      </c>
      <c r="B1570" t="s">
        <v>404</v>
      </c>
      <c r="C1570" t="s">
        <v>403</v>
      </c>
      <c r="D1570" s="21" t="s">
        <v>407</v>
      </c>
      <c r="E1570" t="s">
        <v>408</v>
      </c>
      <c r="F1570" t="s">
        <v>56</v>
      </c>
      <c r="G1570" t="s">
        <v>1270</v>
      </c>
      <c r="H1570" t="s">
        <v>349</v>
      </c>
      <c r="I1570" t="s">
        <v>349</v>
      </c>
      <c r="K1570">
        <v>2021</v>
      </c>
      <c r="L1570" t="s">
        <v>2655</v>
      </c>
      <c r="M1570" t="s">
        <v>2656</v>
      </c>
      <c r="N1570" t="s">
        <v>2657</v>
      </c>
    </row>
    <row r="1571" spans="1:15" x14ac:dyDescent="0.2">
      <c r="A1571" s="66" t="s">
        <v>9831</v>
      </c>
      <c r="B1571" t="s">
        <v>404</v>
      </c>
      <c r="C1571" t="s">
        <v>403</v>
      </c>
      <c r="D1571" s="21" t="s">
        <v>405</v>
      </c>
      <c r="E1571" t="s">
        <v>406</v>
      </c>
      <c r="F1571" t="s">
        <v>8</v>
      </c>
      <c r="K1571">
        <v>2024</v>
      </c>
      <c r="L1571" t="s">
        <v>2660</v>
      </c>
      <c r="M1571" t="s">
        <v>2661</v>
      </c>
      <c r="N1571" t="s">
        <v>2662</v>
      </c>
    </row>
    <row r="1572" spans="1:15" x14ac:dyDescent="0.2">
      <c r="A1572" s="66" t="s">
        <v>9831</v>
      </c>
      <c r="B1572" t="s">
        <v>404</v>
      </c>
      <c r="C1572" t="s">
        <v>403</v>
      </c>
      <c r="D1572" s="21" t="s">
        <v>405</v>
      </c>
      <c r="E1572" t="s">
        <v>406</v>
      </c>
      <c r="F1572" t="s">
        <v>10</v>
      </c>
      <c r="K1572">
        <v>2024</v>
      </c>
      <c r="L1572" t="s">
        <v>2660</v>
      </c>
      <c r="M1572" t="s">
        <v>2661</v>
      </c>
      <c r="N1572" t="s">
        <v>2662</v>
      </c>
    </row>
    <row r="1573" spans="1:15" x14ac:dyDescent="0.2">
      <c r="A1573" s="66" t="s">
        <v>9831</v>
      </c>
      <c r="B1573" t="s">
        <v>404</v>
      </c>
      <c r="C1573" t="s">
        <v>403</v>
      </c>
      <c r="D1573" s="21" t="s">
        <v>405</v>
      </c>
      <c r="E1573" t="s">
        <v>406</v>
      </c>
      <c r="F1573" t="s">
        <v>11</v>
      </c>
      <c r="G1573" t="s">
        <v>1286</v>
      </c>
      <c r="H1573" t="s">
        <v>349</v>
      </c>
      <c r="I1573" t="s">
        <v>349</v>
      </c>
      <c r="K1573">
        <v>2024</v>
      </c>
      <c r="L1573" t="s">
        <v>2660</v>
      </c>
      <c r="M1573" t="s">
        <v>2661</v>
      </c>
      <c r="N1573" t="s">
        <v>2662</v>
      </c>
      <c r="O1573" t="s">
        <v>2663</v>
      </c>
    </row>
    <row r="1574" spans="1:15" x14ac:dyDescent="0.2">
      <c r="A1574" s="66" t="s">
        <v>9831</v>
      </c>
      <c r="B1574" t="s">
        <v>404</v>
      </c>
      <c r="C1574" t="s">
        <v>403</v>
      </c>
      <c r="D1574" s="21" t="s">
        <v>405</v>
      </c>
      <c r="E1574" t="s">
        <v>406</v>
      </c>
      <c r="F1574" t="s">
        <v>4</v>
      </c>
      <c r="L1574" t="s">
        <v>1429</v>
      </c>
      <c r="N1574" t="s">
        <v>1279</v>
      </c>
      <c r="O1574" t="s">
        <v>1280</v>
      </c>
    </row>
    <row r="1575" spans="1:15" x14ac:dyDescent="0.2">
      <c r="A1575" s="66" t="s">
        <v>9831</v>
      </c>
      <c r="B1575" t="s">
        <v>404</v>
      </c>
      <c r="C1575" t="s">
        <v>403</v>
      </c>
      <c r="D1575" s="21" t="s">
        <v>407</v>
      </c>
      <c r="E1575" t="s">
        <v>408</v>
      </c>
      <c r="F1575" t="s">
        <v>4</v>
      </c>
      <c r="L1575" t="s">
        <v>1429</v>
      </c>
      <c r="N1575" t="s">
        <v>1279</v>
      </c>
      <c r="O1575" t="s">
        <v>1280</v>
      </c>
    </row>
    <row r="1576" spans="1:15" x14ac:dyDescent="0.2">
      <c r="A1576" s="66" t="s">
        <v>9831</v>
      </c>
      <c r="B1576" t="s">
        <v>404</v>
      </c>
      <c r="C1576" t="s">
        <v>403</v>
      </c>
      <c r="D1576" s="21" t="s">
        <v>405</v>
      </c>
      <c r="E1576" t="s">
        <v>406</v>
      </c>
      <c r="F1576" t="s">
        <v>14</v>
      </c>
      <c r="G1576" t="s">
        <v>1430</v>
      </c>
      <c r="O1576" t="s">
        <v>1431</v>
      </c>
    </row>
    <row r="1577" spans="1:15" x14ac:dyDescent="0.2">
      <c r="A1577" s="66" t="s">
        <v>9831</v>
      </c>
      <c r="B1577" t="s">
        <v>404</v>
      </c>
      <c r="C1577" t="s">
        <v>403</v>
      </c>
      <c r="D1577" s="21" t="s">
        <v>407</v>
      </c>
      <c r="E1577" t="s">
        <v>408</v>
      </c>
      <c r="F1577" t="s">
        <v>14</v>
      </c>
      <c r="G1577" t="s">
        <v>1430</v>
      </c>
      <c r="O1577" t="s">
        <v>1431</v>
      </c>
    </row>
    <row r="1578" spans="1:15" x14ac:dyDescent="0.2">
      <c r="A1578" s="66" t="s">
        <v>9831</v>
      </c>
      <c r="B1578" t="s">
        <v>404</v>
      </c>
      <c r="C1578" t="s">
        <v>403</v>
      </c>
      <c r="D1578" s="21" t="s">
        <v>407</v>
      </c>
      <c r="E1578" t="s">
        <v>408</v>
      </c>
      <c r="F1578" t="s">
        <v>15</v>
      </c>
      <c r="G1578" t="s">
        <v>1430</v>
      </c>
      <c r="O1578" t="s">
        <v>1432</v>
      </c>
    </row>
    <row r="1579" spans="1:15" x14ac:dyDescent="0.2">
      <c r="A1579" s="66" t="s">
        <v>9831</v>
      </c>
      <c r="B1579" t="s">
        <v>404</v>
      </c>
      <c r="C1579" t="s">
        <v>403</v>
      </c>
      <c r="D1579" s="21" t="s">
        <v>407</v>
      </c>
      <c r="E1579" t="s">
        <v>408</v>
      </c>
      <c r="F1579" t="s">
        <v>147</v>
      </c>
      <c r="G1579" t="s">
        <v>1286</v>
      </c>
      <c r="O1579" t="s">
        <v>1400</v>
      </c>
    </row>
    <row r="1580" spans="1:15" x14ac:dyDescent="0.2">
      <c r="A1580" s="66" t="s">
        <v>9831</v>
      </c>
      <c r="B1580" t="s">
        <v>424</v>
      </c>
      <c r="C1580" t="s">
        <v>423</v>
      </c>
      <c r="D1580" s="21" t="s">
        <v>425</v>
      </c>
      <c r="E1580" t="s">
        <v>426</v>
      </c>
      <c r="F1580" t="s">
        <v>51</v>
      </c>
      <c r="G1580" t="s">
        <v>1386</v>
      </c>
      <c r="K1580">
        <v>2023</v>
      </c>
      <c r="L1580" t="s">
        <v>2664</v>
      </c>
      <c r="M1580" t="s">
        <v>2665</v>
      </c>
      <c r="N1580" t="s">
        <v>2666</v>
      </c>
      <c r="O1580" t="s">
        <v>2667</v>
      </c>
    </row>
    <row r="1581" spans="1:15" x14ac:dyDescent="0.2">
      <c r="A1581" s="66" t="s">
        <v>9831</v>
      </c>
      <c r="B1581" t="s">
        <v>424</v>
      </c>
      <c r="C1581" t="s">
        <v>423</v>
      </c>
      <c r="D1581" s="21" t="s">
        <v>425</v>
      </c>
      <c r="E1581" t="s">
        <v>426</v>
      </c>
      <c r="F1581" t="s">
        <v>142</v>
      </c>
      <c r="G1581" t="s">
        <v>1286</v>
      </c>
      <c r="K1581">
        <v>2023</v>
      </c>
      <c r="L1581" t="s">
        <v>2664</v>
      </c>
      <c r="M1581" t="s">
        <v>2668</v>
      </c>
      <c r="N1581" t="s">
        <v>2666</v>
      </c>
      <c r="O1581" t="s">
        <v>1400</v>
      </c>
    </row>
    <row r="1582" spans="1:15" x14ac:dyDescent="0.2">
      <c r="A1582" s="66" t="s">
        <v>9831</v>
      </c>
      <c r="B1582" t="s">
        <v>424</v>
      </c>
      <c r="C1582" t="s">
        <v>423</v>
      </c>
      <c r="D1582" s="21" t="s">
        <v>425</v>
      </c>
      <c r="E1582" t="s">
        <v>426</v>
      </c>
      <c r="F1582" t="s">
        <v>144</v>
      </c>
      <c r="G1582" t="s">
        <v>2510</v>
      </c>
      <c r="K1582">
        <v>2023</v>
      </c>
      <c r="L1582" t="s">
        <v>2664</v>
      </c>
      <c r="M1582" t="s">
        <v>2668</v>
      </c>
      <c r="N1582" t="s">
        <v>2666</v>
      </c>
      <c r="O1582" t="s">
        <v>2669</v>
      </c>
    </row>
    <row r="1583" spans="1:15" x14ac:dyDescent="0.2">
      <c r="A1583" s="66" t="s">
        <v>9831</v>
      </c>
      <c r="B1583" t="s">
        <v>424</v>
      </c>
      <c r="C1583" t="s">
        <v>423</v>
      </c>
      <c r="D1583" s="21" t="s">
        <v>425</v>
      </c>
      <c r="E1583" t="s">
        <v>426</v>
      </c>
      <c r="F1583" t="s">
        <v>307</v>
      </c>
      <c r="K1583">
        <v>2023</v>
      </c>
      <c r="L1583" t="s">
        <v>2664</v>
      </c>
      <c r="M1583" t="s">
        <v>2670</v>
      </c>
      <c r="N1583" t="s">
        <v>2666</v>
      </c>
      <c r="O1583" t="s">
        <v>2671</v>
      </c>
    </row>
    <row r="1584" spans="1:15" x14ac:dyDescent="0.2">
      <c r="A1584" s="66" t="s">
        <v>9831</v>
      </c>
      <c r="B1584" t="s">
        <v>424</v>
      </c>
      <c r="C1584" t="s">
        <v>423</v>
      </c>
      <c r="D1584" s="21" t="s">
        <v>425</v>
      </c>
      <c r="E1584" t="s">
        <v>426</v>
      </c>
      <c r="F1584" t="s">
        <v>308</v>
      </c>
      <c r="K1584">
        <v>2023</v>
      </c>
      <c r="L1584" t="s">
        <v>2664</v>
      </c>
      <c r="M1584" t="s">
        <v>2670</v>
      </c>
      <c r="N1584" t="s">
        <v>2666</v>
      </c>
      <c r="O1584" t="s">
        <v>2671</v>
      </c>
    </row>
    <row r="1585" spans="1:15" x14ac:dyDescent="0.2">
      <c r="A1585" s="66" t="s">
        <v>9831</v>
      </c>
      <c r="B1585" t="s">
        <v>424</v>
      </c>
      <c r="C1585" t="s">
        <v>423</v>
      </c>
      <c r="D1585" s="21" t="s">
        <v>425</v>
      </c>
      <c r="E1585" t="s">
        <v>426</v>
      </c>
      <c r="F1585" t="s">
        <v>315</v>
      </c>
      <c r="K1585">
        <v>2023</v>
      </c>
      <c r="L1585" t="s">
        <v>2664</v>
      </c>
      <c r="N1585" t="s">
        <v>2666</v>
      </c>
      <c r="O1585" t="s">
        <v>2671</v>
      </c>
    </row>
    <row r="1586" spans="1:15" x14ac:dyDescent="0.2">
      <c r="A1586" s="66" t="s">
        <v>9831</v>
      </c>
      <c r="B1586" t="s">
        <v>424</v>
      </c>
      <c r="C1586" t="s">
        <v>423</v>
      </c>
      <c r="D1586" s="21" t="s">
        <v>425</v>
      </c>
      <c r="E1586" t="s">
        <v>426</v>
      </c>
      <c r="F1586" t="s">
        <v>316</v>
      </c>
      <c r="K1586">
        <v>2023</v>
      </c>
      <c r="L1586" t="s">
        <v>2664</v>
      </c>
      <c r="N1586" t="s">
        <v>2666</v>
      </c>
      <c r="O1586" t="s">
        <v>2671</v>
      </c>
    </row>
    <row r="1587" spans="1:15" x14ac:dyDescent="0.2">
      <c r="A1587" s="66" t="s">
        <v>9831</v>
      </c>
      <c r="B1587" t="s">
        <v>424</v>
      </c>
      <c r="C1587" t="s">
        <v>423</v>
      </c>
      <c r="D1587" s="21" t="s">
        <v>425</v>
      </c>
      <c r="E1587" t="s">
        <v>426</v>
      </c>
      <c r="F1587" t="s">
        <v>322</v>
      </c>
      <c r="K1587">
        <v>2023</v>
      </c>
      <c r="L1587" t="s">
        <v>2664</v>
      </c>
      <c r="N1587" t="s">
        <v>2666</v>
      </c>
      <c r="O1587" t="s">
        <v>2671</v>
      </c>
    </row>
    <row r="1588" spans="1:15" x14ac:dyDescent="0.2">
      <c r="A1588" s="66" t="s">
        <v>9831</v>
      </c>
      <c r="B1588" t="s">
        <v>424</v>
      </c>
      <c r="C1588" t="s">
        <v>423</v>
      </c>
      <c r="D1588" s="21" t="s">
        <v>425</v>
      </c>
      <c r="E1588" t="s">
        <v>426</v>
      </c>
      <c r="F1588" t="s">
        <v>323</v>
      </c>
      <c r="K1588">
        <v>2023</v>
      </c>
      <c r="L1588" t="s">
        <v>2664</v>
      </c>
      <c r="N1588" t="s">
        <v>2666</v>
      </c>
      <c r="O1588" t="s">
        <v>2671</v>
      </c>
    </row>
    <row r="1589" spans="1:15" x14ac:dyDescent="0.2">
      <c r="A1589" s="66" t="s">
        <v>9831</v>
      </c>
      <c r="B1589" t="s">
        <v>424</v>
      </c>
      <c r="C1589" t="s">
        <v>423</v>
      </c>
      <c r="D1589" s="21" t="s">
        <v>425</v>
      </c>
      <c r="E1589" t="s">
        <v>426</v>
      </c>
      <c r="F1589" t="s">
        <v>330</v>
      </c>
      <c r="K1589">
        <v>2023</v>
      </c>
      <c r="L1589" t="s">
        <v>2664</v>
      </c>
      <c r="N1589" t="s">
        <v>2666</v>
      </c>
      <c r="O1589" t="s">
        <v>2671</v>
      </c>
    </row>
    <row r="1590" spans="1:15" x14ac:dyDescent="0.2">
      <c r="A1590" s="66" t="s">
        <v>9831</v>
      </c>
      <c r="B1590" t="s">
        <v>424</v>
      </c>
      <c r="C1590" t="s">
        <v>423</v>
      </c>
      <c r="D1590" s="21" t="s">
        <v>425</v>
      </c>
      <c r="E1590" t="s">
        <v>426</v>
      </c>
      <c r="F1590" t="s">
        <v>331</v>
      </c>
      <c r="K1590">
        <v>2023</v>
      </c>
      <c r="L1590" t="s">
        <v>2664</v>
      </c>
      <c r="N1590" t="s">
        <v>2666</v>
      </c>
      <c r="O1590" t="s">
        <v>2671</v>
      </c>
    </row>
    <row r="1591" spans="1:15" x14ac:dyDescent="0.2">
      <c r="A1591" s="66" t="s">
        <v>9831</v>
      </c>
      <c r="B1591" t="s">
        <v>424</v>
      </c>
      <c r="C1591" t="s">
        <v>423</v>
      </c>
      <c r="D1591" s="21" t="s">
        <v>425</v>
      </c>
      <c r="E1591" t="s">
        <v>426</v>
      </c>
      <c r="F1591" t="s">
        <v>337</v>
      </c>
      <c r="K1591">
        <v>2023</v>
      </c>
      <c r="L1591" t="s">
        <v>2664</v>
      </c>
      <c r="N1591" t="s">
        <v>2666</v>
      </c>
      <c r="O1591" t="s">
        <v>2671</v>
      </c>
    </row>
    <row r="1592" spans="1:15" x14ac:dyDescent="0.2">
      <c r="A1592" s="66" t="s">
        <v>9831</v>
      </c>
      <c r="B1592" t="s">
        <v>424</v>
      </c>
      <c r="C1592" t="s">
        <v>423</v>
      </c>
      <c r="D1592" s="21" t="s">
        <v>425</v>
      </c>
      <c r="E1592" t="s">
        <v>426</v>
      </c>
      <c r="F1592" t="s">
        <v>338</v>
      </c>
      <c r="K1592">
        <v>2023</v>
      </c>
      <c r="L1592" t="s">
        <v>2664</v>
      </c>
      <c r="N1592" t="s">
        <v>2666</v>
      </c>
      <c r="O1592" t="s">
        <v>2671</v>
      </c>
    </row>
    <row r="1593" spans="1:15" x14ac:dyDescent="0.2">
      <c r="A1593" s="66" t="s">
        <v>9831</v>
      </c>
      <c r="B1593" t="s">
        <v>424</v>
      </c>
      <c r="C1593" t="s">
        <v>423</v>
      </c>
      <c r="D1593" s="21" t="s">
        <v>425</v>
      </c>
      <c r="E1593" t="s">
        <v>426</v>
      </c>
      <c r="F1593" t="s">
        <v>89</v>
      </c>
      <c r="K1593">
        <v>2023</v>
      </c>
      <c r="L1593" t="s">
        <v>2672</v>
      </c>
      <c r="N1593" t="s">
        <v>2673</v>
      </c>
    </row>
    <row r="1594" spans="1:15" x14ac:dyDescent="0.2">
      <c r="A1594" s="66" t="s">
        <v>9831</v>
      </c>
      <c r="B1594" t="s">
        <v>424</v>
      </c>
      <c r="C1594" t="s">
        <v>423</v>
      </c>
      <c r="D1594" s="21" t="s">
        <v>425</v>
      </c>
      <c r="E1594" t="s">
        <v>426</v>
      </c>
      <c r="F1594" t="s">
        <v>16</v>
      </c>
      <c r="G1594" t="s">
        <v>1270</v>
      </c>
      <c r="K1594">
        <v>2015</v>
      </c>
      <c r="L1594" t="s">
        <v>2674</v>
      </c>
      <c r="M1594" t="s">
        <v>2675</v>
      </c>
      <c r="N1594" t="s">
        <v>2676</v>
      </c>
      <c r="O1594" t="s">
        <v>2677</v>
      </c>
    </row>
    <row r="1595" spans="1:15" x14ac:dyDescent="0.2">
      <c r="A1595" s="66" t="s">
        <v>9831</v>
      </c>
      <c r="B1595" t="s">
        <v>424</v>
      </c>
      <c r="C1595" t="s">
        <v>423</v>
      </c>
      <c r="D1595" s="21" t="s">
        <v>425</v>
      </c>
      <c r="E1595" t="s">
        <v>426</v>
      </c>
      <c r="F1595" t="s">
        <v>17</v>
      </c>
      <c r="G1595" t="s">
        <v>1270</v>
      </c>
      <c r="K1595">
        <v>2015</v>
      </c>
      <c r="L1595" t="s">
        <v>2674</v>
      </c>
      <c r="M1595" t="s">
        <v>2675</v>
      </c>
      <c r="N1595" t="s">
        <v>2676</v>
      </c>
      <c r="O1595" t="s">
        <v>2678</v>
      </c>
    </row>
    <row r="1596" spans="1:15" x14ac:dyDescent="0.2">
      <c r="A1596" s="66" t="s">
        <v>9831</v>
      </c>
      <c r="B1596" t="s">
        <v>424</v>
      </c>
      <c r="C1596" t="s">
        <v>423</v>
      </c>
      <c r="D1596" s="21" t="s">
        <v>425</v>
      </c>
      <c r="E1596" t="s">
        <v>426</v>
      </c>
      <c r="F1596" t="s">
        <v>18</v>
      </c>
      <c r="G1596" t="s">
        <v>1270</v>
      </c>
      <c r="K1596">
        <v>2015</v>
      </c>
      <c r="L1596" t="s">
        <v>2674</v>
      </c>
      <c r="M1596" t="s">
        <v>2675</v>
      </c>
      <c r="N1596" t="s">
        <v>2676</v>
      </c>
      <c r="O1596" t="s">
        <v>2679</v>
      </c>
    </row>
    <row r="1597" spans="1:15" x14ac:dyDescent="0.2">
      <c r="A1597" s="66" t="s">
        <v>9831</v>
      </c>
      <c r="B1597" t="s">
        <v>424</v>
      </c>
      <c r="C1597" t="s">
        <v>423</v>
      </c>
      <c r="D1597" s="21" t="s">
        <v>425</v>
      </c>
      <c r="E1597" t="s">
        <v>426</v>
      </c>
      <c r="F1597" t="s">
        <v>19</v>
      </c>
      <c r="G1597" t="s">
        <v>1270</v>
      </c>
      <c r="K1597">
        <v>2015</v>
      </c>
      <c r="L1597" t="s">
        <v>2674</v>
      </c>
      <c r="M1597" t="s">
        <v>2675</v>
      </c>
      <c r="N1597" t="s">
        <v>2676</v>
      </c>
      <c r="O1597" t="s">
        <v>2680</v>
      </c>
    </row>
    <row r="1598" spans="1:15" x14ac:dyDescent="0.2">
      <c r="A1598" s="66" t="s">
        <v>9831</v>
      </c>
      <c r="B1598" t="s">
        <v>424</v>
      </c>
      <c r="C1598" t="s">
        <v>423</v>
      </c>
      <c r="D1598" s="21" t="s">
        <v>425</v>
      </c>
      <c r="E1598" t="s">
        <v>426</v>
      </c>
      <c r="F1598" t="s">
        <v>20</v>
      </c>
      <c r="G1598" t="s">
        <v>1270</v>
      </c>
      <c r="K1598">
        <v>2015</v>
      </c>
      <c r="L1598" t="s">
        <v>2674</v>
      </c>
      <c r="M1598" t="s">
        <v>2675</v>
      </c>
      <c r="N1598" t="s">
        <v>2676</v>
      </c>
      <c r="O1598" t="s">
        <v>2681</v>
      </c>
    </row>
    <row r="1599" spans="1:15" x14ac:dyDescent="0.2">
      <c r="A1599" s="66" t="s">
        <v>9831</v>
      </c>
      <c r="B1599" t="s">
        <v>424</v>
      </c>
      <c r="C1599" t="s">
        <v>423</v>
      </c>
      <c r="D1599" s="21" t="s">
        <v>425</v>
      </c>
      <c r="E1599" t="s">
        <v>426</v>
      </c>
      <c r="F1599" t="s">
        <v>21</v>
      </c>
      <c r="G1599" t="s">
        <v>1270</v>
      </c>
      <c r="K1599">
        <v>2015</v>
      </c>
      <c r="L1599" t="s">
        <v>2674</v>
      </c>
      <c r="M1599" t="s">
        <v>2675</v>
      </c>
      <c r="N1599" t="s">
        <v>2676</v>
      </c>
      <c r="O1599" t="s">
        <v>2682</v>
      </c>
    </row>
    <row r="1600" spans="1:15" x14ac:dyDescent="0.2">
      <c r="A1600" s="66" t="s">
        <v>9831</v>
      </c>
      <c r="B1600" t="s">
        <v>424</v>
      </c>
      <c r="C1600" t="s">
        <v>423</v>
      </c>
      <c r="D1600" s="21" t="s">
        <v>425</v>
      </c>
      <c r="E1600" t="s">
        <v>426</v>
      </c>
      <c r="F1600" t="s">
        <v>22</v>
      </c>
      <c r="G1600" t="s">
        <v>1270</v>
      </c>
      <c r="K1600">
        <v>2015</v>
      </c>
      <c r="L1600" t="s">
        <v>2674</v>
      </c>
      <c r="M1600" t="s">
        <v>2675</v>
      </c>
      <c r="N1600" t="s">
        <v>2676</v>
      </c>
      <c r="O1600" t="s">
        <v>2683</v>
      </c>
    </row>
    <row r="1601" spans="1:15" x14ac:dyDescent="0.2">
      <c r="A1601" s="66" t="s">
        <v>9831</v>
      </c>
      <c r="B1601" t="s">
        <v>424</v>
      </c>
      <c r="C1601" t="s">
        <v>423</v>
      </c>
      <c r="D1601" s="21" t="s">
        <v>425</v>
      </c>
      <c r="E1601" t="s">
        <v>426</v>
      </c>
      <c r="F1601" t="s">
        <v>23</v>
      </c>
      <c r="G1601" t="s">
        <v>1270</v>
      </c>
      <c r="K1601">
        <v>2015</v>
      </c>
      <c r="L1601" t="s">
        <v>2674</v>
      </c>
      <c r="M1601" t="s">
        <v>2675</v>
      </c>
      <c r="N1601" t="s">
        <v>2676</v>
      </c>
      <c r="O1601" t="s">
        <v>2684</v>
      </c>
    </row>
    <row r="1602" spans="1:15" x14ac:dyDescent="0.2">
      <c r="A1602" s="66" t="s">
        <v>9831</v>
      </c>
      <c r="B1602" t="s">
        <v>424</v>
      </c>
      <c r="C1602" t="s">
        <v>423</v>
      </c>
      <c r="D1602" s="21" t="s">
        <v>425</v>
      </c>
      <c r="E1602" t="s">
        <v>426</v>
      </c>
      <c r="F1602" t="s">
        <v>24</v>
      </c>
      <c r="G1602" t="s">
        <v>1270</v>
      </c>
      <c r="K1602">
        <v>2015</v>
      </c>
      <c r="L1602" t="s">
        <v>2674</v>
      </c>
      <c r="M1602" t="s">
        <v>2675</v>
      </c>
      <c r="N1602" t="s">
        <v>2676</v>
      </c>
      <c r="O1602" t="s">
        <v>2685</v>
      </c>
    </row>
    <row r="1603" spans="1:15" x14ac:dyDescent="0.2">
      <c r="A1603" s="66" t="s">
        <v>9831</v>
      </c>
      <c r="B1603" t="s">
        <v>424</v>
      </c>
      <c r="C1603" t="s">
        <v>423</v>
      </c>
      <c r="D1603" s="21" t="s">
        <v>425</v>
      </c>
      <c r="E1603" t="s">
        <v>426</v>
      </c>
      <c r="F1603" t="s">
        <v>26</v>
      </c>
      <c r="G1603" t="s">
        <v>1270</v>
      </c>
      <c r="K1603">
        <v>2015</v>
      </c>
      <c r="L1603" t="s">
        <v>2674</v>
      </c>
      <c r="M1603" t="s">
        <v>2675</v>
      </c>
      <c r="N1603" t="s">
        <v>2676</v>
      </c>
      <c r="O1603" t="s">
        <v>2686</v>
      </c>
    </row>
    <row r="1604" spans="1:15" x14ac:dyDescent="0.2">
      <c r="A1604" s="66" t="s">
        <v>9831</v>
      </c>
      <c r="B1604" t="s">
        <v>424</v>
      </c>
      <c r="C1604" t="s">
        <v>423</v>
      </c>
      <c r="D1604" s="21" t="s">
        <v>425</v>
      </c>
      <c r="E1604" t="s">
        <v>426</v>
      </c>
      <c r="F1604" t="s">
        <v>27</v>
      </c>
      <c r="G1604" t="s">
        <v>1270</v>
      </c>
      <c r="K1604">
        <v>2015</v>
      </c>
      <c r="L1604" t="s">
        <v>2674</v>
      </c>
      <c r="M1604" t="s">
        <v>2675</v>
      </c>
      <c r="N1604" t="s">
        <v>2676</v>
      </c>
      <c r="O1604" t="s">
        <v>2687</v>
      </c>
    </row>
    <row r="1605" spans="1:15" x14ac:dyDescent="0.2">
      <c r="A1605" s="66" t="s">
        <v>9831</v>
      </c>
      <c r="B1605" t="s">
        <v>424</v>
      </c>
      <c r="C1605" t="s">
        <v>423</v>
      </c>
      <c r="D1605" s="21" t="s">
        <v>425</v>
      </c>
      <c r="E1605" t="s">
        <v>426</v>
      </c>
      <c r="F1605" t="s">
        <v>28</v>
      </c>
      <c r="G1605" t="s">
        <v>1270</v>
      </c>
      <c r="K1605">
        <v>2015</v>
      </c>
      <c r="L1605" t="s">
        <v>2674</v>
      </c>
      <c r="M1605" t="s">
        <v>2675</v>
      </c>
      <c r="N1605" t="s">
        <v>2676</v>
      </c>
      <c r="O1605" t="s">
        <v>2688</v>
      </c>
    </row>
    <row r="1606" spans="1:15" x14ac:dyDescent="0.2">
      <c r="A1606" s="66" t="s">
        <v>9831</v>
      </c>
      <c r="B1606" t="s">
        <v>424</v>
      </c>
      <c r="C1606" t="s">
        <v>423</v>
      </c>
      <c r="D1606" s="21" t="s">
        <v>425</v>
      </c>
      <c r="E1606" t="s">
        <v>426</v>
      </c>
      <c r="F1606" t="s">
        <v>55</v>
      </c>
      <c r="G1606" t="s">
        <v>1270</v>
      </c>
      <c r="H1606" t="s">
        <v>349</v>
      </c>
      <c r="I1606" t="s">
        <v>349</v>
      </c>
      <c r="K1606">
        <v>2016</v>
      </c>
      <c r="L1606" t="s">
        <v>2674</v>
      </c>
      <c r="M1606" t="s">
        <v>2689</v>
      </c>
      <c r="N1606" t="s">
        <v>2676</v>
      </c>
      <c r="O1606" t="s">
        <v>2690</v>
      </c>
    </row>
    <row r="1607" spans="1:15" x14ac:dyDescent="0.2">
      <c r="A1607" s="66" t="s">
        <v>9831</v>
      </c>
      <c r="B1607" t="s">
        <v>424</v>
      </c>
      <c r="C1607" t="s">
        <v>423</v>
      </c>
      <c r="D1607" s="21" t="s">
        <v>425</v>
      </c>
      <c r="E1607" t="s">
        <v>426</v>
      </c>
      <c r="F1607" t="s">
        <v>57</v>
      </c>
      <c r="G1607" t="s">
        <v>1270</v>
      </c>
      <c r="H1607" t="s">
        <v>349</v>
      </c>
      <c r="I1607" t="s">
        <v>349</v>
      </c>
      <c r="K1607">
        <v>2016</v>
      </c>
      <c r="L1607" t="s">
        <v>2674</v>
      </c>
      <c r="M1607" t="s">
        <v>2689</v>
      </c>
      <c r="N1607" t="s">
        <v>2676</v>
      </c>
      <c r="O1607" t="s">
        <v>2691</v>
      </c>
    </row>
    <row r="1608" spans="1:15" x14ac:dyDescent="0.2">
      <c r="A1608" s="66" t="s">
        <v>9831</v>
      </c>
      <c r="B1608" t="s">
        <v>424</v>
      </c>
      <c r="C1608" t="s">
        <v>423</v>
      </c>
      <c r="D1608" s="21" t="s">
        <v>425</v>
      </c>
      <c r="E1608" t="s">
        <v>426</v>
      </c>
      <c r="F1608" t="s">
        <v>58</v>
      </c>
      <c r="G1608" t="s">
        <v>1270</v>
      </c>
      <c r="H1608" t="s">
        <v>349</v>
      </c>
      <c r="I1608" t="s">
        <v>349</v>
      </c>
      <c r="K1608">
        <v>2016</v>
      </c>
      <c r="L1608" t="s">
        <v>2674</v>
      </c>
      <c r="M1608" t="s">
        <v>2689</v>
      </c>
      <c r="N1608" t="s">
        <v>2676</v>
      </c>
      <c r="O1608" t="s">
        <v>2692</v>
      </c>
    </row>
    <row r="1609" spans="1:15" x14ac:dyDescent="0.2">
      <c r="A1609" s="66" t="s">
        <v>9831</v>
      </c>
      <c r="B1609" t="s">
        <v>424</v>
      </c>
      <c r="C1609" t="s">
        <v>423</v>
      </c>
      <c r="D1609" s="21" t="s">
        <v>425</v>
      </c>
      <c r="E1609" t="s">
        <v>426</v>
      </c>
      <c r="F1609" t="s">
        <v>59</v>
      </c>
      <c r="G1609" t="s">
        <v>1270</v>
      </c>
      <c r="H1609" t="s">
        <v>349</v>
      </c>
      <c r="I1609" t="s">
        <v>349</v>
      </c>
      <c r="K1609">
        <v>2016</v>
      </c>
      <c r="L1609" t="s">
        <v>2674</v>
      </c>
      <c r="M1609" t="s">
        <v>2689</v>
      </c>
      <c r="N1609" t="s">
        <v>2676</v>
      </c>
      <c r="O1609" t="s">
        <v>2693</v>
      </c>
    </row>
    <row r="1610" spans="1:15" x14ac:dyDescent="0.2">
      <c r="A1610" s="66" t="s">
        <v>9831</v>
      </c>
      <c r="B1610" t="s">
        <v>424</v>
      </c>
      <c r="C1610" t="s">
        <v>423</v>
      </c>
      <c r="D1610" s="21" t="s">
        <v>425</v>
      </c>
      <c r="E1610" t="s">
        <v>426</v>
      </c>
      <c r="F1610" t="s">
        <v>60</v>
      </c>
      <c r="G1610" t="s">
        <v>1270</v>
      </c>
      <c r="H1610" t="s">
        <v>349</v>
      </c>
      <c r="I1610" t="s">
        <v>349</v>
      </c>
      <c r="K1610">
        <v>2016</v>
      </c>
      <c r="L1610" t="s">
        <v>2674</v>
      </c>
      <c r="M1610" t="s">
        <v>2689</v>
      </c>
      <c r="N1610" t="s">
        <v>2676</v>
      </c>
      <c r="O1610" t="s">
        <v>2694</v>
      </c>
    </row>
    <row r="1611" spans="1:15" x14ac:dyDescent="0.2">
      <c r="A1611" s="66" t="s">
        <v>9831</v>
      </c>
      <c r="B1611" t="s">
        <v>424</v>
      </c>
      <c r="C1611" t="s">
        <v>423</v>
      </c>
      <c r="D1611" s="21" t="s">
        <v>425</v>
      </c>
      <c r="E1611" t="s">
        <v>426</v>
      </c>
      <c r="F1611" t="s">
        <v>94</v>
      </c>
      <c r="K1611">
        <v>2018</v>
      </c>
      <c r="L1611" t="s">
        <v>2695</v>
      </c>
      <c r="N1611" t="s">
        <v>2696</v>
      </c>
    </row>
    <row r="1612" spans="1:15" x14ac:dyDescent="0.2">
      <c r="A1612" s="66" t="s">
        <v>9831</v>
      </c>
      <c r="B1612" t="s">
        <v>424</v>
      </c>
      <c r="C1612" t="s">
        <v>423</v>
      </c>
      <c r="D1612" s="21" t="s">
        <v>425</v>
      </c>
      <c r="E1612" t="s">
        <v>426</v>
      </c>
      <c r="F1612" t="s">
        <v>180</v>
      </c>
      <c r="G1612" t="s">
        <v>1286</v>
      </c>
      <c r="K1612">
        <v>2016</v>
      </c>
      <c r="L1612" t="s">
        <v>2695</v>
      </c>
      <c r="M1612" t="s">
        <v>2697</v>
      </c>
      <c r="O1612" t="s">
        <v>2698</v>
      </c>
    </row>
    <row r="1613" spans="1:15" x14ac:dyDescent="0.2">
      <c r="A1613" s="66" t="s">
        <v>9831</v>
      </c>
      <c r="B1613" t="s">
        <v>424</v>
      </c>
      <c r="C1613" t="s">
        <v>423</v>
      </c>
      <c r="D1613" s="21" t="s">
        <v>425</v>
      </c>
      <c r="E1613" t="s">
        <v>426</v>
      </c>
      <c r="F1613" t="s">
        <v>8</v>
      </c>
      <c r="K1613">
        <v>2023</v>
      </c>
      <c r="L1613" t="s">
        <v>2699</v>
      </c>
      <c r="M1613" t="s">
        <v>2700</v>
      </c>
      <c r="N1613" t="s">
        <v>2701</v>
      </c>
    </row>
    <row r="1614" spans="1:15" x14ac:dyDescent="0.2">
      <c r="A1614" s="66" t="s">
        <v>9831</v>
      </c>
      <c r="B1614" t="s">
        <v>424</v>
      </c>
      <c r="C1614" t="s">
        <v>423</v>
      </c>
      <c r="D1614" s="21" t="s">
        <v>425</v>
      </c>
      <c r="E1614" t="s">
        <v>426</v>
      </c>
      <c r="F1614" t="s">
        <v>10</v>
      </c>
      <c r="K1614">
        <v>2023</v>
      </c>
      <c r="L1614" t="s">
        <v>2699</v>
      </c>
      <c r="M1614" t="s">
        <v>2700</v>
      </c>
      <c r="N1614" t="s">
        <v>2701</v>
      </c>
    </row>
    <row r="1615" spans="1:15" x14ac:dyDescent="0.2">
      <c r="A1615" s="66" t="s">
        <v>9831</v>
      </c>
      <c r="B1615" t="s">
        <v>424</v>
      </c>
      <c r="C1615" t="s">
        <v>423</v>
      </c>
      <c r="D1615" s="21" t="s">
        <v>425</v>
      </c>
      <c r="E1615" t="s">
        <v>426</v>
      </c>
      <c r="F1615" t="s">
        <v>11</v>
      </c>
      <c r="G1615" t="s">
        <v>1286</v>
      </c>
      <c r="K1615">
        <v>2023</v>
      </c>
      <c r="L1615" t="s">
        <v>2699</v>
      </c>
      <c r="M1615" t="s">
        <v>2700</v>
      </c>
      <c r="N1615" t="s">
        <v>2701</v>
      </c>
    </row>
    <row r="1616" spans="1:15" x14ac:dyDescent="0.2">
      <c r="A1616" s="66" t="s">
        <v>9831</v>
      </c>
      <c r="B1616" t="s">
        <v>424</v>
      </c>
      <c r="C1616" t="s">
        <v>423</v>
      </c>
      <c r="D1616" s="21" t="s">
        <v>425</v>
      </c>
      <c r="E1616" t="s">
        <v>426</v>
      </c>
      <c r="F1616" t="s">
        <v>155</v>
      </c>
      <c r="G1616" t="s">
        <v>1286</v>
      </c>
      <c r="K1616">
        <v>2022</v>
      </c>
      <c r="L1616" t="s">
        <v>2699</v>
      </c>
      <c r="M1616" t="s">
        <v>2702</v>
      </c>
      <c r="N1616" t="s">
        <v>2701</v>
      </c>
      <c r="O1616" t="s">
        <v>9139</v>
      </c>
    </row>
    <row r="1617" spans="1:15" x14ac:dyDescent="0.2">
      <c r="A1617" s="66" t="s">
        <v>9831</v>
      </c>
      <c r="B1617" t="s">
        <v>424</v>
      </c>
      <c r="C1617" t="s">
        <v>423</v>
      </c>
      <c r="D1617" s="21" t="s">
        <v>425</v>
      </c>
      <c r="E1617" t="s">
        <v>426</v>
      </c>
      <c r="F1617" t="s">
        <v>157</v>
      </c>
      <c r="G1617" t="s">
        <v>1286</v>
      </c>
      <c r="K1617">
        <v>2022</v>
      </c>
      <c r="L1617" t="s">
        <v>2699</v>
      </c>
      <c r="M1617" t="s">
        <v>2702</v>
      </c>
      <c r="N1617" t="s">
        <v>2701</v>
      </c>
      <c r="O1617" t="s">
        <v>1400</v>
      </c>
    </row>
    <row r="1618" spans="1:15" x14ac:dyDescent="0.2">
      <c r="A1618" s="66" t="s">
        <v>9831</v>
      </c>
      <c r="B1618" t="s">
        <v>424</v>
      </c>
      <c r="C1618" t="s">
        <v>423</v>
      </c>
      <c r="D1618" s="21" t="s">
        <v>425</v>
      </c>
      <c r="E1618" t="s">
        <v>426</v>
      </c>
      <c r="F1618" t="s">
        <v>175</v>
      </c>
      <c r="G1618" t="s">
        <v>1286</v>
      </c>
      <c r="K1618">
        <v>2022</v>
      </c>
      <c r="L1618" t="s">
        <v>2699</v>
      </c>
      <c r="M1618" t="s">
        <v>2703</v>
      </c>
      <c r="N1618" t="s">
        <v>2701</v>
      </c>
      <c r="O1618" t="s">
        <v>2704</v>
      </c>
    </row>
    <row r="1619" spans="1:15" x14ac:dyDescent="0.2">
      <c r="A1619" s="66" t="s">
        <v>9831</v>
      </c>
      <c r="B1619" t="s">
        <v>424</v>
      </c>
      <c r="C1619" t="s">
        <v>423</v>
      </c>
      <c r="D1619" s="21" t="s">
        <v>425</v>
      </c>
      <c r="E1619" t="s">
        <v>426</v>
      </c>
      <c r="F1619" t="s">
        <v>177</v>
      </c>
      <c r="G1619" t="s">
        <v>1286</v>
      </c>
      <c r="K1619">
        <v>2022</v>
      </c>
      <c r="L1619" t="s">
        <v>2699</v>
      </c>
      <c r="M1619" t="s">
        <v>2703</v>
      </c>
      <c r="N1619" t="s">
        <v>2701</v>
      </c>
      <c r="O1619" t="s">
        <v>1400</v>
      </c>
    </row>
    <row r="1620" spans="1:15" x14ac:dyDescent="0.2">
      <c r="A1620" s="66" t="s">
        <v>9831</v>
      </c>
      <c r="B1620" t="s">
        <v>424</v>
      </c>
      <c r="C1620" t="s">
        <v>423</v>
      </c>
      <c r="D1620" s="21" t="s">
        <v>425</v>
      </c>
      <c r="E1620" t="s">
        <v>426</v>
      </c>
      <c r="F1620" t="s">
        <v>150</v>
      </c>
      <c r="G1620" t="s">
        <v>1286</v>
      </c>
      <c r="K1620">
        <v>2022</v>
      </c>
      <c r="L1620" t="s">
        <v>2705</v>
      </c>
      <c r="M1620" t="s">
        <v>2706</v>
      </c>
      <c r="N1620" t="s">
        <v>2707</v>
      </c>
      <c r="O1620" t="s">
        <v>2708</v>
      </c>
    </row>
    <row r="1621" spans="1:15" x14ac:dyDescent="0.2">
      <c r="A1621" s="66" t="s">
        <v>9831</v>
      </c>
      <c r="B1621" t="s">
        <v>424</v>
      </c>
      <c r="C1621" t="s">
        <v>423</v>
      </c>
      <c r="D1621" s="21" t="s">
        <v>425</v>
      </c>
      <c r="E1621" t="s">
        <v>426</v>
      </c>
      <c r="F1621" t="s">
        <v>152</v>
      </c>
      <c r="G1621" t="s">
        <v>1286</v>
      </c>
      <c r="K1621">
        <v>2022</v>
      </c>
      <c r="L1621" t="s">
        <v>2705</v>
      </c>
      <c r="M1621" t="s">
        <v>2706</v>
      </c>
      <c r="N1621" t="s">
        <v>2707</v>
      </c>
      <c r="O1621" t="s">
        <v>1400</v>
      </c>
    </row>
    <row r="1622" spans="1:15" x14ac:dyDescent="0.2">
      <c r="A1622" s="66" t="s">
        <v>9831</v>
      </c>
      <c r="B1622" t="s">
        <v>424</v>
      </c>
      <c r="C1622" t="s">
        <v>423</v>
      </c>
      <c r="D1622" s="21" t="s">
        <v>425</v>
      </c>
      <c r="E1622" t="s">
        <v>426</v>
      </c>
      <c r="F1622" t="s">
        <v>154</v>
      </c>
      <c r="G1622" t="s">
        <v>2510</v>
      </c>
      <c r="K1622">
        <v>2022</v>
      </c>
      <c r="L1622" t="s">
        <v>2705</v>
      </c>
      <c r="M1622" t="s">
        <v>2706</v>
      </c>
      <c r="N1622" t="s">
        <v>2707</v>
      </c>
      <c r="O1622" t="s">
        <v>2708</v>
      </c>
    </row>
    <row r="1623" spans="1:15" x14ac:dyDescent="0.2">
      <c r="A1623" s="66" t="s">
        <v>9831</v>
      </c>
      <c r="B1623" t="s">
        <v>424</v>
      </c>
      <c r="C1623" t="s">
        <v>423</v>
      </c>
      <c r="D1623" s="21" t="s">
        <v>425</v>
      </c>
      <c r="E1623" t="s">
        <v>426</v>
      </c>
      <c r="F1623" t="s">
        <v>30</v>
      </c>
      <c r="G1623" t="s">
        <v>1454</v>
      </c>
      <c r="K1623">
        <v>2023</v>
      </c>
      <c r="L1623" t="s">
        <v>2709</v>
      </c>
      <c r="N1623" t="s">
        <v>2710</v>
      </c>
      <c r="O1623" t="s">
        <v>2711</v>
      </c>
    </row>
    <row r="1624" spans="1:15" x14ac:dyDescent="0.2">
      <c r="A1624" s="66" t="s">
        <v>9831</v>
      </c>
      <c r="B1624" t="s">
        <v>424</v>
      </c>
      <c r="C1624" t="s">
        <v>423</v>
      </c>
      <c r="D1624" s="21" t="s">
        <v>425</v>
      </c>
      <c r="E1624" t="s">
        <v>426</v>
      </c>
      <c r="F1624" t="s">
        <v>33</v>
      </c>
      <c r="G1624" t="s">
        <v>1286</v>
      </c>
      <c r="K1624">
        <v>2023</v>
      </c>
      <c r="L1624" t="s">
        <v>2709</v>
      </c>
      <c r="N1624" t="s">
        <v>2710</v>
      </c>
    </row>
    <row r="1625" spans="1:15" x14ac:dyDescent="0.2">
      <c r="A1625" s="66" t="s">
        <v>9831</v>
      </c>
      <c r="B1625" t="s">
        <v>424</v>
      </c>
      <c r="C1625" t="s">
        <v>423</v>
      </c>
      <c r="D1625" s="21" t="s">
        <v>425</v>
      </c>
      <c r="E1625" t="s">
        <v>426</v>
      </c>
      <c r="F1625" t="s">
        <v>35</v>
      </c>
      <c r="G1625" t="s">
        <v>1289</v>
      </c>
      <c r="K1625">
        <v>2023</v>
      </c>
      <c r="L1625" t="s">
        <v>2709</v>
      </c>
      <c r="N1625" t="s">
        <v>2710</v>
      </c>
      <c r="O1625" t="s">
        <v>2712</v>
      </c>
    </row>
    <row r="1626" spans="1:15" x14ac:dyDescent="0.2">
      <c r="A1626" s="66" t="s">
        <v>9831</v>
      </c>
      <c r="B1626" t="s">
        <v>424</v>
      </c>
      <c r="C1626" t="s">
        <v>423</v>
      </c>
      <c r="D1626" s="21" t="s">
        <v>425</v>
      </c>
      <c r="E1626" t="s">
        <v>426</v>
      </c>
      <c r="F1626" t="s">
        <v>36</v>
      </c>
      <c r="G1626" t="s">
        <v>1289</v>
      </c>
      <c r="K1626">
        <v>2023</v>
      </c>
      <c r="L1626" t="s">
        <v>2709</v>
      </c>
      <c r="N1626" t="s">
        <v>2710</v>
      </c>
      <c r="O1626" t="s">
        <v>2713</v>
      </c>
    </row>
    <row r="1627" spans="1:15" x14ac:dyDescent="0.2">
      <c r="A1627" s="66" t="s">
        <v>9831</v>
      </c>
      <c r="B1627" t="s">
        <v>424</v>
      </c>
      <c r="C1627" t="s">
        <v>423</v>
      </c>
      <c r="D1627" s="21" t="s">
        <v>425</v>
      </c>
      <c r="E1627" t="s">
        <v>426</v>
      </c>
      <c r="F1627" t="s">
        <v>38</v>
      </c>
      <c r="G1627" t="s">
        <v>1289</v>
      </c>
      <c r="K1627">
        <v>2023</v>
      </c>
      <c r="L1627" t="s">
        <v>2709</v>
      </c>
      <c r="N1627" t="s">
        <v>2710</v>
      </c>
      <c r="O1627" t="s">
        <v>2714</v>
      </c>
    </row>
    <row r="1628" spans="1:15" x14ac:dyDescent="0.2">
      <c r="A1628" s="66" t="s">
        <v>9831</v>
      </c>
      <c r="B1628" t="s">
        <v>424</v>
      </c>
      <c r="C1628" t="s">
        <v>423</v>
      </c>
      <c r="D1628" s="21" t="s">
        <v>425</v>
      </c>
      <c r="E1628" t="s">
        <v>426</v>
      </c>
      <c r="F1628" t="s">
        <v>42</v>
      </c>
      <c r="G1628" t="s">
        <v>1289</v>
      </c>
      <c r="K1628">
        <v>2023</v>
      </c>
      <c r="L1628" t="s">
        <v>2709</v>
      </c>
      <c r="N1628" t="s">
        <v>2710</v>
      </c>
      <c r="O1628" t="s">
        <v>2715</v>
      </c>
    </row>
    <row r="1629" spans="1:15" x14ac:dyDescent="0.2">
      <c r="A1629" s="66" t="s">
        <v>9831</v>
      </c>
      <c r="B1629" t="s">
        <v>424</v>
      </c>
      <c r="C1629" t="s">
        <v>423</v>
      </c>
      <c r="D1629" s="21" t="s">
        <v>425</v>
      </c>
      <c r="E1629" t="s">
        <v>426</v>
      </c>
      <c r="F1629" t="s">
        <v>84</v>
      </c>
      <c r="K1629">
        <v>2023</v>
      </c>
      <c r="L1629" t="s">
        <v>2709</v>
      </c>
      <c r="N1629" t="s">
        <v>2710</v>
      </c>
    </row>
    <row r="1630" spans="1:15" x14ac:dyDescent="0.2">
      <c r="A1630" s="66" t="s">
        <v>9831</v>
      </c>
      <c r="B1630" t="s">
        <v>424</v>
      </c>
      <c r="C1630" t="s">
        <v>423</v>
      </c>
      <c r="D1630" s="21" t="s">
        <v>425</v>
      </c>
      <c r="E1630" t="s">
        <v>426</v>
      </c>
      <c r="F1630" t="s">
        <v>90</v>
      </c>
      <c r="K1630">
        <v>2023</v>
      </c>
      <c r="L1630" t="s">
        <v>2716</v>
      </c>
      <c r="N1630" t="s">
        <v>2717</v>
      </c>
    </row>
    <row r="1631" spans="1:15" x14ac:dyDescent="0.2">
      <c r="A1631" s="66" t="s">
        <v>9831</v>
      </c>
      <c r="B1631" t="s">
        <v>424</v>
      </c>
      <c r="C1631" t="s">
        <v>423</v>
      </c>
      <c r="D1631" s="21" t="s">
        <v>425</v>
      </c>
      <c r="E1631" t="s">
        <v>426</v>
      </c>
      <c r="F1631" t="s">
        <v>72</v>
      </c>
      <c r="G1631" t="s">
        <v>1299</v>
      </c>
      <c r="K1631">
        <v>2023</v>
      </c>
      <c r="L1631" t="s">
        <v>2718</v>
      </c>
      <c r="N1631" t="s">
        <v>2719</v>
      </c>
      <c r="O1631" t="s">
        <v>2720</v>
      </c>
    </row>
    <row r="1632" spans="1:15" x14ac:dyDescent="0.2">
      <c r="A1632" s="66" t="s">
        <v>9831</v>
      </c>
      <c r="B1632" t="s">
        <v>424</v>
      </c>
      <c r="C1632" t="s">
        <v>423</v>
      </c>
      <c r="D1632" s="21" t="s">
        <v>425</v>
      </c>
      <c r="E1632" t="s">
        <v>426</v>
      </c>
      <c r="F1632" t="s">
        <v>85</v>
      </c>
      <c r="J1632" t="s">
        <v>2721</v>
      </c>
      <c r="K1632">
        <v>2023</v>
      </c>
      <c r="L1632" t="s">
        <v>2718</v>
      </c>
      <c r="N1632" t="s">
        <v>2719</v>
      </c>
    </row>
    <row r="1633" spans="1:15" x14ac:dyDescent="0.2">
      <c r="A1633" s="66" t="s">
        <v>9831</v>
      </c>
      <c r="B1633" t="s">
        <v>424</v>
      </c>
      <c r="C1633" t="s">
        <v>423</v>
      </c>
      <c r="D1633" s="21" t="s">
        <v>425</v>
      </c>
      <c r="E1633" t="s">
        <v>426</v>
      </c>
      <c r="F1633" t="s">
        <v>67</v>
      </c>
      <c r="G1633" t="s">
        <v>1360</v>
      </c>
      <c r="K1633">
        <v>2024</v>
      </c>
      <c r="L1633" t="s">
        <v>2722</v>
      </c>
      <c r="N1633" t="s">
        <v>2723</v>
      </c>
      <c r="O1633" t="s">
        <v>2724</v>
      </c>
    </row>
    <row r="1634" spans="1:15" x14ac:dyDescent="0.2">
      <c r="A1634" s="66" t="s">
        <v>9831</v>
      </c>
      <c r="B1634" t="s">
        <v>424</v>
      </c>
      <c r="C1634" t="s">
        <v>423</v>
      </c>
      <c r="D1634" s="21" t="s">
        <v>425</v>
      </c>
      <c r="E1634" t="s">
        <v>426</v>
      </c>
      <c r="F1634" t="s">
        <v>95</v>
      </c>
      <c r="K1634">
        <v>2022</v>
      </c>
      <c r="L1634" t="s">
        <v>2725</v>
      </c>
      <c r="N1634" t="s">
        <v>2726</v>
      </c>
    </row>
    <row r="1635" spans="1:15" x14ac:dyDescent="0.2">
      <c r="A1635" s="66" t="s">
        <v>9831</v>
      </c>
      <c r="B1635" t="s">
        <v>424</v>
      </c>
      <c r="C1635" t="s">
        <v>423</v>
      </c>
      <c r="D1635" s="21" t="s">
        <v>425</v>
      </c>
      <c r="E1635" t="s">
        <v>426</v>
      </c>
      <c r="F1635" t="s">
        <v>9</v>
      </c>
      <c r="L1635" t="s">
        <v>1414</v>
      </c>
      <c r="N1635" t="s">
        <v>1415</v>
      </c>
      <c r="O1635" t="s">
        <v>1416</v>
      </c>
    </row>
    <row r="1636" spans="1:15" x14ac:dyDescent="0.2">
      <c r="A1636" s="66" t="s">
        <v>9831</v>
      </c>
      <c r="B1636" t="s">
        <v>424</v>
      </c>
      <c r="C1636" t="s">
        <v>423</v>
      </c>
      <c r="D1636" s="21" t="s">
        <v>425</v>
      </c>
      <c r="E1636" t="s">
        <v>426</v>
      </c>
      <c r="F1636" t="s">
        <v>96</v>
      </c>
      <c r="K1636">
        <v>2010</v>
      </c>
      <c r="L1636" t="s">
        <v>2727</v>
      </c>
      <c r="N1636" t="s">
        <v>2728</v>
      </c>
    </row>
    <row r="1637" spans="1:15" x14ac:dyDescent="0.2">
      <c r="A1637" s="66" t="s">
        <v>9831</v>
      </c>
      <c r="B1637" t="s">
        <v>424</v>
      </c>
      <c r="C1637" t="s">
        <v>423</v>
      </c>
      <c r="D1637" s="21" t="s">
        <v>425</v>
      </c>
      <c r="E1637" t="s">
        <v>426</v>
      </c>
      <c r="F1637" t="s">
        <v>4</v>
      </c>
      <c r="L1637" t="s">
        <v>1429</v>
      </c>
      <c r="N1637" t="s">
        <v>1279</v>
      </c>
      <c r="O1637" t="s">
        <v>1280</v>
      </c>
    </row>
    <row r="1638" spans="1:15" x14ac:dyDescent="0.2">
      <c r="A1638" s="66" t="s">
        <v>9831</v>
      </c>
      <c r="B1638" t="s">
        <v>424</v>
      </c>
      <c r="C1638" t="s">
        <v>423</v>
      </c>
      <c r="D1638" s="21" t="s">
        <v>425</v>
      </c>
      <c r="E1638" t="s">
        <v>426</v>
      </c>
      <c r="F1638" t="s">
        <v>14</v>
      </c>
      <c r="G1638" t="s">
        <v>1430</v>
      </c>
      <c r="O1638" t="s">
        <v>1431</v>
      </c>
    </row>
    <row r="1639" spans="1:15" x14ac:dyDescent="0.2">
      <c r="A1639" s="66" t="s">
        <v>9831</v>
      </c>
      <c r="B1639" t="s">
        <v>424</v>
      </c>
      <c r="C1639" t="s">
        <v>423</v>
      </c>
      <c r="D1639" s="21" t="s">
        <v>425</v>
      </c>
      <c r="E1639" t="s">
        <v>426</v>
      </c>
      <c r="F1639" t="s">
        <v>15</v>
      </c>
      <c r="G1639" t="s">
        <v>1430</v>
      </c>
      <c r="O1639" t="s">
        <v>1432</v>
      </c>
    </row>
    <row r="1640" spans="1:15" x14ac:dyDescent="0.2">
      <c r="A1640" s="66" t="s">
        <v>9831</v>
      </c>
      <c r="B1640" t="s">
        <v>424</v>
      </c>
      <c r="C1640" t="s">
        <v>423</v>
      </c>
      <c r="D1640" s="21" t="s">
        <v>425</v>
      </c>
      <c r="E1640" t="s">
        <v>426</v>
      </c>
      <c r="F1640" t="s">
        <v>162</v>
      </c>
      <c r="G1640" t="s">
        <v>1286</v>
      </c>
      <c r="O1640" t="s">
        <v>1400</v>
      </c>
    </row>
    <row r="1641" spans="1:15" x14ac:dyDescent="0.2">
      <c r="A1641" s="66" t="s">
        <v>9831</v>
      </c>
      <c r="B1641" t="s">
        <v>428</v>
      </c>
      <c r="C1641" t="s">
        <v>427</v>
      </c>
      <c r="D1641" s="21" t="s">
        <v>429</v>
      </c>
      <c r="E1641" t="s">
        <v>430</v>
      </c>
      <c r="F1641" t="s">
        <v>60</v>
      </c>
      <c r="G1641" t="s">
        <v>1270</v>
      </c>
      <c r="H1641" t="s">
        <v>349</v>
      </c>
      <c r="I1641" t="s">
        <v>349</v>
      </c>
      <c r="K1641">
        <v>2020</v>
      </c>
      <c r="L1641" t="s">
        <v>2729</v>
      </c>
      <c r="M1641" t="s">
        <v>2730</v>
      </c>
      <c r="N1641" t="s">
        <v>2731</v>
      </c>
      <c r="O1641" t="s">
        <v>2732</v>
      </c>
    </row>
    <row r="1642" spans="1:15" x14ac:dyDescent="0.2">
      <c r="A1642" s="66" t="s">
        <v>9831</v>
      </c>
      <c r="B1642" t="s">
        <v>428</v>
      </c>
      <c r="C1642" t="s">
        <v>427</v>
      </c>
      <c r="D1642" s="21" t="s">
        <v>429</v>
      </c>
      <c r="E1642" t="s">
        <v>430</v>
      </c>
      <c r="F1642" t="s">
        <v>64</v>
      </c>
      <c r="G1642" t="s">
        <v>1270</v>
      </c>
      <c r="H1642" t="s">
        <v>349</v>
      </c>
      <c r="I1642" t="s">
        <v>349</v>
      </c>
      <c r="K1642">
        <v>2020</v>
      </c>
      <c r="L1642" t="s">
        <v>2729</v>
      </c>
      <c r="M1642" t="s">
        <v>2730</v>
      </c>
      <c r="N1642" t="s">
        <v>2731</v>
      </c>
      <c r="O1642" t="s">
        <v>2733</v>
      </c>
    </row>
    <row r="1643" spans="1:15" x14ac:dyDescent="0.2">
      <c r="A1643" s="66" t="s">
        <v>9831</v>
      </c>
      <c r="B1643" t="s">
        <v>428</v>
      </c>
      <c r="C1643" t="s">
        <v>427</v>
      </c>
      <c r="D1643" s="21" t="s">
        <v>429</v>
      </c>
      <c r="E1643" t="s">
        <v>430</v>
      </c>
      <c r="F1643" t="s">
        <v>8</v>
      </c>
      <c r="K1643">
        <v>2020</v>
      </c>
      <c r="L1643" t="s">
        <v>2734</v>
      </c>
      <c r="M1643" t="s">
        <v>2055</v>
      </c>
      <c r="N1643" t="s">
        <v>2735</v>
      </c>
    </row>
    <row r="1644" spans="1:15" x14ac:dyDescent="0.2">
      <c r="A1644" s="66" t="s">
        <v>9831</v>
      </c>
      <c r="B1644" t="s">
        <v>428</v>
      </c>
      <c r="C1644" t="s">
        <v>427</v>
      </c>
      <c r="D1644" s="21" t="s">
        <v>429</v>
      </c>
      <c r="E1644" t="s">
        <v>430</v>
      </c>
      <c r="F1644" t="s">
        <v>10</v>
      </c>
      <c r="K1644">
        <v>2020</v>
      </c>
      <c r="L1644" t="s">
        <v>2734</v>
      </c>
      <c r="M1644" t="s">
        <v>2055</v>
      </c>
      <c r="N1644" t="s">
        <v>2735</v>
      </c>
    </row>
    <row r="1645" spans="1:15" x14ac:dyDescent="0.2">
      <c r="A1645" s="66" t="s">
        <v>9831</v>
      </c>
      <c r="B1645" t="s">
        <v>428</v>
      </c>
      <c r="C1645" t="s">
        <v>427</v>
      </c>
      <c r="D1645" s="21" t="s">
        <v>429</v>
      </c>
      <c r="E1645" t="s">
        <v>430</v>
      </c>
      <c r="F1645" t="s">
        <v>11</v>
      </c>
      <c r="G1645" t="s">
        <v>1286</v>
      </c>
      <c r="H1645" t="s">
        <v>349</v>
      </c>
      <c r="I1645" t="s">
        <v>349</v>
      </c>
      <c r="K1645">
        <v>2020</v>
      </c>
      <c r="L1645" t="s">
        <v>2734</v>
      </c>
      <c r="M1645" t="s">
        <v>2055</v>
      </c>
      <c r="N1645" t="s">
        <v>2735</v>
      </c>
      <c r="O1645" t="s">
        <v>9140</v>
      </c>
    </row>
    <row r="1646" spans="1:15" x14ac:dyDescent="0.2">
      <c r="A1646" s="66" t="s">
        <v>9831</v>
      </c>
      <c r="B1646" t="s">
        <v>428</v>
      </c>
      <c r="C1646" t="s">
        <v>427</v>
      </c>
      <c r="D1646" s="21" t="s">
        <v>429</v>
      </c>
      <c r="E1646" t="s">
        <v>430</v>
      </c>
      <c r="F1646" t="s">
        <v>9</v>
      </c>
      <c r="L1646" t="s">
        <v>1414</v>
      </c>
      <c r="N1646" t="s">
        <v>1415</v>
      </c>
      <c r="O1646" t="s">
        <v>1416</v>
      </c>
    </row>
    <row r="1647" spans="1:15" x14ac:dyDescent="0.2">
      <c r="A1647" s="66" t="s">
        <v>9831</v>
      </c>
      <c r="B1647" t="s">
        <v>428</v>
      </c>
      <c r="C1647" t="s">
        <v>427</v>
      </c>
      <c r="D1647" s="21" t="s">
        <v>429</v>
      </c>
      <c r="E1647" t="s">
        <v>430</v>
      </c>
      <c r="F1647" t="s">
        <v>31</v>
      </c>
      <c r="G1647" t="s">
        <v>1404</v>
      </c>
      <c r="K1647">
        <v>2018</v>
      </c>
      <c r="L1647" t="s">
        <v>2736</v>
      </c>
      <c r="M1647" t="s">
        <v>2048</v>
      </c>
      <c r="N1647" t="s">
        <v>2737</v>
      </c>
    </row>
    <row r="1648" spans="1:15" x14ac:dyDescent="0.2">
      <c r="A1648" s="66" t="s">
        <v>9831</v>
      </c>
      <c r="B1648" t="s">
        <v>428</v>
      </c>
      <c r="C1648" t="s">
        <v>427</v>
      </c>
      <c r="D1648" s="21" t="s">
        <v>429</v>
      </c>
      <c r="E1648" t="s">
        <v>430</v>
      </c>
      <c r="F1648" t="s">
        <v>66</v>
      </c>
      <c r="G1648" t="s">
        <v>1296</v>
      </c>
      <c r="K1648">
        <v>2021</v>
      </c>
      <c r="L1648" t="s">
        <v>2736</v>
      </c>
      <c r="M1648" t="s">
        <v>2668</v>
      </c>
      <c r="N1648" t="s">
        <v>2737</v>
      </c>
      <c r="O1648" t="s">
        <v>2738</v>
      </c>
    </row>
    <row r="1649" spans="1:15" x14ac:dyDescent="0.2">
      <c r="A1649" s="66" t="s">
        <v>9831</v>
      </c>
      <c r="B1649" t="s">
        <v>428</v>
      </c>
      <c r="C1649" t="s">
        <v>427</v>
      </c>
      <c r="D1649" s="21" t="s">
        <v>429</v>
      </c>
      <c r="E1649" t="s">
        <v>430</v>
      </c>
      <c r="F1649" t="s">
        <v>67</v>
      </c>
      <c r="G1649" t="s">
        <v>1360</v>
      </c>
      <c r="K1649">
        <v>2021</v>
      </c>
      <c r="L1649" t="s">
        <v>2736</v>
      </c>
      <c r="M1649" t="s">
        <v>2668</v>
      </c>
      <c r="N1649" t="s">
        <v>2737</v>
      </c>
      <c r="O1649" t="s">
        <v>2739</v>
      </c>
    </row>
    <row r="1650" spans="1:15" x14ac:dyDescent="0.2">
      <c r="A1650" s="66" t="s">
        <v>9831</v>
      </c>
      <c r="B1650" t="s">
        <v>428</v>
      </c>
      <c r="C1650" t="s">
        <v>427</v>
      </c>
      <c r="D1650" s="21" t="s">
        <v>429</v>
      </c>
      <c r="E1650" t="s">
        <v>430</v>
      </c>
      <c r="F1650" t="s">
        <v>68</v>
      </c>
      <c r="G1650" t="s">
        <v>1299</v>
      </c>
      <c r="K1650">
        <v>2018</v>
      </c>
      <c r="L1650" t="s">
        <v>2736</v>
      </c>
      <c r="M1650" t="s">
        <v>1565</v>
      </c>
      <c r="N1650" t="s">
        <v>2737</v>
      </c>
      <c r="O1650" t="s">
        <v>2740</v>
      </c>
    </row>
    <row r="1651" spans="1:15" x14ac:dyDescent="0.2">
      <c r="A1651" s="66" t="s">
        <v>9831</v>
      </c>
      <c r="B1651" t="s">
        <v>428</v>
      </c>
      <c r="C1651" t="s">
        <v>427</v>
      </c>
      <c r="D1651" s="21" t="s">
        <v>429</v>
      </c>
      <c r="E1651" t="s">
        <v>430</v>
      </c>
      <c r="F1651" t="s">
        <v>89</v>
      </c>
      <c r="K1651">
        <v>2021</v>
      </c>
      <c r="L1651" t="s">
        <v>2736</v>
      </c>
      <c r="M1651" t="s">
        <v>2741</v>
      </c>
      <c r="N1651" t="s">
        <v>2737</v>
      </c>
      <c r="O1651" t="s">
        <v>2742</v>
      </c>
    </row>
    <row r="1652" spans="1:15" x14ac:dyDescent="0.2">
      <c r="A1652" s="66" t="s">
        <v>9831</v>
      </c>
      <c r="B1652" t="s">
        <v>428</v>
      </c>
      <c r="C1652" t="s">
        <v>427</v>
      </c>
      <c r="D1652" s="21" t="s">
        <v>429</v>
      </c>
      <c r="E1652" t="s">
        <v>430</v>
      </c>
      <c r="F1652" t="s">
        <v>96</v>
      </c>
      <c r="K1652">
        <v>2021</v>
      </c>
      <c r="L1652" t="s">
        <v>2736</v>
      </c>
      <c r="M1652" t="s">
        <v>2743</v>
      </c>
      <c r="N1652" t="s">
        <v>2737</v>
      </c>
      <c r="O1652" t="s">
        <v>2744</v>
      </c>
    </row>
    <row r="1653" spans="1:15" x14ac:dyDescent="0.2">
      <c r="A1653" s="66" t="s">
        <v>9831</v>
      </c>
      <c r="B1653" t="s">
        <v>428</v>
      </c>
      <c r="C1653" t="s">
        <v>427</v>
      </c>
      <c r="D1653" s="21" t="s">
        <v>429</v>
      </c>
      <c r="E1653" t="s">
        <v>430</v>
      </c>
      <c r="F1653" t="s">
        <v>160</v>
      </c>
      <c r="G1653" t="s">
        <v>1286</v>
      </c>
      <c r="K1653">
        <v>2021</v>
      </c>
      <c r="L1653" t="s">
        <v>2736</v>
      </c>
      <c r="M1653" t="s">
        <v>2055</v>
      </c>
      <c r="N1653" t="s">
        <v>2737</v>
      </c>
    </row>
    <row r="1654" spans="1:15" x14ac:dyDescent="0.2">
      <c r="A1654" s="66" t="s">
        <v>9831</v>
      </c>
      <c r="B1654" t="s">
        <v>428</v>
      </c>
      <c r="C1654" t="s">
        <v>427</v>
      </c>
      <c r="D1654" s="21" t="s">
        <v>429</v>
      </c>
      <c r="E1654" t="s">
        <v>430</v>
      </c>
      <c r="F1654" t="s">
        <v>175</v>
      </c>
      <c r="G1654" t="s">
        <v>1286</v>
      </c>
      <c r="K1654">
        <v>2021</v>
      </c>
      <c r="L1654" t="s">
        <v>2736</v>
      </c>
      <c r="M1654" t="s">
        <v>2745</v>
      </c>
      <c r="N1654" t="s">
        <v>2737</v>
      </c>
      <c r="O1654" t="s">
        <v>9723</v>
      </c>
    </row>
    <row r="1655" spans="1:15" x14ac:dyDescent="0.2">
      <c r="A1655" s="66" t="s">
        <v>9831</v>
      </c>
      <c r="B1655" t="s">
        <v>428</v>
      </c>
      <c r="C1655" t="s">
        <v>427</v>
      </c>
      <c r="D1655" s="21" t="s">
        <v>429</v>
      </c>
      <c r="E1655" t="s">
        <v>430</v>
      </c>
      <c r="F1655" t="s">
        <v>177</v>
      </c>
      <c r="G1655" t="s">
        <v>1286</v>
      </c>
      <c r="K1655">
        <v>2021</v>
      </c>
      <c r="L1655" t="s">
        <v>2736</v>
      </c>
      <c r="M1655" t="s">
        <v>2745</v>
      </c>
      <c r="N1655" t="s">
        <v>2737</v>
      </c>
      <c r="O1655" t="s">
        <v>1400</v>
      </c>
    </row>
    <row r="1656" spans="1:15" x14ac:dyDescent="0.2">
      <c r="A1656" s="66" t="s">
        <v>9831</v>
      </c>
      <c r="B1656" t="s">
        <v>428</v>
      </c>
      <c r="C1656" t="s">
        <v>427</v>
      </c>
      <c r="D1656" s="21" t="s">
        <v>429</v>
      </c>
      <c r="E1656" t="s">
        <v>430</v>
      </c>
      <c r="F1656" t="s">
        <v>179</v>
      </c>
      <c r="G1656" t="s">
        <v>2510</v>
      </c>
      <c r="K1656">
        <v>2021</v>
      </c>
      <c r="L1656" t="s">
        <v>2736</v>
      </c>
      <c r="M1656" t="s">
        <v>2745</v>
      </c>
      <c r="N1656" t="s">
        <v>2737</v>
      </c>
      <c r="O1656" t="s">
        <v>9671</v>
      </c>
    </row>
    <row r="1657" spans="1:15" x14ac:dyDescent="0.2">
      <c r="A1657" s="66" t="s">
        <v>9831</v>
      </c>
      <c r="B1657" t="s">
        <v>428</v>
      </c>
      <c r="C1657" t="s">
        <v>427</v>
      </c>
      <c r="D1657" s="21" t="s">
        <v>429</v>
      </c>
      <c r="E1657" t="s">
        <v>430</v>
      </c>
      <c r="F1657" t="s">
        <v>211</v>
      </c>
      <c r="G1657" t="s">
        <v>1299</v>
      </c>
      <c r="K1657">
        <v>2021</v>
      </c>
      <c r="L1657" t="s">
        <v>2736</v>
      </c>
      <c r="M1657" t="s">
        <v>2745</v>
      </c>
      <c r="N1657" t="s">
        <v>2737</v>
      </c>
      <c r="O1657" t="s">
        <v>9723</v>
      </c>
    </row>
    <row r="1658" spans="1:15" x14ac:dyDescent="0.2">
      <c r="A1658" s="66" t="s">
        <v>9831</v>
      </c>
      <c r="B1658" t="s">
        <v>428</v>
      </c>
      <c r="C1658" t="s">
        <v>427</v>
      </c>
      <c r="D1658" s="21" t="s">
        <v>429</v>
      </c>
      <c r="E1658" t="s">
        <v>430</v>
      </c>
      <c r="F1658" t="s">
        <v>307</v>
      </c>
      <c r="K1658">
        <v>2021</v>
      </c>
      <c r="L1658" t="s">
        <v>2736</v>
      </c>
      <c r="M1658" t="s">
        <v>2741</v>
      </c>
      <c r="N1658" t="s">
        <v>2737</v>
      </c>
      <c r="O1658" t="s">
        <v>9672</v>
      </c>
    </row>
    <row r="1659" spans="1:15" x14ac:dyDescent="0.2">
      <c r="A1659" s="66" t="s">
        <v>9831</v>
      </c>
      <c r="B1659" t="s">
        <v>428</v>
      </c>
      <c r="C1659" t="s">
        <v>427</v>
      </c>
      <c r="D1659" s="21" t="s">
        <v>429</v>
      </c>
      <c r="E1659" t="s">
        <v>430</v>
      </c>
      <c r="F1659" t="s">
        <v>314</v>
      </c>
      <c r="K1659">
        <v>2021</v>
      </c>
      <c r="L1659" t="s">
        <v>2736</v>
      </c>
      <c r="M1659" t="s">
        <v>2746</v>
      </c>
      <c r="N1659" t="s">
        <v>2737</v>
      </c>
    </row>
    <row r="1660" spans="1:15" x14ac:dyDescent="0.2">
      <c r="A1660" s="66" t="s">
        <v>9831</v>
      </c>
      <c r="B1660" t="s">
        <v>428</v>
      </c>
      <c r="C1660" t="s">
        <v>427</v>
      </c>
      <c r="D1660" s="21" t="s">
        <v>429</v>
      </c>
      <c r="E1660" t="s">
        <v>430</v>
      </c>
      <c r="F1660" t="s">
        <v>315</v>
      </c>
      <c r="K1660">
        <v>2021</v>
      </c>
      <c r="L1660" t="s">
        <v>2736</v>
      </c>
      <c r="M1660" t="s">
        <v>2741</v>
      </c>
      <c r="N1660" t="s">
        <v>2737</v>
      </c>
      <c r="O1660" t="s">
        <v>9672</v>
      </c>
    </row>
    <row r="1661" spans="1:15" x14ac:dyDescent="0.2">
      <c r="A1661" s="66" t="s">
        <v>9831</v>
      </c>
      <c r="B1661" t="s">
        <v>428</v>
      </c>
      <c r="C1661" t="s">
        <v>427</v>
      </c>
      <c r="D1661" s="21" t="s">
        <v>429</v>
      </c>
      <c r="E1661" t="s">
        <v>430</v>
      </c>
      <c r="F1661" t="s">
        <v>316</v>
      </c>
      <c r="K1661">
        <v>2021</v>
      </c>
      <c r="L1661" t="s">
        <v>2736</v>
      </c>
      <c r="M1661" t="s">
        <v>2747</v>
      </c>
      <c r="N1661" t="s">
        <v>2737</v>
      </c>
      <c r="O1661" t="s">
        <v>2748</v>
      </c>
    </row>
    <row r="1662" spans="1:15" x14ac:dyDescent="0.2">
      <c r="A1662" s="66" t="s">
        <v>9831</v>
      </c>
      <c r="B1662" t="s">
        <v>428</v>
      </c>
      <c r="C1662" t="s">
        <v>427</v>
      </c>
      <c r="D1662" s="21" t="s">
        <v>429</v>
      </c>
      <c r="E1662" t="s">
        <v>430</v>
      </c>
      <c r="F1662" t="s">
        <v>317</v>
      </c>
      <c r="K1662">
        <v>2021</v>
      </c>
      <c r="L1662" t="s">
        <v>2736</v>
      </c>
      <c r="M1662" t="s">
        <v>2749</v>
      </c>
      <c r="N1662" t="s">
        <v>2737</v>
      </c>
    </row>
    <row r="1663" spans="1:15" x14ac:dyDescent="0.2">
      <c r="A1663" s="66" t="s">
        <v>9831</v>
      </c>
      <c r="B1663" t="s">
        <v>428</v>
      </c>
      <c r="C1663" t="s">
        <v>427</v>
      </c>
      <c r="D1663" s="21" t="s">
        <v>429</v>
      </c>
      <c r="E1663" t="s">
        <v>430</v>
      </c>
      <c r="F1663" t="s">
        <v>322</v>
      </c>
      <c r="K1663">
        <v>2021</v>
      </c>
      <c r="L1663" t="s">
        <v>2736</v>
      </c>
      <c r="M1663" t="s">
        <v>2741</v>
      </c>
      <c r="N1663" t="s">
        <v>2737</v>
      </c>
      <c r="O1663" t="s">
        <v>9672</v>
      </c>
    </row>
    <row r="1664" spans="1:15" x14ac:dyDescent="0.2">
      <c r="A1664" s="66" t="s">
        <v>9831</v>
      </c>
      <c r="B1664" t="s">
        <v>428</v>
      </c>
      <c r="C1664" t="s">
        <v>427</v>
      </c>
      <c r="D1664" s="21" t="s">
        <v>429</v>
      </c>
      <c r="E1664" t="s">
        <v>430</v>
      </c>
      <c r="F1664" t="s">
        <v>323</v>
      </c>
      <c r="K1664">
        <v>2021</v>
      </c>
      <c r="L1664" t="s">
        <v>2736</v>
      </c>
      <c r="M1664" t="s">
        <v>2747</v>
      </c>
      <c r="N1664" t="s">
        <v>2737</v>
      </c>
      <c r="O1664" t="s">
        <v>2748</v>
      </c>
    </row>
    <row r="1665" spans="1:15" x14ac:dyDescent="0.2">
      <c r="A1665" s="66" t="s">
        <v>9831</v>
      </c>
      <c r="B1665" t="s">
        <v>428</v>
      </c>
      <c r="C1665" t="s">
        <v>427</v>
      </c>
      <c r="D1665" s="21" t="s">
        <v>429</v>
      </c>
      <c r="E1665" t="s">
        <v>430</v>
      </c>
      <c r="F1665" t="s">
        <v>330</v>
      </c>
      <c r="K1665">
        <v>2021</v>
      </c>
      <c r="L1665" t="s">
        <v>2736</v>
      </c>
      <c r="M1665" t="s">
        <v>2741</v>
      </c>
      <c r="N1665" t="s">
        <v>2737</v>
      </c>
      <c r="O1665" t="s">
        <v>9672</v>
      </c>
    </row>
    <row r="1666" spans="1:15" x14ac:dyDescent="0.2">
      <c r="A1666" s="66" t="s">
        <v>9831</v>
      </c>
      <c r="B1666" t="s">
        <v>428</v>
      </c>
      <c r="C1666" t="s">
        <v>427</v>
      </c>
      <c r="D1666" s="21" t="s">
        <v>429</v>
      </c>
      <c r="E1666" t="s">
        <v>430</v>
      </c>
      <c r="F1666" t="s">
        <v>331</v>
      </c>
      <c r="K1666">
        <v>2021</v>
      </c>
      <c r="L1666" t="s">
        <v>2736</v>
      </c>
      <c r="M1666" t="s">
        <v>2747</v>
      </c>
      <c r="N1666" t="s">
        <v>2737</v>
      </c>
      <c r="O1666" t="s">
        <v>2748</v>
      </c>
    </row>
    <row r="1667" spans="1:15" x14ac:dyDescent="0.2">
      <c r="A1667" s="66" t="s">
        <v>9831</v>
      </c>
      <c r="B1667" t="s">
        <v>428</v>
      </c>
      <c r="C1667" t="s">
        <v>427</v>
      </c>
      <c r="D1667" s="21" t="s">
        <v>429</v>
      </c>
      <c r="E1667" t="s">
        <v>430</v>
      </c>
      <c r="F1667" t="s">
        <v>337</v>
      </c>
      <c r="K1667">
        <v>2021</v>
      </c>
      <c r="L1667" t="s">
        <v>2736</v>
      </c>
      <c r="M1667" t="s">
        <v>2747</v>
      </c>
      <c r="N1667" t="s">
        <v>2737</v>
      </c>
      <c r="O1667" t="s">
        <v>2750</v>
      </c>
    </row>
    <row r="1668" spans="1:15" x14ac:dyDescent="0.2">
      <c r="A1668" s="66" t="s">
        <v>9831</v>
      </c>
      <c r="B1668" t="s">
        <v>428</v>
      </c>
      <c r="C1668" t="s">
        <v>427</v>
      </c>
      <c r="D1668" s="21" t="s">
        <v>429</v>
      </c>
      <c r="E1668" t="s">
        <v>430</v>
      </c>
      <c r="F1668" t="s">
        <v>338</v>
      </c>
      <c r="K1668">
        <v>2021</v>
      </c>
      <c r="L1668" t="s">
        <v>2736</v>
      </c>
      <c r="M1668" t="s">
        <v>2747</v>
      </c>
      <c r="N1668" t="s">
        <v>2737</v>
      </c>
      <c r="O1668" t="s">
        <v>2748</v>
      </c>
    </row>
    <row r="1669" spans="1:15" x14ac:dyDescent="0.2">
      <c r="A1669" s="66" t="s">
        <v>9831</v>
      </c>
      <c r="B1669" t="s">
        <v>428</v>
      </c>
      <c r="C1669" t="s">
        <v>427</v>
      </c>
      <c r="D1669" s="21" t="s">
        <v>429</v>
      </c>
      <c r="E1669" t="s">
        <v>430</v>
      </c>
      <c r="F1669" t="s">
        <v>4</v>
      </c>
      <c r="L1669" t="s">
        <v>1429</v>
      </c>
      <c r="N1669" t="s">
        <v>1279</v>
      </c>
      <c r="O1669" t="s">
        <v>1280</v>
      </c>
    </row>
    <row r="1670" spans="1:15" x14ac:dyDescent="0.2">
      <c r="A1670" s="66" t="s">
        <v>9831</v>
      </c>
      <c r="B1670" t="s">
        <v>428</v>
      </c>
      <c r="C1670" t="s">
        <v>427</v>
      </c>
      <c r="D1670" s="21" t="s">
        <v>429</v>
      </c>
      <c r="E1670" t="s">
        <v>430</v>
      </c>
      <c r="F1670" t="s">
        <v>14</v>
      </c>
      <c r="G1670" t="s">
        <v>1430</v>
      </c>
      <c r="O1670" t="s">
        <v>1431</v>
      </c>
    </row>
    <row r="1671" spans="1:15" x14ac:dyDescent="0.2">
      <c r="A1671" s="66" t="s">
        <v>9831</v>
      </c>
      <c r="B1671" t="s">
        <v>428</v>
      </c>
      <c r="C1671" t="s">
        <v>427</v>
      </c>
      <c r="D1671" s="21" t="s">
        <v>429</v>
      </c>
      <c r="E1671" t="s">
        <v>430</v>
      </c>
      <c r="F1671" t="s">
        <v>15</v>
      </c>
      <c r="G1671" t="s">
        <v>1430</v>
      </c>
      <c r="O1671" t="s">
        <v>1432</v>
      </c>
    </row>
    <row r="1672" spans="1:15" x14ac:dyDescent="0.2">
      <c r="A1672" s="66" t="s">
        <v>9831</v>
      </c>
      <c r="B1672" t="s">
        <v>446</v>
      </c>
      <c r="C1672" t="s">
        <v>445</v>
      </c>
      <c r="D1672" s="21" t="s">
        <v>447</v>
      </c>
      <c r="E1672" t="s">
        <v>448</v>
      </c>
      <c r="F1672" t="s">
        <v>177</v>
      </c>
      <c r="G1672" t="s">
        <v>1286</v>
      </c>
      <c r="K1672">
        <v>2022</v>
      </c>
      <c r="L1672" t="s">
        <v>2751</v>
      </c>
      <c r="N1672" t="s">
        <v>2752</v>
      </c>
      <c r="O1672" t="s">
        <v>1400</v>
      </c>
    </row>
    <row r="1673" spans="1:15" x14ac:dyDescent="0.2">
      <c r="A1673" s="66" t="s">
        <v>9831</v>
      </c>
      <c r="B1673" t="s">
        <v>446</v>
      </c>
      <c r="C1673" t="s">
        <v>445</v>
      </c>
      <c r="D1673" s="21" t="s">
        <v>447</v>
      </c>
      <c r="E1673" t="s">
        <v>448</v>
      </c>
      <c r="F1673" t="s">
        <v>179</v>
      </c>
      <c r="G1673" t="s">
        <v>2510</v>
      </c>
      <c r="K1673">
        <v>2022</v>
      </c>
      <c r="L1673" t="s">
        <v>2751</v>
      </c>
      <c r="N1673" t="s">
        <v>2752</v>
      </c>
      <c r="O1673" t="s">
        <v>9673</v>
      </c>
    </row>
    <row r="1674" spans="1:15" x14ac:dyDescent="0.2">
      <c r="A1674" s="66" t="s">
        <v>9831</v>
      </c>
      <c r="B1674" t="s">
        <v>446</v>
      </c>
      <c r="C1674" t="s">
        <v>445</v>
      </c>
      <c r="D1674" s="21" t="s">
        <v>447</v>
      </c>
      <c r="E1674" t="s">
        <v>448</v>
      </c>
      <c r="F1674" t="s">
        <v>307</v>
      </c>
      <c r="K1674">
        <v>2019</v>
      </c>
      <c r="L1674" t="s">
        <v>2753</v>
      </c>
      <c r="M1674" t="s">
        <v>2754</v>
      </c>
      <c r="N1674" t="s">
        <v>2755</v>
      </c>
      <c r="O1674" t="s">
        <v>9674</v>
      </c>
    </row>
    <row r="1675" spans="1:15" x14ac:dyDescent="0.2">
      <c r="A1675" s="66" t="s">
        <v>9831</v>
      </c>
      <c r="B1675" t="s">
        <v>446</v>
      </c>
      <c r="C1675" t="s">
        <v>445</v>
      </c>
      <c r="D1675" s="21" t="s">
        <v>447</v>
      </c>
      <c r="E1675" t="s">
        <v>448</v>
      </c>
      <c r="F1675" t="s">
        <v>8</v>
      </c>
      <c r="K1675">
        <v>2017</v>
      </c>
      <c r="L1675" t="s">
        <v>2756</v>
      </c>
      <c r="M1675" t="s">
        <v>2757</v>
      </c>
      <c r="N1675" t="s">
        <v>2758</v>
      </c>
    </row>
    <row r="1676" spans="1:15" x14ac:dyDescent="0.2">
      <c r="A1676" s="66" t="s">
        <v>9831</v>
      </c>
      <c r="B1676" t="s">
        <v>446</v>
      </c>
      <c r="C1676" t="s">
        <v>445</v>
      </c>
      <c r="D1676" s="21" t="s">
        <v>447</v>
      </c>
      <c r="E1676" t="s">
        <v>448</v>
      </c>
      <c r="F1676" t="s">
        <v>10</v>
      </c>
      <c r="K1676">
        <v>2017</v>
      </c>
      <c r="L1676" t="s">
        <v>2756</v>
      </c>
      <c r="M1676" t="s">
        <v>2757</v>
      </c>
      <c r="N1676" t="s">
        <v>2758</v>
      </c>
    </row>
    <row r="1677" spans="1:15" x14ac:dyDescent="0.2">
      <c r="A1677" s="66" t="s">
        <v>9831</v>
      </c>
      <c r="B1677" t="s">
        <v>446</v>
      </c>
      <c r="C1677" t="s">
        <v>445</v>
      </c>
      <c r="D1677" s="21" t="s">
        <v>447</v>
      </c>
      <c r="E1677" t="s">
        <v>448</v>
      </c>
      <c r="F1677" t="s">
        <v>11</v>
      </c>
      <c r="G1677" t="s">
        <v>1286</v>
      </c>
      <c r="H1677" t="s">
        <v>349</v>
      </c>
      <c r="I1677" t="s">
        <v>349</v>
      </c>
      <c r="K1677">
        <v>2017</v>
      </c>
      <c r="L1677" t="s">
        <v>2756</v>
      </c>
      <c r="M1677" t="s">
        <v>2757</v>
      </c>
      <c r="N1677" t="s">
        <v>2758</v>
      </c>
      <c r="O1677" t="s">
        <v>2759</v>
      </c>
    </row>
    <row r="1678" spans="1:15" x14ac:dyDescent="0.2">
      <c r="A1678" s="66" t="s">
        <v>9831</v>
      </c>
      <c r="B1678" t="s">
        <v>446</v>
      </c>
      <c r="C1678" t="s">
        <v>445</v>
      </c>
      <c r="D1678" s="21" t="s">
        <v>447</v>
      </c>
      <c r="E1678" t="s">
        <v>448</v>
      </c>
      <c r="F1678" t="s">
        <v>33</v>
      </c>
      <c r="G1678" t="s">
        <v>1286</v>
      </c>
      <c r="H1678" t="s">
        <v>349</v>
      </c>
      <c r="I1678" t="s">
        <v>349</v>
      </c>
      <c r="K1678">
        <v>2017</v>
      </c>
      <c r="L1678" t="s">
        <v>2756</v>
      </c>
      <c r="M1678" t="s">
        <v>2757</v>
      </c>
      <c r="N1678" t="s">
        <v>2758</v>
      </c>
      <c r="O1678" t="s">
        <v>2760</v>
      </c>
    </row>
    <row r="1679" spans="1:15" x14ac:dyDescent="0.2">
      <c r="A1679" s="66" t="s">
        <v>9831</v>
      </c>
      <c r="B1679" t="s">
        <v>446</v>
      </c>
      <c r="C1679" t="s">
        <v>445</v>
      </c>
      <c r="D1679" s="21" t="s">
        <v>447</v>
      </c>
      <c r="E1679" t="s">
        <v>448</v>
      </c>
      <c r="F1679" t="s">
        <v>92</v>
      </c>
      <c r="K1679">
        <v>2024</v>
      </c>
      <c r="L1679" t="s">
        <v>2761</v>
      </c>
      <c r="N1679" t="s">
        <v>2762</v>
      </c>
      <c r="O1679" t="s">
        <v>2763</v>
      </c>
    </row>
    <row r="1680" spans="1:15" x14ac:dyDescent="0.2">
      <c r="A1680" s="66" t="s">
        <v>9831</v>
      </c>
      <c r="B1680" t="s">
        <v>446</v>
      </c>
      <c r="C1680" t="s">
        <v>445</v>
      </c>
      <c r="D1680" s="21" t="s">
        <v>447</v>
      </c>
      <c r="E1680" t="s">
        <v>448</v>
      </c>
      <c r="F1680" t="s">
        <v>93</v>
      </c>
      <c r="K1680">
        <v>2024</v>
      </c>
      <c r="L1680" t="s">
        <v>2761</v>
      </c>
      <c r="N1680" t="s">
        <v>2762</v>
      </c>
      <c r="O1680" t="s">
        <v>2763</v>
      </c>
    </row>
    <row r="1681" spans="1:15" x14ac:dyDescent="0.2">
      <c r="A1681" s="66" t="s">
        <v>9831</v>
      </c>
      <c r="B1681" t="s">
        <v>446</v>
      </c>
      <c r="C1681" t="s">
        <v>445</v>
      </c>
      <c r="D1681" s="21" t="s">
        <v>447</v>
      </c>
      <c r="E1681" t="s">
        <v>448</v>
      </c>
      <c r="F1681" t="s">
        <v>84</v>
      </c>
      <c r="K1681">
        <v>2024</v>
      </c>
      <c r="L1681" t="s">
        <v>2764</v>
      </c>
      <c r="N1681" t="s">
        <v>2765</v>
      </c>
    </row>
    <row r="1682" spans="1:15" x14ac:dyDescent="0.2">
      <c r="A1682" s="66" t="s">
        <v>9831</v>
      </c>
      <c r="B1682" t="s">
        <v>446</v>
      </c>
      <c r="C1682" t="s">
        <v>445</v>
      </c>
      <c r="D1682" s="21" t="s">
        <v>449</v>
      </c>
      <c r="E1682" t="s">
        <v>450</v>
      </c>
      <c r="F1682" t="s">
        <v>90</v>
      </c>
      <c r="K1682">
        <v>2024</v>
      </c>
      <c r="L1682" t="s">
        <v>2766</v>
      </c>
      <c r="N1682" t="s">
        <v>2767</v>
      </c>
    </row>
    <row r="1683" spans="1:15" x14ac:dyDescent="0.2">
      <c r="A1683" s="66" t="s">
        <v>9831</v>
      </c>
      <c r="B1683" t="s">
        <v>446</v>
      </c>
      <c r="C1683" t="s">
        <v>445</v>
      </c>
      <c r="D1683" s="21" t="s">
        <v>449</v>
      </c>
      <c r="E1683" t="s">
        <v>450</v>
      </c>
      <c r="F1683" t="s">
        <v>89</v>
      </c>
      <c r="K1683">
        <v>2024</v>
      </c>
      <c r="L1683" t="s">
        <v>2768</v>
      </c>
      <c r="N1683" t="s">
        <v>2769</v>
      </c>
    </row>
    <row r="1684" spans="1:15" x14ac:dyDescent="0.2">
      <c r="A1684" s="66" t="s">
        <v>9831</v>
      </c>
      <c r="B1684" t="s">
        <v>446</v>
      </c>
      <c r="C1684" t="s">
        <v>445</v>
      </c>
      <c r="D1684" s="21" t="s">
        <v>449</v>
      </c>
      <c r="E1684" t="s">
        <v>450</v>
      </c>
      <c r="F1684" t="s">
        <v>314</v>
      </c>
      <c r="K1684">
        <v>2023</v>
      </c>
      <c r="L1684" t="s">
        <v>2770</v>
      </c>
      <c r="N1684" t="s">
        <v>2771</v>
      </c>
      <c r="O1684" t="s">
        <v>2772</v>
      </c>
    </row>
    <row r="1685" spans="1:15" x14ac:dyDescent="0.2">
      <c r="A1685" s="66" t="s">
        <v>9831</v>
      </c>
      <c r="B1685" t="s">
        <v>446</v>
      </c>
      <c r="C1685" t="s">
        <v>445</v>
      </c>
      <c r="D1685" s="21" t="s">
        <v>449</v>
      </c>
      <c r="E1685" t="s">
        <v>450</v>
      </c>
      <c r="F1685" t="s">
        <v>315</v>
      </c>
      <c r="K1685">
        <v>2023</v>
      </c>
      <c r="L1685" t="s">
        <v>2770</v>
      </c>
      <c r="M1685" t="s">
        <v>1293</v>
      </c>
      <c r="N1685" t="s">
        <v>2771</v>
      </c>
    </row>
    <row r="1686" spans="1:15" x14ac:dyDescent="0.2">
      <c r="A1686" s="66" t="s">
        <v>9831</v>
      </c>
      <c r="B1686" t="s">
        <v>446</v>
      </c>
      <c r="C1686" t="s">
        <v>445</v>
      </c>
      <c r="D1686" s="21" t="s">
        <v>449</v>
      </c>
      <c r="E1686" t="s">
        <v>450</v>
      </c>
      <c r="F1686" t="s">
        <v>317</v>
      </c>
      <c r="K1686">
        <v>2023</v>
      </c>
      <c r="L1686" t="s">
        <v>2770</v>
      </c>
      <c r="M1686" t="s">
        <v>1293</v>
      </c>
      <c r="N1686" t="s">
        <v>2771</v>
      </c>
    </row>
    <row r="1687" spans="1:15" x14ac:dyDescent="0.2">
      <c r="A1687" s="66" t="s">
        <v>9831</v>
      </c>
      <c r="B1687" t="s">
        <v>446</v>
      </c>
      <c r="C1687" t="s">
        <v>445</v>
      </c>
      <c r="D1687" s="21" t="s">
        <v>449</v>
      </c>
      <c r="E1687" t="s">
        <v>450</v>
      </c>
      <c r="F1687" t="s">
        <v>321</v>
      </c>
      <c r="K1687">
        <v>2023</v>
      </c>
      <c r="L1687" t="s">
        <v>2770</v>
      </c>
      <c r="N1687" t="s">
        <v>2771</v>
      </c>
      <c r="O1687" t="s">
        <v>2772</v>
      </c>
    </row>
    <row r="1688" spans="1:15" x14ac:dyDescent="0.2">
      <c r="A1688" s="66" t="s">
        <v>9831</v>
      </c>
      <c r="B1688" t="s">
        <v>446</v>
      </c>
      <c r="C1688" t="s">
        <v>445</v>
      </c>
      <c r="D1688" s="21" t="s">
        <v>449</v>
      </c>
      <c r="E1688" t="s">
        <v>450</v>
      </c>
      <c r="F1688" t="s">
        <v>329</v>
      </c>
      <c r="K1688">
        <v>2023</v>
      </c>
      <c r="L1688" t="s">
        <v>2770</v>
      </c>
      <c r="N1688" t="s">
        <v>2771</v>
      </c>
      <c r="O1688" t="s">
        <v>2772</v>
      </c>
    </row>
    <row r="1689" spans="1:15" x14ac:dyDescent="0.2">
      <c r="A1689" s="66" t="s">
        <v>9831</v>
      </c>
      <c r="B1689" t="s">
        <v>446</v>
      </c>
      <c r="C1689" t="s">
        <v>445</v>
      </c>
      <c r="D1689" s="21" t="s">
        <v>449</v>
      </c>
      <c r="E1689" t="s">
        <v>450</v>
      </c>
      <c r="F1689" t="s">
        <v>84</v>
      </c>
      <c r="K1689">
        <v>2024</v>
      </c>
      <c r="L1689" t="s">
        <v>2773</v>
      </c>
      <c r="N1689" t="s">
        <v>2774</v>
      </c>
    </row>
    <row r="1690" spans="1:15" x14ac:dyDescent="0.2">
      <c r="A1690" s="66" t="s">
        <v>9831</v>
      </c>
      <c r="B1690" t="s">
        <v>446</v>
      </c>
      <c r="C1690" t="s">
        <v>445</v>
      </c>
      <c r="D1690" s="21" t="s">
        <v>449</v>
      </c>
      <c r="E1690" t="s">
        <v>450</v>
      </c>
      <c r="F1690" t="s">
        <v>96</v>
      </c>
      <c r="K1690">
        <v>2024</v>
      </c>
      <c r="L1690" t="s">
        <v>2775</v>
      </c>
      <c r="N1690" t="s">
        <v>2776</v>
      </c>
    </row>
    <row r="1691" spans="1:15" x14ac:dyDescent="0.2">
      <c r="A1691" s="66" t="s">
        <v>9831</v>
      </c>
      <c r="B1691" t="s">
        <v>446</v>
      </c>
      <c r="C1691" t="s">
        <v>445</v>
      </c>
      <c r="D1691" s="21" t="s">
        <v>447</v>
      </c>
      <c r="E1691" t="s">
        <v>448</v>
      </c>
      <c r="F1691" t="s">
        <v>55</v>
      </c>
      <c r="G1691" t="s">
        <v>1270</v>
      </c>
      <c r="H1691" t="s">
        <v>349</v>
      </c>
      <c r="I1691" t="s">
        <v>349</v>
      </c>
      <c r="K1691">
        <v>2021</v>
      </c>
      <c r="L1691" t="s">
        <v>2777</v>
      </c>
      <c r="N1691" t="s">
        <v>2778</v>
      </c>
      <c r="O1691" t="s">
        <v>2779</v>
      </c>
    </row>
    <row r="1692" spans="1:15" x14ac:dyDescent="0.2">
      <c r="A1692" s="66" t="s">
        <v>9831</v>
      </c>
      <c r="B1692" t="s">
        <v>446</v>
      </c>
      <c r="C1692" t="s">
        <v>445</v>
      </c>
      <c r="D1692" s="21" t="s">
        <v>447</v>
      </c>
      <c r="E1692" t="s">
        <v>448</v>
      </c>
      <c r="F1692" t="s">
        <v>59</v>
      </c>
      <c r="G1692" t="s">
        <v>1270</v>
      </c>
      <c r="H1692" t="s">
        <v>349</v>
      </c>
      <c r="I1692" t="s">
        <v>349</v>
      </c>
      <c r="K1692">
        <v>2021</v>
      </c>
      <c r="L1692" t="s">
        <v>2777</v>
      </c>
      <c r="N1692" t="s">
        <v>2778</v>
      </c>
      <c r="O1692" t="s">
        <v>2780</v>
      </c>
    </row>
    <row r="1693" spans="1:15" x14ac:dyDescent="0.2">
      <c r="A1693" s="66" t="s">
        <v>9831</v>
      </c>
      <c r="B1693" t="s">
        <v>446</v>
      </c>
      <c r="C1693" t="s">
        <v>445</v>
      </c>
      <c r="D1693" s="21" t="s">
        <v>447</v>
      </c>
      <c r="E1693" t="s">
        <v>448</v>
      </c>
      <c r="F1693" t="s">
        <v>60</v>
      </c>
      <c r="G1693" t="s">
        <v>1270</v>
      </c>
      <c r="H1693" t="s">
        <v>349</v>
      </c>
      <c r="I1693" t="s">
        <v>349</v>
      </c>
      <c r="K1693">
        <v>2021</v>
      </c>
      <c r="L1693" t="s">
        <v>2777</v>
      </c>
      <c r="N1693" t="s">
        <v>2778</v>
      </c>
      <c r="O1693" t="s">
        <v>2781</v>
      </c>
    </row>
    <row r="1694" spans="1:15" x14ac:dyDescent="0.2">
      <c r="A1694" s="66" t="s">
        <v>9831</v>
      </c>
      <c r="B1694" t="s">
        <v>446</v>
      </c>
      <c r="C1694" t="s">
        <v>445</v>
      </c>
      <c r="D1694" s="21" t="s">
        <v>447</v>
      </c>
      <c r="E1694" t="s">
        <v>448</v>
      </c>
      <c r="F1694" t="s">
        <v>63</v>
      </c>
      <c r="G1694" t="s">
        <v>1270</v>
      </c>
      <c r="H1694" t="s">
        <v>349</v>
      </c>
      <c r="I1694" t="s">
        <v>349</v>
      </c>
      <c r="K1694">
        <v>2021</v>
      </c>
      <c r="L1694" t="s">
        <v>2777</v>
      </c>
      <c r="N1694" t="s">
        <v>2778</v>
      </c>
      <c r="O1694" t="s">
        <v>2782</v>
      </c>
    </row>
    <row r="1695" spans="1:15" x14ac:dyDescent="0.2">
      <c r="A1695" s="66" t="s">
        <v>9831</v>
      </c>
      <c r="B1695" t="s">
        <v>446</v>
      </c>
      <c r="C1695" t="s">
        <v>445</v>
      </c>
      <c r="D1695" s="21" t="s">
        <v>447</v>
      </c>
      <c r="E1695" t="s">
        <v>448</v>
      </c>
      <c r="F1695" t="s">
        <v>32</v>
      </c>
      <c r="G1695" t="s">
        <v>1270</v>
      </c>
      <c r="K1695">
        <v>2023</v>
      </c>
      <c r="L1695" t="s">
        <v>2783</v>
      </c>
      <c r="N1695" t="s">
        <v>2784</v>
      </c>
      <c r="O1695" t="s">
        <v>2785</v>
      </c>
    </row>
    <row r="1696" spans="1:15" x14ac:dyDescent="0.2">
      <c r="A1696" s="66" t="s">
        <v>9831</v>
      </c>
      <c r="B1696" t="s">
        <v>446</v>
      </c>
      <c r="C1696" t="s">
        <v>445</v>
      </c>
      <c r="D1696" s="21" t="s">
        <v>447</v>
      </c>
      <c r="E1696" t="s">
        <v>448</v>
      </c>
      <c r="F1696" t="s">
        <v>314</v>
      </c>
      <c r="K1696">
        <v>2024</v>
      </c>
      <c r="L1696" t="s">
        <v>2783</v>
      </c>
      <c r="M1696" t="s">
        <v>1293</v>
      </c>
      <c r="N1696" t="s">
        <v>2784</v>
      </c>
    </row>
    <row r="1697" spans="1:15" x14ac:dyDescent="0.2">
      <c r="A1697" s="66" t="s">
        <v>9831</v>
      </c>
      <c r="B1697" t="s">
        <v>446</v>
      </c>
      <c r="C1697" t="s">
        <v>445</v>
      </c>
      <c r="D1697" s="21" t="s">
        <v>447</v>
      </c>
      <c r="E1697" t="s">
        <v>448</v>
      </c>
      <c r="F1697" t="s">
        <v>315</v>
      </c>
      <c r="K1697">
        <v>2024</v>
      </c>
      <c r="L1697" t="s">
        <v>2783</v>
      </c>
      <c r="N1697" t="s">
        <v>2784</v>
      </c>
      <c r="O1697" t="s">
        <v>9675</v>
      </c>
    </row>
    <row r="1698" spans="1:15" x14ac:dyDescent="0.2">
      <c r="A1698" s="66" t="s">
        <v>9831</v>
      </c>
      <c r="B1698" t="s">
        <v>446</v>
      </c>
      <c r="C1698" t="s">
        <v>445</v>
      </c>
      <c r="D1698" s="21" t="s">
        <v>447</v>
      </c>
      <c r="E1698" t="s">
        <v>448</v>
      </c>
      <c r="F1698" t="s">
        <v>317</v>
      </c>
      <c r="K1698">
        <v>2024</v>
      </c>
      <c r="L1698" t="s">
        <v>2783</v>
      </c>
      <c r="M1698" t="s">
        <v>1293</v>
      </c>
      <c r="N1698" t="s">
        <v>2784</v>
      </c>
    </row>
    <row r="1699" spans="1:15" x14ac:dyDescent="0.2">
      <c r="A1699" s="66" t="s">
        <v>9831</v>
      </c>
      <c r="B1699" t="s">
        <v>446</v>
      </c>
      <c r="C1699" t="s">
        <v>445</v>
      </c>
      <c r="D1699" s="21" t="s">
        <v>447</v>
      </c>
      <c r="E1699" t="s">
        <v>448</v>
      </c>
      <c r="F1699" t="s">
        <v>322</v>
      </c>
      <c r="K1699">
        <v>2024</v>
      </c>
      <c r="L1699" t="s">
        <v>2783</v>
      </c>
      <c r="N1699" t="s">
        <v>2784</v>
      </c>
      <c r="O1699" t="s">
        <v>9675</v>
      </c>
    </row>
    <row r="1700" spans="1:15" x14ac:dyDescent="0.2">
      <c r="A1700" s="66" t="s">
        <v>9831</v>
      </c>
      <c r="B1700" t="s">
        <v>446</v>
      </c>
      <c r="C1700" t="s">
        <v>445</v>
      </c>
      <c r="D1700" s="21" t="s">
        <v>447</v>
      </c>
      <c r="E1700" t="s">
        <v>448</v>
      </c>
      <c r="F1700" t="s">
        <v>330</v>
      </c>
      <c r="K1700">
        <v>2024</v>
      </c>
      <c r="L1700" t="s">
        <v>2783</v>
      </c>
      <c r="N1700" t="s">
        <v>2784</v>
      </c>
      <c r="O1700" t="s">
        <v>9675</v>
      </c>
    </row>
    <row r="1701" spans="1:15" x14ac:dyDescent="0.2">
      <c r="A1701" s="66" t="s">
        <v>9831</v>
      </c>
      <c r="B1701" t="s">
        <v>446</v>
      </c>
      <c r="C1701" t="s">
        <v>445</v>
      </c>
      <c r="D1701" s="21" t="s">
        <v>447</v>
      </c>
      <c r="E1701" t="s">
        <v>448</v>
      </c>
      <c r="F1701" t="s">
        <v>96</v>
      </c>
      <c r="K1701">
        <v>2024</v>
      </c>
      <c r="L1701" t="s">
        <v>2786</v>
      </c>
      <c r="N1701" t="s">
        <v>2787</v>
      </c>
    </row>
    <row r="1702" spans="1:15" x14ac:dyDescent="0.2">
      <c r="A1702" s="66" t="s">
        <v>9831</v>
      </c>
      <c r="B1702" t="s">
        <v>446</v>
      </c>
      <c r="C1702" t="s">
        <v>445</v>
      </c>
      <c r="D1702" s="21" t="s">
        <v>447</v>
      </c>
      <c r="E1702" t="s">
        <v>448</v>
      </c>
      <c r="F1702" t="s">
        <v>94</v>
      </c>
      <c r="K1702">
        <v>2024</v>
      </c>
      <c r="L1702" t="s">
        <v>2788</v>
      </c>
      <c r="N1702" t="s">
        <v>2789</v>
      </c>
    </row>
    <row r="1703" spans="1:15" x14ac:dyDescent="0.2">
      <c r="A1703" s="66" t="s">
        <v>9831</v>
      </c>
      <c r="B1703" t="s">
        <v>446</v>
      </c>
      <c r="C1703" t="s">
        <v>445</v>
      </c>
      <c r="D1703" s="21" t="s">
        <v>447</v>
      </c>
      <c r="E1703" t="s">
        <v>448</v>
      </c>
      <c r="F1703" t="s">
        <v>95</v>
      </c>
      <c r="K1703">
        <v>2024</v>
      </c>
      <c r="L1703" t="s">
        <v>2788</v>
      </c>
      <c r="N1703" t="s">
        <v>2789</v>
      </c>
    </row>
    <row r="1704" spans="1:15" x14ac:dyDescent="0.2">
      <c r="A1704" s="66" t="s">
        <v>9831</v>
      </c>
      <c r="B1704" t="s">
        <v>446</v>
      </c>
      <c r="C1704" t="s">
        <v>445</v>
      </c>
      <c r="D1704" s="21" t="s">
        <v>447</v>
      </c>
      <c r="E1704" t="s">
        <v>448</v>
      </c>
      <c r="F1704" t="s">
        <v>67</v>
      </c>
      <c r="G1704" t="s">
        <v>1360</v>
      </c>
      <c r="K1704">
        <v>2024</v>
      </c>
      <c r="L1704" t="s">
        <v>2790</v>
      </c>
      <c r="N1704" t="s">
        <v>2791</v>
      </c>
      <c r="O1704" t="s">
        <v>2792</v>
      </c>
    </row>
    <row r="1705" spans="1:15" x14ac:dyDescent="0.2">
      <c r="A1705" s="66" t="s">
        <v>9831</v>
      </c>
      <c r="B1705" t="s">
        <v>446</v>
      </c>
      <c r="C1705" t="s">
        <v>445</v>
      </c>
      <c r="D1705" s="21" t="s">
        <v>447</v>
      </c>
      <c r="E1705" t="s">
        <v>448</v>
      </c>
      <c r="F1705" t="s">
        <v>9</v>
      </c>
      <c r="L1705" t="s">
        <v>1414</v>
      </c>
      <c r="N1705" t="s">
        <v>1415</v>
      </c>
      <c r="O1705" t="s">
        <v>1416</v>
      </c>
    </row>
    <row r="1706" spans="1:15" x14ac:dyDescent="0.2">
      <c r="A1706" s="66" t="s">
        <v>9831</v>
      </c>
      <c r="B1706" t="s">
        <v>446</v>
      </c>
      <c r="C1706" t="s">
        <v>445</v>
      </c>
      <c r="D1706" s="21" t="s">
        <v>449</v>
      </c>
      <c r="E1706" t="s">
        <v>450</v>
      </c>
      <c r="F1706" t="s">
        <v>9</v>
      </c>
      <c r="L1706" t="s">
        <v>1414</v>
      </c>
      <c r="N1706" t="s">
        <v>1415</v>
      </c>
      <c r="O1706" t="s">
        <v>1416</v>
      </c>
    </row>
    <row r="1707" spans="1:15" x14ac:dyDescent="0.2">
      <c r="A1707" s="66" t="s">
        <v>9831</v>
      </c>
      <c r="B1707" t="s">
        <v>446</v>
      </c>
      <c r="C1707" t="s">
        <v>445</v>
      </c>
      <c r="D1707" s="21" t="s">
        <v>449</v>
      </c>
      <c r="E1707" t="s">
        <v>450</v>
      </c>
      <c r="F1707" t="s">
        <v>8</v>
      </c>
      <c r="K1707">
        <v>2020</v>
      </c>
      <c r="L1707" t="s">
        <v>2793</v>
      </c>
      <c r="M1707" t="s">
        <v>2794</v>
      </c>
      <c r="N1707" t="s">
        <v>2795</v>
      </c>
    </row>
    <row r="1708" spans="1:15" x14ac:dyDescent="0.2">
      <c r="A1708" s="66" t="s">
        <v>9831</v>
      </c>
      <c r="B1708" t="s">
        <v>446</v>
      </c>
      <c r="C1708" t="s">
        <v>445</v>
      </c>
      <c r="D1708" s="21" t="s">
        <v>449</v>
      </c>
      <c r="E1708" t="s">
        <v>450</v>
      </c>
      <c r="F1708" t="s">
        <v>10</v>
      </c>
      <c r="K1708">
        <v>2020</v>
      </c>
      <c r="L1708" t="s">
        <v>2793</v>
      </c>
      <c r="M1708" t="s">
        <v>2794</v>
      </c>
      <c r="N1708" t="s">
        <v>2795</v>
      </c>
    </row>
    <row r="1709" spans="1:15" x14ac:dyDescent="0.2">
      <c r="A1709" s="66" t="s">
        <v>9831</v>
      </c>
      <c r="B1709" t="s">
        <v>446</v>
      </c>
      <c r="C1709" t="s">
        <v>445</v>
      </c>
      <c r="D1709" s="21" t="s">
        <v>449</v>
      </c>
      <c r="E1709" t="s">
        <v>450</v>
      </c>
      <c r="F1709" t="s">
        <v>11</v>
      </c>
      <c r="G1709" t="s">
        <v>1286</v>
      </c>
      <c r="H1709" t="s">
        <v>349</v>
      </c>
      <c r="I1709" t="s">
        <v>349</v>
      </c>
      <c r="K1709">
        <v>2020</v>
      </c>
      <c r="L1709" t="s">
        <v>2793</v>
      </c>
      <c r="M1709" t="s">
        <v>2794</v>
      </c>
      <c r="N1709" t="s">
        <v>2795</v>
      </c>
      <c r="O1709" t="s">
        <v>2796</v>
      </c>
    </row>
    <row r="1710" spans="1:15" x14ac:dyDescent="0.2">
      <c r="A1710" s="66" t="s">
        <v>9831</v>
      </c>
      <c r="B1710" t="s">
        <v>446</v>
      </c>
      <c r="C1710" t="s">
        <v>445</v>
      </c>
      <c r="D1710" s="21" t="s">
        <v>447</v>
      </c>
      <c r="E1710" t="s">
        <v>448</v>
      </c>
      <c r="F1710" t="s">
        <v>4</v>
      </c>
      <c r="L1710" t="s">
        <v>1429</v>
      </c>
      <c r="N1710" t="s">
        <v>1279</v>
      </c>
      <c r="O1710" t="s">
        <v>1280</v>
      </c>
    </row>
    <row r="1711" spans="1:15" x14ac:dyDescent="0.2">
      <c r="A1711" s="66" t="s">
        <v>9831</v>
      </c>
      <c r="B1711" t="s">
        <v>446</v>
      </c>
      <c r="C1711" t="s">
        <v>445</v>
      </c>
      <c r="D1711" s="21" t="s">
        <v>449</v>
      </c>
      <c r="E1711" t="s">
        <v>450</v>
      </c>
      <c r="F1711" t="s">
        <v>4</v>
      </c>
      <c r="L1711" t="s">
        <v>1429</v>
      </c>
      <c r="N1711" t="s">
        <v>1279</v>
      </c>
      <c r="O1711" t="s">
        <v>1280</v>
      </c>
    </row>
    <row r="1712" spans="1:15" x14ac:dyDescent="0.2">
      <c r="A1712" s="66" t="s">
        <v>9831</v>
      </c>
      <c r="B1712" t="s">
        <v>446</v>
      </c>
      <c r="C1712" t="s">
        <v>445</v>
      </c>
      <c r="D1712" s="21" t="s">
        <v>447</v>
      </c>
      <c r="E1712" t="s">
        <v>448</v>
      </c>
      <c r="F1712" t="s">
        <v>14</v>
      </c>
      <c r="G1712" t="s">
        <v>1430</v>
      </c>
      <c r="O1712" t="s">
        <v>1431</v>
      </c>
    </row>
    <row r="1713" spans="1:15" x14ac:dyDescent="0.2">
      <c r="A1713" s="66" t="s">
        <v>9831</v>
      </c>
      <c r="B1713" t="s">
        <v>446</v>
      </c>
      <c r="C1713" t="s">
        <v>445</v>
      </c>
      <c r="D1713" s="21" t="s">
        <v>447</v>
      </c>
      <c r="E1713" t="s">
        <v>448</v>
      </c>
      <c r="F1713" t="s">
        <v>15</v>
      </c>
      <c r="G1713" t="s">
        <v>1430</v>
      </c>
      <c r="O1713" t="s">
        <v>1432</v>
      </c>
    </row>
    <row r="1714" spans="1:15" x14ac:dyDescent="0.2">
      <c r="A1714" s="66" t="s">
        <v>9831</v>
      </c>
      <c r="B1714" t="s">
        <v>446</v>
      </c>
      <c r="C1714" t="s">
        <v>445</v>
      </c>
      <c r="D1714" s="21" t="s">
        <v>447</v>
      </c>
      <c r="E1714" t="s">
        <v>448</v>
      </c>
      <c r="F1714" t="s">
        <v>142</v>
      </c>
      <c r="G1714" t="s">
        <v>1286</v>
      </c>
      <c r="O1714" t="s">
        <v>1400</v>
      </c>
    </row>
    <row r="1715" spans="1:15" x14ac:dyDescent="0.2">
      <c r="A1715" s="66" t="s">
        <v>9831</v>
      </c>
      <c r="B1715" t="s">
        <v>446</v>
      </c>
      <c r="C1715" t="s">
        <v>445</v>
      </c>
      <c r="D1715" s="21" t="s">
        <v>447</v>
      </c>
      <c r="E1715" t="s">
        <v>448</v>
      </c>
      <c r="F1715" t="s">
        <v>162</v>
      </c>
      <c r="G1715" t="s">
        <v>1286</v>
      </c>
      <c r="O1715" t="s">
        <v>1400</v>
      </c>
    </row>
    <row r="1716" spans="1:15" x14ac:dyDescent="0.2">
      <c r="A1716" s="66" t="s">
        <v>9831</v>
      </c>
      <c r="B1716" t="s">
        <v>446</v>
      </c>
      <c r="C1716" t="s">
        <v>445</v>
      </c>
      <c r="D1716" s="21" t="s">
        <v>447</v>
      </c>
      <c r="E1716" t="s">
        <v>448</v>
      </c>
      <c r="F1716" t="s">
        <v>182</v>
      </c>
      <c r="G1716" t="s">
        <v>1286</v>
      </c>
      <c r="O1716" t="s">
        <v>1400</v>
      </c>
    </row>
    <row r="1717" spans="1:15" x14ac:dyDescent="0.2">
      <c r="A1717" s="66" t="s">
        <v>9831</v>
      </c>
      <c r="B1717" t="s">
        <v>446</v>
      </c>
      <c r="C1717" t="s">
        <v>445</v>
      </c>
      <c r="D1717" s="21" t="s">
        <v>449</v>
      </c>
      <c r="E1717" t="s">
        <v>450</v>
      </c>
      <c r="F1717" t="s">
        <v>14</v>
      </c>
      <c r="G1717" t="s">
        <v>1430</v>
      </c>
      <c r="O1717" t="s">
        <v>1431</v>
      </c>
    </row>
    <row r="1718" spans="1:15" x14ac:dyDescent="0.2">
      <c r="A1718" s="66" t="s">
        <v>9831</v>
      </c>
      <c r="B1718" t="s">
        <v>446</v>
      </c>
      <c r="C1718" t="s">
        <v>445</v>
      </c>
      <c r="D1718" s="21" t="s">
        <v>449</v>
      </c>
      <c r="E1718" t="s">
        <v>450</v>
      </c>
      <c r="F1718" t="s">
        <v>15</v>
      </c>
      <c r="G1718" t="s">
        <v>1430</v>
      </c>
      <c r="O1718" t="s">
        <v>1432</v>
      </c>
    </row>
    <row r="1719" spans="1:15" x14ac:dyDescent="0.2">
      <c r="A1719" s="66" t="s">
        <v>9831</v>
      </c>
      <c r="B1719" t="s">
        <v>498</v>
      </c>
      <c r="C1719" t="s">
        <v>497</v>
      </c>
      <c r="D1719" s="21" t="s">
        <v>499</v>
      </c>
      <c r="E1719" t="s">
        <v>500</v>
      </c>
      <c r="F1719" t="s">
        <v>307</v>
      </c>
      <c r="K1719">
        <v>2020</v>
      </c>
      <c r="L1719" t="s">
        <v>2797</v>
      </c>
      <c r="M1719" t="s">
        <v>1614</v>
      </c>
      <c r="N1719" t="s">
        <v>2798</v>
      </c>
      <c r="O1719" t="s">
        <v>2799</v>
      </c>
    </row>
    <row r="1720" spans="1:15" x14ac:dyDescent="0.2">
      <c r="A1720" s="66" t="s">
        <v>9831</v>
      </c>
      <c r="B1720" t="s">
        <v>498</v>
      </c>
      <c r="C1720" t="s">
        <v>497</v>
      </c>
      <c r="D1720" s="21" t="s">
        <v>499</v>
      </c>
      <c r="E1720" t="s">
        <v>500</v>
      </c>
      <c r="F1720" t="s">
        <v>308</v>
      </c>
      <c r="K1720">
        <v>2020</v>
      </c>
      <c r="L1720" t="s">
        <v>2797</v>
      </c>
      <c r="M1720" t="s">
        <v>1614</v>
      </c>
      <c r="N1720" t="s">
        <v>2798</v>
      </c>
      <c r="O1720" t="s">
        <v>2799</v>
      </c>
    </row>
    <row r="1721" spans="1:15" x14ac:dyDescent="0.2">
      <c r="A1721" s="66" t="s">
        <v>9831</v>
      </c>
      <c r="B1721" t="s">
        <v>498</v>
      </c>
      <c r="C1721" t="s">
        <v>497</v>
      </c>
      <c r="D1721" s="21" t="s">
        <v>499</v>
      </c>
      <c r="E1721" t="s">
        <v>500</v>
      </c>
      <c r="F1721" t="s">
        <v>315</v>
      </c>
      <c r="K1721">
        <v>2020</v>
      </c>
      <c r="L1721" t="s">
        <v>2797</v>
      </c>
      <c r="M1721" t="s">
        <v>1614</v>
      </c>
      <c r="N1721" t="s">
        <v>2798</v>
      </c>
      <c r="O1721" t="s">
        <v>2799</v>
      </c>
    </row>
    <row r="1722" spans="1:15" x14ac:dyDescent="0.2">
      <c r="A1722" s="66" t="s">
        <v>9831</v>
      </c>
      <c r="B1722" t="s">
        <v>498</v>
      </c>
      <c r="C1722" t="s">
        <v>497</v>
      </c>
      <c r="D1722" s="21" t="s">
        <v>499</v>
      </c>
      <c r="E1722" t="s">
        <v>500</v>
      </c>
      <c r="F1722" t="s">
        <v>316</v>
      </c>
      <c r="K1722">
        <v>2020</v>
      </c>
      <c r="L1722" t="s">
        <v>2797</v>
      </c>
      <c r="M1722" t="s">
        <v>1614</v>
      </c>
      <c r="N1722" t="s">
        <v>2798</v>
      </c>
      <c r="O1722" t="s">
        <v>2799</v>
      </c>
    </row>
    <row r="1723" spans="1:15" x14ac:dyDescent="0.2">
      <c r="A1723" s="66" t="s">
        <v>9831</v>
      </c>
      <c r="B1723" t="s">
        <v>498</v>
      </c>
      <c r="C1723" t="s">
        <v>497</v>
      </c>
      <c r="D1723" s="21" t="s">
        <v>499</v>
      </c>
      <c r="E1723" t="s">
        <v>500</v>
      </c>
      <c r="F1723" t="s">
        <v>322</v>
      </c>
      <c r="K1723">
        <v>2020</v>
      </c>
      <c r="L1723" t="s">
        <v>2797</v>
      </c>
      <c r="M1723" t="s">
        <v>1614</v>
      </c>
      <c r="N1723" t="s">
        <v>2798</v>
      </c>
      <c r="O1723" t="s">
        <v>2799</v>
      </c>
    </row>
    <row r="1724" spans="1:15" x14ac:dyDescent="0.2">
      <c r="A1724" s="66" t="s">
        <v>9831</v>
      </c>
      <c r="B1724" t="s">
        <v>498</v>
      </c>
      <c r="C1724" t="s">
        <v>497</v>
      </c>
      <c r="D1724" s="21" t="s">
        <v>499</v>
      </c>
      <c r="E1724" t="s">
        <v>500</v>
      </c>
      <c r="F1724" t="s">
        <v>323</v>
      </c>
      <c r="K1724">
        <v>2020</v>
      </c>
      <c r="L1724" t="s">
        <v>2797</v>
      </c>
      <c r="M1724" t="s">
        <v>1614</v>
      </c>
      <c r="N1724" t="s">
        <v>2798</v>
      </c>
      <c r="O1724" t="s">
        <v>2799</v>
      </c>
    </row>
    <row r="1725" spans="1:15" x14ac:dyDescent="0.2">
      <c r="A1725" s="66" t="s">
        <v>9831</v>
      </c>
      <c r="B1725" t="s">
        <v>498</v>
      </c>
      <c r="C1725" t="s">
        <v>497</v>
      </c>
      <c r="D1725" s="21" t="s">
        <v>499</v>
      </c>
      <c r="E1725" t="s">
        <v>500</v>
      </c>
      <c r="F1725" t="s">
        <v>330</v>
      </c>
      <c r="K1725">
        <v>2020</v>
      </c>
      <c r="L1725" t="s">
        <v>2797</v>
      </c>
      <c r="M1725" t="s">
        <v>1614</v>
      </c>
      <c r="N1725" t="s">
        <v>2798</v>
      </c>
      <c r="O1725" t="s">
        <v>2799</v>
      </c>
    </row>
    <row r="1726" spans="1:15" x14ac:dyDescent="0.2">
      <c r="A1726" s="66" t="s">
        <v>9831</v>
      </c>
      <c r="B1726" t="s">
        <v>498</v>
      </c>
      <c r="C1726" t="s">
        <v>497</v>
      </c>
      <c r="D1726" s="21" t="s">
        <v>499</v>
      </c>
      <c r="E1726" t="s">
        <v>500</v>
      </c>
      <c r="F1726" t="s">
        <v>331</v>
      </c>
      <c r="K1726">
        <v>2020</v>
      </c>
      <c r="L1726" t="s">
        <v>2797</v>
      </c>
      <c r="M1726" t="s">
        <v>1614</v>
      </c>
      <c r="N1726" t="s">
        <v>2798</v>
      </c>
      <c r="O1726" t="s">
        <v>2799</v>
      </c>
    </row>
    <row r="1727" spans="1:15" x14ac:dyDescent="0.2">
      <c r="A1727" s="66" t="s">
        <v>9831</v>
      </c>
      <c r="B1727" t="s">
        <v>498</v>
      </c>
      <c r="C1727" t="s">
        <v>497</v>
      </c>
      <c r="D1727" s="21" t="s">
        <v>499</v>
      </c>
      <c r="E1727" t="s">
        <v>500</v>
      </c>
      <c r="F1727" t="s">
        <v>337</v>
      </c>
      <c r="K1727">
        <v>2020</v>
      </c>
      <c r="L1727" t="s">
        <v>2797</v>
      </c>
      <c r="M1727" t="s">
        <v>1614</v>
      </c>
      <c r="N1727" t="s">
        <v>2798</v>
      </c>
      <c r="O1727" t="s">
        <v>2799</v>
      </c>
    </row>
    <row r="1728" spans="1:15" x14ac:dyDescent="0.2">
      <c r="A1728" s="66" t="s">
        <v>9831</v>
      </c>
      <c r="B1728" t="s">
        <v>498</v>
      </c>
      <c r="C1728" t="s">
        <v>497</v>
      </c>
      <c r="D1728" s="21" t="s">
        <v>499</v>
      </c>
      <c r="E1728" t="s">
        <v>500</v>
      </c>
      <c r="F1728" t="s">
        <v>338</v>
      </c>
      <c r="K1728">
        <v>2020</v>
      </c>
      <c r="L1728" t="s">
        <v>2797</v>
      </c>
      <c r="M1728" t="s">
        <v>1614</v>
      </c>
      <c r="N1728" t="s">
        <v>2798</v>
      </c>
      <c r="O1728" t="s">
        <v>2799</v>
      </c>
    </row>
    <row r="1729" spans="1:15" x14ac:dyDescent="0.2">
      <c r="A1729" s="66" t="s">
        <v>9831</v>
      </c>
      <c r="B1729" t="s">
        <v>498</v>
      </c>
      <c r="C1729" t="s">
        <v>497</v>
      </c>
      <c r="D1729" s="21" t="s">
        <v>499</v>
      </c>
      <c r="E1729" t="s">
        <v>500</v>
      </c>
      <c r="F1729" t="s">
        <v>146</v>
      </c>
      <c r="G1729" t="s">
        <v>1286</v>
      </c>
      <c r="K1729">
        <v>2020</v>
      </c>
      <c r="L1729" t="s">
        <v>2800</v>
      </c>
      <c r="M1729" t="s">
        <v>1363</v>
      </c>
      <c r="N1729" t="s">
        <v>2798</v>
      </c>
      <c r="O1729" t="s">
        <v>2801</v>
      </c>
    </row>
    <row r="1730" spans="1:15" x14ac:dyDescent="0.2">
      <c r="A1730" s="66" t="s">
        <v>9831</v>
      </c>
      <c r="B1730" t="s">
        <v>498</v>
      </c>
      <c r="C1730" t="s">
        <v>497</v>
      </c>
      <c r="D1730" s="21" t="s">
        <v>499</v>
      </c>
      <c r="E1730" t="s">
        <v>500</v>
      </c>
      <c r="F1730" t="s">
        <v>147</v>
      </c>
      <c r="G1730" t="s">
        <v>1286</v>
      </c>
      <c r="K1730">
        <v>2020</v>
      </c>
      <c r="L1730" t="s">
        <v>2800</v>
      </c>
      <c r="M1730" t="s">
        <v>1363</v>
      </c>
      <c r="N1730" t="s">
        <v>2798</v>
      </c>
      <c r="O1730" t="s">
        <v>1400</v>
      </c>
    </row>
    <row r="1731" spans="1:15" x14ac:dyDescent="0.2">
      <c r="A1731" s="66" t="s">
        <v>9831</v>
      </c>
      <c r="B1731" t="s">
        <v>498</v>
      </c>
      <c r="C1731" t="s">
        <v>497</v>
      </c>
      <c r="D1731" s="21" t="s">
        <v>499</v>
      </c>
      <c r="E1731" t="s">
        <v>500</v>
      </c>
      <c r="F1731" t="s">
        <v>8</v>
      </c>
      <c r="K1731">
        <v>2020</v>
      </c>
      <c r="L1731" t="s">
        <v>2802</v>
      </c>
      <c r="M1731" t="s">
        <v>2803</v>
      </c>
      <c r="N1731" t="s">
        <v>2804</v>
      </c>
    </row>
    <row r="1732" spans="1:15" x14ac:dyDescent="0.2">
      <c r="A1732" s="66" t="s">
        <v>9831</v>
      </c>
      <c r="B1732" t="s">
        <v>498</v>
      </c>
      <c r="C1732" t="s">
        <v>497</v>
      </c>
      <c r="D1732" s="21" t="s">
        <v>499</v>
      </c>
      <c r="E1732" t="s">
        <v>500</v>
      </c>
      <c r="F1732" t="s">
        <v>10</v>
      </c>
      <c r="K1732">
        <v>2020</v>
      </c>
      <c r="L1732" t="s">
        <v>2802</v>
      </c>
      <c r="M1732" t="s">
        <v>2803</v>
      </c>
      <c r="N1732" t="s">
        <v>2804</v>
      </c>
    </row>
    <row r="1733" spans="1:15" x14ac:dyDescent="0.2">
      <c r="A1733" s="66" t="s">
        <v>9831</v>
      </c>
      <c r="B1733" t="s">
        <v>498</v>
      </c>
      <c r="C1733" t="s">
        <v>497</v>
      </c>
      <c r="D1733" s="21" t="s">
        <v>499</v>
      </c>
      <c r="E1733" t="s">
        <v>500</v>
      </c>
      <c r="F1733" t="s">
        <v>11</v>
      </c>
      <c r="G1733" t="s">
        <v>1286</v>
      </c>
      <c r="H1733" t="s">
        <v>349</v>
      </c>
      <c r="I1733" t="s">
        <v>349</v>
      </c>
      <c r="K1733">
        <v>2020</v>
      </c>
      <c r="L1733" t="s">
        <v>2802</v>
      </c>
      <c r="M1733" t="s">
        <v>2803</v>
      </c>
      <c r="N1733" t="s">
        <v>2804</v>
      </c>
      <c r="O1733" t="s">
        <v>9141</v>
      </c>
    </row>
    <row r="1734" spans="1:15" x14ac:dyDescent="0.2">
      <c r="A1734" s="66" t="s">
        <v>9831</v>
      </c>
      <c r="B1734" t="s">
        <v>498</v>
      </c>
      <c r="C1734" t="s">
        <v>497</v>
      </c>
      <c r="D1734" s="21" t="s">
        <v>499</v>
      </c>
      <c r="E1734" t="s">
        <v>500</v>
      </c>
      <c r="F1734" t="s">
        <v>16</v>
      </c>
      <c r="G1734" t="s">
        <v>1270</v>
      </c>
      <c r="H1734" t="s">
        <v>492</v>
      </c>
      <c r="I1734" t="s">
        <v>1702</v>
      </c>
      <c r="J1734" t="s">
        <v>2805</v>
      </c>
      <c r="K1734">
        <v>2019</v>
      </c>
      <c r="L1734" t="s">
        <v>2802</v>
      </c>
      <c r="M1734" t="s">
        <v>2806</v>
      </c>
      <c r="N1734" t="s">
        <v>2804</v>
      </c>
      <c r="O1734" t="s">
        <v>2807</v>
      </c>
    </row>
    <row r="1735" spans="1:15" x14ac:dyDescent="0.2">
      <c r="A1735" s="66" t="s">
        <v>9831</v>
      </c>
      <c r="B1735" t="s">
        <v>498</v>
      </c>
      <c r="C1735" t="s">
        <v>497</v>
      </c>
      <c r="D1735" s="21" t="s">
        <v>499</v>
      </c>
      <c r="E1735" t="s">
        <v>500</v>
      </c>
      <c r="F1735" t="s">
        <v>17</v>
      </c>
      <c r="G1735" t="s">
        <v>1270</v>
      </c>
      <c r="H1735" t="s">
        <v>492</v>
      </c>
      <c r="I1735" t="s">
        <v>1702</v>
      </c>
      <c r="J1735" t="s">
        <v>2805</v>
      </c>
      <c r="K1735">
        <v>2019</v>
      </c>
      <c r="L1735" t="s">
        <v>2802</v>
      </c>
      <c r="M1735" t="s">
        <v>2806</v>
      </c>
      <c r="N1735" t="s">
        <v>2804</v>
      </c>
      <c r="O1735" t="s">
        <v>2807</v>
      </c>
    </row>
    <row r="1736" spans="1:15" x14ac:dyDescent="0.2">
      <c r="A1736" s="66" t="s">
        <v>9831</v>
      </c>
      <c r="B1736" t="s">
        <v>498</v>
      </c>
      <c r="C1736" t="s">
        <v>497</v>
      </c>
      <c r="D1736" s="21" t="s">
        <v>499</v>
      </c>
      <c r="E1736" t="s">
        <v>500</v>
      </c>
      <c r="F1736" t="s">
        <v>18</v>
      </c>
      <c r="G1736" t="s">
        <v>1270</v>
      </c>
      <c r="H1736" t="s">
        <v>492</v>
      </c>
      <c r="I1736" t="s">
        <v>1702</v>
      </c>
      <c r="J1736" t="s">
        <v>2805</v>
      </c>
      <c r="K1736">
        <v>2019</v>
      </c>
      <c r="L1736" t="s">
        <v>2802</v>
      </c>
      <c r="M1736" t="s">
        <v>2806</v>
      </c>
      <c r="N1736" t="s">
        <v>2804</v>
      </c>
      <c r="O1736" t="s">
        <v>2807</v>
      </c>
    </row>
    <row r="1737" spans="1:15" x14ac:dyDescent="0.2">
      <c r="A1737" s="66" t="s">
        <v>9831</v>
      </c>
      <c r="B1737" t="s">
        <v>498</v>
      </c>
      <c r="C1737" t="s">
        <v>497</v>
      </c>
      <c r="D1737" s="21" t="s">
        <v>499</v>
      </c>
      <c r="E1737" t="s">
        <v>500</v>
      </c>
      <c r="F1737" t="s">
        <v>19</v>
      </c>
      <c r="G1737" t="s">
        <v>1270</v>
      </c>
      <c r="H1737" t="s">
        <v>492</v>
      </c>
      <c r="I1737" t="s">
        <v>1702</v>
      </c>
      <c r="J1737" t="s">
        <v>2805</v>
      </c>
      <c r="K1737">
        <v>2019</v>
      </c>
      <c r="L1737" t="s">
        <v>2802</v>
      </c>
      <c r="M1737" t="s">
        <v>2806</v>
      </c>
      <c r="N1737" t="s">
        <v>2804</v>
      </c>
      <c r="O1737" t="s">
        <v>2807</v>
      </c>
    </row>
    <row r="1738" spans="1:15" x14ac:dyDescent="0.2">
      <c r="A1738" s="66" t="s">
        <v>9831</v>
      </c>
      <c r="B1738" t="s">
        <v>498</v>
      </c>
      <c r="C1738" t="s">
        <v>497</v>
      </c>
      <c r="D1738" s="21" t="s">
        <v>499</v>
      </c>
      <c r="E1738" t="s">
        <v>500</v>
      </c>
      <c r="F1738" t="s">
        <v>20</v>
      </c>
      <c r="G1738" t="s">
        <v>1270</v>
      </c>
      <c r="H1738" t="s">
        <v>492</v>
      </c>
      <c r="I1738" t="s">
        <v>1702</v>
      </c>
      <c r="J1738" t="s">
        <v>2805</v>
      </c>
      <c r="K1738">
        <v>2019</v>
      </c>
      <c r="L1738" t="s">
        <v>2802</v>
      </c>
      <c r="M1738" t="s">
        <v>2806</v>
      </c>
      <c r="N1738" t="s">
        <v>2804</v>
      </c>
      <c r="O1738" t="s">
        <v>2807</v>
      </c>
    </row>
    <row r="1739" spans="1:15" x14ac:dyDescent="0.2">
      <c r="A1739" s="66" t="s">
        <v>9831</v>
      </c>
      <c r="B1739" t="s">
        <v>498</v>
      </c>
      <c r="C1739" t="s">
        <v>497</v>
      </c>
      <c r="D1739" s="21" t="s">
        <v>499</v>
      </c>
      <c r="E1739" t="s">
        <v>500</v>
      </c>
      <c r="F1739" t="s">
        <v>23</v>
      </c>
      <c r="G1739" t="s">
        <v>1270</v>
      </c>
      <c r="H1739" t="s">
        <v>492</v>
      </c>
      <c r="I1739" t="s">
        <v>1702</v>
      </c>
      <c r="J1739" t="s">
        <v>2805</v>
      </c>
      <c r="K1739">
        <v>2019</v>
      </c>
      <c r="L1739" t="s">
        <v>2802</v>
      </c>
      <c r="M1739" t="s">
        <v>2806</v>
      </c>
      <c r="N1739" t="s">
        <v>2804</v>
      </c>
      <c r="O1739" t="s">
        <v>2807</v>
      </c>
    </row>
    <row r="1740" spans="1:15" x14ac:dyDescent="0.2">
      <c r="A1740" s="66" t="s">
        <v>9831</v>
      </c>
      <c r="B1740" t="s">
        <v>498</v>
      </c>
      <c r="C1740" t="s">
        <v>497</v>
      </c>
      <c r="D1740" s="21" t="s">
        <v>499</v>
      </c>
      <c r="E1740" t="s">
        <v>500</v>
      </c>
      <c r="F1740" t="s">
        <v>24</v>
      </c>
      <c r="G1740" t="s">
        <v>1270</v>
      </c>
      <c r="H1740" t="s">
        <v>492</v>
      </c>
      <c r="I1740" t="s">
        <v>1702</v>
      </c>
      <c r="J1740" t="s">
        <v>2805</v>
      </c>
      <c r="K1740">
        <v>2019</v>
      </c>
      <c r="L1740" t="s">
        <v>2802</v>
      </c>
      <c r="M1740" t="s">
        <v>2806</v>
      </c>
      <c r="N1740" t="s">
        <v>2804</v>
      </c>
      <c r="O1740" t="s">
        <v>2808</v>
      </c>
    </row>
    <row r="1741" spans="1:15" x14ac:dyDescent="0.2">
      <c r="A1741" s="66" t="s">
        <v>9831</v>
      </c>
      <c r="B1741" t="s">
        <v>498</v>
      </c>
      <c r="C1741" t="s">
        <v>497</v>
      </c>
      <c r="D1741" s="21" t="s">
        <v>499</v>
      </c>
      <c r="E1741" t="s">
        <v>500</v>
      </c>
      <c r="F1741" t="s">
        <v>28</v>
      </c>
      <c r="G1741" t="s">
        <v>1270</v>
      </c>
      <c r="H1741" t="s">
        <v>492</v>
      </c>
      <c r="I1741" t="s">
        <v>1702</v>
      </c>
      <c r="J1741" t="s">
        <v>2805</v>
      </c>
      <c r="K1741">
        <v>2019</v>
      </c>
      <c r="L1741" t="s">
        <v>2802</v>
      </c>
      <c r="M1741" t="s">
        <v>2806</v>
      </c>
      <c r="N1741" t="s">
        <v>2804</v>
      </c>
      <c r="O1741" t="s">
        <v>2809</v>
      </c>
    </row>
    <row r="1742" spans="1:15" x14ac:dyDescent="0.2">
      <c r="A1742" s="66" t="s">
        <v>9831</v>
      </c>
      <c r="B1742" t="s">
        <v>498</v>
      </c>
      <c r="C1742" t="s">
        <v>497</v>
      </c>
      <c r="D1742" s="21" t="s">
        <v>499</v>
      </c>
      <c r="E1742" t="s">
        <v>500</v>
      </c>
      <c r="F1742" t="s">
        <v>33</v>
      </c>
      <c r="G1742" t="s">
        <v>1286</v>
      </c>
      <c r="H1742" t="s">
        <v>349</v>
      </c>
      <c r="I1742" t="s">
        <v>349</v>
      </c>
      <c r="K1742">
        <v>2019</v>
      </c>
      <c r="L1742" t="s">
        <v>2802</v>
      </c>
      <c r="M1742" t="s">
        <v>2810</v>
      </c>
      <c r="N1742" t="s">
        <v>2804</v>
      </c>
      <c r="O1742" t="s">
        <v>9821</v>
      </c>
    </row>
    <row r="1743" spans="1:15" x14ac:dyDescent="0.2">
      <c r="A1743" s="66" t="s">
        <v>9831</v>
      </c>
      <c r="B1743" t="s">
        <v>498</v>
      </c>
      <c r="C1743" t="s">
        <v>497</v>
      </c>
      <c r="D1743" s="21" t="s">
        <v>499</v>
      </c>
      <c r="E1743" t="s">
        <v>500</v>
      </c>
      <c r="F1743" t="s">
        <v>56</v>
      </c>
      <c r="G1743" t="s">
        <v>1270</v>
      </c>
      <c r="H1743" t="s">
        <v>349</v>
      </c>
      <c r="I1743" t="s">
        <v>349</v>
      </c>
      <c r="K1743">
        <v>2020</v>
      </c>
      <c r="L1743" t="s">
        <v>2802</v>
      </c>
      <c r="M1743" t="s">
        <v>2812</v>
      </c>
      <c r="N1743" t="s">
        <v>2804</v>
      </c>
      <c r="O1743" t="s">
        <v>2813</v>
      </c>
    </row>
    <row r="1744" spans="1:15" x14ac:dyDescent="0.2">
      <c r="A1744" s="66" t="s">
        <v>9831</v>
      </c>
      <c r="B1744" t="s">
        <v>498</v>
      </c>
      <c r="C1744" t="s">
        <v>497</v>
      </c>
      <c r="D1744" s="21" t="s">
        <v>499</v>
      </c>
      <c r="E1744" t="s">
        <v>500</v>
      </c>
      <c r="F1744" t="s">
        <v>59</v>
      </c>
      <c r="G1744" t="s">
        <v>1270</v>
      </c>
      <c r="H1744" t="s">
        <v>349</v>
      </c>
      <c r="I1744" t="s">
        <v>349</v>
      </c>
      <c r="K1744">
        <v>2020</v>
      </c>
      <c r="L1744" t="s">
        <v>2802</v>
      </c>
      <c r="M1744" t="s">
        <v>2812</v>
      </c>
      <c r="N1744" t="s">
        <v>2804</v>
      </c>
      <c r="O1744" t="s">
        <v>2814</v>
      </c>
    </row>
    <row r="1745" spans="1:15" x14ac:dyDescent="0.2">
      <c r="A1745" s="66" t="s">
        <v>9831</v>
      </c>
      <c r="B1745" t="s">
        <v>498</v>
      </c>
      <c r="C1745" t="s">
        <v>497</v>
      </c>
      <c r="D1745" s="21" t="s">
        <v>499</v>
      </c>
      <c r="E1745" t="s">
        <v>500</v>
      </c>
      <c r="F1745" t="s">
        <v>78</v>
      </c>
      <c r="G1745" t="s">
        <v>1299</v>
      </c>
      <c r="K1745">
        <v>2020</v>
      </c>
      <c r="L1745" t="s">
        <v>2802</v>
      </c>
      <c r="M1745" t="s">
        <v>2815</v>
      </c>
      <c r="N1745" t="s">
        <v>2804</v>
      </c>
      <c r="O1745" t="s">
        <v>2816</v>
      </c>
    </row>
    <row r="1746" spans="1:15" x14ac:dyDescent="0.2">
      <c r="A1746" s="66" t="s">
        <v>9831</v>
      </c>
      <c r="B1746" t="s">
        <v>498</v>
      </c>
      <c r="C1746" t="s">
        <v>497</v>
      </c>
      <c r="D1746" s="21" t="s">
        <v>499</v>
      </c>
      <c r="E1746" t="s">
        <v>500</v>
      </c>
      <c r="F1746" t="s">
        <v>79</v>
      </c>
      <c r="G1746" t="s">
        <v>1382</v>
      </c>
      <c r="K1746">
        <v>2020</v>
      </c>
      <c r="L1746" t="s">
        <v>2802</v>
      </c>
      <c r="M1746" t="s">
        <v>2815</v>
      </c>
      <c r="N1746" t="s">
        <v>2804</v>
      </c>
      <c r="O1746" t="s">
        <v>2811</v>
      </c>
    </row>
    <row r="1747" spans="1:15" x14ac:dyDescent="0.2">
      <c r="A1747" s="66" t="s">
        <v>9831</v>
      </c>
      <c r="B1747" t="s">
        <v>498</v>
      </c>
      <c r="C1747" t="s">
        <v>497</v>
      </c>
      <c r="D1747" s="21" t="s">
        <v>499</v>
      </c>
      <c r="E1747" t="s">
        <v>500</v>
      </c>
      <c r="F1747" t="s">
        <v>89</v>
      </c>
      <c r="K1747">
        <v>2020</v>
      </c>
      <c r="L1747" t="s">
        <v>2802</v>
      </c>
      <c r="M1747" t="s">
        <v>2817</v>
      </c>
      <c r="N1747" t="s">
        <v>2804</v>
      </c>
      <c r="O1747" t="s">
        <v>9700</v>
      </c>
    </row>
    <row r="1748" spans="1:15" x14ac:dyDescent="0.2">
      <c r="A1748" s="66" t="s">
        <v>9831</v>
      </c>
      <c r="B1748" t="s">
        <v>498</v>
      </c>
      <c r="C1748" t="s">
        <v>497</v>
      </c>
      <c r="D1748" s="21" t="s">
        <v>499</v>
      </c>
      <c r="E1748" t="s">
        <v>500</v>
      </c>
      <c r="F1748" t="s">
        <v>93</v>
      </c>
      <c r="K1748">
        <v>2020</v>
      </c>
      <c r="L1748" t="s">
        <v>2802</v>
      </c>
      <c r="M1748" t="s">
        <v>2817</v>
      </c>
      <c r="N1748" t="s">
        <v>2804</v>
      </c>
      <c r="O1748" t="s">
        <v>2818</v>
      </c>
    </row>
    <row r="1749" spans="1:15" x14ac:dyDescent="0.2">
      <c r="A1749" s="66" t="s">
        <v>9831</v>
      </c>
      <c r="B1749" t="s">
        <v>498</v>
      </c>
      <c r="C1749" t="s">
        <v>497</v>
      </c>
      <c r="D1749" s="21" t="s">
        <v>501</v>
      </c>
      <c r="E1749" t="s">
        <v>502</v>
      </c>
      <c r="F1749" t="s">
        <v>95</v>
      </c>
      <c r="K1749">
        <v>2023</v>
      </c>
      <c r="L1749" t="s">
        <v>2819</v>
      </c>
      <c r="N1749" t="s">
        <v>2820</v>
      </c>
      <c r="O1749" t="s">
        <v>2821</v>
      </c>
    </row>
    <row r="1750" spans="1:15" x14ac:dyDescent="0.2">
      <c r="A1750" s="66" t="s">
        <v>9831</v>
      </c>
      <c r="B1750" t="s">
        <v>498</v>
      </c>
      <c r="C1750" t="s">
        <v>497</v>
      </c>
      <c r="D1750" s="21" t="s">
        <v>501</v>
      </c>
      <c r="E1750" t="s">
        <v>502</v>
      </c>
      <c r="F1750" t="s">
        <v>8</v>
      </c>
      <c r="K1750">
        <v>2020</v>
      </c>
      <c r="L1750" t="s">
        <v>2822</v>
      </c>
      <c r="M1750" t="s">
        <v>2823</v>
      </c>
      <c r="N1750" t="s">
        <v>2824</v>
      </c>
    </row>
    <row r="1751" spans="1:15" x14ac:dyDescent="0.2">
      <c r="A1751" s="66" t="s">
        <v>9831</v>
      </c>
      <c r="B1751" t="s">
        <v>498</v>
      </c>
      <c r="C1751" t="s">
        <v>497</v>
      </c>
      <c r="D1751" s="21" t="s">
        <v>501</v>
      </c>
      <c r="E1751" t="s">
        <v>502</v>
      </c>
      <c r="F1751" t="s">
        <v>10</v>
      </c>
      <c r="K1751">
        <v>2020</v>
      </c>
      <c r="L1751" t="s">
        <v>2822</v>
      </c>
      <c r="M1751" t="s">
        <v>2823</v>
      </c>
      <c r="N1751" t="s">
        <v>2824</v>
      </c>
    </row>
    <row r="1752" spans="1:15" x14ac:dyDescent="0.2">
      <c r="A1752" s="66" t="s">
        <v>9831</v>
      </c>
      <c r="B1752" t="s">
        <v>498</v>
      </c>
      <c r="C1752" t="s">
        <v>497</v>
      </c>
      <c r="D1752" s="21" t="s">
        <v>501</v>
      </c>
      <c r="E1752" t="s">
        <v>502</v>
      </c>
      <c r="F1752" t="s">
        <v>11</v>
      </c>
      <c r="G1752" t="s">
        <v>1286</v>
      </c>
      <c r="H1752" t="s">
        <v>349</v>
      </c>
      <c r="I1752" t="s">
        <v>349</v>
      </c>
      <c r="K1752">
        <v>2020</v>
      </c>
      <c r="L1752" t="s">
        <v>2822</v>
      </c>
      <c r="M1752" t="s">
        <v>2823</v>
      </c>
      <c r="N1752" t="s">
        <v>2824</v>
      </c>
      <c r="O1752" t="s">
        <v>2825</v>
      </c>
    </row>
    <row r="1753" spans="1:15" x14ac:dyDescent="0.2">
      <c r="A1753" s="66" t="s">
        <v>9831</v>
      </c>
      <c r="B1753" t="s">
        <v>498</v>
      </c>
      <c r="C1753" t="s">
        <v>497</v>
      </c>
      <c r="D1753" s="21" t="s">
        <v>501</v>
      </c>
      <c r="E1753" t="s">
        <v>502</v>
      </c>
      <c r="F1753" t="s">
        <v>16</v>
      </c>
      <c r="G1753" t="s">
        <v>1270</v>
      </c>
      <c r="H1753" t="s">
        <v>349</v>
      </c>
      <c r="I1753" t="s">
        <v>349</v>
      </c>
      <c r="K1753">
        <v>2019</v>
      </c>
      <c r="L1753" t="s">
        <v>2822</v>
      </c>
      <c r="M1753" t="s">
        <v>2826</v>
      </c>
      <c r="N1753" t="s">
        <v>2824</v>
      </c>
      <c r="O1753" t="s">
        <v>2827</v>
      </c>
    </row>
    <row r="1754" spans="1:15" x14ac:dyDescent="0.2">
      <c r="A1754" s="66" t="s">
        <v>9831</v>
      </c>
      <c r="B1754" t="s">
        <v>498</v>
      </c>
      <c r="C1754" t="s">
        <v>497</v>
      </c>
      <c r="D1754" s="21" t="s">
        <v>501</v>
      </c>
      <c r="E1754" t="s">
        <v>502</v>
      </c>
      <c r="F1754" t="s">
        <v>17</v>
      </c>
      <c r="G1754" t="s">
        <v>1270</v>
      </c>
      <c r="H1754" t="s">
        <v>349</v>
      </c>
      <c r="I1754" t="s">
        <v>349</v>
      </c>
      <c r="K1754">
        <v>2019</v>
      </c>
      <c r="L1754" t="s">
        <v>2822</v>
      </c>
      <c r="M1754" t="s">
        <v>2826</v>
      </c>
      <c r="N1754" t="s">
        <v>2824</v>
      </c>
      <c r="O1754" t="s">
        <v>2827</v>
      </c>
    </row>
    <row r="1755" spans="1:15" x14ac:dyDescent="0.2">
      <c r="A1755" s="66" t="s">
        <v>9831</v>
      </c>
      <c r="B1755" t="s">
        <v>498</v>
      </c>
      <c r="C1755" t="s">
        <v>497</v>
      </c>
      <c r="D1755" s="21" t="s">
        <v>501</v>
      </c>
      <c r="E1755" t="s">
        <v>502</v>
      </c>
      <c r="F1755" t="s">
        <v>18</v>
      </c>
      <c r="G1755" t="s">
        <v>1270</v>
      </c>
      <c r="H1755" t="s">
        <v>349</v>
      </c>
      <c r="I1755" t="s">
        <v>349</v>
      </c>
      <c r="K1755">
        <v>2019</v>
      </c>
      <c r="L1755" t="s">
        <v>2822</v>
      </c>
      <c r="M1755" t="s">
        <v>2826</v>
      </c>
      <c r="N1755" t="s">
        <v>2824</v>
      </c>
      <c r="O1755" t="s">
        <v>2827</v>
      </c>
    </row>
    <row r="1756" spans="1:15" x14ac:dyDescent="0.2">
      <c r="A1756" s="66" t="s">
        <v>9831</v>
      </c>
      <c r="B1756" t="s">
        <v>498</v>
      </c>
      <c r="C1756" t="s">
        <v>497</v>
      </c>
      <c r="D1756" s="21" t="s">
        <v>501</v>
      </c>
      <c r="E1756" t="s">
        <v>502</v>
      </c>
      <c r="F1756" t="s">
        <v>19</v>
      </c>
      <c r="G1756" t="s">
        <v>1270</v>
      </c>
      <c r="H1756" t="s">
        <v>349</v>
      </c>
      <c r="I1756" t="s">
        <v>349</v>
      </c>
      <c r="K1756">
        <v>2019</v>
      </c>
      <c r="L1756" t="s">
        <v>2822</v>
      </c>
      <c r="M1756" t="s">
        <v>2826</v>
      </c>
      <c r="N1756" t="s">
        <v>2824</v>
      </c>
      <c r="O1756" t="s">
        <v>2827</v>
      </c>
    </row>
    <row r="1757" spans="1:15" x14ac:dyDescent="0.2">
      <c r="A1757" s="66" t="s">
        <v>9831</v>
      </c>
      <c r="B1757" t="s">
        <v>498</v>
      </c>
      <c r="C1757" t="s">
        <v>497</v>
      </c>
      <c r="D1757" s="21" t="s">
        <v>501</v>
      </c>
      <c r="E1757" t="s">
        <v>502</v>
      </c>
      <c r="F1757" t="s">
        <v>20</v>
      </c>
      <c r="G1757" t="s">
        <v>1270</v>
      </c>
      <c r="H1757" t="s">
        <v>349</v>
      </c>
      <c r="I1757" t="s">
        <v>349</v>
      </c>
      <c r="K1757">
        <v>2019</v>
      </c>
      <c r="L1757" t="s">
        <v>2822</v>
      </c>
      <c r="M1757" t="s">
        <v>2826</v>
      </c>
      <c r="N1757" t="s">
        <v>2824</v>
      </c>
      <c r="O1757" t="s">
        <v>2827</v>
      </c>
    </row>
    <row r="1758" spans="1:15" x14ac:dyDescent="0.2">
      <c r="A1758" s="66" t="s">
        <v>9831</v>
      </c>
      <c r="B1758" t="s">
        <v>498</v>
      </c>
      <c r="C1758" t="s">
        <v>497</v>
      </c>
      <c r="D1758" s="21" t="s">
        <v>501</v>
      </c>
      <c r="E1758" t="s">
        <v>502</v>
      </c>
      <c r="F1758" t="s">
        <v>22</v>
      </c>
      <c r="G1758" t="s">
        <v>1270</v>
      </c>
      <c r="H1758" t="s">
        <v>349</v>
      </c>
      <c r="I1758" t="s">
        <v>349</v>
      </c>
      <c r="K1758">
        <v>2019</v>
      </c>
      <c r="L1758" t="s">
        <v>2822</v>
      </c>
      <c r="M1758" t="s">
        <v>2826</v>
      </c>
      <c r="N1758" t="s">
        <v>2824</v>
      </c>
      <c r="O1758" t="s">
        <v>2827</v>
      </c>
    </row>
    <row r="1759" spans="1:15" x14ac:dyDescent="0.2">
      <c r="A1759" s="66" t="s">
        <v>9831</v>
      </c>
      <c r="B1759" t="s">
        <v>498</v>
      </c>
      <c r="C1759" t="s">
        <v>497</v>
      </c>
      <c r="D1759" s="21" t="s">
        <v>501</v>
      </c>
      <c r="E1759" t="s">
        <v>502</v>
      </c>
      <c r="F1759" t="s">
        <v>23</v>
      </c>
      <c r="G1759" t="s">
        <v>1270</v>
      </c>
      <c r="H1759" t="s">
        <v>349</v>
      </c>
      <c r="I1759" t="s">
        <v>349</v>
      </c>
      <c r="K1759">
        <v>2019</v>
      </c>
      <c r="L1759" t="s">
        <v>2822</v>
      </c>
      <c r="M1759" t="s">
        <v>2826</v>
      </c>
      <c r="N1759" t="s">
        <v>2824</v>
      </c>
      <c r="O1759" t="s">
        <v>2827</v>
      </c>
    </row>
    <row r="1760" spans="1:15" x14ac:dyDescent="0.2">
      <c r="A1760" s="66" t="s">
        <v>9831</v>
      </c>
      <c r="B1760" t="s">
        <v>498</v>
      </c>
      <c r="C1760" t="s">
        <v>497</v>
      </c>
      <c r="D1760" s="21" t="s">
        <v>501</v>
      </c>
      <c r="E1760" t="s">
        <v>502</v>
      </c>
      <c r="F1760" t="s">
        <v>24</v>
      </c>
      <c r="G1760" t="s">
        <v>1270</v>
      </c>
      <c r="H1760" t="s">
        <v>349</v>
      </c>
      <c r="I1760" t="s">
        <v>349</v>
      </c>
      <c r="K1760">
        <v>2019</v>
      </c>
      <c r="L1760" t="s">
        <v>2822</v>
      </c>
      <c r="M1760" t="s">
        <v>2826</v>
      </c>
      <c r="N1760" t="s">
        <v>2824</v>
      </c>
      <c r="O1760" t="s">
        <v>2827</v>
      </c>
    </row>
    <row r="1761" spans="1:15" x14ac:dyDescent="0.2">
      <c r="A1761" s="66" t="s">
        <v>9831</v>
      </c>
      <c r="B1761" t="s">
        <v>498</v>
      </c>
      <c r="C1761" t="s">
        <v>497</v>
      </c>
      <c r="D1761" s="21" t="s">
        <v>501</v>
      </c>
      <c r="E1761" t="s">
        <v>502</v>
      </c>
      <c r="F1761" t="s">
        <v>27</v>
      </c>
      <c r="G1761" t="s">
        <v>1270</v>
      </c>
      <c r="H1761" t="s">
        <v>349</v>
      </c>
      <c r="I1761" t="s">
        <v>349</v>
      </c>
      <c r="K1761">
        <v>2019</v>
      </c>
      <c r="L1761" t="s">
        <v>2822</v>
      </c>
      <c r="M1761" t="s">
        <v>2826</v>
      </c>
      <c r="N1761" t="s">
        <v>2824</v>
      </c>
      <c r="O1761" t="s">
        <v>2827</v>
      </c>
    </row>
    <row r="1762" spans="1:15" x14ac:dyDescent="0.2">
      <c r="A1762" s="66" t="s">
        <v>9831</v>
      </c>
      <c r="B1762" t="s">
        <v>498</v>
      </c>
      <c r="C1762" t="s">
        <v>497</v>
      </c>
      <c r="D1762" s="21" t="s">
        <v>501</v>
      </c>
      <c r="E1762" t="s">
        <v>502</v>
      </c>
      <c r="F1762" t="s">
        <v>28</v>
      </c>
      <c r="G1762" t="s">
        <v>1270</v>
      </c>
      <c r="H1762" t="s">
        <v>349</v>
      </c>
      <c r="I1762" t="s">
        <v>349</v>
      </c>
      <c r="K1762">
        <v>2019</v>
      </c>
      <c r="L1762" t="s">
        <v>2822</v>
      </c>
      <c r="M1762" t="s">
        <v>2826</v>
      </c>
      <c r="N1762" t="s">
        <v>2824</v>
      </c>
      <c r="O1762" t="s">
        <v>2828</v>
      </c>
    </row>
    <row r="1763" spans="1:15" x14ac:dyDescent="0.2">
      <c r="A1763" s="66" t="s">
        <v>9831</v>
      </c>
      <c r="B1763" t="s">
        <v>498</v>
      </c>
      <c r="C1763" t="s">
        <v>497</v>
      </c>
      <c r="D1763" s="21" t="s">
        <v>501</v>
      </c>
      <c r="E1763" t="s">
        <v>502</v>
      </c>
      <c r="F1763" t="s">
        <v>31</v>
      </c>
      <c r="G1763" t="s">
        <v>1404</v>
      </c>
      <c r="K1763">
        <v>2020</v>
      </c>
      <c r="L1763" t="s">
        <v>2822</v>
      </c>
      <c r="M1763" t="s">
        <v>2829</v>
      </c>
      <c r="N1763" t="s">
        <v>2824</v>
      </c>
    </row>
    <row r="1764" spans="1:15" x14ac:dyDescent="0.2">
      <c r="A1764" s="66" t="s">
        <v>9831</v>
      </c>
      <c r="B1764" t="s">
        <v>498</v>
      </c>
      <c r="C1764" t="s">
        <v>497</v>
      </c>
      <c r="D1764" s="21" t="s">
        <v>501</v>
      </c>
      <c r="E1764" t="s">
        <v>502</v>
      </c>
      <c r="F1764" t="s">
        <v>32</v>
      </c>
      <c r="G1764" t="s">
        <v>1270</v>
      </c>
      <c r="K1764">
        <v>2020</v>
      </c>
      <c r="L1764" t="s">
        <v>2822</v>
      </c>
      <c r="M1764" t="s">
        <v>1856</v>
      </c>
      <c r="N1764" t="s">
        <v>2824</v>
      </c>
      <c r="O1764" t="s">
        <v>2830</v>
      </c>
    </row>
    <row r="1765" spans="1:15" x14ac:dyDescent="0.2">
      <c r="A1765" s="66" t="s">
        <v>9831</v>
      </c>
      <c r="B1765" t="s">
        <v>498</v>
      </c>
      <c r="C1765" t="s">
        <v>497</v>
      </c>
      <c r="D1765" s="21" t="s">
        <v>501</v>
      </c>
      <c r="E1765" t="s">
        <v>502</v>
      </c>
      <c r="F1765" t="s">
        <v>33</v>
      </c>
      <c r="G1765" t="s">
        <v>1286</v>
      </c>
      <c r="H1765" t="s">
        <v>349</v>
      </c>
      <c r="I1765" t="s">
        <v>349</v>
      </c>
      <c r="K1765">
        <v>2020</v>
      </c>
      <c r="L1765" t="s">
        <v>2822</v>
      </c>
      <c r="M1765" t="s">
        <v>2831</v>
      </c>
      <c r="N1765" t="s">
        <v>2824</v>
      </c>
      <c r="O1765" t="s">
        <v>2832</v>
      </c>
    </row>
    <row r="1766" spans="1:15" x14ac:dyDescent="0.2">
      <c r="A1766" s="66" t="s">
        <v>9831</v>
      </c>
      <c r="B1766" t="s">
        <v>498</v>
      </c>
      <c r="C1766" t="s">
        <v>497</v>
      </c>
      <c r="D1766" s="21" t="s">
        <v>501</v>
      </c>
      <c r="E1766" t="s">
        <v>502</v>
      </c>
      <c r="F1766" t="s">
        <v>34</v>
      </c>
      <c r="G1766" t="s">
        <v>1289</v>
      </c>
      <c r="H1766" t="s">
        <v>349</v>
      </c>
      <c r="I1766" t="s">
        <v>349</v>
      </c>
      <c r="K1766">
        <v>2020</v>
      </c>
      <c r="L1766" t="s">
        <v>2822</v>
      </c>
      <c r="M1766" t="s">
        <v>2831</v>
      </c>
      <c r="N1766" t="s">
        <v>2824</v>
      </c>
      <c r="O1766" t="s">
        <v>2833</v>
      </c>
    </row>
    <row r="1767" spans="1:15" x14ac:dyDescent="0.2">
      <c r="A1767" s="66" t="s">
        <v>9831</v>
      </c>
      <c r="B1767" t="s">
        <v>498</v>
      </c>
      <c r="C1767" t="s">
        <v>497</v>
      </c>
      <c r="D1767" s="21" t="s">
        <v>501</v>
      </c>
      <c r="E1767" t="s">
        <v>502</v>
      </c>
      <c r="F1767" t="s">
        <v>35</v>
      </c>
      <c r="G1767" t="s">
        <v>1289</v>
      </c>
      <c r="H1767" t="s">
        <v>349</v>
      </c>
      <c r="I1767" t="s">
        <v>349</v>
      </c>
      <c r="K1767">
        <v>2020</v>
      </c>
      <c r="L1767" t="s">
        <v>2822</v>
      </c>
      <c r="M1767" t="s">
        <v>2831</v>
      </c>
      <c r="N1767" t="s">
        <v>2824</v>
      </c>
      <c r="O1767" t="s">
        <v>2834</v>
      </c>
    </row>
    <row r="1768" spans="1:15" x14ac:dyDescent="0.2">
      <c r="A1768" s="66" t="s">
        <v>9831</v>
      </c>
      <c r="B1768" t="s">
        <v>498</v>
      </c>
      <c r="C1768" t="s">
        <v>497</v>
      </c>
      <c r="D1768" s="21" t="s">
        <v>501</v>
      </c>
      <c r="E1768" t="s">
        <v>502</v>
      </c>
      <c r="F1768" t="s">
        <v>38</v>
      </c>
      <c r="G1768" t="s">
        <v>1289</v>
      </c>
      <c r="H1768" t="s">
        <v>349</v>
      </c>
      <c r="I1768" t="s">
        <v>349</v>
      </c>
      <c r="K1768">
        <v>2020</v>
      </c>
      <c r="L1768" t="s">
        <v>2822</v>
      </c>
      <c r="M1768" t="s">
        <v>2831</v>
      </c>
      <c r="N1768" t="s">
        <v>2824</v>
      </c>
      <c r="O1768" t="s">
        <v>2835</v>
      </c>
    </row>
    <row r="1769" spans="1:15" x14ac:dyDescent="0.2">
      <c r="A1769" s="66" t="s">
        <v>9831</v>
      </c>
      <c r="B1769" t="s">
        <v>498</v>
      </c>
      <c r="C1769" t="s">
        <v>497</v>
      </c>
      <c r="D1769" s="21" t="s">
        <v>501</v>
      </c>
      <c r="E1769" t="s">
        <v>502</v>
      </c>
      <c r="F1769" t="s">
        <v>39</v>
      </c>
      <c r="G1769" t="s">
        <v>1289</v>
      </c>
      <c r="H1769" t="s">
        <v>349</v>
      </c>
      <c r="I1769" t="s">
        <v>349</v>
      </c>
      <c r="K1769">
        <v>2020</v>
      </c>
      <c r="L1769" t="s">
        <v>2822</v>
      </c>
      <c r="M1769" t="s">
        <v>2831</v>
      </c>
      <c r="N1769" t="s">
        <v>2824</v>
      </c>
      <c r="O1769" t="s">
        <v>2836</v>
      </c>
    </row>
    <row r="1770" spans="1:15" x14ac:dyDescent="0.2">
      <c r="A1770" s="66" t="s">
        <v>9831</v>
      </c>
      <c r="B1770" t="s">
        <v>498</v>
      </c>
      <c r="C1770" t="s">
        <v>497</v>
      </c>
      <c r="D1770" s="21" t="s">
        <v>501</v>
      </c>
      <c r="E1770" t="s">
        <v>502</v>
      </c>
      <c r="F1770" t="s">
        <v>42</v>
      </c>
      <c r="G1770" t="s">
        <v>1289</v>
      </c>
      <c r="H1770" t="s">
        <v>349</v>
      </c>
      <c r="I1770" t="s">
        <v>349</v>
      </c>
      <c r="K1770">
        <v>2020</v>
      </c>
      <c r="L1770" t="s">
        <v>2822</v>
      </c>
      <c r="M1770" t="s">
        <v>2831</v>
      </c>
      <c r="N1770" t="s">
        <v>2824</v>
      </c>
      <c r="O1770" t="s">
        <v>2837</v>
      </c>
    </row>
    <row r="1771" spans="1:15" x14ac:dyDescent="0.2">
      <c r="A1771" s="66" t="s">
        <v>9831</v>
      </c>
      <c r="B1771" t="s">
        <v>498</v>
      </c>
      <c r="C1771" t="s">
        <v>497</v>
      </c>
      <c r="D1771" s="21" t="s">
        <v>501</v>
      </c>
      <c r="E1771" t="s">
        <v>502</v>
      </c>
      <c r="F1771" t="s">
        <v>56</v>
      </c>
      <c r="G1771" t="s">
        <v>1270</v>
      </c>
      <c r="H1771" t="s">
        <v>349</v>
      </c>
      <c r="I1771" t="s">
        <v>349</v>
      </c>
      <c r="K1771">
        <v>2020</v>
      </c>
      <c r="L1771" t="s">
        <v>2822</v>
      </c>
      <c r="M1771" t="s">
        <v>2838</v>
      </c>
      <c r="N1771" t="s">
        <v>2824</v>
      </c>
      <c r="O1771" t="s">
        <v>2839</v>
      </c>
    </row>
    <row r="1772" spans="1:15" x14ac:dyDescent="0.2">
      <c r="A1772" s="66" t="s">
        <v>9831</v>
      </c>
      <c r="B1772" t="s">
        <v>498</v>
      </c>
      <c r="C1772" t="s">
        <v>497</v>
      </c>
      <c r="D1772" s="21" t="s">
        <v>501</v>
      </c>
      <c r="E1772" t="s">
        <v>502</v>
      </c>
      <c r="F1772" t="s">
        <v>59</v>
      </c>
      <c r="G1772" t="s">
        <v>1270</v>
      </c>
      <c r="H1772" t="s">
        <v>349</v>
      </c>
      <c r="I1772" t="s">
        <v>349</v>
      </c>
      <c r="K1772">
        <v>2020</v>
      </c>
      <c r="L1772" t="s">
        <v>2822</v>
      </c>
      <c r="M1772" t="s">
        <v>2831</v>
      </c>
      <c r="N1772" t="s">
        <v>2824</v>
      </c>
      <c r="O1772" t="s">
        <v>2840</v>
      </c>
    </row>
    <row r="1773" spans="1:15" x14ac:dyDescent="0.2">
      <c r="A1773" s="66" t="s">
        <v>9831</v>
      </c>
      <c r="B1773" t="s">
        <v>498</v>
      </c>
      <c r="C1773" t="s">
        <v>497</v>
      </c>
      <c r="D1773" s="21" t="s">
        <v>501</v>
      </c>
      <c r="E1773" t="s">
        <v>502</v>
      </c>
      <c r="F1773" t="s">
        <v>61</v>
      </c>
      <c r="G1773" t="s">
        <v>1270</v>
      </c>
      <c r="H1773" t="s">
        <v>349</v>
      </c>
      <c r="I1773" t="s">
        <v>349</v>
      </c>
      <c r="K1773">
        <v>2020</v>
      </c>
      <c r="L1773" t="s">
        <v>2822</v>
      </c>
      <c r="M1773" t="s">
        <v>2838</v>
      </c>
      <c r="N1773" t="s">
        <v>2824</v>
      </c>
      <c r="O1773" t="s">
        <v>2841</v>
      </c>
    </row>
    <row r="1774" spans="1:15" x14ac:dyDescent="0.2">
      <c r="A1774" s="66" t="s">
        <v>9831</v>
      </c>
      <c r="B1774" t="s">
        <v>498</v>
      </c>
      <c r="C1774" t="s">
        <v>497</v>
      </c>
      <c r="D1774" s="21" t="s">
        <v>501</v>
      </c>
      <c r="E1774" t="s">
        <v>502</v>
      </c>
      <c r="F1774" t="s">
        <v>65</v>
      </c>
      <c r="G1774" t="s">
        <v>1270</v>
      </c>
      <c r="H1774" t="s">
        <v>349</v>
      </c>
      <c r="I1774" t="s">
        <v>349</v>
      </c>
      <c r="K1774">
        <v>2020</v>
      </c>
      <c r="L1774" t="s">
        <v>2822</v>
      </c>
      <c r="M1774" t="s">
        <v>2838</v>
      </c>
      <c r="N1774" t="s">
        <v>2824</v>
      </c>
      <c r="O1774" t="s">
        <v>2842</v>
      </c>
    </row>
    <row r="1775" spans="1:15" x14ac:dyDescent="0.2">
      <c r="A1775" s="66" t="s">
        <v>9831</v>
      </c>
      <c r="B1775" t="s">
        <v>498</v>
      </c>
      <c r="C1775" t="s">
        <v>497</v>
      </c>
      <c r="D1775" s="21" t="s">
        <v>501</v>
      </c>
      <c r="E1775" t="s">
        <v>502</v>
      </c>
      <c r="F1775" t="s">
        <v>85</v>
      </c>
      <c r="K1775">
        <v>2020</v>
      </c>
      <c r="L1775" t="s">
        <v>2822</v>
      </c>
      <c r="M1775" t="s">
        <v>2843</v>
      </c>
      <c r="N1775" t="s">
        <v>2824</v>
      </c>
      <c r="O1775" t="s">
        <v>2844</v>
      </c>
    </row>
    <row r="1776" spans="1:15" x14ac:dyDescent="0.2">
      <c r="A1776" s="66" t="s">
        <v>9831</v>
      </c>
      <c r="B1776" t="s">
        <v>498</v>
      </c>
      <c r="C1776" t="s">
        <v>497</v>
      </c>
      <c r="D1776" s="21" t="s">
        <v>501</v>
      </c>
      <c r="E1776" t="s">
        <v>502</v>
      </c>
      <c r="F1776" t="s">
        <v>87</v>
      </c>
      <c r="K1776">
        <v>2020</v>
      </c>
      <c r="L1776" t="s">
        <v>2822</v>
      </c>
      <c r="M1776" t="s">
        <v>2843</v>
      </c>
      <c r="N1776" t="s">
        <v>2824</v>
      </c>
      <c r="O1776" t="s">
        <v>2844</v>
      </c>
    </row>
    <row r="1777" spans="1:15" x14ac:dyDescent="0.2">
      <c r="A1777" s="66" t="s">
        <v>9831</v>
      </c>
      <c r="B1777" t="s">
        <v>498</v>
      </c>
      <c r="C1777" t="s">
        <v>497</v>
      </c>
      <c r="D1777" s="21" t="s">
        <v>501</v>
      </c>
      <c r="E1777" t="s">
        <v>502</v>
      </c>
      <c r="F1777" t="s">
        <v>90</v>
      </c>
      <c r="K1777">
        <v>2023</v>
      </c>
      <c r="L1777" t="s">
        <v>2822</v>
      </c>
      <c r="M1777" t="s">
        <v>2526</v>
      </c>
      <c r="N1777" t="s">
        <v>2824</v>
      </c>
      <c r="O1777" t="s">
        <v>2845</v>
      </c>
    </row>
    <row r="1778" spans="1:15" x14ac:dyDescent="0.2">
      <c r="A1778" s="66" t="s">
        <v>9831</v>
      </c>
      <c r="B1778" t="s">
        <v>498</v>
      </c>
      <c r="C1778" t="s">
        <v>497</v>
      </c>
      <c r="D1778" s="21" t="s">
        <v>501</v>
      </c>
      <c r="E1778" t="s">
        <v>502</v>
      </c>
      <c r="F1778" t="s">
        <v>93</v>
      </c>
      <c r="L1778" t="s">
        <v>2822</v>
      </c>
      <c r="N1778" t="s">
        <v>2824</v>
      </c>
    </row>
    <row r="1779" spans="1:15" x14ac:dyDescent="0.2">
      <c r="A1779" s="66" t="s">
        <v>9831</v>
      </c>
      <c r="B1779" t="s">
        <v>498</v>
      </c>
      <c r="C1779" t="s">
        <v>497</v>
      </c>
      <c r="D1779" s="21" t="s">
        <v>501</v>
      </c>
      <c r="E1779" t="s">
        <v>502</v>
      </c>
      <c r="F1779" t="s">
        <v>94</v>
      </c>
      <c r="K1779">
        <v>2023</v>
      </c>
      <c r="L1779" t="s">
        <v>2822</v>
      </c>
      <c r="N1779" t="s">
        <v>2824</v>
      </c>
    </row>
    <row r="1780" spans="1:15" x14ac:dyDescent="0.2">
      <c r="A1780" s="66" t="s">
        <v>9831</v>
      </c>
      <c r="B1780" t="s">
        <v>498</v>
      </c>
      <c r="C1780" t="s">
        <v>497</v>
      </c>
      <c r="D1780" s="21" t="s">
        <v>501</v>
      </c>
      <c r="E1780" t="s">
        <v>502</v>
      </c>
      <c r="F1780" t="s">
        <v>156</v>
      </c>
      <c r="G1780" t="s">
        <v>1286</v>
      </c>
      <c r="K1780">
        <v>2020</v>
      </c>
      <c r="L1780" t="s">
        <v>2822</v>
      </c>
      <c r="M1780" t="s">
        <v>2539</v>
      </c>
      <c r="N1780" t="s">
        <v>2824</v>
      </c>
      <c r="O1780" t="s">
        <v>2846</v>
      </c>
    </row>
    <row r="1781" spans="1:15" x14ac:dyDescent="0.2">
      <c r="A1781" s="66" t="s">
        <v>9831</v>
      </c>
      <c r="B1781" t="s">
        <v>498</v>
      </c>
      <c r="C1781" t="s">
        <v>497</v>
      </c>
      <c r="D1781" s="21" t="s">
        <v>501</v>
      </c>
      <c r="E1781" t="s">
        <v>502</v>
      </c>
      <c r="F1781" t="s">
        <v>166</v>
      </c>
      <c r="G1781" t="s">
        <v>1286</v>
      </c>
      <c r="K1781">
        <v>2020</v>
      </c>
      <c r="L1781" t="s">
        <v>2822</v>
      </c>
      <c r="M1781" t="s">
        <v>2847</v>
      </c>
      <c r="N1781" t="s">
        <v>2824</v>
      </c>
      <c r="O1781" t="s">
        <v>9724</v>
      </c>
    </row>
    <row r="1782" spans="1:15" x14ac:dyDescent="0.2">
      <c r="A1782" s="66" t="s">
        <v>9831</v>
      </c>
      <c r="B1782" t="s">
        <v>498</v>
      </c>
      <c r="C1782" t="s">
        <v>497</v>
      </c>
      <c r="D1782" s="21" t="s">
        <v>501</v>
      </c>
      <c r="E1782" t="s">
        <v>502</v>
      </c>
      <c r="F1782" t="s">
        <v>167</v>
      </c>
      <c r="G1782" t="s">
        <v>1286</v>
      </c>
      <c r="K1782">
        <v>2020</v>
      </c>
      <c r="L1782" t="s">
        <v>2822</v>
      </c>
      <c r="M1782" t="s">
        <v>2847</v>
      </c>
      <c r="N1782" t="s">
        <v>2824</v>
      </c>
      <c r="O1782" t="s">
        <v>1400</v>
      </c>
    </row>
    <row r="1783" spans="1:15" x14ac:dyDescent="0.2">
      <c r="A1783" s="66" t="s">
        <v>9831</v>
      </c>
      <c r="B1783" t="s">
        <v>498</v>
      </c>
      <c r="C1783" t="s">
        <v>497</v>
      </c>
      <c r="D1783" s="21" t="s">
        <v>501</v>
      </c>
      <c r="E1783" t="s">
        <v>502</v>
      </c>
      <c r="F1783" t="s">
        <v>89</v>
      </c>
      <c r="K1783">
        <v>2023</v>
      </c>
      <c r="L1783" t="s">
        <v>2848</v>
      </c>
      <c r="N1783" t="s">
        <v>2849</v>
      </c>
      <c r="O1783" t="s">
        <v>2850</v>
      </c>
    </row>
    <row r="1784" spans="1:15" x14ac:dyDescent="0.2">
      <c r="A1784" s="66" t="s">
        <v>9831</v>
      </c>
      <c r="B1784" t="s">
        <v>498</v>
      </c>
      <c r="C1784" t="s">
        <v>497</v>
      </c>
      <c r="D1784" s="21" t="s">
        <v>501</v>
      </c>
      <c r="E1784" t="s">
        <v>502</v>
      </c>
      <c r="F1784" t="s">
        <v>307</v>
      </c>
      <c r="K1784">
        <v>2023</v>
      </c>
      <c r="L1784" t="s">
        <v>2848</v>
      </c>
      <c r="M1784" t="s">
        <v>1291</v>
      </c>
      <c r="N1784" t="s">
        <v>2851</v>
      </c>
      <c r="O1784" t="s">
        <v>2852</v>
      </c>
    </row>
    <row r="1785" spans="1:15" x14ac:dyDescent="0.2">
      <c r="A1785" s="66" t="s">
        <v>9831</v>
      </c>
      <c r="B1785" t="s">
        <v>498</v>
      </c>
      <c r="C1785" t="s">
        <v>497</v>
      </c>
      <c r="D1785" s="21" t="s">
        <v>501</v>
      </c>
      <c r="E1785" t="s">
        <v>502</v>
      </c>
      <c r="F1785" t="s">
        <v>308</v>
      </c>
      <c r="K1785">
        <v>2023</v>
      </c>
      <c r="L1785" t="s">
        <v>2848</v>
      </c>
      <c r="M1785" t="s">
        <v>1291</v>
      </c>
      <c r="N1785" t="s">
        <v>2851</v>
      </c>
      <c r="O1785" t="s">
        <v>2852</v>
      </c>
    </row>
    <row r="1786" spans="1:15" x14ac:dyDescent="0.2">
      <c r="A1786" s="66" t="s">
        <v>9831</v>
      </c>
      <c r="B1786" t="s">
        <v>498</v>
      </c>
      <c r="C1786" t="s">
        <v>497</v>
      </c>
      <c r="D1786" s="21" t="s">
        <v>501</v>
      </c>
      <c r="E1786" t="s">
        <v>502</v>
      </c>
      <c r="F1786" t="s">
        <v>315</v>
      </c>
      <c r="K1786">
        <v>2023</v>
      </c>
      <c r="L1786" t="s">
        <v>2848</v>
      </c>
      <c r="M1786" t="s">
        <v>1291</v>
      </c>
      <c r="N1786" t="s">
        <v>2851</v>
      </c>
      <c r="O1786" t="s">
        <v>2852</v>
      </c>
    </row>
    <row r="1787" spans="1:15" x14ac:dyDescent="0.2">
      <c r="A1787" s="66" t="s">
        <v>9831</v>
      </c>
      <c r="B1787" t="s">
        <v>498</v>
      </c>
      <c r="C1787" t="s">
        <v>497</v>
      </c>
      <c r="D1787" s="21" t="s">
        <v>501</v>
      </c>
      <c r="E1787" t="s">
        <v>502</v>
      </c>
      <c r="F1787" t="s">
        <v>316</v>
      </c>
      <c r="K1787">
        <v>2023</v>
      </c>
      <c r="L1787" t="s">
        <v>2848</v>
      </c>
      <c r="M1787" t="s">
        <v>1291</v>
      </c>
      <c r="N1787" t="s">
        <v>2851</v>
      </c>
      <c r="O1787" t="s">
        <v>2852</v>
      </c>
    </row>
    <row r="1788" spans="1:15" x14ac:dyDescent="0.2">
      <c r="A1788" s="66" t="s">
        <v>9831</v>
      </c>
      <c r="B1788" t="s">
        <v>498</v>
      </c>
      <c r="C1788" t="s">
        <v>497</v>
      </c>
      <c r="D1788" s="21" t="s">
        <v>501</v>
      </c>
      <c r="E1788" t="s">
        <v>502</v>
      </c>
      <c r="F1788" t="s">
        <v>322</v>
      </c>
      <c r="K1788">
        <v>2023</v>
      </c>
      <c r="L1788" t="s">
        <v>2848</v>
      </c>
      <c r="M1788" t="s">
        <v>1291</v>
      </c>
      <c r="N1788" t="s">
        <v>2851</v>
      </c>
      <c r="O1788" t="s">
        <v>2852</v>
      </c>
    </row>
    <row r="1789" spans="1:15" x14ac:dyDescent="0.2">
      <c r="A1789" s="66" t="s">
        <v>9831</v>
      </c>
      <c r="B1789" t="s">
        <v>498</v>
      </c>
      <c r="C1789" t="s">
        <v>497</v>
      </c>
      <c r="D1789" s="21" t="s">
        <v>501</v>
      </c>
      <c r="E1789" t="s">
        <v>502</v>
      </c>
      <c r="F1789" t="s">
        <v>323</v>
      </c>
      <c r="K1789">
        <v>2023</v>
      </c>
      <c r="L1789" t="s">
        <v>2848</v>
      </c>
      <c r="M1789" t="s">
        <v>1291</v>
      </c>
      <c r="N1789" t="s">
        <v>2851</v>
      </c>
      <c r="O1789" t="s">
        <v>2852</v>
      </c>
    </row>
    <row r="1790" spans="1:15" x14ac:dyDescent="0.2">
      <c r="A1790" s="66" t="s">
        <v>9831</v>
      </c>
      <c r="B1790" t="s">
        <v>498</v>
      </c>
      <c r="C1790" t="s">
        <v>497</v>
      </c>
      <c r="D1790" s="21" t="s">
        <v>501</v>
      </c>
      <c r="E1790" t="s">
        <v>502</v>
      </c>
      <c r="F1790" t="s">
        <v>330</v>
      </c>
      <c r="K1790">
        <v>2023</v>
      </c>
      <c r="L1790" t="s">
        <v>2848</v>
      </c>
      <c r="M1790" t="s">
        <v>1291</v>
      </c>
      <c r="N1790" t="s">
        <v>2851</v>
      </c>
      <c r="O1790" t="s">
        <v>2852</v>
      </c>
    </row>
    <row r="1791" spans="1:15" x14ac:dyDescent="0.2">
      <c r="A1791" s="66" t="s">
        <v>9831</v>
      </c>
      <c r="B1791" t="s">
        <v>498</v>
      </c>
      <c r="C1791" t="s">
        <v>497</v>
      </c>
      <c r="D1791" s="21" t="s">
        <v>501</v>
      </c>
      <c r="E1791" t="s">
        <v>502</v>
      </c>
      <c r="F1791" t="s">
        <v>331</v>
      </c>
      <c r="K1791">
        <v>2023</v>
      </c>
      <c r="L1791" t="s">
        <v>2848</v>
      </c>
      <c r="M1791" t="s">
        <v>1291</v>
      </c>
      <c r="N1791" t="s">
        <v>2851</v>
      </c>
      <c r="O1791" t="s">
        <v>2852</v>
      </c>
    </row>
    <row r="1792" spans="1:15" x14ac:dyDescent="0.2">
      <c r="A1792" s="66" t="s">
        <v>9831</v>
      </c>
      <c r="B1792" t="s">
        <v>498</v>
      </c>
      <c r="C1792" t="s">
        <v>497</v>
      </c>
      <c r="D1792" s="21" t="s">
        <v>501</v>
      </c>
      <c r="E1792" t="s">
        <v>502</v>
      </c>
      <c r="F1792" t="s">
        <v>337</v>
      </c>
      <c r="K1792">
        <v>2023</v>
      </c>
      <c r="L1792" t="s">
        <v>2848</v>
      </c>
      <c r="M1792" t="s">
        <v>1291</v>
      </c>
      <c r="N1792" t="s">
        <v>2851</v>
      </c>
      <c r="O1792" t="s">
        <v>2852</v>
      </c>
    </row>
    <row r="1793" spans="1:15" x14ac:dyDescent="0.2">
      <c r="A1793" s="66" t="s">
        <v>9831</v>
      </c>
      <c r="B1793" t="s">
        <v>498</v>
      </c>
      <c r="C1793" t="s">
        <v>497</v>
      </c>
      <c r="D1793" s="21" t="s">
        <v>501</v>
      </c>
      <c r="E1793" t="s">
        <v>502</v>
      </c>
      <c r="F1793" t="s">
        <v>338</v>
      </c>
      <c r="K1793">
        <v>2023</v>
      </c>
      <c r="L1793" t="s">
        <v>2848</v>
      </c>
      <c r="M1793" t="s">
        <v>1291</v>
      </c>
      <c r="N1793" t="s">
        <v>2851</v>
      </c>
      <c r="O1793" t="s">
        <v>2852</v>
      </c>
    </row>
    <row r="1794" spans="1:15" x14ac:dyDescent="0.2">
      <c r="A1794" s="66" t="s">
        <v>9831</v>
      </c>
      <c r="B1794" t="s">
        <v>498</v>
      </c>
      <c r="C1794" t="s">
        <v>497</v>
      </c>
      <c r="D1794" s="21" t="s">
        <v>501</v>
      </c>
      <c r="E1794" t="s">
        <v>502</v>
      </c>
      <c r="F1794" t="s">
        <v>306</v>
      </c>
      <c r="K1794">
        <v>2023</v>
      </c>
      <c r="L1794" t="s">
        <v>2853</v>
      </c>
      <c r="M1794" t="s">
        <v>1293</v>
      </c>
      <c r="N1794" t="s">
        <v>2854</v>
      </c>
      <c r="O1794" t="s">
        <v>9791</v>
      </c>
    </row>
    <row r="1795" spans="1:15" x14ac:dyDescent="0.2">
      <c r="A1795" s="66" t="s">
        <v>9831</v>
      </c>
      <c r="B1795" t="s">
        <v>498</v>
      </c>
      <c r="C1795" t="s">
        <v>497</v>
      </c>
      <c r="D1795" s="21" t="s">
        <v>501</v>
      </c>
      <c r="E1795" t="s">
        <v>502</v>
      </c>
      <c r="F1795" t="s">
        <v>309</v>
      </c>
      <c r="K1795">
        <v>2023</v>
      </c>
      <c r="L1795" t="s">
        <v>2853</v>
      </c>
      <c r="M1795" t="s">
        <v>1293</v>
      </c>
      <c r="N1795" t="s">
        <v>2854</v>
      </c>
    </row>
    <row r="1796" spans="1:15" x14ac:dyDescent="0.2">
      <c r="A1796" s="66" t="s">
        <v>9831</v>
      </c>
      <c r="B1796" t="s">
        <v>498</v>
      </c>
      <c r="C1796" t="s">
        <v>497</v>
      </c>
      <c r="D1796" s="21" t="s">
        <v>501</v>
      </c>
      <c r="E1796" t="s">
        <v>502</v>
      </c>
      <c r="F1796" t="s">
        <v>314</v>
      </c>
      <c r="K1796">
        <v>2023</v>
      </c>
      <c r="L1796" t="s">
        <v>2853</v>
      </c>
      <c r="M1796" t="s">
        <v>1293</v>
      </c>
      <c r="N1796" t="s">
        <v>2854</v>
      </c>
      <c r="O1796" t="s">
        <v>9791</v>
      </c>
    </row>
    <row r="1797" spans="1:15" x14ac:dyDescent="0.2">
      <c r="A1797" s="66" t="s">
        <v>9831</v>
      </c>
      <c r="B1797" t="s">
        <v>498</v>
      </c>
      <c r="C1797" t="s">
        <v>497</v>
      </c>
      <c r="D1797" s="21" t="s">
        <v>501</v>
      </c>
      <c r="E1797" t="s">
        <v>502</v>
      </c>
      <c r="F1797" t="s">
        <v>317</v>
      </c>
      <c r="K1797">
        <v>2023</v>
      </c>
      <c r="L1797" t="s">
        <v>2853</v>
      </c>
      <c r="M1797" t="s">
        <v>1293</v>
      </c>
      <c r="N1797" t="s">
        <v>2854</v>
      </c>
    </row>
    <row r="1798" spans="1:15" x14ac:dyDescent="0.2">
      <c r="A1798" s="66" t="s">
        <v>9831</v>
      </c>
      <c r="B1798" t="s">
        <v>498</v>
      </c>
      <c r="C1798" t="s">
        <v>497</v>
      </c>
      <c r="D1798" s="21" t="s">
        <v>501</v>
      </c>
      <c r="E1798" t="s">
        <v>502</v>
      </c>
      <c r="F1798" t="s">
        <v>321</v>
      </c>
      <c r="K1798">
        <v>2023</v>
      </c>
      <c r="L1798" t="s">
        <v>2853</v>
      </c>
      <c r="M1798" t="s">
        <v>1293</v>
      </c>
      <c r="N1798" t="s">
        <v>2854</v>
      </c>
      <c r="O1798" t="s">
        <v>9791</v>
      </c>
    </row>
    <row r="1799" spans="1:15" x14ac:dyDescent="0.2">
      <c r="A1799" s="66" t="s">
        <v>9831</v>
      </c>
      <c r="B1799" t="s">
        <v>498</v>
      </c>
      <c r="C1799" t="s">
        <v>497</v>
      </c>
      <c r="D1799" s="21" t="s">
        <v>501</v>
      </c>
      <c r="E1799" t="s">
        <v>502</v>
      </c>
      <c r="F1799" t="s">
        <v>324</v>
      </c>
      <c r="K1799">
        <v>2023</v>
      </c>
      <c r="L1799" t="s">
        <v>2853</v>
      </c>
      <c r="M1799" t="s">
        <v>1293</v>
      </c>
      <c r="N1799" t="s">
        <v>2854</v>
      </c>
    </row>
    <row r="1800" spans="1:15" x14ac:dyDescent="0.2">
      <c r="A1800" s="66" t="s">
        <v>9831</v>
      </c>
      <c r="B1800" t="s">
        <v>498</v>
      </c>
      <c r="C1800" t="s">
        <v>497</v>
      </c>
      <c r="D1800" s="21" t="s">
        <v>501</v>
      </c>
      <c r="E1800" t="s">
        <v>502</v>
      </c>
      <c r="F1800" t="s">
        <v>329</v>
      </c>
      <c r="K1800">
        <v>2023</v>
      </c>
      <c r="L1800" t="s">
        <v>2853</v>
      </c>
      <c r="M1800" t="s">
        <v>1293</v>
      </c>
      <c r="N1800" t="s">
        <v>2854</v>
      </c>
      <c r="O1800" t="s">
        <v>9791</v>
      </c>
    </row>
    <row r="1801" spans="1:15" x14ac:dyDescent="0.2">
      <c r="A1801" s="66" t="s">
        <v>9831</v>
      </c>
      <c r="B1801" t="s">
        <v>498</v>
      </c>
      <c r="C1801" t="s">
        <v>497</v>
      </c>
      <c r="D1801" s="21" t="s">
        <v>501</v>
      </c>
      <c r="E1801" t="s">
        <v>502</v>
      </c>
      <c r="F1801" t="s">
        <v>332</v>
      </c>
      <c r="K1801">
        <v>2023</v>
      </c>
      <c r="L1801" t="s">
        <v>2853</v>
      </c>
      <c r="M1801" t="s">
        <v>1293</v>
      </c>
      <c r="N1801" t="s">
        <v>2854</v>
      </c>
    </row>
    <row r="1802" spans="1:15" x14ac:dyDescent="0.2">
      <c r="A1802" s="66" t="s">
        <v>9831</v>
      </c>
      <c r="B1802" t="s">
        <v>498</v>
      </c>
      <c r="C1802" t="s">
        <v>497</v>
      </c>
      <c r="D1802" s="21" t="s">
        <v>501</v>
      </c>
      <c r="E1802" t="s">
        <v>502</v>
      </c>
      <c r="F1802" t="s">
        <v>336</v>
      </c>
      <c r="K1802">
        <v>2023</v>
      </c>
      <c r="L1802" t="s">
        <v>2853</v>
      </c>
      <c r="M1802" t="s">
        <v>1293</v>
      </c>
      <c r="N1802" t="s">
        <v>2854</v>
      </c>
      <c r="O1802" t="s">
        <v>9791</v>
      </c>
    </row>
    <row r="1803" spans="1:15" x14ac:dyDescent="0.2">
      <c r="A1803" s="66" t="s">
        <v>9831</v>
      </c>
      <c r="B1803" t="s">
        <v>498</v>
      </c>
      <c r="C1803" t="s">
        <v>497</v>
      </c>
      <c r="D1803" s="21" t="s">
        <v>501</v>
      </c>
      <c r="E1803" t="s">
        <v>502</v>
      </c>
      <c r="F1803" t="s">
        <v>339</v>
      </c>
      <c r="K1803">
        <v>2023</v>
      </c>
      <c r="L1803" t="s">
        <v>2853</v>
      </c>
      <c r="M1803" t="s">
        <v>1293</v>
      </c>
      <c r="N1803" t="s">
        <v>2854</v>
      </c>
    </row>
    <row r="1804" spans="1:15" x14ac:dyDescent="0.2">
      <c r="A1804" s="66" t="s">
        <v>9831</v>
      </c>
      <c r="B1804" t="s">
        <v>498</v>
      </c>
      <c r="C1804" t="s">
        <v>497</v>
      </c>
      <c r="D1804" s="21" t="s">
        <v>501</v>
      </c>
      <c r="E1804" t="s">
        <v>502</v>
      </c>
      <c r="F1804" t="s">
        <v>96</v>
      </c>
      <c r="K1804">
        <v>2023</v>
      </c>
      <c r="L1804" t="s">
        <v>2855</v>
      </c>
      <c r="N1804" t="s">
        <v>2856</v>
      </c>
      <c r="O1804" t="s">
        <v>2857</v>
      </c>
    </row>
    <row r="1805" spans="1:15" x14ac:dyDescent="0.2">
      <c r="A1805" s="66" t="s">
        <v>9831</v>
      </c>
      <c r="B1805" t="s">
        <v>498</v>
      </c>
      <c r="C1805" t="s">
        <v>497</v>
      </c>
      <c r="D1805" s="21" t="s">
        <v>501</v>
      </c>
      <c r="E1805" t="s">
        <v>502</v>
      </c>
      <c r="F1805" t="s">
        <v>9</v>
      </c>
      <c r="L1805" t="s">
        <v>1414</v>
      </c>
      <c r="N1805" t="s">
        <v>1415</v>
      </c>
      <c r="O1805" t="s">
        <v>1416</v>
      </c>
    </row>
    <row r="1806" spans="1:15" x14ac:dyDescent="0.2">
      <c r="A1806" s="66" t="s">
        <v>9831</v>
      </c>
      <c r="B1806" t="s">
        <v>498</v>
      </c>
      <c r="C1806" t="s">
        <v>497</v>
      </c>
      <c r="D1806" s="21" t="s">
        <v>499</v>
      </c>
      <c r="E1806" t="s">
        <v>500</v>
      </c>
      <c r="F1806" t="s">
        <v>4</v>
      </c>
      <c r="L1806" t="s">
        <v>1429</v>
      </c>
      <c r="N1806" t="s">
        <v>1279</v>
      </c>
      <c r="O1806" t="s">
        <v>1280</v>
      </c>
    </row>
    <row r="1807" spans="1:15" x14ac:dyDescent="0.2">
      <c r="A1807" s="66" t="s">
        <v>9831</v>
      </c>
      <c r="B1807" t="s">
        <v>498</v>
      </c>
      <c r="C1807" t="s">
        <v>497</v>
      </c>
      <c r="D1807" s="21" t="s">
        <v>501</v>
      </c>
      <c r="E1807" t="s">
        <v>502</v>
      </c>
      <c r="F1807" t="s">
        <v>4</v>
      </c>
      <c r="L1807" t="s">
        <v>1429</v>
      </c>
      <c r="N1807" t="s">
        <v>1279</v>
      </c>
      <c r="O1807" t="s">
        <v>1280</v>
      </c>
    </row>
    <row r="1808" spans="1:15" x14ac:dyDescent="0.2">
      <c r="A1808" s="66" t="s">
        <v>9831</v>
      </c>
      <c r="B1808" t="s">
        <v>498</v>
      </c>
      <c r="C1808" t="s">
        <v>497</v>
      </c>
      <c r="D1808" s="21" t="s">
        <v>499</v>
      </c>
      <c r="E1808" t="s">
        <v>500</v>
      </c>
      <c r="F1808" t="s">
        <v>14</v>
      </c>
      <c r="G1808" t="s">
        <v>1430</v>
      </c>
      <c r="O1808" t="s">
        <v>1431</v>
      </c>
    </row>
    <row r="1809" spans="1:15" x14ac:dyDescent="0.2">
      <c r="A1809" s="66" t="s">
        <v>9831</v>
      </c>
      <c r="B1809" t="s">
        <v>498</v>
      </c>
      <c r="C1809" t="s">
        <v>497</v>
      </c>
      <c r="D1809" s="21" t="s">
        <v>499</v>
      </c>
      <c r="E1809" t="s">
        <v>500</v>
      </c>
      <c r="F1809" t="s">
        <v>162</v>
      </c>
      <c r="G1809" t="s">
        <v>1286</v>
      </c>
      <c r="O1809" t="s">
        <v>1400</v>
      </c>
    </row>
    <row r="1810" spans="1:15" x14ac:dyDescent="0.2">
      <c r="A1810" s="66" t="s">
        <v>9831</v>
      </c>
      <c r="B1810" t="s">
        <v>498</v>
      </c>
      <c r="C1810" t="s">
        <v>497</v>
      </c>
      <c r="D1810" s="21" t="s">
        <v>501</v>
      </c>
      <c r="E1810" t="s">
        <v>502</v>
      </c>
      <c r="F1810" t="s">
        <v>14</v>
      </c>
      <c r="G1810" t="s">
        <v>1430</v>
      </c>
      <c r="O1810" t="s">
        <v>1431</v>
      </c>
    </row>
    <row r="1811" spans="1:15" x14ac:dyDescent="0.2">
      <c r="A1811" s="66" t="s">
        <v>9831</v>
      </c>
      <c r="B1811" t="s">
        <v>498</v>
      </c>
      <c r="C1811" t="s">
        <v>497</v>
      </c>
      <c r="D1811" s="21" t="s">
        <v>501</v>
      </c>
      <c r="E1811" t="s">
        <v>502</v>
      </c>
      <c r="F1811" t="s">
        <v>15</v>
      </c>
      <c r="G1811" t="s">
        <v>1430</v>
      </c>
      <c r="O1811" t="s">
        <v>1432</v>
      </c>
    </row>
    <row r="1812" spans="1:15" x14ac:dyDescent="0.2">
      <c r="A1812" s="66" t="s">
        <v>9831</v>
      </c>
      <c r="B1812" t="s">
        <v>498</v>
      </c>
      <c r="C1812" t="s">
        <v>497</v>
      </c>
      <c r="D1812" s="21" t="s">
        <v>501</v>
      </c>
      <c r="E1812" t="s">
        <v>502</v>
      </c>
      <c r="F1812" t="s">
        <v>147</v>
      </c>
      <c r="G1812" t="s">
        <v>1286</v>
      </c>
      <c r="O1812" t="s">
        <v>1400</v>
      </c>
    </row>
    <row r="1813" spans="1:15" x14ac:dyDescent="0.2">
      <c r="A1813" s="66" t="s">
        <v>9831</v>
      </c>
      <c r="B1813" t="s">
        <v>498</v>
      </c>
      <c r="C1813" t="s">
        <v>497</v>
      </c>
      <c r="D1813" s="21" t="s">
        <v>501</v>
      </c>
      <c r="E1813" t="s">
        <v>502</v>
      </c>
      <c r="F1813" t="s">
        <v>162</v>
      </c>
      <c r="G1813" t="s">
        <v>1286</v>
      </c>
      <c r="O1813" t="s">
        <v>1400</v>
      </c>
    </row>
    <row r="1814" spans="1:15" x14ac:dyDescent="0.2">
      <c r="A1814" s="66" t="s">
        <v>9831</v>
      </c>
      <c r="B1814" t="s">
        <v>498</v>
      </c>
      <c r="C1814" t="s">
        <v>497</v>
      </c>
      <c r="D1814" s="21" t="s">
        <v>501</v>
      </c>
      <c r="E1814" t="s">
        <v>502</v>
      </c>
      <c r="F1814" t="s">
        <v>182</v>
      </c>
      <c r="G1814" t="s">
        <v>1286</v>
      </c>
      <c r="O1814" t="s">
        <v>1400</v>
      </c>
    </row>
    <row r="1815" spans="1:15" x14ac:dyDescent="0.2">
      <c r="A1815" s="66" t="s">
        <v>9831</v>
      </c>
      <c r="B1815" t="s">
        <v>477</v>
      </c>
      <c r="C1815" t="s">
        <v>476</v>
      </c>
      <c r="D1815" s="21" t="s">
        <v>480</v>
      </c>
      <c r="E1815" t="s">
        <v>481</v>
      </c>
      <c r="F1815" t="s">
        <v>8</v>
      </c>
      <c r="K1815">
        <v>2014</v>
      </c>
      <c r="L1815" t="s">
        <v>2858</v>
      </c>
      <c r="M1815" t="s">
        <v>2815</v>
      </c>
      <c r="N1815" t="s">
        <v>2859</v>
      </c>
    </row>
    <row r="1816" spans="1:15" x14ac:dyDescent="0.2">
      <c r="A1816" s="66" t="s">
        <v>9831</v>
      </c>
      <c r="B1816" t="s">
        <v>477</v>
      </c>
      <c r="C1816" t="s">
        <v>476</v>
      </c>
      <c r="D1816" s="21" t="s">
        <v>480</v>
      </c>
      <c r="E1816" t="s">
        <v>481</v>
      </c>
      <c r="F1816" t="s">
        <v>10</v>
      </c>
      <c r="K1816">
        <v>2014</v>
      </c>
      <c r="L1816" t="s">
        <v>2858</v>
      </c>
      <c r="M1816" t="s">
        <v>2815</v>
      </c>
      <c r="N1816" t="s">
        <v>2859</v>
      </c>
    </row>
    <row r="1817" spans="1:15" x14ac:dyDescent="0.2">
      <c r="A1817" s="66" t="s">
        <v>9831</v>
      </c>
      <c r="B1817" t="s">
        <v>477</v>
      </c>
      <c r="C1817" t="s">
        <v>476</v>
      </c>
      <c r="D1817" s="21" t="s">
        <v>480</v>
      </c>
      <c r="E1817" t="s">
        <v>481</v>
      </c>
      <c r="F1817" t="s">
        <v>11</v>
      </c>
      <c r="G1817" t="s">
        <v>1286</v>
      </c>
      <c r="H1817" t="s">
        <v>482</v>
      </c>
      <c r="I1817" t="s">
        <v>1271</v>
      </c>
      <c r="K1817">
        <v>2014</v>
      </c>
      <c r="L1817" t="s">
        <v>2858</v>
      </c>
      <c r="M1817" t="s">
        <v>2815</v>
      </c>
      <c r="N1817" t="s">
        <v>2859</v>
      </c>
      <c r="O1817" t="s">
        <v>9737</v>
      </c>
    </row>
    <row r="1818" spans="1:15" x14ac:dyDescent="0.2">
      <c r="A1818" s="66" t="s">
        <v>9831</v>
      </c>
      <c r="B1818" t="s">
        <v>477</v>
      </c>
      <c r="C1818" t="s">
        <v>476</v>
      </c>
      <c r="D1818" s="21" t="s">
        <v>480</v>
      </c>
      <c r="E1818" t="s">
        <v>481</v>
      </c>
      <c r="F1818" t="s">
        <v>12</v>
      </c>
      <c r="K1818">
        <v>2014</v>
      </c>
      <c r="L1818" t="s">
        <v>2858</v>
      </c>
      <c r="M1818" t="s">
        <v>2815</v>
      </c>
      <c r="N1818" t="s">
        <v>2859</v>
      </c>
    </row>
    <row r="1819" spans="1:15" x14ac:dyDescent="0.2">
      <c r="A1819" s="66" t="s">
        <v>9831</v>
      </c>
      <c r="B1819" t="s">
        <v>477</v>
      </c>
      <c r="C1819" t="s">
        <v>476</v>
      </c>
      <c r="D1819" s="21" t="s">
        <v>480</v>
      </c>
      <c r="E1819" t="s">
        <v>481</v>
      </c>
      <c r="F1819" t="s">
        <v>16</v>
      </c>
      <c r="G1819" t="s">
        <v>1270</v>
      </c>
      <c r="H1819" t="s">
        <v>482</v>
      </c>
      <c r="I1819" t="s">
        <v>1271</v>
      </c>
      <c r="J1819" t="s">
        <v>2860</v>
      </c>
      <c r="K1819">
        <v>2005</v>
      </c>
      <c r="L1819" t="s">
        <v>2858</v>
      </c>
      <c r="M1819" t="s">
        <v>2815</v>
      </c>
      <c r="N1819" t="s">
        <v>2859</v>
      </c>
      <c r="O1819" t="s">
        <v>2861</v>
      </c>
    </row>
    <row r="1820" spans="1:15" x14ac:dyDescent="0.2">
      <c r="A1820" s="66" t="s">
        <v>9831</v>
      </c>
      <c r="B1820" t="s">
        <v>477</v>
      </c>
      <c r="C1820" t="s">
        <v>476</v>
      </c>
      <c r="D1820" s="21" t="s">
        <v>480</v>
      </c>
      <c r="E1820" t="s">
        <v>481</v>
      </c>
      <c r="F1820" t="s">
        <v>17</v>
      </c>
      <c r="G1820" t="s">
        <v>1270</v>
      </c>
      <c r="H1820" t="s">
        <v>482</v>
      </c>
      <c r="I1820" t="s">
        <v>1271</v>
      </c>
      <c r="J1820" t="s">
        <v>2860</v>
      </c>
      <c r="K1820">
        <v>2005</v>
      </c>
      <c r="L1820" t="s">
        <v>2858</v>
      </c>
      <c r="M1820" t="s">
        <v>2815</v>
      </c>
      <c r="N1820" t="s">
        <v>2859</v>
      </c>
      <c r="O1820" t="s">
        <v>2861</v>
      </c>
    </row>
    <row r="1821" spans="1:15" x14ac:dyDescent="0.2">
      <c r="A1821" s="66" t="s">
        <v>9831</v>
      </c>
      <c r="B1821" t="s">
        <v>477</v>
      </c>
      <c r="C1821" t="s">
        <v>476</v>
      </c>
      <c r="D1821" s="21" t="s">
        <v>480</v>
      </c>
      <c r="E1821" t="s">
        <v>481</v>
      </c>
      <c r="F1821" t="s">
        <v>19</v>
      </c>
      <c r="G1821" t="s">
        <v>1270</v>
      </c>
      <c r="H1821" t="s">
        <v>482</v>
      </c>
      <c r="I1821" t="s">
        <v>1271</v>
      </c>
      <c r="J1821" t="s">
        <v>2860</v>
      </c>
      <c r="K1821">
        <v>2005</v>
      </c>
      <c r="L1821" t="s">
        <v>2858</v>
      </c>
      <c r="M1821" t="s">
        <v>2815</v>
      </c>
      <c r="N1821" t="s">
        <v>2859</v>
      </c>
      <c r="O1821" t="s">
        <v>2861</v>
      </c>
    </row>
    <row r="1822" spans="1:15" x14ac:dyDescent="0.2">
      <c r="A1822" s="66" t="s">
        <v>9831</v>
      </c>
      <c r="B1822" t="s">
        <v>477</v>
      </c>
      <c r="C1822" t="s">
        <v>476</v>
      </c>
      <c r="D1822" s="21" t="s">
        <v>480</v>
      </c>
      <c r="E1822" t="s">
        <v>481</v>
      </c>
      <c r="F1822" t="s">
        <v>20</v>
      </c>
      <c r="G1822" t="s">
        <v>1270</v>
      </c>
      <c r="H1822" t="s">
        <v>482</v>
      </c>
      <c r="I1822" t="s">
        <v>1271</v>
      </c>
      <c r="J1822" t="s">
        <v>2860</v>
      </c>
      <c r="K1822">
        <v>2005</v>
      </c>
      <c r="L1822" t="s">
        <v>2858</v>
      </c>
      <c r="M1822" t="s">
        <v>2815</v>
      </c>
      <c r="N1822" t="s">
        <v>2859</v>
      </c>
      <c r="O1822" t="s">
        <v>2861</v>
      </c>
    </row>
    <row r="1823" spans="1:15" x14ac:dyDescent="0.2">
      <c r="A1823" s="66" t="s">
        <v>9831</v>
      </c>
      <c r="B1823" t="s">
        <v>477</v>
      </c>
      <c r="C1823" t="s">
        <v>476</v>
      </c>
      <c r="D1823" s="21" t="s">
        <v>480</v>
      </c>
      <c r="E1823" t="s">
        <v>481</v>
      </c>
      <c r="F1823" t="s">
        <v>24</v>
      </c>
      <c r="G1823" t="s">
        <v>1270</v>
      </c>
      <c r="H1823" t="s">
        <v>482</v>
      </c>
      <c r="I1823" t="s">
        <v>1271</v>
      </c>
      <c r="J1823" t="s">
        <v>2860</v>
      </c>
      <c r="K1823">
        <v>2005</v>
      </c>
      <c r="L1823" t="s">
        <v>2858</v>
      </c>
      <c r="M1823" t="s">
        <v>2562</v>
      </c>
      <c r="N1823" t="s">
        <v>2859</v>
      </c>
      <c r="O1823" t="s">
        <v>2861</v>
      </c>
    </row>
    <row r="1824" spans="1:15" x14ac:dyDescent="0.2">
      <c r="A1824" s="66" t="s">
        <v>9831</v>
      </c>
      <c r="B1824" t="s">
        <v>477</v>
      </c>
      <c r="C1824" t="s">
        <v>476</v>
      </c>
      <c r="D1824" s="21" t="s">
        <v>480</v>
      </c>
      <c r="E1824" t="s">
        <v>481</v>
      </c>
      <c r="F1824" t="s">
        <v>25</v>
      </c>
      <c r="G1824" t="s">
        <v>1270</v>
      </c>
      <c r="H1824" t="s">
        <v>482</v>
      </c>
      <c r="I1824" t="s">
        <v>1271</v>
      </c>
      <c r="J1824" t="s">
        <v>2860</v>
      </c>
      <c r="K1824">
        <v>2005</v>
      </c>
      <c r="L1824" t="s">
        <v>2858</v>
      </c>
      <c r="M1824" t="s">
        <v>1852</v>
      </c>
      <c r="N1824" t="s">
        <v>2859</v>
      </c>
      <c r="O1824" t="s">
        <v>2861</v>
      </c>
    </row>
    <row r="1825" spans="1:15" x14ac:dyDescent="0.2">
      <c r="A1825" s="66" t="s">
        <v>9831</v>
      </c>
      <c r="B1825" t="s">
        <v>477</v>
      </c>
      <c r="C1825" t="s">
        <v>476</v>
      </c>
      <c r="D1825" s="21" t="s">
        <v>480</v>
      </c>
      <c r="E1825" t="s">
        <v>481</v>
      </c>
      <c r="F1825" t="s">
        <v>28</v>
      </c>
      <c r="G1825" t="s">
        <v>1270</v>
      </c>
      <c r="H1825" t="s">
        <v>482</v>
      </c>
      <c r="I1825" t="s">
        <v>1271</v>
      </c>
      <c r="J1825" t="s">
        <v>2860</v>
      </c>
      <c r="K1825">
        <v>2005</v>
      </c>
      <c r="L1825" t="s">
        <v>2858</v>
      </c>
      <c r="M1825" t="s">
        <v>2862</v>
      </c>
      <c r="N1825" t="s">
        <v>2859</v>
      </c>
      <c r="O1825" t="s">
        <v>2861</v>
      </c>
    </row>
    <row r="1826" spans="1:15" x14ac:dyDescent="0.2">
      <c r="A1826" s="66" t="s">
        <v>9831</v>
      </c>
      <c r="B1826" t="s">
        <v>477</v>
      </c>
      <c r="C1826" t="s">
        <v>476</v>
      </c>
      <c r="D1826" s="21" t="s">
        <v>480</v>
      </c>
      <c r="E1826" t="s">
        <v>481</v>
      </c>
      <c r="F1826" t="s">
        <v>31</v>
      </c>
      <c r="G1826" t="s">
        <v>1404</v>
      </c>
      <c r="K1826">
        <v>2015</v>
      </c>
      <c r="L1826" t="s">
        <v>2858</v>
      </c>
      <c r="M1826" t="s">
        <v>2863</v>
      </c>
      <c r="N1826" t="s">
        <v>2859</v>
      </c>
    </row>
    <row r="1827" spans="1:15" x14ac:dyDescent="0.2">
      <c r="A1827" s="66" t="s">
        <v>9831</v>
      </c>
      <c r="B1827" t="s">
        <v>477</v>
      </c>
      <c r="C1827" t="s">
        <v>476</v>
      </c>
      <c r="D1827" s="21" t="s">
        <v>480</v>
      </c>
      <c r="E1827" t="s">
        <v>481</v>
      </c>
      <c r="F1827" t="s">
        <v>32</v>
      </c>
      <c r="G1827" t="s">
        <v>1270</v>
      </c>
      <c r="K1827">
        <v>2014</v>
      </c>
      <c r="L1827" t="s">
        <v>2858</v>
      </c>
      <c r="M1827" t="s">
        <v>2815</v>
      </c>
      <c r="N1827" t="s">
        <v>2859</v>
      </c>
      <c r="O1827" t="s">
        <v>2864</v>
      </c>
    </row>
    <row r="1828" spans="1:15" x14ac:dyDescent="0.2">
      <c r="A1828" s="66" t="s">
        <v>9831</v>
      </c>
      <c r="B1828" t="s">
        <v>477</v>
      </c>
      <c r="C1828" t="s">
        <v>476</v>
      </c>
      <c r="D1828" s="21" t="s">
        <v>480</v>
      </c>
      <c r="E1828" t="s">
        <v>481</v>
      </c>
      <c r="F1828" t="s">
        <v>66</v>
      </c>
      <c r="G1828" t="s">
        <v>1296</v>
      </c>
      <c r="K1828">
        <v>2015</v>
      </c>
      <c r="L1828" t="s">
        <v>2858</v>
      </c>
      <c r="M1828" t="s">
        <v>2863</v>
      </c>
      <c r="N1828" t="s">
        <v>2859</v>
      </c>
      <c r="O1828" t="s">
        <v>2865</v>
      </c>
    </row>
    <row r="1829" spans="1:15" x14ac:dyDescent="0.2">
      <c r="A1829" s="66" t="s">
        <v>9831</v>
      </c>
      <c r="B1829" t="s">
        <v>477</v>
      </c>
      <c r="C1829" t="s">
        <v>476</v>
      </c>
      <c r="D1829" s="21" t="s">
        <v>480</v>
      </c>
      <c r="E1829" t="s">
        <v>481</v>
      </c>
      <c r="F1829" t="s">
        <v>67</v>
      </c>
      <c r="G1829" t="s">
        <v>1360</v>
      </c>
      <c r="J1829" t="s">
        <v>2866</v>
      </c>
      <c r="K1829">
        <v>2024</v>
      </c>
      <c r="L1829" t="s">
        <v>2858</v>
      </c>
      <c r="M1829" t="s">
        <v>2815</v>
      </c>
      <c r="N1829" t="s">
        <v>2859</v>
      </c>
      <c r="O1829" t="s">
        <v>2867</v>
      </c>
    </row>
    <row r="1830" spans="1:15" x14ac:dyDescent="0.2">
      <c r="A1830" s="66" t="s">
        <v>9831</v>
      </c>
      <c r="B1830" t="s">
        <v>477</v>
      </c>
      <c r="C1830" t="s">
        <v>476</v>
      </c>
      <c r="D1830" s="21" t="s">
        <v>480</v>
      </c>
      <c r="E1830" t="s">
        <v>481</v>
      </c>
      <c r="F1830" t="s">
        <v>89</v>
      </c>
      <c r="K1830">
        <v>2015</v>
      </c>
      <c r="L1830" t="s">
        <v>2858</v>
      </c>
      <c r="N1830" t="s">
        <v>2859</v>
      </c>
      <c r="O1830" t="s">
        <v>2868</v>
      </c>
    </row>
    <row r="1831" spans="1:15" x14ac:dyDescent="0.2">
      <c r="A1831" s="66" t="s">
        <v>9831</v>
      </c>
      <c r="B1831" t="s">
        <v>477</v>
      </c>
      <c r="C1831" t="s">
        <v>476</v>
      </c>
      <c r="D1831" s="21" t="s">
        <v>480</v>
      </c>
      <c r="E1831" t="s">
        <v>481</v>
      </c>
      <c r="F1831" t="s">
        <v>94</v>
      </c>
      <c r="K1831">
        <v>2015</v>
      </c>
      <c r="L1831" t="s">
        <v>2858</v>
      </c>
      <c r="N1831" t="s">
        <v>2859</v>
      </c>
      <c r="O1831" t="s">
        <v>9676</v>
      </c>
    </row>
    <row r="1832" spans="1:15" x14ac:dyDescent="0.2">
      <c r="A1832" s="66" t="s">
        <v>9831</v>
      </c>
      <c r="B1832" t="s">
        <v>477</v>
      </c>
      <c r="C1832" t="s">
        <v>476</v>
      </c>
      <c r="D1832" s="21" t="s">
        <v>480</v>
      </c>
      <c r="E1832" t="s">
        <v>481</v>
      </c>
      <c r="F1832" t="s">
        <v>96</v>
      </c>
      <c r="K1832">
        <v>2015</v>
      </c>
      <c r="L1832" t="s">
        <v>2858</v>
      </c>
      <c r="M1832" t="s">
        <v>1363</v>
      </c>
      <c r="N1832" t="s">
        <v>2859</v>
      </c>
      <c r="O1832" t="s">
        <v>9677</v>
      </c>
    </row>
    <row r="1833" spans="1:15" x14ac:dyDescent="0.2">
      <c r="A1833" s="66" t="s">
        <v>9831</v>
      </c>
      <c r="B1833" t="s">
        <v>477</v>
      </c>
      <c r="C1833" t="s">
        <v>476</v>
      </c>
      <c r="D1833" s="21" t="s">
        <v>480</v>
      </c>
      <c r="E1833" t="s">
        <v>481</v>
      </c>
      <c r="F1833" t="s">
        <v>314</v>
      </c>
      <c r="K1833">
        <v>2015</v>
      </c>
      <c r="L1833" t="s">
        <v>2858</v>
      </c>
      <c r="M1833" t="s">
        <v>2869</v>
      </c>
      <c r="N1833" t="s">
        <v>2859</v>
      </c>
      <c r="O1833" t="s">
        <v>2870</v>
      </c>
    </row>
    <row r="1834" spans="1:15" x14ac:dyDescent="0.2">
      <c r="A1834" s="66" t="s">
        <v>9831</v>
      </c>
      <c r="B1834" t="s">
        <v>477</v>
      </c>
      <c r="C1834" t="s">
        <v>476</v>
      </c>
      <c r="D1834" s="21" t="s">
        <v>480</v>
      </c>
      <c r="E1834" t="s">
        <v>481</v>
      </c>
      <c r="F1834" t="s">
        <v>315</v>
      </c>
      <c r="K1834">
        <v>2015</v>
      </c>
      <c r="L1834" t="s">
        <v>2858</v>
      </c>
      <c r="M1834" t="s">
        <v>2871</v>
      </c>
      <c r="N1834" t="s">
        <v>2859</v>
      </c>
      <c r="O1834" t="s">
        <v>2872</v>
      </c>
    </row>
    <row r="1835" spans="1:15" x14ac:dyDescent="0.2">
      <c r="A1835" s="66" t="s">
        <v>9831</v>
      </c>
      <c r="B1835" t="s">
        <v>477</v>
      </c>
      <c r="C1835" t="s">
        <v>476</v>
      </c>
      <c r="D1835" s="21" t="s">
        <v>480</v>
      </c>
      <c r="E1835" t="s">
        <v>481</v>
      </c>
      <c r="F1835" t="s">
        <v>316</v>
      </c>
      <c r="K1835">
        <v>2015</v>
      </c>
      <c r="L1835" t="s">
        <v>2858</v>
      </c>
      <c r="M1835" t="s">
        <v>2871</v>
      </c>
      <c r="N1835" t="s">
        <v>2859</v>
      </c>
      <c r="O1835" t="s">
        <v>2872</v>
      </c>
    </row>
    <row r="1836" spans="1:15" x14ac:dyDescent="0.2">
      <c r="A1836" s="66" t="s">
        <v>9831</v>
      </c>
      <c r="B1836" t="s">
        <v>477</v>
      </c>
      <c r="C1836" t="s">
        <v>476</v>
      </c>
      <c r="D1836" s="21" t="s">
        <v>480</v>
      </c>
      <c r="E1836" t="s">
        <v>481</v>
      </c>
      <c r="F1836" t="s">
        <v>317</v>
      </c>
      <c r="K1836">
        <v>2015</v>
      </c>
      <c r="L1836" t="s">
        <v>2858</v>
      </c>
      <c r="M1836" t="s">
        <v>2871</v>
      </c>
      <c r="N1836" t="s">
        <v>2859</v>
      </c>
      <c r="O1836" t="s">
        <v>2872</v>
      </c>
    </row>
    <row r="1837" spans="1:15" x14ac:dyDescent="0.2">
      <c r="A1837" s="66" t="s">
        <v>9831</v>
      </c>
      <c r="B1837" t="s">
        <v>477</v>
      </c>
      <c r="C1837" t="s">
        <v>476</v>
      </c>
      <c r="D1837" s="21" t="s">
        <v>480</v>
      </c>
      <c r="E1837" t="s">
        <v>481</v>
      </c>
      <c r="F1837" t="s">
        <v>321</v>
      </c>
      <c r="K1837">
        <v>2015</v>
      </c>
      <c r="L1837" t="s">
        <v>2858</v>
      </c>
      <c r="M1837" t="s">
        <v>2869</v>
      </c>
      <c r="N1837" t="s">
        <v>2859</v>
      </c>
      <c r="O1837" t="s">
        <v>2870</v>
      </c>
    </row>
    <row r="1838" spans="1:15" x14ac:dyDescent="0.2">
      <c r="A1838" s="66" t="s">
        <v>9831</v>
      </c>
      <c r="B1838" t="s">
        <v>477</v>
      </c>
      <c r="C1838" t="s">
        <v>476</v>
      </c>
      <c r="D1838" s="21" t="s">
        <v>480</v>
      </c>
      <c r="E1838" t="s">
        <v>481</v>
      </c>
      <c r="F1838" t="s">
        <v>322</v>
      </c>
      <c r="K1838">
        <v>2015</v>
      </c>
      <c r="L1838" t="s">
        <v>2858</v>
      </c>
      <c r="M1838" t="s">
        <v>2871</v>
      </c>
      <c r="N1838" t="s">
        <v>2859</v>
      </c>
      <c r="O1838" t="s">
        <v>2872</v>
      </c>
    </row>
    <row r="1839" spans="1:15" x14ac:dyDescent="0.2">
      <c r="A1839" s="66" t="s">
        <v>9831</v>
      </c>
      <c r="B1839" t="s">
        <v>477</v>
      </c>
      <c r="C1839" t="s">
        <v>476</v>
      </c>
      <c r="D1839" s="21" t="s">
        <v>480</v>
      </c>
      <c r="E1839" t="s">
        <v>481</v>
      </c>
      <c r="F1839" t="s">
        <v>323</v>
      </c>
      <c r="K1839">
        <v>2015</v>
      </c>
      <c r="L1839" t="s">
        <v>2858</v>
      </c>
      <c r="M1839" t="s">
        <v>2871</v>
      </c>
      <c r="N1839" t="s">
        <v>2859</v>
      </c>
      <c r="O1839" t="s">
        <v>2872</v>
      </c>
    </row>
    <row r="1840" spans="1:15" x14ac:dyDescent="0.2">
      <c r="A1840" s="66" t="s">
        <v>9831</v>
      </c>
      <c r="B1840" t="s">
        <v>477</v>
      </c>
      <c r="C1840" t="s">
        <v>476</v>
      </c>
      <c r="D1840" s="21" t="s">
        <v>480</v>
      </c>
      <c r="E1840" t="s">
        <v>481</v>
      </c>
      <c r="F1840" t="s">
        <v>324</v>
      </c>
      <c r="K1840">
        <v>2015</v>
      </c>
      <c r="L1840" t="s">
        <v>2858</v>
      </c>
      <c r="M1840" t="s">
        <v>2871</v>
      </c>
      <c r="N1840" t="s">
        <v>2859</v>
      </c>
      <c r="O1840" t="s">
        <v>2872</v>
      </c>
    </row>
    <row r="1841" spans="1:15" x14ac:dyDescent="0.2">
      <c r="A1841" s="66" t="s">
        <v>9831</v>
      </c>
      <c r="B1841" t="s">
        <v>477</v>
      </c>
      <c r="C1841" t="s">
        <v>476</v>
      </c>
      <c r="D1841" s="21" t="s">
        <v>480</v>
      </c>
      <c r="E1841" t="s">
        <v>481</v>
      </c>
      <c r="F1841" t="s">
        <v>329</v>
      </c>
      <c r="K1841">
        <v>2015</v>
      </c>
      <c r="L1841" t="s">
        <v>2858</v>
      </c>
      <c r="M1841" t="s">
        <v>2869</v>
      </c>
      <c r="N1841" t="s">
        <v>2859</v>
      </c>
      <c r="O1841" t="s">
        <v>2870</v>
      </c>
    </row>
    <row r="1842" spans="1:15" x14ac:dyDescent="0.2">
      <c r="A1842" s="66" t="s">
        <v>9831</v>
      </c>
      <c r="B1842" t="s">
        <v>477</v>
      </c>
      <c r="C1842" t="s">
        <v>476</v>
      </c>
      <c r="D1842" s="21" t="s">
        <v>480</v>
      </c>
      <c r="E1842" t="s">
        <v>481</v>
      </c>
      <c r="F1842" t="s">
        <v>330</v>
      </c>
      <c r="K1842">
        <v>2015</v>
      </c>
      <c r="L1842" t="s">
        <v>2858</v>
      </c>
      <c r="M1842" t="s">
        <v>2871</v>
      </c>
      <c r="N1842" t="s">
        <v>2859</v>
      </c>
      <c r="O1842" t="s">
        <v>2872</v>
      </c>
    </row>
    <row r="1843" spans="1:15" x14ac:dyDescent="0.2">
      <c r="A1843" s="66" t="s">
        <v>9831</v>
      </c>
      <c r="B1843" t="s">
        <v>477</v>
      </c>
      <c r="C1843" t="s">
        <v>476</v>
      </c>
      <c r="D1843" s="21" t="s">
        <v>480</v>
      </c>
      <c r="E1843" t="s">
        <v>481</v>
      </c>
      <c r="F1843" t="s">
        <v>331</v>
      </c>
      <c r="K1843">
        <v>2015</v>
      </c>
      <c r="L1843" t="s">
        <v>2858</v>
      </c>
      <c r="M1843" t="s">
        <v>2871</v>
      </c>
      <c r="N1843" t="s">
        <v>2859</v>
      </c>
      <c r="O1843" t="s">
        <v>2872</v>
      </c>
    </row>
    <row r="1844" spans="1:15" x14ac:dyDescent="0.2">
      <c r="A1844" s="66" t="s">
        <v>9831</v>
      </c>
      <c r="B1844" t="s">
        <v>477</v>
      </c>
      <c r="C1844" t="s">
        <v>476</v>
      </c>
      <c r="D1844" s="21" t="s">
        <v>480</v>
      </c>
      <c r="E1844" t="s">
        <v>481</v>
      </c>
      <c r="F1844" t="s">
        <v>332</v>
      </c>
      <c r="K1844">
        <v>2015</v>
      </c>
      <c r="L1844" t="s">
        <v>2858</v>
      </c>
      <c r="M1844" t="s">
        <v>2871</v>
      </c>
      <c r="N1844" t="s">
        <v>2859</v>
      </c>
      <c r="O1844" t="s">
        <v>2872</v>
      </c>
    </row>
    <row r="1845" spans="1:15" x14ac:dyDescent="0.2">
      <c r="A1845" s="66" t="s">
        <v>9831</v>
      </c>
      <c r="B1845" t="s">
        <v>477</v>
      </c>
      <c r="C1845" t="s">
        <v>476</v>
      </c>
      <c r="D1845" s="21" t="s">
        <v>480</v>
      </c>
      <c r="E1845" t="s">
        <v>481</v>
      </c>
      <c r="F1845" t="s">
        <v>336</v>
      </c>
      <c r="K1845">
        <v>2015</v>
      </c>
      <c r="L1845" t="s">
        <v>2858</v>
      </c>
      <c r="M1845" t="s">
        <v>2873</v>
      </c>
      <c r="N1845" t="s">
        <v>2859</v>
      </c>
      <c r="O1845" t="s">
        <v>2874</v>
      </c>
    </row>
    <row r="1846" spans="1:15" x14ac:dyDescent="0.2">
      <c r="A1846" s="66" t="s">
        <v>9831</v>
      </c>
      <c r="B1846" t="s">
        <v>477</v>
      </c>
      <c r="C1846" t="s">
        <v>476</v>
      </c>
      <c r="D1846" s="21" t="s">
        <v>480</v>
      </c>
      <c r="E1846" t="s">
        <v>481</v>
      </c>
      <c r="F1846" t="s">
        <v>337</v>
      </c>
      <c r="K1846">
        <v>2015</v>
      </c>
      <c r="L1846" t="s">
        <v>2858</v>
      </c>
      <c r="M1846" t="s">
        <v>2871</v>
      </c>
      <c r="N1846" t="s">
        <v>2859</v>
      </c>
      <c r="O1846" t="s">
        <v>2872</v>
      </c>
    </row>
    <row r="1847" spans="1:15" x14ac:dyDescent="0.2">
      <c r="A1847" s="66" t="s">
        <v>9831</v>
      </c>
      <c r="B1847" t="s">
        <v>477</v>
      </c>
      <c r="C1847" t="s">
        <v>476</v>
      </c>
      <c r="D1847" s="21" t="s">
        <v>480</v>
      </c>
      <c r="E1847" t="s">
        <v>481</v>
      </c>
      <c r="F1847" t="s">
        <v>338</v>
      </c>
      <c r="K1847">
        <v>2015</v>
      </c>
      <c r="L1847" t="s">
        <v>2858</v>
      </c>
      <c r="M1847" t="s">
        <v>2871</v>
      </c>
      <c r="N1847" t="s">
        <v>2859</v>
      </c>
      <c r="O1847" t="s">
        <v>2872</v>
      </c>
    </row>
    <row r="1848" spans="1:15" x14ac:dyDescent="0.2">
      <c r="A1848" s="66" t="s">
        <v>9831</v>
      </c>
      <c r="B1848" t="s">
        <v>477</v>
      </c>
      <c r="C1848" t="s">
        <v>476</v>
      </c>
      <c r="D1848" s="21" t="s">
        <v>480</v>
      </c>
      <c r="E1848" t="s">
        <v>481</v>
      </c>
      <c r="F1848" t="s">
        <v>339</v>
      </c>
      <c r="K1848">
        <v>2015</v>
      </c>
      <c r="L1848" t="s">
        <v>2858</v>
      </c>
      <c r="M1848" t="s">
        <v>2871</v>
      </c>
      <c r="N1848" t="s">
        <v>2859</v>
      </c>
      <c r="O1848" t="s">
        <v>2872</v>
      </c>
    </row>
    <row r="1849" spans="1:15" x14ac:dyDescent="0.2">
      <c r="A1849" s="66" t="s">
        <v>9831</v>
      </c>
      <c r="B1849" t="s">
        <v>477</v>
      </c>
      <c r="C1849" t="s">
        <v>476</v>
      </c>
      <c r="D1849" s="21" t="s">
        <v>478</v>
      </c>
      <c r="E1849" t="s">
        <v>479</v>
      </c>
      <c r="F1849" t="s">
        <v>307</v>
      </c>
      <c r="K1849">
        <v>2020</v>
      </c>
      <c r="L1849" t="s">
        <v>2877</v>
      </c>
      <c r="M1849" t="s">
        <v>2888</v>
      </c>
      <c r="N1849" t="s">
        <v>2878</v>
      </c>
      <c r="O1849" t="s">
        <v>2889</v>
      </c>
    </row>
    <row r="1850" spans="1:15" x14ac:dyDescent="0.2">
      <c r="A1850" s="66" t="s">
        <v>9831</v>
      </c>
      <c r="B1850" t="s">
        <v>477</v>
      </c>
      <c r="C1850" t="s">
        <v>476</v>
      </c>
      <c r="D1850" s="21" t="s">
        <v>478</v>
      </c>
      <c r="E1850" t="s">
        <v>479</v>
      </c>
      <c r="F1850" t="s">
        <v>16</v>
      </c>
      <c r="G1850" t="s">
        <v>1270</v>
      </c>
      <c r="K1850">
        <v>2016</v>
      </c>
      <c r="L1850" t="s">
        <v>9502</v>
      </c>
      <c r="M1850" t="s">
        <v>9501</v>
      </c>
      <c r="N1850" t="s">
        <v>9503</v>
      </c>
    </row>
    <row r="1851" spans="1:15" x14ac:dyDescent="0.2">
      <c r="A1851" s="66" t="s">
        <v>9831</v>
      </c>
      <c r="B1851" t="s">
        <v>477</v>
      </c>
      <c r="C1851" t="s">
        <v>476</v>
      </c>
      <c r="D1851" s="21" t="s">
        <v>478</v>
      </c>
      <c r="E1851" t="s">
        <v>479</v>
      </c>
      <c r="F1851" t="s">
        <v>17</v>
      </c>
      <c r="G1851" t="s">
        <v>1270</v>
      </c>
      <c r="K1851">
        <v>2016</v>
      </c>
      <c r="L1851" t="s">
        <v>9502</v>
      </c>
      <c r="M1851" t="s">
        <v>9501</v>
      </c>
      <c r="N1851" t="s">
        <v>9503</v>
      </c>
    </row>
    <row r="1852" spans="1:15" x14ac:dyDescent="0.2">
      <c r="A1852" s="66" t="s">
        <v>9831</v>
      </c>
      <c r="B1852" t="s">
        <v>477</v>
      </c>
      <c r="C1852" t="s">
        <v>476</v>
      </c>
      <c r="D1852" s="21" t="s">
        <v>478</v>
      </c>
      <c r="E1852" t="s">
        <v>479</v>
      </c>
      <c r="F1852" t="s">
        <v>18</v>
      </c>
      <c r="G1852" t="s">
        <v>1270</v>
      </c>
      <c r="K1852">
        <v>2016</v>
      </c>
      <c r="L1852" t="s">
        <v>9502</v>
      </c>
      <c r="M1852" t="s">
        <v>9501</v>
      </c>
      <c r="N1852" t="s">
        <v>9503</v>
      </c>
    </row>
    <row r="1853" spans="1:15" x14ac:dyDescent="0.2">
      <c r="A1853" s="66" t="s">
        <v>9831</v>
      </c>
      <c r="B1853" t="s">
        <v>477</v>
      </c>
      <c r="C1853" t="s">
        <v>476</v>
      </c>
      <c r="D1853" s="21" t="s">
        <v>478</v>
      </c>
      <c r="E1853" t="s">
        <v>479</v>
      </c>
      <c r="F1853" t="s">
        <v>28</v>
      </c>
      <c r="G1853" t="s">
        <v>1270</v>
      </c>
      <c r="K1853">
        <v>2016</v>
      </c>
      <c r="L1853" t="s">
        <v>9502</v>
      </c>
      <c r="M1853" t="s">
        <v>9501</v>
      </c>
      <c r="N1853" t="s">
        <v>9503</v>
      </c>
    </row>
    <row r="1854" spans="1:15" x14ac:dyDescent="0.2">
      <c r="A1854" s="66" t="s">
        <v>9831</v>
      </c>
      <c r="B1854" t="s">
        <v>477</v>
      </c>
      <c r="C1854" t="s">
        <v>476</v>
      </c>
      <c r="D1854" s="21" t="s">
        <v>478</v>
      </c>
      <c r="E1854" t="s">
        <v>479</v>
      </c>
      <c r="F1854" t="s">
        <v>19</v>
      </c>
      <c r="G1854" t="s">
        <v>1270</v>
      </c>
      <c r="K1854">
        <v>2016</v>
      </c>
      <c r="L1854" t="s">
        <v>9502</v>
      </c>
      <c r="M1854" t="s">
        <v>9501</v>
      </c>
      <c r="N1854" t="s">
        <v>9503</v>
      </c>
    </row>
    <row r="1855" spans="1:15" x14ac:dyDescent="0.2">
      <c r="A1855" s="66" t="s">
        <v>9831</v>
      </c>
      <c r="B1855" t="s">
        <v>477</v>
      </c>
      <c r="C1855" t="s">
        <v>476</v>
      </c>
      <c r="D1855" s="21" t="s">
        <v>478</v>
      </c>
      <c r="E1855" t="s">
        <v>479</v>
      </c>
      <c r="F1855" t="s">
        <v>20</v>
      </c>
      <c r="G1855" t="s">
        <v>1270</v>
      </c>
      <c r="K1855">
        <v>2016</v>
      </c>
      <c r="L1855" t="s">
        <v>9502</v>
      </c>
      <c r="M1855" t="s">
        <v>9501</v>
      </c>
      <c r="N1855" t="s">
        <v>9503</v>
      </c>
    </row>
    <row r="1856" spans="1:15" x14ac:dyDescent="0.2">
      <c r="A1856" s="66" t="s">
        <v>9831</v>
      </c>
      <c r="B1856" t="s">
        <v>477</v>
      </c>
      <c r="C1856" t="s">
        <v>476</v>
      </c>
      <c r="D1856" s="21" t="s">
        <v>478</v>
      </c>
      <c r="E1856" t="s">
        <v>479</v>
      </c>
      <c r="F1856" t="s">
        <v>337</v>
      </c>
      <c r="K1856">
        <v>2020</v>
      </c>
      <c r="L1856" t="s">
        <v>2877</v>
      </c>
      <c r="M1856" t="s">
        <v>2888</v>
      </c>
      <c r="N1856" t="s">
        <v>2878</v>
      </c>
      <c r="O1856" t="s">
        <v>2890</v>
      </c>
    </row>
    <row r="1857" spans="1:15" x14ac:dyDescent="0.2">
      <c r="A1857" t="s">
        <v>9841</v>
      </c>
      <c r="B1857" t="s">
        <v>659</v>
      </c>
      <c r="C1857" t="s">
        <v>658</v>
      </c>
      <c r="D1857" s="21" t="s">
        <v>660</v>
      </c>
      <c r="E1857" t="s">
        <v>661</v>
      </c>
      <c r="F1857" t="s">
        <v>337</v>
      </c>
      <c r="K1857">
        <v>2015</v>
      </c>
      <c r="L1857" t="s">
        <v>9245</v>
      </c>
      <c r="M1857" t="s">
        <v>2406</v>
      </c>
      <c r="N1857" t="s">
        <v>9538</v>
      </c>
    </row>
    <row r="1858" spans="1:15" x14ac:dyDescent="0.2">
      <c r="A1858" s="66" t="s">
        <v>9831</v>
      </c>
      <c r="B1858" t="s">
        <v>477</v>
      </c>
      <c r="C1858" t="s">
        <v>476</v>
      </c>
      <c r="D1858" s="21" t="s">
        <v>478</v>
      </c>
      <c r="E1858" t="s">
        <v>479</v>
      </c>
      <c r="F1858" t="s">
        <v>4</v>
      </c>
      <c r="L1858" t="s">
        <v>1429</v>
      </c>
      <c r="N1858" t="s">
        <v>1279</v>
      </c>
      <c r="O1858" t="s">
        <v>1280</v>
      </c>
    </row>
    <row r="1859" spans="1:15" x14ac:dyDescent="0.2">
      <c r="A1859" t="s">
        <v>9841</v>
      </c>
      <c r="B1859" t="s">
        <v>659</v>
      </c>
      <c r="C1859" t="s">
        <v>658</v>
      </c>
      <c r="D1859" s="21" t="s">
        <v>660</v>
      </c>
      <c r="E1859" t="s">
        <v>661</v>
      </c>
      <c r="F1859" t="s">
        <v>4</v>
      </c>
      <c r="L1859" t="s">
        <v>1429</v>
      </c>
      <c r="N1859" t="s">
        <v>1279</v>
      </c>
      <c r="O1859" t="s">
        <v>1280</v>
      </c>
    </row>
    <row r="1860" spans="1:15" x14ac:dyDescent="0.2">
      <c r="A1860" s="66" t="s">
        <v>9831</v>
      </c>
      <c r="B1860" t="s">
        <v>477</v>
      </c>
      <c r="C1860" t="s">
        <v>476</v>
      </c>
      <c r="D1860" s="21" t="s">
        <v>478</v>
      </c>
      <c r="E1860" t="s">
        <v>479</v>
      </c>
      <c r="F1860" t="s">
        <v>89</v>
      </c>
      <c r="K1860">
        <v>2015</v>
      </c>
      <c r="L1860" t="s">
        <v>2875</v>
      </c>
      <c r="N1860" t="s">
        <v>2876</v>
      </c>
      <c r="O1860" t="s">
        <v>9701</v>
      </c>
    </row>
    <row r="1861" spans="1:15" x14ac:dyDescent="0.2">
      <c r="A1861" s="66" t="s">
        <v>9831</v>
      </c>
      <c r="B1861" t="s">
        <v>477</v>
      </c>
      <c r="C1861" t="s">
        <v>476</v>
      </c>
      <c r="D1861" s="21" t="s">
        <v>478</v>
      </c>
      <c r="E1861" t="s">
        <v>479</v>
      </c>
      <c r="F1861" t="s">
        <v>147</v>
      </c>
      <c r="G1861" t="s">
        <v>1286</v>
      </c>
      <c r="O1861" t="s">
        <v>1400</v>
      </c>
    </row>
    <row r="1862" spans="1:15" x14ac:dyDescent="0.2">
      <c r="A1862" s="66" t="s">
        <v>9831</v>
      </c>
      <c r="B1862" t="s">
        <v>477</v>
      </c>
      <c r="C1862" t="s">
        <v>476</v>
      </c>
      <c r="D1862" s="21" t="s">
        <v>478</v>
      </c>
      <c r="E1862" t="s">
        <v>479</v>
      </c>
      <c r="F1862" t="s">
        <v>94</v>
      </c>
      <c r="K1862">
        <v>2020</v>
      </c>
      <c r="L1862" t="s">
        <v>2877</v>
      </c>
      <c r="M1862" t="s">
        <v>2885</v>
      </c>
      <c r="N1862" t="s">
        <v>2878</v>
      </c>
      <c r="O1862" t="s">
        <v>9678</v>
      </c>
    </row>
    <row r="1863" spans="1:15" x14ac:dyDescent="0.2">
      <c r="A1863" s="66" t="s">
        <v>9831</v>
      </c>
      <c r="B1863" t="s">
        <v>477</v>
      </c>
      <c r="C1863" t="s">
        <v>476</v>
      </c>
      <c r="D1863" s="21" t="s">
        <v>478</v>
      </c>
      <c r="E1863" t="s">
        <v>479</v>
      </c>
      <c r="F1863" t="s">
        <v>96</v>
      </c>
      <c r="K1863">
        <v>2020</v>
      </c>
      <c r="L1863" t="s">
        <v>2877</v>
      </c>
      <c r="M1863" t="s">
        <v>2886</v>
      </c>
      <c r="N1863" t="s">
        <v>2878</v>
      </c>
      <c r="O1863" t="s">
        <v>2887</v>
      </c>
    </row>
    <row r="1864" spans="1:15" x14ac:dyDescent="0.2">
      <c r="A1864" s="66" t="s">
        <v>9831</v>
      </c>
      <c r="B1864" t="s">
        <v>477</v>
      </c>
      <c r="C1864" t="s">
        <v>476</v>
      </c>
      <c r="D1864" s="21" t="s">
        <v>478</v>
      </c>
      <c r="E1864" t="s">
        <v>479</v>
      </c>
      <c r="F1864" t="s">
        <v>162</v>
      </c>
      <c r="G1864" t="s">
        <v>1286</v>
      </c>
      <c r="O1864" t="s">
        <v>1400</v>
      </c>
    </row>
    <row r="1865" spans="1:15" x14ac:dyDescent="0.2">
      <c r="A1865" s="66" t="s">
        <v>9831</v>
      </c>
      <c r="B1865" t="s">
        <v>477</v>
      </c>
      <c r="C1865" t="s">
        <v>476</v>
      </c>
      <c r="D1865" s="21" t="s">
        <v>478</v>
      </c>
      <c r="E1865" t="s">
        <v>479</v>
      </c>
      <c r="F1865" t="s">
        <v>14</v>
      </c>
      <c r="G1865" t="s">
        <v>1430</v>
      </c>
      <c r="O1865" t="s">
        <v>1431</v>
      </c>
    </row>
    <row r="1866" spans="1:15" x14ac:dyDescent="0.2">
      <c r="A1866" s="66" t="s">
        <v>9831</v>
      </c>
      <c r="B1866" t="s">
        <v>477</v>
      </c>
      <c r="C1866" t="s">
        <v>476</v>
      </c>
      <c r="D1866" s="21" t="s">
        <v>478</v>
      </c>
      <c r="E1866" t="s">
        <v>479</v>
      </c>
      <c r="F1866" t="s">
        <v>11</v>
      </c>
      <c r="G1866" t="s">
        <v>1286</v>
      </c>
      <c r="H1866" t="s">
        <v>349</v>
      </c>
      <c r="I1866" t="s">
        <v>349</v>
      </c>
      <c r="K1866">
        <v>2016</v>
      </c>
      <c r="L1866" t="s">
        <v>2877</v>
      </c>
      <c r="M1866" t="s">
        <v>2151</v>
      </c>
      <c r="N1866" t="s">
        <v>2878</v>
      </c>
      <c r="O1866" t="s">
        <v>9738</v>
      </c>
    </row>
    <row r="1867" spans="1:15" x14ac:dyDescent="0.2">
      <c r="A1867" t="s">
        <v>9841</v>
      </c>
      <c r="B1867" t="s">
        <v>659</v>
      </c>
      <c r="C1867" t="s">
        <v>658</v>
      </c>
      <c r="D1867" s="21" t="s">
        <v>660</v>
      </c>
      <c r="E1867" t="s">
        <v>661</v>
      </c>
      <c r="F1867" t="s">
        <v>11</v>
      </c>
      <c r="L1867" t="s">
        <v>9246</v>
      </c>
      <c r="N1867" t="s">
        <v>9532</v>
      </c>
      <c r="O1867" t="s">
        <v>9247</v>
      </c>
    </row>
    <row r="1868" spans="1:15" x14ac:dyDescent="0.2">
      <c r="A1868" s="66" t="s">
        <v>9831</v>
      </c>
      <c r="B1868" t="s">
        <v>477</v>
      </c>
      <c r="C1868" t="s">
        <v>476</v>
      </c>
      <c r="D1868" s="21" t="s">
        <v>478</v>
      </c>
      <c r="E1868" t="s">
        <v>479</v>
      </c>
      <c r="F1868" t="s">
        <v>10</v>
      </c>
      <c r="K1868">
        <v>2016</v>
      </c>
      <c r="L1868" t="s">
        <v>2877</v>
      </c>
      <c r="M1868" t="s">
        <v>2151</v>
      </c>
      <c r="N1868" t="s">
        <v>2878</v>
      </c>
    </row>
    <row r="1869" spans="1:15" x14ac:dyDescent="0.2">
      <c r="A1869" s="66" t="s">
        <v>9831</v>
      </c>
      <c r="B1869" t="s">
        <v>477</v>
      </c>
      <c r="C1869" t="s">
        <v>476</v>
      </c>
      <c r="D1869" s="21" t="s">
        <v>478</v>
      </c>
      <c r="E1869" t="s">
        <v>479</v>
      </c>
      <c r="F1869" t="s">
        <v>8</v>
      </c>
      <c r="K1869">
        <v>2016</v>
      </c>
      <c r="L1869" t="s">
        <v>2877</v>
      </c>
      <c r="M1869" t="s">
        <v>2151</v>
      </c>
      <c r="N1869" t="s">
        <v>2878</v>
      </c>
    </row>
    <row r="1870" spans="1:15" x14ac:dyDescent="0.2">
      <c r="A1870" t="s">
        <v>9841</v>
      </c>
      <c r="B1870" t="s">
        <v>659</v>
      </c>
      <c r="C1870" t="s">
        <v>658</v>
      </c>
      <c r="D1870" s="21" t="s">
        <v>660</v>
      </c>
      <c r="E1870" t="s">
        <v>661</v>
      </c>
      <c r="F1870" t="s">
        <v>316</v>
      </c>
      <c r="L1870" t="s">
        <v>9492</v>
      </c>
      <c r="M1870" t="s">
        <v>8344</v>
      </c>
      <c r="N1870" t="s">
        <v>9493</v>
      </c>
      <c r="O1870" t="s">
        <v>9494</v>
      </c>
    </row>
    <row r="1871" spans="1:15" x14ac:dyDescent="0.2">
      <c r="A1871" s="66" t="s">
        <v>9831</v>
      </c>
      <c r="B1871" t="s">
        <v>477</v>
      </c>
      <c r="C1871" t="s">
        <v>476</v>
      </c>
      <c r="D1871" s="21" t="s">
        <v>480</v>
      </c>
      <c r="E1871" t="s">
        <v>481</v>
      </c>
      <c r="F1871" t="s">
        <v>29</v>
      </c>
      <c r="G1871" t="s">
        <v>1453</v>
      </c>
      <c r="K1871">
        <v>2020</v>
      </c>
      <c r="L1871" t="s">
        <v>2891</v>
      </c>
      <c r="M1871" t="s">
        <v>2892</v>
      </c>
      <c r="N1871" t="s">
        <v>2893</v>
      </c>
    </row>
    <row r="1872" spans="1:15" x14ac:dyDescent="0.2">
      <c r="A1872" s="66" t="s">
        <v>9831</v>
      </c>
      <c r="B1872" t="s">
        <v>477</v>
      </c>
      <c r="C1872" t="s">
        <v>476</v>
      </c>
      <c r="D1872" s="21" t="s">
        <v>480</v>
      </c>
      <c r="E1872" t="s">
        <v>481</v>
      </c>
      <c r="F1872" t="s">
        <v>53</v>
      </c>
      <c r="G1872" t="s">
        <v>1270</v>
      </c>
      <c r="H1872" t="s">
        <v>349</v>
      </c>
      <c r="I1872" t="s">
        <v>349</v>
      </c>
      <c r="K1872">
        <v>2019</v>
      </c>
      <c r="L1872" t="s">
        <v>2894</v>
      </c>
      <c r="M1872" t="s">
        <v>2895</v>
      </c>
      <c r="N1872" t="s">
        <v>2896</v>
      </c>
      <c r="O1872" t="s">
        <v>2897</v>
      </c>
    </row>
    <row r="1873" spans="1:15" x14ac:dyDescent="0.2">
      <c r="A1873" s="66" t="s">
        <v>9831</v>
      </c>
      <c r="B1873" t="s">
        <v>477</v>
      </c>
      <c r="C1873" t="s">
        <v>476</v>
      </c>
      <c r="D1873" s="21" t="s">
        <v>480</v>
      </c>
      <c r="E1873" t="s">
        <v>481</v>
      </c>
      <c r="F1873" t="s">
        <v>9</v>
      </c>
      <c r="L1873" t="s">
        <v>1414</v>
      </c>
      <c r="N1873" t="s">
        <v>1415</v>
      </c>
      <c r="O1873" t="s">
        <v>1416</v>
      </c>
    </row>
    <row r="1874" spans="1:15" x14ac:dyDescent="0.2">
      <c r="A1874" s="66" t="s">
        <v>9831</v>
      </c>
      <c r="B1874" t="s">
        <v>477</v>
      </c>
      <c r="C1874" t="s">
        <v>476</v>
      </c>
      <c r="D1874" s="21" t="s">
        <v>478</v>
      </c>
      <c r="E1874" t="s">
        <v>479</v>
      </c>
      <c r="F1874" t="s">
        <v>315</v>
      </c>
      <c r="K1874">
        <v>2020</v>
      </c>
      <c r="L1874" t="s">
        <v>2877</v>
      </c>
      <c r="M1874" t="s">
        <v>2888</v>
      </c>
      <c r="N1874" t="s">
        <v>2878</v>
      </c>
      <c r="O1874" t="s">
        <v>2889</v>
      </c>
    </row>
    <row r="1875" spans="1:15" x14ac:dyDescent="0.2">
      <c r="A1875" s="66" t="s">
        <v>9831</v>
      </c>
      <c r="B1875" t="s">
        <v>477</v>
      </c>
      <c r="C1875" t="s">
        <v>476</v>
      </c>
      <c r="D1875" s="21" t="s">
        <v>480</v>
      </c>
      <c r="E1875" t="s">
        <v>481</v>
      </c>
      <c r="F1875" t="s">
        <v>4</v>
      </c>
      <c r="L1875" t="s">
        <v>1429</v>
      </c>
      <c r="N1875" t="s">
        <v>1279</v>
      </c>
      <c r="O1875" t="s">
        <v>1280</v>
      </c>
    </row>
    <row r="1876" spans="1:15" x14ac:dyDescent="0.2">
      <c r="A1876" t="s">
        <v>9841</v>
      </c>
      <c r="B1876" t="s">
        <v>659</v>
      </c>
      <c r="C1876" t="s">
        <v>658</v>
      </c>
      <c r="D1876" s="21" t="s">
        <v>660</v>
      </c>
      <c r="E1876" t="s">
        <v>661</v>
      </c>
      <c r="F1876" t="s">
        <v>315</v>
      </c>
      <c r="K1876">
        <v>2015</v>
      </c>
      <c r="L1876" t="s">
        <v>9245</v>
      </c>
      <c r="M1876" t="s">
        <v>2406</v>
      </c>
      <c r="N1876" t="s">
        <v>9538</v>
      </c>
    </row>
    <row r="1877" spans="1:15" x14ac:dyDescent="0.2">
      <c r="A1877" s="66" t="s">
        <v>9831</v>
      </c>
      <c r="B1877" t="s">
        <v>477</v>
      </c>
      <c r="C1877" t="s">
        <v>476</v>
      </c>
      <c r="D1877" s="21" t="s">
        <v>478</v>
      </c>
      <c r="E1877" t="s">
        <v>479</v>
      </c>
      <c r="F1877" t="s">
        <v>322</v>
      </c>
      <c r="K1877">
        <v>2020</v>
      </c>
      <c r="L1877" t="s">
        <v>2877</v>
      </c>
      <c r="M1877" t="s">
        <v>2888</v>
      </c>
      <c r="N1877" t="s">
        <v>2878</v>
      </c>
      <c r="O1877" t="s">
        <v>2889</v>
      </c>
    </row>
    <row r="1878" spans="1:15" x14ac:dyDescent="0.2">
      <c r="A1878" s="66" t="s">
        <v>9831</v>
      </c>
      <c r="B1878" t="s">
        <v>477</v>
      </c>
      <c r="C1878" t="s">
        <v>476</v>
      </c>
      <c r="D1878" s="21" t="s">
        <v>478</v>
      </c>
      <c r="E1878" t="s">
        <v>479</v>
      </c>
      <c r="F1878" t="s">
        <v>330</v>
      </c>
      <c r="K1878">
        <v>2020</v>
      </c>
      <c r="L1878" t="s">
        <v>2877</v>
      </c>
      <c r="M1878" t="s">
        <v>2888</v>
      </c>
      <c r="N1878" t="s">
        <v>2878</v>
      </c>
      <c r="O1878" t="s">
        <v>2889</v>
      </c>
    </row>
    <row r="1879" spans="1:15" x14ac:dyDescent="0.2">
      <c r="A1879" s="66" t="s">
        <v>9831</v>
      </c>
      <c r="B1879" t="s">
        <v>477</v>
      </c>
      <c r="C1879" t="s">
        <v>476</v>
      </c>
      <c r="D1879" s="21" t="s">
        <v>480</v>
      </c>
      <c r="E1879" t="s">
        <v>481</v>
      </c>
      <c r="F1879" t="s">
        <v>14</v>
      </c>
      <c r="G1879" t="s">
        <v>1430</v>
      </c>
      <c r="O1879" t="s">
        <v>1431</v>
      </c>
    </row>
    <row r="1880" spans="1:15" x14ac:dyDescent="0.2">
      <c r="A1880" s="66" t="s">
        <v>9831</v>
      </c>
      <c r="B1880" t="s">
        <v>477</v>
      </c>
      <c r="C1880" t="s">
        <v>476</v>
      </c>
      <c r="D1880" s="21" t="s">
        <v>480</v>
      </c>
      <c r="E1880" t="s">
        <v>481</v>
      </c>
      <c r="F1880" t="s">
        <v>15</v>
      </c>
      <c r="G1880" t="s">
        <v>1430</v>
      </c>
      <c r="O1880" t="s">
        <v>1432</v>
      </c>
    </row>
    <row r="1881" spans="1:15" x14ac:dyDescent="0.2">
      <c r="A1881" s="66" t="s">
        <v>9831</v>
      </c>
      <c r="B1881" t="s">
        <v>477</v>
      </c>
      <c r="C1881" t="s">
        <v>476</v>
      </c>
      <c r="D1881" s="21" t="s">
        <v>480</v>
      </c>
      <c r="E1881" t="s">
        <v>481</v>
      </c>
      <c r="F1881" t="s">
        <v>132</v>
      </c>
      <c r="G1881" t="s">
        <v>1286</v>
      </c>
      <c r="O1881" t="s">
        <v>1400</v>
      </c>
    </row>
    <row r="1882" spans="1:15" x14ac:dyDescent="0.2">
      <c r="A1882" s="66" t="s">
        <v>9831</v>
      </c>
      <c r="B1882" t="s">
        <v>440</v>
      </c>
      <c r="C1882" t="s">
        <v>439</v>
      </c>
      <c r="D1882" s="21" t="s">
        <v>441</v>
      </c>
      <c r="E1882" t="s">
        <v>442</v>
      </c>
      <c r="F1882" t="s">
        <v>67</v>
      </c>
      <c r="G1882" t="s">
        <v>1360</v>
      </c>
      <c r="K1882">
        <v>2024</v>
      </c>
      <c r="L1882" t="s">
        <v>2898</v>
      </c>
      <c r="N1882" t="s">
        <v>2899</v>
      </c>
      <c r="O1882" t="s">
        <v>2900</v>
      </c>
    </row>
    <row r="1883" spans="1:15" x14ac:dyDescent="0.2">
      <c r="A1883" s="66" t="s">
        <v>9831</v>
      </c>
      <c r="B1883" t="s">
        <v>440</v>
      </c>
      <c r="C1883" t="s">
        <v>439</v>
      </c>
      <c r="D1883" s="21" t="s">
        <v>443</v>
      </c>
      <c r="E1883" t="s">
        <v>444</v>
      </c>
      <c r="F1883" t="s">
        <v>67</v>
      </c>
      <c r="G1883" t="s">
        <v>1360</v>
      </c>
      <c r="K1883">
        <v>2024</v>
      </c>
      <c r="L1883" t="s">
        <v>2901</v>
      </c>
      <c r="N1883" t="s">
        <v>2902</v>
      </c>
      <c r="O1883" t="s">
        <v>9142</v>
      </c>
    </row>
    <row r="1884" spans="1:15" x14ac:dyDescent="0.2">
      <c r="A1884" s="66" t="s">
        <v>9831</v>
      </c>
      <c r="B1884" t="s">
        <v>440</v>
      </c>
      <c r="C1884" t="s">
        <v>439</v>
      </c>
      <c r="D1884" s="21" t="s">
        <v>443</v>
      </c>
      <c r="E1884" t="s">
        <v>444</v>
      </c>
      <c r="F1884" t="s">
        <v>8</v>
      </c>
      <c r="K1884">
        <v>2019</v>
      </c>
      <c r="L1884" t="s">
        <v>2903</v>
      </c>
      <c r="M1884" t="s">
        <v>1518</v>
      </c>
      <c r="N1884" t="s">
        <v>2904</v>
      </c>
    </row>
    <row r="1885" spans="1:15" x14ac:dyDescent="0.2">
      <c r="A1885" s="66" t="s">
        <v>9831</v>
      </c>
      <c r="B1885" t="s">
        <v>440</v>
      </c>
      <c r="C1885" t="s">
        <v>439</v>
      </c>
      <c r="D1885" s="21" t="s">
        <v>443</v>
      </c>
      <c r="E1885" t="s">
        <v>444</v>
      </c>
      <c r="F1885" t="s">
        <v>10</v>
      </c>
      <c r="K1885">
        <v>2019</v>
      </c>
      <c r="L1885" t="s">
        <v>2903</v>
      </c>
      <c r="M1885" t="s">
        <v>1518</v>
      </c>
      <c r="N1885" t="s">
        <v>2904</v>
      </c>
    </row>
    <row r="1886" spans="1:15" x14ac:dyDescent="0.2">
      <c r="A1886" s="66" t="s">
        <v>9831</v>
      </c>
      <c r="B1886" t="s">
        <v>440</v>
      </c>
      <c r="C1886" t="s">
        <v>439</v>
      </c>
      <c r="D1886" s="21" t="s">
        <v>443</v>
      </c>
      <c r="E1886" t="s">
        <v>444</v>
      </c>
      <c r="F1886" t="s">
        <v>11</v>
      </c>
      <c r="G1886" t="s">
        <v>1286</v>
      </c>
      <c r="H1886" t="s">
        <v>349</v>
      </c>
      <c r="I1886" t="s">
        <v>349</v>
      </c>
      <c r="K1886">
        <v>2019</v>
      </c>
      <c r="L1886" t="s">
        <v>2903</v>
      </c>
      <c r="M1886" t="s">
        <v>1518</v>
      </c>
      <c r="N1886" t="s">
        <v>2904</v>
      </c>
      <c r="O1886" t="s">
        <v>2905</v>
      </c>
    </row>
    <row r="1887" spans="1:15" x14ac:dyDescent="0.2">
      <c r="A1887" s="66" t="s">
        <v>9831</v>
      </c>
      <c r="B1887" t="s">
        <v>440</v>
      </c>
      <c r="C1887" t="s">
        <v>439</v>
      </c>
      <c r="D1887" s="21" t="s">
        <v>443</v>
      </c>
      <c r="E1887" t="s">
        <v>444</v>
      </c>
      <c r="F1887" t="s">
        <v>16</v>
      </c>
      <c r="G1887" t="s">
        <v>1270</v>
      </c>
      <c r="H1887" t="s">
        <v>349</v>
      </c>
      <c r="I1887" t="s">
        <v>349</v>
      </c>
      <c r="K1887">
        <v>2019</v>
      </c>
      <c r="L1887" t="s">
        <v>2903</v>
      </c>
      <c r="M1887" t="s">
        <v>2730</v>
      </c>
      <c r="N1887" t="s">
        <v>2904</v>
      </c>
      <c r="O1887" t="s">
        <v>2906</v>
      </c>
    </row>
    <row r="1888" spans="1:15" x14ac:dyDescent="0.2">
      <c r="A1888" s="66" t="s">
        <v>9831</v>
      </c>
      <c r="B1888" t="s">
        <v>440</v>
      </c>
      <c r="C1888" t="s">
        <v>439</v>
      </c>
      <c r="D1888" s="21" t="s">
        <v>443</v>
      </c>
      <c r="E1888" t="s">
        <v>444</v>
      </c>
      <c r="F1888" t="s">
        <v>17</v>
      </c>
      <c r="G1888" t="s">
        <v>1270</v>
      </c>
      <c r="H1888" t="s">
        <v>349</v>
      </c>
      <c r="I1888" t="s">
        <v>349</v>
      </c>
      <c r="K1888">
        <v>2019</v>
      </c>
      <c r="L1888" t="s">
        <v>2903</v>
      </c>
      <c r="M1888" t="s">
        <v>2730</v>
      </c>
      <c r="N1888" t="s">
        <v>2904</v>
      </c>
      <c r="O1888" t="s">
        <v>2907</v>
      </c>
    </row>
    <row r="1889" spans="1:15" x14ac:dyDescent="0.2">
      <c r="A1889" s="66" t="s">
        <v>9831</v>
      </c>
      <c r="B1889" t="s">
        <v>440</v>
      </c>
      <c r="C1889" t="s">
        <v>439</v>
      </c>
      <c r="D1889" s="21" t="s">
        <v>443</v>
      </c>
      <c r="E1889" t="s">
        <v>444</v>
      </c>
      <c r="F1889" t="s">
        <v>18</v>
      </c>
      <c r="G1889" t="s">
        <v>1270</v>
      </c>
      <c r="H1889" t="s">
        <v>349</v>
      </c>
      <c r="I1889" t="s">
        <v>349</v>
      </c>
      <c r="K1889">
        <v>2019</v>
      </c>
      <c r="L1889" t="s">
        <v>2903</v>
      </c>
      <c r="M1889" t="s">
        <v>2730</v>
      </c>
      <c r="N1889" t="s">
        <v>2904</v>
      </c>
      <c r="O1889" t="s">
        <v>2908</v>
      </c>
    </row>
    <row r="1890" spans="1:15" x14ac:dyDescent="0.2">
      <c r="A1890" s="66" t="s">
        <v>9831</v>
      </c>
      <c r="B1890" t="s">
        <v>440</v>
      </c>
      <c r="C1890" t="s">
        <v>439</v>
      </c>
      <c r="D1890" s="21" t="s">
        <v>443</v>
      </c>
      <c r="E1890" t="s">
        <v>444</v>
      </c>
      <c r="F1890" t="s">
        <v>19</v>
      </c>
      <c r="G1890" t="s">
        <v>1270</v>
      </c>
      <c r="H1890" t="s">
        <v>349</v>
      </c>
      <c r="I1890" t="s">
        <v>349</v>
      </c>
      <c r="K1890">
        <v>2019</v>
      </c>
      <c r="L1890" t="s">
        <v>2903</v>
      </c>
      <c r="M1890" t="s">
        <v>2730</v>
      </c>
      <c r="N1890" t="s">
        <v>2904</v>
      </c>
      <c r="O1890" t="s">
        <v>2909</v>
      </c>
    </row>
    <row r="1891" spans="1:15" x14ac:dyDescent="0.2">
      <c r="A1891" s="66" t="s">
        <v>9831</v>
      </c>
      <c r="B1891" t="s">
        <v>440</v>
      </c>
      <c r="C1891" t="s">
        <v>439</v>
      </c>
      <c r="D1891" s="21" t="s">
        <v>443</v>
      </c>
      <c r="E1891" t="s">
        <v>444</v>
      </c>
      <c r="F1891" t="s">
        <v>20</v>
      </c>
      <c r="G1891" t="s">
        <v>1270</v>
      </c>
      <c r="H1891" t="s">
        <v>349</v>
      </c>
      <c r="I1891" t="s">
        <v>349</v>
      </c>
      <c r="K1891">
        <v>2019</v>
      </c>
      <c r="L1891" t="s">
        <v>2903</v>
      </c>
      <c r="M1891" t="s">
        <v>2730</v>
      </c>
      <c r="N1891" t="s">
        <v>2904</v>
      </c>
      <c r="O1891" t="s">
        <v>2910</v>
      </c>
    </row>
    <row r="1892" spans="1:15" x14ac:dyDescent="0.2">
      <c r="A1892" s="66" t="s">
        <v>9831</v>
      </c>
      <c r="B1892" t="s">
        <v>440</v>
      </c>
      <c r="C1892" t="s">
        <v>439</v>
      </c>
      <c r="D1892" s="21" t="s">
        <v>443</v>
      </c>
      <c r="E1892" t="s">
        <v>444</v>
      </c>
      <c r="F1892" t="s">
        <v>22</v>
      </c>
      <c r="G1892" t="s">
        <v>1270</v>
      </c>
      <c r="H1892" t="s">
        <v>349</v>
      </c>
      <c r="I1892" t="s">
        <v>349</v>
      </c>
      <c r="K1892">
        <v>2019</v>
      </c>
      <c r="L1892" t="s">
        <v>2903</v>
      </c>
      <c r="M1892" t="s">
        <v>2730</v>
      </c>
      <c r="N1892" t="s">
        <v>2904</v>
      </c>
      <c r="O1892" t="s">
        <v>2911</v>
      </c>
    </row>
    <row r="1893" spans="1:15" x14ac:dyDescent="0.2">
      <c r="A1893" s="66" t="s">
        <v>9831</v>
      </c>
      <c r="B1893" t="s">
        <v>440</v>
      </c>
      <c r="C1893" t="s">
        <v>439</v>
      </c>
      <c r="D1893" s="21" t="s">
        <v>443</v>
      </c>
      <c r="E1893" t="s">
        <v>444</v>
      </c>
      <c r="F1893" t="s">
        <v>24</v>
      </c>
      <c r="G1893" t="s">
        <v>1270</v>
      </c>
      <c r="H1893" t="s">
        <v>349</v>
      </c>
      <c r="I1893" t="s">
        <v>349</v>
      </c>
      <c r="K1893">
        <v>2019</v>
      </c>
      <c r="L1893" t="s">
        <v>2903</v>
      </c>
      <c r="M1893" t="s">
        <v>2730</v>
      </c>
      <c r="N1893" t="s">
        <v>2904</v>
      </c>
      <c r="O1893" t="s">
        <v>2912</v>
      </c>
    </row>
    <row r="1894" spans="1:15" x14ac:dyDescent="0.2">
      <c r="A1894" s="66" t="s">
        <v>9831</v>
      </c>
      <c r="B1894" t="s">
        <v>440</v>
      </c>
      <c r="C1894" t="s">
        <v>439</v>
      </c>
      <c r="D1894" s="21" t="s">
        <v>443</v>
      </c>
      <c r="E1894" t="s">
        <v>444</v>
      </c>
      <c r="F1894" t="s">
        <v>26</v>
      </c>
      <c r="G1894" t="s">
        <v>1270</v>
      </c>
      <c r="H1894" t="s">
        <v>349</v>
      </c>
      <c r="I1894" t="s">
        <v>349</v>
      </c>
      <c r="K1894">
        <v>2019</v>
      </c>
      <c r="L1894" t="s">
        <v>2903</v>
      </c>
      <c r="M1894" t="s">
        <v>2730</v>
      </c>
      <c r="N1894" t="s">
        <v>2904</v>
      </c>
      <c r="O1894" t="s">
        <v>2913</v>
      </c>
    </row>
    <row r="1895" spans="1:15" x14ac:dyDescent="0.2">
      <c r="A1895" s="66" t="s">
        <v>9831</v>
      </c>
      <c r="B1895" t="s">
        <v>440</v>
      </c>
      <c r="C1895" t="s">
        <v>439</v>
      </c>
      <c r="D1895" s="21" t="s">
        <v>443</v>
      </c>
      <c r="E1895" t="s">
        <v>444</v>
      </c>
      <c r="F1895" t="s">
        <v>28</v>
      </c>
      <c r="G1895" t="s">
        <v>1270</v>
      </c>
      <c r="H1895" t="s">
        <v>349</v>
      </c>
      <c r="I1895" t="s">
        <v>349</v>
      </c>
      <c r="K1895">
        <v>2019</v>
      </c>
      <c r="L1895" t="s">
        <v>2903</v>
      </c>
      <c r="M1895" t="s">
        <v>2730</v>
      </c>
      <c r="N1895" t="s">
        <v>2904</v>
      </c>
      <c r="O1895" t="s">
        <v>2914</v>
      </c>
    </row>
    <row r="1896" spans="1:15" x14ac:dyDescent="0.2">
      <c r="A1896" s="66" t="s">
        <v>9831</v>
      </c>
      <c r="B1896" t="s">
        <v>440</v>
      </c>
      <c r="C1896" t="s">
        <v>439</v>
      </c>
      <c r="D1896" s="21" t="s">
        <v>443</v>
      </c>
      <c r="E1896" t="s">
        <v>444</v>
      </c>
      <c r="F1896" t="s">
        <v>33</v>
      </c>
      <c r="G1896" t="s">
        <v>1286</v>
      </c>
      <c r="H1896" t="s">
        <v>349</v>
      </c>
      <c r="I1896" t="s">
        <v>349</v>
      </c>
      <c r="K1896">
        <v>2017</v>
      </c>
      <c r="L1896" t="s">
        <v>2903</v>
      </c>
      <c r="M1896" t="s">
        <v>2915</v>
      </c>
      <c r="N1896" t="s">
        <v>2904</v>
      </c>
      <c r="O1896" t="s">
        <v>2916</v>
      </c>
    </row>
    <row r="1897" spans="1:15" x14ac:dyDescent="0.2">
      <c r="A1897" s="66" t="s">
        <v>9831</v>
      </c>
      <c r="B1897" t="s">
        <v>440</v>
      </c>
      <c r="C1897" t="s">
        <v>439</v>
      </c>
      <c r="D1897" s="21" t="s">
        <v>443</v>
      </c>
      <c r="E1897" t="s">
        <v>444</v>
      </c>
      <c r="F1897" t="s">
        <v>35</v>
      </c>
      <c r="G1897" t="s">
        <v>1289</v>
      </c>
      <c r="H1897" t="s">
        <v>349</v>
      </c>
      <c r="I1897" t="s">
        <v>349</v>
      </c>
      <c r="K1897">
        <v>2017</v>
      </c>
      <c r="L1897" t="s">
        <v>2903</v>
      </c>
      <c r="M1897" t="s">
        <v>2915</v>
      </c>
      <c r="N1897" t="s">
        <v>2904</v>
      </c>
      <c r="O1897" t="s">
        <v>2917</v>
      </c>
    </row>
    <row r="1898" spans="1:15" x14ac:dyDescent="0.2">
      <c r="A1898" s="66" t="s">
        <v>9831</v>
      </c>
      <c r="B1898" t="s">
        <v>440</v>
      </c>
      <c r="C1898" t="s">
        <v>439</v>
      </c>
      <c r="D1898" s="21" t="s">
        <v>443</v>
      </c>
      <c r="E1898" t="s">
        <v>444</v>
      </c>
      <c r="F1898" t="s">
        <v>38</v>
      </c>
      <c r="G1898" t="s">
        <v>1289</v>
      </c>
      <c r="H1898" t="s">
        <v>349</v>
      </c>
      <c r="I1898" t="s">
        <v>349</v>
      </c>
      <c r="K1898">
        <v>2017</v>
      </c>
      <c r="L1898" t="s">
        <v>2903</v>
      </c>
      <c r="M1898" t="s">
        <v>2915</v>
      </c>
      <c r="N1898" t="s">
        <v>2904</v>
      </c>
      <c r="O1898" t="s">
        <v>2918</v>
      </c>
    </row>
    <row r="1899" spans="1:15" x14ac:dyDescent="0.2">
      <c r="A1899" s="66" t="s">
        <v>9831</v>
      </c>
      <c r="B1899" t="s">
        <v>440</v>
      </c>
      <c r="C1899" t="s">
        <v>439</v>
      </c>
      <c r="D1899" s="21" t="s">
        <v>443</v>
      </c>
      <c r="E1899" t="s">
        <v>444</v>
      </c>
      <c r="F1899" t="s">
        <v>39</v>
      </c>
      <c r="G1899" t="s">
        <v>1289</v>
      </c>
      <c r="H1899" t="s">
        <v>349</v>
      </c>
      <c r="I1899" t="s">
        <v>349</v>
      </c>
      <c r="K1899">
        <v>2017</v>
      </c>
      <c r="L1899" t="s">
        <v>2903</v>
      </c>
      <c r="M1899" t="s">
        <v>2915</v>
      </c>
      <c r="N1899" t="s">
        <v>2904</v>
      </c>
      <c r="O1899" t="s">
        <v>2919</v>
      </c>
    </row>
    <row r="1900" spans="1:15" x14ac:dyDescent="0.2">
      <c r="A1900" s="66" t="s">
        <v>9831</v>
      </c>
      <c r="B1900" t="s">
        <v>440</v>
      </c>
      <c r="C1900" t="s">
        <v>439</v>
      </c>
      <c r="D1900" s="21" t="s">
        <v>443</v>
      </c>
      <c r="E1900" t="s">
        <v>444</v>
      </c>
      <c r="F1900" t="s">
        <v>42</v>
      </c>
      <c r="G1900" t="s">
        <v>1289</v>
      </c>
      <c r="H1900" t="s">
        <v>349</v>
      </c>
      <c r="I1900" t="s">
        <v>349</v>
      </c>
      <c r="K1900">
        <v>2017</v>
      </c>
      <c r="L1900" t="s">
        <v>2903</v>
      </c>
      <c r="M1900" t="s">
        <v>2915</v>
      </c>
      <c r="N1900" t="s">
        <v>2904</v>
      </c>
      <c r="O1900" t="s">
        <v>2920</v>
      </c>
    </row>
    <row r="1901" spans="1:15" x14ac:dyDescent="0.2">
      <c r="A1901" s="66" t="s">
        <v>9831</v>
      </c>
      <c r="B1901" t="s">
        <v>440</v>
      </c>
      <c r="C1901" t="s">
        <v>439</v>
      </c>
      <c r="D1901" s="21" t="s">
        <v>443</v>
      </c>
      <c r="E1901" t="s">
        <v>444</v>
      </c>
      <c r="F1901" t="s">
        <v>56</v>
      </c>
      <c r="G1901" t="s">
        <v>1270</v>
      </c>
      <c r="H1901" t="s">
        <v>349</v>
      </c>
      <c r="I1901" t="s">
        <v>349</v>
      </c>
      <c r="K1901">
        <v>2017</v>
      </c>
      <c r="L1901" t="s">
        <v>2903</v>
      </c>
      <c r="M1901" t="s">
        <v>2921</v>
      </c>
      <c r="N1901" t="s">
        <v>2904</v>
      </c>
      <c r="O1901" t="s">
        <v>2922</v>
      </c>
    </row>
    <row r="1902" spans="1:15" x14ac:dyDescent="0.2">
      <c r="A1902" s="66" t="s">
        <v>9831</v>
      </c>
      <c r="B1902" t="s">
        <v>440</v>
      </c>
      <c r="C1902" t="s">
        <v>439</v>
      </c>
      <c r="D1902" s="21" t="s">
        <v>443</v>
      </c>
      <c r="E1902" t="s">
        <v>444</v>
      </c>
      <c r="F1902" t="s">
        <v>59</v>
      </c>
      <c r="G1902" t="s">
        <v>1270</v>
      </c>
      <c r="H1902" t="s">
        <v>349</v>
      </c>
      <c r="I1902" t="s">
        <v>349</v>
      </c>
      <c r="K1902">
        <v>2017</v>
      </c>
      <c r="L1902" t="s">
        <v>2903</v>
      </c>
      <c r="M1902" t="s">
        <v>1518</v>
      </c>
      <c r="N1902" t="s">
        <v>2904</v>
      </c>
    </row>
    <row r="1903" spans="1:15" x14ac:dyDescent="0.2">
      <c r="A1903" s="66" t="s">
        <v>9831</v>
      </c>
      <c r="B1903" t="s">
        <v>440</v>
      </c>
      <c r="C1903" t="s">
        <v>439</v>
      </c>
      <c r="D1903" s="21" t="s">
        <v>443</v>
      </c>
      <c r="E1903" t="s">
        <v>444</v>
      </c>
      <c r="F1903" t="s">
        <v>84</v>
      </c>
      <c r="K1903">
        <v>2017</v>
      </c>
      <c r="L1903" t="s">
        <v>2903</v>
      </c>
      <c r="M1903" t="s">
        <v>2668</v>
      </c>
      <c r="N1903" t="s">
        <v>2904</v>
      </c>
    </row>
    <row r="1904" spans="1:15" x14ac:dyDescent="0.2">
      <c r="A1904" s="66" t="s">
        <v>9831</v>
      </c>
      <c r="B1904" t="s">
        <v>440</v>
      </c>
      <c r="C1904" t="s">
        <v>439</v>
      </c>
      <c r="D1904" s="21" t="s">
        <v>443</v>
      </c>
      <c r="E1904" t="s">
        <v>444</v>
      </c>
      <c r="F1904" t="s">
        <v>96</v>
      </c>
      <c r="K1904">
        <v>2019</v>
      </c>
      <c r="L1904" t="s">
        <v>2903</v>
      </c>
      <c r="M1904" t="s">
        <v>2923</v>
      </c>
      <c r="N1904" t="s">
        <v>2904</v>
      </c>
    </row>
    <row r="1905" spans="1:15" x14ac:dyDescent="0.2">
      <c r="A1905" s="66" t="s">
        <v>9831</v>
      </c>
      <c r="B1905" t="s">
        <v>440</v>
      </c>
      <c r="C1905" t="s">
        <v>439</v>
      </c>
      <c r="D1905" s="21" t="s">
        <v>443</v>
      </c>
      <c r="E1905" t="s">
        <v>444</v>
      </c>
      <c r="F1905" t="s">
        <v>160</v>
      </c>
      <c r="G1905" t="s">
        <v>1286</v>
      </c>
      <c r="K1905">
        <v>2018</v>
      </c>
      <c r="L1905" t="s">
        <v>2903</v>
      </c>
      <c r="M1905" t="s">
        <v>1573</v>
      </c>
      <c r="N1905" t="s">
        <v>2904</v>
      </c>
      <c r="O1905" t="s">
        <v>9725</v>
      </c>
    </row>
    <row r="1906" spans="1:15" x14ac:dyDescent="0.2">
      <c r="A1906" s="66" t="s">
        <v>9831</v>
      </c>
      <c r="B1906" t="s">
        <v>440</v>
      </c>
      <c r="C1906" t="s">
        <v>439</v>
      </c>
      <c r="D1906" s="21" t="s">
        <v>443</v>
      </c>
      <c r="E1906" t="s">
        <v>444</v>
      </c>
      <c r="F1906" t="s">
        <v>162</v>
      </c>
      <c r="G1906" t="s">
        <v>1286</v>
      </c>
      <c r="K1906">
        <v>2018</v>
      </c>
      <c r="L1906" t="s">
        <v>2903</v>
      </c>
      <c r="M1906" t="s">
        <v>1573</v>
      </c>
      <c r="N1906" t="s">
        <v>2904</v>
      </c>
      <c r="O1906" t="s">
        <v>1400</v>
      </c>
    </row>
    <row r="1907" spans="1:15" x14ac:dyDescent="0.2">
      <c r="A1907" s="66" t="s">
        <v>9831</v>
      </c>
      <c r="B1907" t="s">
        <v>440</v>
      </c>
      <c r="C1907" t="s">
        <v>439</v>
      </c>
      <c r="D1907" s="21" t="s">
        <v>443</v>
      </c>
      <c r="E1907" t="s">
        <v>444</v>
      </c>
      <c r="F1907" t="s">
        <v>314</v>
      </c>
      <c r="K1907">
        <v>2019</v>
      </c>
      <c r="L1907" t="s">
        <v>2903</v>
      </c>
      <c r="M1907" t="s">
        <v>2668</v>
      </c>
      <c r="N1907" t="s">
        <v>2904</v>
      </c>
      <c r="O1907" t="s">
        <v>2924</v>
      </c>
    </row>
    <row r="1908" spans="1:15" x14ac:dyDescent="0.2">
      <c r="A1908" s="66" t="s">
        <v>9831</v>
      </c>
      <c r="B1908" t="s">
        <v>440</v>
      </c>
      <c r="C1908" t="s">
        <v>439</v>
      </c>
      <c r="D1908" s="21" t="s">
        <v>443</v>
      </c>
      <c r="E1908" t="s">
        <v>444</v>
      </c>
      <c r="F1908" t="s">
        <v>315</v>
      </c>
      <c r="K1908">
        <v>2019</v>
      </c>
      <c r="L1908" t="s">
        <v>2903</v>
      </c>
      <c r="M1908" t="s">
        <v>2668</v>
      </c>
      <c r="N1908" t="s">
        <v>2904</v>
      </c>
      <c r="O1908" t="s">
        <v>2925</v>
      </c>
    </row>
    <row r="1909" spans="1:15" x14ac:dyDescent="0.2">
      <c r="A1909" s="66" t="s">
        <v>9831</v>
      </c>
      <c r="B1909" t="s">
        <v>440</v>
      </c>
      <c r="C1909" t="s">
        <v>439</v>
      </c>
      <c r="D1909" s="21" t="s">
        <v>443</v>
      </c>
      <c r="E1909" t="s">
        <v>444</v>
      </c>
      <c r="F1909" t="s">
        <v>316</v>
      </c>
      <c r="K1909">
        <v>2019</v>
      </c>
      <c r="L1909" t="s">
        <v>2903</v>
      </c>
      <c r="M1909" t="s">
        <v>2668</v>
      </c>
      <c r="N1909" t="s">
        <v>2904</v>
      </c>
      <c r="O1909" t="s">
        <v>2925</v>
      </c>
    </row>
    <row r="1910" spans="1:15" x14ac:dyDescent="0.2">
      <c r="A1910" s="66" t="s">
        <v>9831</v>
      </c>
      <c r="B1910" t="s">
        <v>440</v>
      </c>
      <c r="C1910" t="s">
        <v>439</v>
      </c>
      <c r="D1910" s="21" t="s">
        <v>443</v>
      </c>
      <c r="E1910" t="s">
        <v>444</v>
      </c>
      <c r="F1910" t="s">
        <v>317</v>
      </c>
      <c r="K1910">
        <v>2019</v>
      </c>
      <c r="L1910" t="s">
        <v>2903</v>
      </c>
      <c r="M1910" t="s">
        <v>2441</v>
      </c>
      <c r="N1910" t="s">
        <v>2904</v>
      </c>
    </row>
    <row r="1911" spans="1:15" x14ac:dyDescent="0.2">
      <c r="A1911" s="66" t="s">
        <v>9831</v>
      </c>
      <c r="B1911" t="s">
        <v>440</v>
      </c>
      <c r="C1911" t="s">
        <v>439</v>
      </c>
      <c r="D1911" s="21" t="s">
        <v>443</v>
      </c>
      <c r="E1911" t="s">
        <v>444</v>
      </c>
      <c r="F1911" t="s">
        <v>321</v>
      </c>
      <c r="K1911">
        <v>2019</v>
      </c>
      <c r="L1911" t="s">
        <v>2903</v>
      </c>
      <c r="M1911" t="s">
        <v>2668</v>
      </c>
      <c r="N1911" t="s">
        <v>2904</v>
      </c>
      <c r="O1911" t="s">
        <v>2924</v>
      </c>
    </row>
    <row r="1912" spans="1:15" x14ac:dyDescent="0.2">
      <c r="A1912" s="66" t="s">
        <v>9831</v>
      </c>
      <c r="B1912" t="s">
        <v>440</v>
      </c>
      <c r="C1912" t="s">
        <v>439</v>
      </c>
      <c r="D1912" s="21" t="s">
        <v>443</v>
      </c>
      <c r="E1912" t="s">
        <v>444</v>
      </c>
      <c r="F1912" t="s">
        <v>322</v>
      </c>
      <c r="K1912">
        <v>2019</v>
      </c>
      <c r="L1912" t="s">
        <v>2903</v>
      </c>
      <c r="M1912" t="s">
        <v>2668</v>
      </c>
      <c r="N1912" t="s">
        <v>2904</v>
      </c>
      <c r="O1912" t="s">
        <v>2925</v>
      </c>
    </row>
    <row r="1913" spans="1:15" x14ac:dyDescent="0.2">
      <c r="A1913" s="66" t="s">
        <v>9831</v>
      </c>
      <c r="B1913" t="s">
        <v>440</v>
      </c>
      <c r="C1913" t="s">
        <v>439</v>
      </c>
      <c r="D1913" s="21" t="s">
        <v>443</v>
      </c>
      <c r="E1913" t="s">
        <v>444</v>
      </c>
      <c r="F1913" t="s">
        <v>323</v>
      </c>
      <c r="K1913">
        <v>2019</v>
      </c>
      <c r="L1913" t="s">
        <v>2903</v>
      </c>
      <c r="M1913" t="s">
        <v>2668</v>
      </c>
      <c r="N1913" t="s">
        <v>2904</v>
      </c>
      <c r="O1913" t="s">
        <v>2925</v>
      </c>
    </row>
    <row r="1914" spans="1:15" x14ac:dyDescent="0.2">
      <c r="A1914" s="66" t="s">
        <v>9831</v>
      </c>
      <c r="B1914" t="s">
        <v>440</v>
      </c>
      <c r="C1914" t="s">
        <v>439</v>
      </c>
      <c r="D1914" s="21" t="s">
        <v>443</v>
      </c>
      <c r="E1914" t="s">
        <v>444</v>
      </c>
      <c r="F1914" t="s">
        <v>329</v>
      </c>
      <c r="K1914">
        <v>2019</v>
      </c>
      <c r="L1914" t="s">
        <v>2903</v>
      </c>
      <c r="M1914" t="s">
        <v>2668</v>
      </c>
      <c r="N1914" t="s">
        <v>2904</v>
      </c>
      <c r="O1914" t="s">
        <v>2924</v>
      </c>
    </row>
    <row r="1915" spans="1:15" x14ac:dyDescent="0.2">
      <c r="A1915" s="66" t="s">
        <v>9831</v>
      </c>
      <c r="B1915" t="s">
        <v>440</v>
      </c>
      <c r="C1915" t="s">
        <v>439</v>
      </c>
      <c r="D1915" s="21" t="s">
        <v>443</v>
      </c>
      <c r="E1915" t="s">
        <v>444</v>
      </c>
      <c r="F1915" t="s">
        <v>330</v>
      </c>
      <c r="K1915">
        <v>2019</v>
      </c>
      <c r="L1915" t="s">
        <v>2903</v>
      </c>
      <c r="M1915" t="s">
        <v>2668</v>
      </c>
      <c r="N1915" t="s">
        <v>2904</v>
      </c>
      <c r="O1915" t="s">
        <v>2925</v>
      </c>
    </row>
    <row r="1916" spans="1:15" x14ac:dyDescent="0.2">
      <c r="A1916" s="66" t="s">
        <v>9831</v>
      </c>
      <c r="B1916" t="s">
        <v>440</v>
      </c>
      <c r="C1916" t="s">
        <v>439</v>
      </c>
      <c r="D1916" s="21" t="s">
        <v>443</v>
      </c>
      <c r="E1916" t="s">
        <v>444</v>
      </c>
      <c r="F1916" t="s">
        <v>331</v>
      </c>
      <c r="K1916">
        <v>2019</v>
      </c>
      <c r="L1916" t="s">
        <v>2903</v>
      </c>
      <c r="M1916" t="s">
        <v>2668</v>
      </c>
      <c r="N1916" t="s">
        <v>2904</v>
      </c>
      <c r="O1916" t="s">
        <v>2925</v>
      </c>
    </row>
    <row r="1917" spans="1:15" x14ac:dyDescent="0.2">
      <c r="A1917" s="66" t="s">
        <v>9831</v>
      </c>
      <c r="B1917" t="s">
        <v>440</v>
      </c>
      <c r="C1917" t="s">
        <v>439</v>
      </c>
      <c r="D1917" s="21" t="s">
        <v>443</v>
      </c>
      <c r="E1917" t="s">
        <v>444</v>
      </c>
      <c r="F1917" t="s">
        <v>336</v>
      </c>
      <c r="K1917">
        <v>2019</v>
      </c>
      <c r="L1917" t="s">
        <v>2903</v>
      </c>
      <c r="M1917" t="s">
        <v>2668</v>
      </c>
      <c r="N1917" t="s">
        <v>2904</v>
      </c>
      <c r="O1917" t="s">
        <v>2924</v>
      </c>
    </row>
    <row r="1918" spans="1:15" x14ac:dyDescent="0.2">
      <c r="A1918" s="66" t="s">
        <v>9831</v>
      </c>
      <c r="B1918" t="s">
        <v>440</v>
      </c>
      <c r="C1918" t="s">
        <v>439</v>
      </c>
      <c r="D1918" s="21" t="s">
        <v>443</v>
      </c>
      <c r="E1918" t="s">
        <v>444</v>
      </c>
      <c r="F1918" t="s">
        <v>89</v>
      </c>
      <c r="K1918">
        <v>2020</v>
      </c>
      <c r="L1918" t="s">
        <v>2926</v>
      </c>
      <c r="M1918" t="s">
        <v>2927</v>
      </c>
      <c r="N1918" t="s">
        <v>2928</v>
      </c>
      <c r="O1918" t="s">
        <v>2929</v>
      </c>
    </row>
    <row r="1919" spans="1:15" x14ac:dyDescent="0.2">
      <c r="A1919" s="66" t="s">
        <v>9831</v>
      </c>
      <c r="B1919" t="s">
        <v>440</v>
      </c>
      <c r="C1919" t="s">
        <v>439</v>
      </c>
      <c r="D1919" s="21" t="s">
        <v>441</v>
      </c>
      <c r="E1919" t="s">
        <v>442</v>
      </c>
      <c r="F1919" t="s">
        <v>96</v>
      </c>
      <c r="K1919">
        <v>1992</v>
      </c>
      <c r="L1919" t="s">
        <v>2930</v>
      </c>
      <c r="N1919" t="s">
        <v>2931</v>
      </c>
    </row>
    <row r="1920" spans="1:15" x14ac:dyDescent="0.2">
      <c r="A1920" s="66" t="s">
        <v>9831</v>
      </c>
      <c r="B1920" t="s">
        <v>440</v>
      </c>
      <c r="C1920" t="s">
        <v>439</v>
      </c>
      <c r="D1920" s="21" t="s">
        <v>441</v>
      </c>
      <c r="E1920" t="s">
        <v>442</v>
      </c>
      <c r="F1920" t="s">
        <v>9</v>
      </c>
      <c r="L1920" t="s">
        <v>1414</v>
      </c>
      <c r="N1920" t="s">
        <v>1415</v>
      </c>
      <c r="O1920" t="s">
        <v>1416</v>
      </c>
    </row>
    <row r="1921" spans="1:15" x14ac:dyDescent="0.2">
      <c r="A1921" s="66" t="s">
        <v>9831</v>
      </c>
      <c r="B1921" t="s">
        <v>440</v>
      </c>
      <c r="C1921" t="s">
        <v>439</v>
      </c>
      <c r="D1921" s="21" t="s">
        <v>443</v>
      </c>
      <c r="E1921" t="s">
        <v>444</v>
      </c>
      <c r="F1921" t="s">
        <v>9</v>
      </c>
      <c r="L1921" t="s">
        <v>1414</v>
      </c>
      <c r="N1921" t="s">
        <v>1415</v>
      </c>
      <c r="O1921" t="s">
        <v>1416</v>
      </c>
    </row>
    <row r="1922" spans="1:15" x14ac:dyDescent="0.2">
      <c r="A1922" s="66" t="s">
        <v>9831</v>
      </c>
      <c r="B1922" t="s">
        <v>440</v>
      </c>
      <c r="C1922" t="s">
        <v>439</v>
      </c>
      <c r="D1922" s="21" t="s">
        <v>441</v>
      </c>
      <c r="E1922" t="s">
        <v>442</v>
      </c>
      <c r="F1922" t="s">
        <v>30</v>
      </c>
      <c r="G1922" t="s">
        <v>1454</v>
      </c>
      <c r="K1922">
        <v>2021</v>
      </c>
      <c r="L1922" t="s">
        <v>2932</v>
      </c>
      <c r="M1922" t="s">
        <v>2921</v>
      </c>
      <c r="N1922" t="s">
        <v>2933</v>
      </c>
      <c r="O1922" t="s">
        <v>2934</v>
      </c>
    </row>
    <row r="1923" spans="1:15" x14ac:dyDescent="0.2">
      <c r="A1923" s="66" t="s">
        <v>9831</v>
      </c>
      <c r="B1923" t="s">
        <v>440</v>
      </c>
      <c r="C1923" t="s">
        <v>439</v>
      </c>
      <c r="D1923" s="21" t="s">
        <v>441</v>
      </c>
      <c r="E1923" t="s">
        <v>442</v>
      </c>
      <c r="F1923" t="s">
        <v>56</v>
      </c>
      <c r="G1923" t="s">
        <v>1270</v>
      </c>
      <c r="H1923" t="s">
        <v>349</v>
      </c>
      <c r="I1923" t="s">
        <v>349</v>
      </c>
      <c r="K1923">
        <v>2021</v>
      </c>
      <c r="L1923" t="s">
        <v>2932</v>
      </c>
      <c r="M1923" t="s">
        <v>2935</v>
      </c>
      <c r="N1923" t="s">
        <v>2933</v>
      </c>
      <c r="O1923" t="s">
        <v>2936</v>
      </c>
    </row>
    <row r="1924" spans="1:15" x14ac:dyDescent="0.2">
      <c r="A1924" s="66" t="s">
        <v>9831</v>
      </c>
      <c r="B1924" t="s">
        <v>440</v>
      </c>
      <c r="C1924" t="s">
        <v>439</v>
      </c>
      <c r="D1924" s="21" t="s">
        <v>441</v>
      </c>
      <c r="E1924" t="s">
        <v>442</v>
      </c>
      <c r="F1924" t="s">
        <v>59</v>
      </c>
      <c r="G1924" t="s">
        <v>1270</v>
      </c>
      <c r="H1924" t="s">
        <v>349</v>
      </c>
      <c r="I1924" t="s">
        <v>349</v>
      </c>
      <c r="K1924">
        <v>2021</v>
      </c>
      <c r="L1924" t="s">
        <v>2932</v>
      </c>
      <c r="M1924" t="s">
        <v>2935</v>
      </c>
      <c r="N1924" t="s">
        <v>2933</v>
      </c>
      <c r="O1924" t="s">
        <v>2936</v>
      </c>
    </row>
    <row r="1925" spans="1:15" x14ac:dyDescent="0.2">
      <c r="A1925" s="66" t="s">
        <v>9831</v>
      </c>
      <c r="B1925" t="s">
        <v>440</v>
      </c>
      <c r="C1925" t="s">
        <v>439</v>
      </c>
      <c r="D1925" s="21" t="s">
        <v>441</v>
      </c>
      <c r="E1925" t="s">
        <v>442</v>
      </c>
      <c r="F1925" t="s">
        <v>160</v>
      </c>
      <c r="G1925" t="s">
        <v>1286</v>
      </c>
      <c r="K1925">
        <v>2018</v>
      </c>
      <c r="L1925" t="s">
        <v>2937</v>
      </c>
      <c r="M1925" t="s">
        <v>2665</v>
      </c>
      <c r="N1925" t="s">
        <v>2938</v>
      </c>
    </row>
    <row r="1926" spans="1:15" x14ac:dyDescent="0.2">
      <c r="A1926" s="66" t="s">
        <v>9831</v>
      </c>
      <c r="B1926" t="s">
        <v>440</v>
      </c>
      <c r="C1926" t="s">
        <v>439</v>
      </c>
      <c r="D1926" s="21" t="s">
        <v>441</v>
      </c>
      <c r="E1926" t="s">
        <v>442</v>
      </c>
      <c r="F1926" t="s">
        <v>4</v>
      </c>
      <c r="L1926" t="s">
        <v>1429</v>
      </c>
      <c r="N1926" t="s">
        <v>1279</v>
      </c>
      <c r="O1926" t="s">
        <v>1280</v>
      </c>
    </row>
    <row r="1927" spans="1:15" x14ac:dyDescent="0.2">
      <c r="A1927" s="66" t="s">
        <v>9831</v>
      </c>
      <c r="B1927" t="s">
        <v>440</v>
      </c>
      <c r="C1927" t="s">
        <v>439</v>
      </c>
      <c r="D1927" s="21" t="s">
        <v>443</v>
      </c>
      <c r="E1927" t="s">
        <v>444</v>
      </c>
      <c r="F1927" t="s">
        <v>4</v>
      </c>
      <c r="L1927" t="s">
        <v>1429</v>
      </c>
      <c r="N1927" t="s">
        <v>1279</v>
      </c>
      <c r="O1927" t="s">
        <v>1280</v>
      </c>
    </row>
    <row r="1928" spans="1:15" x14ac:dyDescent="0.2">
      <c r="A1928" s="66" t="s">
        <v>9831</v>
      </c>
      <c r="B1928" t="s">
        <v>440</v>
      </c>
      <c r="C1928" t="s">
        <v>439</v>
      </c>
      <c r="D1928" s="21" t="s">
        <v>441</v>
      </c>
      <c r="E1928" t="s">
        <v>442</v>
      </c>
      <c r="F1928" t="s">
        <v>89</v>
      </c>
      <c r="K1928">
        <v>2024</v>
      </c>
      <c r="L1928" t="s">
        <v>2939</v>
      </c>
      <c r="N1928" t="s">
        <v>2940</v>
      </c>
      <c r="O1928" t="s">
        <v>2941</v>
      </c>
    </row>
    <row r="1929" spans="1:15" x14ac:dyDescent="0.2">
      <c r="A1929" s="66" t="s">
        <v>9831</v>
      </c>
      <c r="B1929" t="s">
        <v>440</v>
      </c>
      <c r="C1929" t="s">
        <v>439</v>
      </c>
      <c r="D1929" s="21" t="s">
        <v>441</v>
      </c>
      <c r="E1929" t="s">
        <v>442</v>
      </c>
      <c r="F1929" t="s">
        <v>314</v>
      </c>
      <c r="K1929">
        <v>2024</v>
      </c>
      <c r="L1929" t="s">
        <v>2939</v>
      </c>
      <c r="M1929" t="s">
        <v>1293</v>
      </c>
      <c r="N1929" t="s">
        <v>2940</v>
      </c>
    </row>
    <row r="1930" spans="1:15" x14ac:dyDescent="0.2">
      <c r="A1930" s="66" t="s">
        <v>9831</v>
      </c>
      <c r="B1930" t="s">
        <v>440</v>
      </c>
      <c r="C1930" t="s">
        <v>439</v>
      </c>
      <c r="D1930" s="21" t="s">
        <v>441</v>
      </c>
      <c r="E1930" t="s">
        <v>442</v>
      </c>
      <c r="F1930" t="s">
        <v>315</v>
      </c>
      <c r="K1930">
        <v>2024</v>
      </c>
      <c r="L1930" t="s">
        <v>2939</v>
      </c>
      <c r="M1930" t="s">
        <v>1293</v>
      </c>
      <c r="N1930" t="s">
        <v>2940</v>
      </c>
    </row>
    <row r="1931" spans="1:15" x14ac:dyDescent="0.2">
      <c r="A1931" s="66" t="s">
        <v>9831</v>
      </c>
      <c r="B1931" t="s">
        <v>440</v>
      </c>
      <c r="C1931" t="s">
        <v>439</v>
      </c>
      <c r="D1931" s="21" t="s">
        <v>441</v>
      </c>
      <c r="E1931" t="s">
        <v>442</v>
      </c>
      <c r="F1931" t="s">
        <v>317</v>
      </c>
      <c r="K1931">
        <v>2024</v>
      </c>
      <c r="L1931" t="s">
        <v>2939</v>
      </c>
      <c r="M1931" t="s">
        <v>1293</v>
      </c>
      <c r="N1931" t="s">
        <v>2940</v>
      </c>
    </row>
    <row r="1932" spans="1:15" x14ac:dyDescent="0.2">
      <c r="A1932" s="66" t="s">
        <v>9831</v>
      </c>
      <c r="B1932" t="s">
        <v>440</v>
      </c>
      <c r="C1932" t="s">
        <v>439</v>
      </c>
      <c r="D1932" s="21" t="s">
        <v>443</v>
      </c>
      <c r="E1932" t="s">
        <v>444</v>
      </c>
      <c r="F1932" t="s">
        <v>14</v>
      </c>
      <c r="G1932" t="s">
        <v>1430</v>
      </c>
      <c r="O1932" t="s">
        <v>1431</v>
      </c>
    </row>
    <row r="1933" spans="1:15" x14ac:dyDescent="0.2">
      <c r="A1933" s="66" t="s">
        <v>9831</v>
      </c>
      <c r="B1933" t="s">
        <v>440</v>
      </c>
      <c r="C1933" t="s">
        <v>439</v>
      </c>
      <c r="D1933" s="21" t="s">
        <v>443</v>
      </c>
      <c r="E1933" t="s">
        <v>444</v>
      </c>
      <c r="F1933" t="s">
        <v>15</v>
      </c>
      <c r="G1933" t="s">
        <v>1430</v>
      </c>
      <c r="O1933" t="s">
        <v>1432</v>
      </c>
    </row>
    <row r="1934" spans="1:15" x14ac:dyDescent="0.2">
      <c r="A1934" s="66" t="s">
        <v>9831</v>
      </c>
      <c r="B1934" t="s">
        <v>440</v>
      </c>
      <c r="C1934" t="s">
        <v>439</v>
      </c>
      <c r="D1934" s="21" t="s">
        <v>443</v>
      </c>
      <c r="E1934" t="s">
        <v>444</v>
      </c>
      <c r="F1934" t="s">
        <v>147</v>
      </c>
      <c r="G1934" t="s">
        <v>1286</v>
      </c>
      <c r="O1934" t="s">
        <v>1400</v>
      </c>
    </row>
    <row r="1935" spans="1:15" x14ac:dyDescent="0.2">
      <c r="A1935" s="66" t="s">
        <v>9831</v>
      </c>
      <c r="B1935" t="s">
        <v>1118</v>
      </c>
      <c r="C1935" t="s">
        <v>1117</v>
      </c>
      <c r="D1935" s="21" t="s">
        <v>1121</v>
      </c>
      <c r="E1935" t="s">
        <v>1122</v>
      </c>
      <c r="F1935" t="s">
        <v>308</v>
      </c>
      <c r="K1935">
        <v>2024</v>
      </c>
      <c r="L1935" t="s">
        <v>2950</v>
      </c>
      <c r="M1935" t="s">
        <v>1514</v>
      </c>
      <c r="N1935" t="s">
        <v>2943</v>
      </c>
      <c r="O1935" t="s">
        <v>2951</v>
      </c>
    </row>
    <row r="1936" spans="1:15" x14ac:dyDescent="0.2">
      <c r="A1936" s="66" t="s">
        <v>9831</v>
      </c>
      <c r="B1936" t="s">
        <v>1118</v>
      </c>
      <c r="C1936" t="s">
        <v>1117</v>
      </c>
      <c r="D1936" s="21" t="s">
        <v>1121</v>
      </c>
      <c r="E1936" t="s">
        <v>1122</v>
      </c>
      <c r="F1936" t="s">
        <v>306</v>
      </c>
      <c r="K1936">
        <v>2024</v>
      </c>
      <c r="L1936" t="s">
        <v>2959</v>
      </c>
      <c r="M1936" t="s">
        <v>1293</v>
      </c>
      <c r="N1936" t="s">
        <v>2960</v>
      </c>
      <c r="O1936" t="s">
        <v>2961</v>
      </c>
    </row>
    <row r="1937" spans="1:15" x14ac:dyDescent="0.2">
      <c r="A1937" s="66" t="s">
        <v>9831</v>
      </c>
      <c r="B1937" t="s">
        <v>1118</v>
      </c>
      <c r="C1937" t="s">
        <v>1117</v>
      </c>
      <c r="D1937" s="21" t="s">
        <v>1121</v>
      </c>
      <c r="E1937" t="s">
        <v>1122</v>
      </c>
      <c r="F1937" t="s">
        <v>309</v>
      </c>
      <c r="K1937">
        <v>2024</v>
      </c>
      <c r="L1937" t="s">
        <v>2950</v>
      </c>
      <c r="M1937" t="s">
        <v>1514</v>
      </c>
      <c r="N1937" t="s">
        <v>2943</v>
      </c>
      <c r="O1937" t="s">
        <v>2951</v>
      </c>
    </row>
    <row r="1938" spans="1:15" x14ac:dyDescent="0.2">
      <c r="A1938" s="66" t="s">
        <v>9831</v>
      </c>
      <c r="B1938" t="s">
        <v>1118</v>
      </c>
      <c r="C1938" t="s">
        <v>1117</v>
      </c>
      <c r="D1938" s="21" t="s">
        <v>1121</v>
      </c>
      <c r="E1938" t="s">
        <v>1122</v>
      </c>
      <c r="F1938" t="s">
        <v>307</v>
      </c>
      <c r="K1938">
        <v>2024</v>
      </c>
      <c r="L1938" t="s">
        <v>2950</v>
      </c>
      <c r="M1938" t="s">
        <v>1514</v>
      </c>
      <c r="N1938" t="s">
        <v>2943</v>
      </c>
      <c r="O1938" t="s">
        <v>2951</v>
      </c>
    </row>
    <row r="1939" spans="1:15" x14ac:dyDescent="0.2">
      <c r="A1939" s="66" t="s">
        <v>9831</v>
      </c>
      <c r="B1939" t="s">
        <v>1118</v>
      </c>
      <c r="C1939" t="s">
        <v>1117</v>
      </c>
      <c r="D1939" s="21" t="s">
        <v>1119</v>
      </c>
      <c r="E1939" t="s">
        <v>1120</v>
      </c>
      <c r="F1939" t="s">
        <v>315</v>
      </c>
      <c r="K1939">
        <v>2023</v>
      </c>
      <c r="L1939" t="s">
        <v>2945</v>
      </c>
      <c r="M1939" t="s">
        <v>1514</v>
      </c>
      <c r="N1939" t="s">
        <v>2946</v>
      </c>
      <c r="O1939" t="s">
        <v>2947</v>
      </c>
    </row>
    <row r="1940" spans="1:15" x14ac:dyDescent="0.2">
      <c r="A1940" s="66" t="s">
        <v>9831</v>
      </c>
      <c r="B1940" t="s">
        <v>1118</v>
      </c>
      <c r="C1940" t="s">
        <v>1117</v>
      </c>
      <c r="D1940" s="21" t="s">
        <v>1119</v>
      </c>
      <c r="E1940" t="s">
        <v>1120</v>
      </c>
      <c r="F1940" t="s">
        <v>317</v>
      </c>
      <c r="K1940">
        <v>2023</v>
      </c>
      <c r="L1940" t="s">
        <v>2945</v>
      </c>
      <c r="M1940" t="s">
        <v>1367</v>
      </c>
      <c r="N1940" t="s">
        <v>2946</v>
      </c>
    </row>
    <row r="1941" spans="1:15" x14ac:dyDescent="0.2">
      <c r="A1941" s="66" t="s">
        <v>9831</v>
      </c>
      <c r="B1941" t="s">
        <v>1118</v>
      </c>
      <c r="C1941" t="s">
        <v>1117</v>
      </c>
      <c r="D1941" s="21" t="s">
        <v>1119</v>
      </c>
      <c r="E1941" t="s">
        <v>1120</v>
      </c>
      <c r="F1941" t="s">
        <v>337</v>
      </c>
      <c r="K1941">
        <v>2023</v>
      </c>
      <c r="L1941" t="s">
        <v>2945</v>
      </c>
      <c r="M1941" t="s">
        <v>1514</v>
      </c>
      <c r="N1941" t="s">
        <v>2946</v>
      </c>
      <c r="O1941" t="s">
        <v>2947</v>
      </c>
    </row>
    <row r="1942" spans="1:15" x14ac:dyDescent="0.2">
      <c r="A1942" s="66" t="s">
        <v>9831</v>
      </c>
      <c r="B1942" t="s">
        <v>1118</v>
      </c>
      <c r="C1942" t="s">
        <v>1117</v>
      </c>
      <c r="D1942" s="21" t="s">
        <v>1119</v>
      </c>
      <c r="E1942" t="s">
        <v>1120</v>
      </c>
      <c r="F1942" t="s">
        <v>96</v>
      </c>
      <c r="K1942">
        <v>2019</v>
      </c>
      <c r="L1942" t="s">
        <v>2948</v>
      </c>
      <c r="N1942" t="s">
        <v>2949</v>
      </c>
    </row>
    <row r="1943" spans="1:15" x14ac:dyDescent="0.2">
      <c r="A1943" s="66" t="s">
        <v>9831</v>
      </c>
      <c r="B1943" t="s">
        <v>1118</v>
      </c>
      <c r="C1943" t="s">
        <v>1117</v>
      </c>
      <c r="D1943" s="21" t="s">
        <v>1121</v>
      </c>
      <c r="E1943" t="s">
        <v>1122</v>
      </c>
      <c r="F1943" t="s">
        <v>338</v>
      </c>
      <c r="K1943">
        <v>2024</v>
      </c>
      <c r="L1943" t="s">
        <v>2952</v>
      </c>
      <c r="M1943" t="s">
        <v>1293</v>
      </c>
      <c r="N1943" t="s">
        <v>2953</v>
      </c>
      <c r="O1943" t="s">
        <v>2955</v>
      </c>
    </row>
    <row r="1944" spans="1:15" x14ac:dyDescent="0.2">
      <c r="A1944" s="66" t="s">
        <v>9831</v>
      </c>
      <c r="B1944" t="s">
        <v>1118</v>
      </c>
      <c r="C1944" t="s">
        <v>1117</v>
      </c>
      <c r="D1944" s="21" t="s">
        <v>1121</v>
      </c>
      <c r="E1944" t="s">
        <v>1122</v>
      </c>
      <c r="F1944" t="s">
        <v>339</v>
      </c>
      <c r="K1944">
        <v>2024</v>
      </c>
      <c r="L1944" t="s">
        <v>2952</v>
      </c>
      <c r="M1944" t="s">
        <v>1293</v>
      </c>
      <c r="N1944" t="s">
        <v>2953</v>
      </c>
      <c r="O1944" t="s">
        <v>2955</v>
      </c>
    </row>
    <row r="1945" spans="1:15" x14ac:dyDescent="0.2">
      <c r="A1945" s="66" t="s">
        <v>9831</v>
      </c>
      <c r="B1945" t="s">
        <v>1118</v>
      </c>
      <c r="C1945" t="s">
        <v>1117</v>
      </c>
      <c r="D1945" s="21" t="s">
        <v>1121</v>
      </c>
      <c r="E1945" t="s">
        <v>1122</v>
      </c>
      <c r="F1945" t="s">
        <v>337</v>
      </c>
      <c r="K1945">
        <v>2024</v>
      </c>
      <c r="L1945" t="s">
        <v>2952</v>
      </c>
      <c r="M1945" t="s">
        <v>1293</v>
      </c>
      <c r="N1945" t="s">
        <v>2953</v>
      </c>
      <c r="O1945" t="s">
        <v>2955</v>
      </c>
    </row>
    <row r="1946" spans="1:15" x14ac:dyDescent="0.2">
      <c r="A1946" s="66" t="s">
        <v>9831</v>
      </c>
      <c r="B1946" t="s">
        <v>1118</v>
      </c>
      <c r="C1946" t="s">
        <v>1117</v>
      </c>
      <c r="D1946" s="21" t="s">
        <v>1121</v>
      </c>
      <c r="E1946" t="s">
        <v>1122</v>
      </c>
      <c r="F1946" t="s">
        <v>4</v>
      </c>
      <c r="L1946" t="s">
        <v>1429</v>
      </c>
      <c r="N1946" t="s">
        <v>1279</v>
      </c>
      <c r="O1946" t="s">
        <v>1280</v>
      </c>
    </row>
    <row r="1947" spans="1:15" x14ac:dyDescent="0.2">
      <c r="A1947" s="66" t="s">
        <v>9831</v>
      </c>
      <c r="B1947" t="s">
        <v>1118</v>
      </c>
      <c r="C1947" t="s">
        <v>1117</v>
      </c>
      <c r="D1947" s="21" t="s">
        <v>1121</v>
      </c>
      <c r="E1947" t="s">
        <v>1122</v>
      </c>
      <c r="F1947" t="s">
        <v>89</v>
      </c>
      <c r="K1947">
        <v>2024</v>
      </c>
      <c r="L1947" t="s">
        <v>2942</v>
      </c>
      <c r="M1947" t="s">
        <v>1514</v>
      </c>
      <c r="N1947" t="s">
        <v>2943</v>
      </c>
      <c r="O1947" t="s">
        <v>2944</v>
      </c>
    </row>
    <row r="1948" spans="1:15" x14ac:dyDescent="0.2">
      <c r="A1948" s="66" t="s">
        <v>9831</v>
      </c>
      <c r="B1948" t="s">
        <v>1118</v>
      </c>
      <c r="C1948" t="s">
        <v>1117</v>
      </c>
      <c r="D1948" s="21" t="s">
        <v>1121</v>
      </c>
      <c r="E1948" t="s">
        <v>1122</v>
      </c>
      <c r="F1948" t="s">
        <v>91</v>
      </c>
      <c r="K1948">
        <v>2024</v>
      </c>
      <c r="L1948" t="s">
        <v>2956</v>
      </c>
      <c r="N1948" t="s">
        <v>2957</v>
      </c>
      <c r="O1948" t="s">
        <v>2958</v>
      </c>
    </row>
    <row r="1949" spans="1:15" x14ac:dyDescent="0.2">
      <c r="A1949" s="66" t="s">
        <v>9831</v>
      </c>
      <c r="B1949" t="s">
        <v>1118</v>
      </c>
      <c r="C1949" t="s">
        <v>1117</v>
      </c>
      <c r="D1949" s="21" t="s">
        <v>1121</v>
      </c>
      <c r="E1949" t="s">
        <v>1122</v>
      </c>
      <c r="F1949" t="s">
        <v>90</v>
      </c>
      <c r="K1949">
        <v>2022</v>
      </c>
      <c r="L1949" t="s">
        <v>2983</v>
      </c>
      <c r="N1949" t="s">
        <v>2984</v>
      </c>
      <c r="O1949" t="s">
        <v>9702</v>
      </c>
    </row>
    <row r="1950" spans="1:15" x14ac:dyDescent="0.2">
      <c r="A1950" s="66" t="s">
        <v>9831</v>
      </c>
      <c r="B1950" t="s">
        <v>1118</v>
      </c>
      <c r="C1950" t="s">
        <v>1117</v>
      </c>
      <c r="D1950" s="21" t="s">
        <v>1121</v>
      </c>
      <c r="E1950" t="s">
        <v>1122</v>
      </c>
      <c r="F1950" t="s">
        <v>94</v>
      </c>
      <c r="K1950">
        <v>2024</v>
      </c>
      <c r="L1950" t="s">
        <v>2980</v>
      </c>
      <c r="M1950" t="s">
        <v>2981</v>
      </c>
      <c r="N1950" t="s">
        <v>2982</v>
      </c>
      <c r="O1950" t="s">
        <v>9679</v>
      </c>
    </row>
    <row r="1951" spans="1:15" x14ac:dyDescent="0.2">
      <c r="A1951" s="66" t="s">
        <v>9831</v>
      </c>
      <c r="B1951" t="s">
        <v>1118</v>
      </c>
      <c r="C1951" t="s">
        <v>1117</v>
      </c>
      <c r="D1951" s="21" t="s">
        <v>1121</v>
      </c>
      <c r="E1951" t="s">
        <v>1122</v>
      </c>
      <c r="F1951" t="s">
        <v>95</v>
      </c>
      <c r="K1951">
        <v>2024</v>
      </c>
      <c r="L1951" t="s">
        <v>2977</v>
      </c>
      <c r="M1951" t="s">
        <v>2332</v>
      </c>
      <c r="N1951" t="s">
        <v>2978</v>
      </c>
      <c r="O1951" t="s">
        <v>2979</v>
      </c>
    </row>
    <row r="1952" spans="1:15" x14ac:dyDescent="0.2">
      <c r="A1952" s="66" t="s">
        <v>9831</v>
      </c>
      <c r="B1952" t="s">
        <v>1118</v>
      </c>
      <c r="C1952" t="s">
        <v>1117</v>
      </c>
      <c r="D1952" s="21" t="s">
        <v>1121</v>
      </c>
      <c r="E1952" t="s">
        <v>1122</v>
      </c>
      <c r="F1952" t="s">
        <v>96</v>
      </c>
      <c r="K1952">
        <v>2022</v>
      </c>
      <c r="L1952" t="s">
        <v>2975</v>
      </c>
      <c r="N1952" t="s">
        <v>2976</v>
      </c>
    </row>
    <row r="1953" spans="1:15" x14ac:dyDescent="0.2">
      <c r="A1953" s="66" t="s">
        <v>9831</v>
      </c>
      <c r="B1953" t="s">
        <v>1118</v>
      </c>
      <c r="C1953" t="s">
        <v>1117</v>
      </c>
      <c r="D1953" s="21" t="s">
        <v>1119</v>
      </c>
      <c r="E1953" t="s">
        <v>1120</v>
      </c>
      <c r="F1953" t="s">
        <v>16</v>
      </c>
      <c r="G1953" t="s">
        <v>1270</v>
      </c>
      <c r="H1953" t="s">
        <v>349</v>
      </c>
      <c r="I1953" t="s">
        <v>349</v>
      </c>
      <c r="K1953">
        <v>2012</v>
      </c>
      <c r="L1953" t="s">
        <v>2966</v>
      </c>
      <c r="M1953" t="s">
        <v>2967</v>
      </c>
      <c r="N1953" t="s">
        <v>2968</v>
      </c>
      <c r="O1953" t="s">
        <v>2969</v>
      </c>
    </row>
    <row r="1954" spans="1:15" x14ac:dyDescent="0.2">
      <c r="A1954" s="66" t="s">
        <v>9831</v>
      </c>
      <c r="B1954" t="s">
        <v>1118</v>
      </c>
      <c r="C1954" t="s">
        <v>1117</v>
      </c>
      <c r="D1954" s="21" t="s">
        <v>1119</v>
      </c>
      <c r="E1954" t="s">
        <v>1120</v>
      </c>
      <c r="F1954" t="s">
        <v>17</v>
      </c>
      <c r="G1954" t="s">
        <v>1270</v>
      </c>
      <c r="H1954" t="s">
        <v>349</v>
      </c>
      <c r="I1954" t="s">
        <v>349</v>
      </c>
      <c r="K1954">
        <v>2012</v>
      </c>
      <c r="L1954" t="s">
        <v>2966</v>
      </c>
      <c r="M1954" t="s">
        <v>2967</v>
      </c>
      <c r="N1954" t="s">
        <v>2968</v>
      </c>
      <c r="O1954" t="s">
        <v>2970</v>
      </c>
    </row>
    <row r="1955" spans="1:15" x14ac:dyDescent="0.2">
      <c r="A1955" s="66" t="s">
        <v>9831</v>
      </c>
      <c r="B1955" t="s">
        <v>1118</v>
      </c>
      <c r="C1955" t="s">
        <v>1117</v>
      </c>
      <c r="D1955" s="21" t="s">
        <v>1119</v>
      </c>
      <c r="E1955" t="s">
        <v>1120</v>
      </c>
      <c r="F1955" t="s">
        <v>18</v>
      </c>
      <c r="G1955" t="s">
        <v>1270</v>
      </c>
      <c r="H1955" t="s">
        <v>349</v>
      </c>
      <c r="I1955" t="s">
        <v>349</v>
      </c>
      <c r="K1955">
        <v>2012</v>
      </c>
      <c r="L1955" t="s">
        <v>2966</v>
      </c>
      <c r="M1955" t="s">
        <v>2967</v>
      </c>
      <c r="N1955" t="s">
        <v>2968</v>
      </c>
      <c r="O1955" t="s">
        <v>2970</v>
      </c>
    </row>
    <row r="1956" spans="1:15" x14ac:dyDescent="0.2">
      <c r="A1956" s="66" t="s">
        <v>9831</v>
      </c>
      <c r="B1956" t="s">
        <v>1118</v>
      </c>
      <c r="C1956" t="s">
        <v>1117</v>
      </c>
      <c r="D1956" s="21" t="s">
        <v>1119</v>
      </c>
      <c r="E1956" t="s">
        <v>1120</v>
      </c>
      <c r="F1956" t="s">
        <v>19</v>
      </c>
      <c r="G1956" t="s">
        <v>1270</v>
      </c>
      <c r="H1956" t="s">
        <v>349</v>
      </c>
      <c r="I1956" t="s">
        <v>349</v>
      </c>
      <c r="K1956">
        <v>2012</v>
      </c>
      <c r="L1956" t="s">
        <v>2966</v>
      </c>
      <c r="M1956" t="s">
        <v>2967</v>
      </c>
      <c r="N1956" t="s">
        <v>2968</v>
      </c>
      <c r="O1956" t="s">
        <v>2971</v>
      </c>
    </row>
    <row r="1957" spans="1:15" x14ac:dyDescent="0.2">
      <c r="A1957" s="66" t="s">
        <v>9831</v>
      </c>
      <c r="B1957" t="s">
        <v>1118</v>
      </c>
      <c r="C1957" t="s">
        <v>1117</v>
      </c>
      <c r="D1957" s="21" t="s">
        <v>1119</v>
      </c>
      <c r="E1957" t="s">
        <v>1120</v>
      </c>
      <c r="F1957" t="s">
        <v>20</v>
      </c>
      <c r="G1957" t="s">
        <v>1270</v>
      </c>
      <c r="H1957" t="s">
        <v>349</v>
      </c>
      <c r="I1957" t="s">
        <v>349</v>
      </c>
      <c r="K1957">
        <v>2012</v>
      </c>
      <c r="L1957" t="s">
        <v>2966</v>
      </c>
      <c r="M1957" t="s">
        <v>2967</v>
      </c>
      <c r="N1957" t="s">
        <v>2968</v>
      </c>
      <c r="O1957" t="s">
        <v>2972</v>
      </c>
    </row>
    <row r="1958" spans="1:15" x14ac:dyDescent="0.2">
      <c r="A1958" s="66" t="s">
        <v>9831</v>
      </c>
      <c r="B1958" t="s">
        <v>1118</v>
      </c>
      <c r="C1958" t="s">
        <v>1117</v>
      </c>
      <c r="D1958" s="21" t="s">
        <v>1119</v>
      </c>
      <c r="E1958" t="s">
        <v>1120</v>
      </c>
      <c r="F1958" t="s">
        <v>24</v>
      </c>
      <c r="G1958" t="s">
        <v>1270</v>
      </c>
      <c r="H1958" t="s">
        <v>349</v>
      </c>
      <c r="I1958" t="s">
        <v>349</v>
      </c>
      <c r="K1958">
        <v>2012</v>
      </c>
      <c r="L1958" t="s">
        <v>2966</v>
      </c>
      <c r="M1958" t="s">
        <v>2967</v>
      </c>
      <c r="N1958" t="s">
        <v>2968</v>
      </c>
      <c r="O1958" t="s">
        <v>2970</v>
      </c>
    </row>
    <row r="1959" spans="1:15" x14ac:dyDescent="0.2">
      <c r="A1959" s="66" t="s">
        <v>9831</v>
      </c>
      <c r="B1959" t="s">
        <v>1118</v>
      </c>
      <c r="C1959" t="s">
        <v>1117</v>
      </c>
      <c r="D1959" s="21" t="s">
        <v>1119</v>
      </c>
      <c r="E1959" t="s">
        <v>1120</v>
      </c>
      <c r="F1959" t="s">
        <v>25</v>
      </c>
      <c r="G1959" t="s">
        <v>1270</v>
      </c>
      <c r="H1959" t="s">
        <v>349</v>
      </c>
      <c r="I1959" t="s">
        <v>349</v>
      </c>
      <c r="K1959">
        <v>2012</v>
      </c>
      <c r="L1959" t="s">
        <v>2966</v>
      </c>
      <c r="M1959" t="s">
        <v>2967</v>
      </c>
      <c r="N1959" t="s">
        <v>2968</v>
      </c>
      <c r="O1959" t="s">
        <v>2973</v>
      </c>
    </row>
    <row r="1960" spans="1:15" x14ac:dyDescent="0.2">
      <c r="A1960" s="66" t="s">
        <v>9831</v>
      </c>
      <c r="B1960" t="s">
        <v>1118</v>
      </c>
      <c r="C1960" t="s">
        <v>1117</v>
      </c>
      <c r="D1960" s="21" t="s">
        <v>1119</v>
      </c>
      <c r="E1960" t="s">
        <v>1120</v>
      </c>
      <c r="F1960" t="s">
        <v>28</v>
      </c>
      <c r="G1960" t="s">
        <v>1270</v>
      </c>
      <c r="H1960" t="s">
        <v>349</v>
      </c>
      <c r="I1960" t="s">
        <v>349</v>
      </c>
      <c r="K1960">
        <v>2012</v>
      </c>
      <c r="L1960" t="s">
        <v>2966</v>
      </c>
      <c r="M1960" t="s">
        <v>2967</v>
      </c>
      <c r="N1960" t="s">
        <v>2968</v>
      </c>
      <c r="O1960" t="s">
        <v>2974</v>
      </c>
    </row>
    <row r="1961" spans="1:15" x14ac:dyDescent="0.2">
      <c r="A1961" s="66" t="s">
        <v>9831</v>
      </c>
      <c r="B1961" t="s">
        <v>1118</v>
      </c>
      <c r="C1961" t="s">
        <v>1117</v>
      </c>
      <c r="D1961" s="21" t="s">
        <v>1121</v>
      </c>
      <c r="E1961" t="s">
        <v>1122</v>
      </c>
      <c r="F1961" t="s">
        <v>316</v>
      </c>
      <c r="K1961">
        <v>2024</v>
      </c>
      <c r="L1961" t="s">
        <v>2950</v>
      </c>
      <c r="M1961" t="s">
        <v>1514</v>
      </c>
      <c r="N1961" t="s">
        <v>2943</v>
      </c>
      <c r="O1961" t="s">
        <v>2951</v>
      </c>
    </row>
    <row r="1962" spans="1:15" x14ac:dyDescent="0.2">
      <c r="A1962" s="66" t="s">
        <v>9831</v>
      </c>
      <c r="B1962" t="s">
        <v>1118</v>
      </c>
      <c r="C1962" t="s">
        <v>1117</v>
      </c>
      <c r="D1962" s="21" t="s">
        <v>1121</v>
      </c>
      <c r="E1962" t="s">
        <v>1122</v>
      </c>
      <c r="F1962" t="s">
        <v>314</v>
      </c>
      <c r="K1962">
        <v>2024</v>
      </c>
      <c r="L1962" t="s">
        <v>2959</v>
      </c>
      <c r="M1962" t="s">
        <v>1293</v>
      </c>
      <c r="N1962" t="s">
        <v>2960</v>
      </c>
      <c r="O1962" t="s">
        <v>2961</v>
      </c>
    </row>
    <row r="1963" spans="1:15" x14ac:dyDescent="0.2">
      <c r="A1963" s="66" t="s">
        <v>9831</v>
      </c>
      <c r="B1963" t="s">
        <v>1118</v>
      </c>
      <c r="C1963" t="s">
        <v>1117</v>
      </c>
      <c r="D1963" s="21" t="s">
        <v>1121</v>
      </c>
      <c r="E1963" t="s">
        <v>1122</v>
      </c>
      <c r="F1963" t="s">
        <v>317</v>
      </c>
      <c r="K1963">
        <v>2024</v>
      </c>
      <c r="L1963" t="s">
        <v>2950</v>
      </c>
      <c r="M1963" t="s">
        <v>1514</v>
      </c>
      <c r="N1963" t="s">
        <v>2943</v>
      </c>
      <c r="O1963" t="s">
        <v>2951</v>
      </c>
    </row>
    <row r="1964" spans="1:15" x14ac:dyDescent="0.2">
      <c r="A1964" s="66" t="s">
        <v>9831</v>
      </c>
      <c r="B1964" t="s">
        <v>1118</v>
      </c>
      <c r="C1964" t="s">
        <v>1117</v>
      </c>
      <c r="D1964" s="21" t="s">
        <v>1119</v>
      </c>
      <c r="E1964" t="s">
        <v>1120</v>
      </c>
      <c r="F1964" t="s">
        <v>4</v>
      </c>
      <c r="L1964" t="s">
        <v>1429</v>
      </c>
      <c r="N1964" t="s">
        <v>1279</v>
      </c>
      <c r="O1964" t="s">
        <v>1280</v>
      </c>
    </row>
    <row r="1965" spans="1:15" x14ac:dyDescent="0.2">
      <c r="A1965" s="66" t="s">
        <v>9831</v>
      </c>
      <c r="B1965" t="s">
        <v>1118</v>
      </c>
      <c r="C1965" t="s">
        <v>1117</v>
      </c>
      <c r="D1965" s="21" t="s">
        <v>1121</v>
      </c>
      <c r="E1965" t="s">
        <v>1122</v>
      </c>
      <c r="F1965" t="s">
        <v>315</v>
      </c>
      <c r="K1965">
        <v>2024</v>
      </c>
      <c r="L1965" t="s">
        <v>2950</v>
      </c>
      <c r="M1965" t="s">
        <v>1514</v>
      </c>
      <c r="N1965" t="s">
        <v>2943</v>
      </c>
      <c r="O1965" t="s">
        <v>2951</v>
      </c>
    </row>
    <row r="1966" spans="1:15" x14ac:dyDescent="0.2">
      <c r="A1966" s="66" t="s">
        <v>9831</v>
      </c>
      <c r="B1966" t="s">
        <v>1118</v>
      </c>
      <c r="C1966" t="s">
        <v>1117</v>
      </c>
      <c r="D1966" s="21" t="s">
        <v>1121</v>
      </c>
      <c r="E1966" t="s">
        <v>1122</v>
      </c>
      <c r="F1966" t="s">
        <v>84</v>
      </c>
      <c r="K1966">
        <v>2024</v>
      </c>
      <c r="L1966" t="s">
        <v>2952</v>
      </c>
      <c r="M1966" t="s">
        <v>1365</v>
      </c>
      <c r="N1966" t="s">
        <v>2953</v>
      </c>
      <c r="O1966" t="s">
        <v>2954</v>
      </c>
    </row>
    <row r="1967" spans="1:15" x14ac:dyDescent="0.2">
      <c r="A1967" s="66" t="s">
        <v>9831</v>
      </c>
      <c r="B1967" t="s">
        <v>1118</v>
      </c>
      <c r="C1967" t="s">
        <v>1117</v>
      </c>
      <c r="D1967" s="21" t="s">
        <v>1121</v>
      </c>
      <c r="E1967" t="s">
        <v>1122</v>
      </c>
      <c r="F1967" t="s">
        <v>72</v>
      </c>
      <c r="G1967" t="s">
        <v>1299</v>
      </c>
      <c r="K1967">
        <v>2024</v>
      </c>
      <c r="L1967" t="s">
        <v>2962</v>
      </c>
      <c r="N1967" t="s">
        <v>2963</v>
      </c>
      <c r="O1967" t="s">
        <v>2964</v>
      </c>
    </row>
    <row r="1968" spans="1:15" x14ac:dyDescent="0.2">
      <c r="A1968" s="66" t="s">
        <v>9831</v>
      </c>
      <c r="B1968" t="s">
        <v>1118</v>
      </c>
      <c r="C1968" t="s">
        <v>1117</v>
      </c>
      <c r="D1968" s="21" t="s">
        <v>1121</v>
      </c>
      <c r="E1968" t="s">
        <v>1122</v>
      </c>
      <c r="F1968" t="s">
        <v>86</v>
      </c>
      <c r="K1968">
        <v>2024</v>
      </c>
      <c r="L1968" t="s">
        <v>2962</v>
      </c>
      <c r="N1968" t="s">
        <v>2963</v>
      </c>
      <c r="O1968" t="s">
        <v>2965</v>
      </c>
    </row>
    <row r="1969" spans="1:15" x14ac:dyDescent="0.2">
      <c r="A1969" s="66" t="s">
        <v>9831</v>
      </c>
      <c r="B1969" t="s">
        <v>586</v>
      </c>
      <c r="C1969" t="s">
        <v>585</v>
      </c>
      <c r="D1969" s="21" t="s">
        <v>587</v>
      </c>
      <c r="E1969" t="s">
        <v>588</v>
      </c>
      <c r="F1969" t="s">
        <v>96</v>
      </c>
      <c r="K1969">
        <v>2011</v>
      </c>
      <c r="L1969" t="s">
        <v>2985</v>
      </c>
      <c r="N1969" t="s">
        <v>2986</v>
      </c>
    </row>
    <row r="1970" spans="1:15" x14ac:dyDescent="0.2">
      <c r="A1970" s="66" t="s">
        <v>9831</v>
      </c>
      <c r="B1970" t="s">
        <v>586</v>
      </c>
      <c r="C1970" t="s">
        <v>585</v>
      </c>
      <c r="D1970" s="21" t="s">
        <v>587</v>
      </c>
      <c r="E1970" t="s">
        <v>588</v>
      </c>
      <c r="F1970" t="s">
        <v>89</v>
      </c>
      <c r="L1970" t="s">
        <v>2987</v>
      </c>
      <c r="N1970" t="s">
        <v>2988</v>
      </c>
      <c r="O1970" t="s">
        <v>2989</v>
      </c>
    </row>
    <row r="1971" spans="1:15" x14ac:dyDescent="0.2">
      <c r="A1971" s="66" t="s">
        <v>9831</v>
      </c>
      <c r="B1971" t="s">
        <v>586</v>
      </c>
      <c r="C1971" t="s">
        <v>585</v>
      </c>
      <c r="D1971" s="21" t="s">
        <v>587</v>
      </c>
      <c r="E1971" t="s">
        <v>588</v>
      </c>
      <c r="F1971" t="s">
        <v>314</v>
      </c>
      <c r="L1971" t="s">
        <v>2990</v>
      </c>
      <c r="M1971" t="s">
        <v>1293</v>
      </c>
      <c r="N1971" t="s">
        <v>2991</v>
      </c>
      <c r="O1971" t="s">
        <v>2992</v>
      </c>
    </row>
    <row r="1972" spans="1:15" x14ac:dyDescent="0.2">
      <c r="A1972" s="66" t="s">
        <v>9831</v>
      </c>
      <c r="B1972" t="s">
        <v>586</v>
      </c>
      <c r="C1972" t="s">
        <v>585</v>
      </c>
      <c r="D1972" s="21" t="s">
        <v>587</v>
      </c>
      <c r="E1972" t="s">
        <v>588</v>
      </c>
      <c r="F1972" t="s">
        <v>315</v>
      </c>
      <c r="L1972" t="s">
        <v>2990</v>
      </c>
      <c r="M1972" t="s">
        <v>1293</v>
      </c>
      <c r="N1972" t="s">
        <v>2991</v>
      </c>
      <c r="O1972" t="s">
        <v>2992</v>
      </c>
    </row>
    <row r="1973" spans="1:15" x14ac:dyDescent="0.2">
      <c r="A1973" s="66" t="s">
        <v>9831</v>
      </c>
      <c r="B1973" t="s">
        <v>586</v>
      </c>
      <c r="C1973" t="s">
        <v>585</v>
      </c>
      <c r="D1973" s="21" t="s">
        <v>587</v>
      </c>
      <c r="E1973" t="s">
        <v>588</v>
      </c>
      <c r="F1973" t="s">
        <v>316</v>
      </c>
      <c r="L1973" t="s">
        <v>2990</v>
      </c>
      <c r="M1973" t="s">
        <v>1293</v>
      </c>
      <c r="N1973" t="s">
        <v>2991</v>
      </c>
      <c r="O1973" t="s">
        <v>2992</v>
      </c>
    </row>
    <row r="1974" spans="1:15" x14ac:dyDescent="0.2">
      <c r="A1974" s="66" t="s">
        <v>9831</v>
      </c>
      <c r="B1974" t="s">
        <v>586</v>
      </c>
      <c r="C1974" t="s">
        <v>585</v>
      </c>
      <c r="D1974" s="21" t="s">
        <v>587</v>
      </c>
      <c r="E1974" t="s">
        <v>588</v>
      </c>
      <c r="F1974" t="s">
        <v>336</v>
      </c>
      <c r="L1974" t="s">
        <v>2990</v>
      </c>
      <c r="M1974" t="s">
        <v>1293</v>
      </c>
      <c r="N1974" t="s">
        <v>2991</v>
      </c>
      <c r="O1974" t="s">
        <v>2993</v>
      </c>
    </row>
    <row r="1975" spans="1:15" x14ac:dyDescent="0.2">
      <c r="A1975" s="66" t="s">
        <v>9831</v>
      </c>
      <c r="B1975" t="s">
        <v>586</v>
      </c>
      <c r="C1975" t="s">
        <v>585</v>
      </c>
      <c r="D1975" s="21" t="s">
        <v>587</v>
      </c>
      <c r="E1975" t="s">
        <v>588</v>
      </c>
      <c r="F1975" t="s">
        <v>337</v>
      </c>
      <c r="L1975" t="s">
        <v>2990</v>
      </c>
      <c r="M1975" t="s">
        <v>1293</v>
      </c>
      <c r="N1975" t="s">
        <v>2991</v>
      </c>
      <c r="O1975" t="s">
        <v>2993</v>
      </c>
    </row>
    <row r="1976" spans="1:15" x14ac:dyDescent="0.2">
      <c r="A1976" s="66" t="s">
        <v>9831</v>
      </c>
      <c r="B1976" t="s">
        <v>586</v>
      </c>
      <c r="C1976" t="s">
        <v>585</v>
      </c>
      <c r="D1976" s="21" t="s">
        <v>587</v>
      </c>
      <c r="E1976" t="s">
        <v>588</v>
      </c>
      <c r="F1976" t="s">
        <v>338</v>
      </c>
      <c r="L1976" t="s">
        <v>2990</v>
      </c>
      <c r="M1976" t="s">
        <v>1293</v>
      </c>
      <c r="N1976" t="s">
        <v>2991</v>
      </c>
      <c r="O1976" t="s">
        <v>2993</v>
      </c>
    </row>
    <row r="1977" spans="1:15" x14ac:dyDescent="0.2">
      <c r="A1977" s="66" t="s">
        <v>9831</v>
      </c>
      <c r="B1977" t="s">
        <v>586</v>
      </c>
      <c r="C1977" t="s">
        <v>585</v>
      </c>
      <c r="D1977" s="21" t="s">
        <v>587</v>
      </c>
      <c r="E1977" t="s">
        <v>588</v>
      </c>
      <c r="F1977" t="s">
        <v>67</v>
      </c>
      <c r="G1977" t="s">
        <v>1360</v>
      </c>
      <c r="K1977">
        <v>2011</v>
      </c>
      <c r="L1977" t="s">
        <v>2994</v>
      </c>
      <c r="N1977" t="s">
        <v>2995</v>
      </c>
      <c r="O1977" t="s">
        <v>2996</v>
      </c>
    </row>
    <row r="1978" spans="1:15" x14ac:dyDescent="0.2">
      <c r="A1978" s="66" t="s">
        <v>9831</v>
      </c>
      <c r="B1978" t="s">
        <v>586</v>
      </c>
      <c r="C1978" t="s">
        <v>585</v>
      </c>
      <c r="D1978" s="21" t="s">
        <v>587</v>
      </c>
      <c r="E1978" t="s">
        <v>588</v>
      </c>
      <c r="F1978" t="s">
        <v>8</v>
      </c>
      <c r="K1978">
        <v>2022</v>
      </c>
      <c r="L1978" t="s">
        <v>2997</v>
      </c>
      <c r="M1978" t="s">
        <v>2998</v>
      </c>
      <c r="N1978" t="s">
        <v>2999</v>
      </c>
    </row>
    <row r="1979" spans="1:15" x14ac:dyDescent="0.2">
      <c r="A1979" s="66" t="s">
        <v>9831</v>
      </c>
      <c r="B1979" t="s">
        <v>586</v>
      </c>
      <c r="C1979" t="s">
        <v>585</v>
      </c>
      <c r="D1979" s="21" t="s">
        <v>587</v>
      </c>
      <c r="E1979" t="s">
        <v>588</v>
      </c>
      <c r="F1979" t="s">
        <v>10</v>
      </c>
      <c r="K1979">
        <v>2022</v>
      </c>
      <c r="L1979" t="s">
        <v>2997</v>
      </c>
      <c r="M1979" t="s">
        <v>2998</v>
      </c>
      <c r="N1979" t="s">
        <v>2999</v>
      </c>
    </row>
    <row r="1980" spans="1:15" x14ac:dyDescent="0.2">
      <c r="A1980" s="66" t="s">
        <v>9831</v>
      </c>
      <c r="B1980" t="s">
        <v>586</v>
      </c>
      <c r="C1980" t="s">
        <v>585</v>
      </c>
      <c r="D1980" s="21" t="s">
        <v>587</v>
      </c>
      <c r="E1980" t="s">
        <v>588</v>
      </c>
      <c r="F1980" t="s">
        <v>11</v>
      </c>
      <c r="G1980" t="s">
        <v>1286</v>
      </c>
      <c r="H1980" t="s">
        <v>1702</v>
      </c>
      <c r="I1980" t="s">
        <v>1100</v>
      </c>
      <c r="J1980" t="s">
        <v>589</v>
      </c>
      <c r="K1980">
        <v>2022</v>
      </c>
      <c r="L1980" t="s">
        <v>2997</v>
      </c>
      <c r="M1980" t="s">
        <v>2998</v>
      </c>
      <c r="N1980" t="s">
        <v>2999</v>
      </c>
      <c r="O1980" t="s">
        <v>3000</v>
      </c>
    </row>
    <row r="1981" spans="1:15" x14ac:dyDescent="0.2">
      <c r="A1981" s="66" t="s">
        <v>9831</v>
      </c>
      <c r="B1981" t="s">
        <v>586</v>
      </c>
      <c r="C1981" t="s">
        <v>585</v>
      </c>
      <c r="D1981" s="21" t="s">
        <v>587</v>
      </c>
      <c r="E1981" t="s">
        <v>588</v>
      </c>
      <c r="F1981" t="s">
        <v>12</v>
      </c>
      <c r="K1981">
        <v>2022</v>
      </c>
      <c r="L1981" t="s">
        <v>2997</v>
      </c>
      <c r="M1981" t="s">
        <v>2998</v>
      </c>
      <c r="N1981" t="s">
        <v>2999</v>
      </c>
    </row>
    <row r="1982" spans="1:15" x14ac:dyDescent="0.2">
      <c r="A1982" s="66" t="s">
        <v>9831</v>
      </c>
      <c r="B1982" t="s">
        <v>586</v>
      </c>
      <c r="C1982" t="s">
        <v>585</v>
      </c>
      <c r="D1982" s="21" t="s">
        <v>587</v>
      </c>
      <c r="E1982" t="s">
        <v>588</v>
      </c>
      <c r="F1982" t="s">
        <v>13</v>
      </c>
      <c r="K1982">
        <v>2022</v>
      </c>
      <c r="L1982" t="s">
        <v>2997</v>
      </c>
      <c r="M1982" t="s">
        <v>2998</v>
      </c>
      <c r="N1982" t="s">
        <v>2999</v>
      </c>
    </row>
    <row r="1983" spans="1:15" x14ac:dyDescent="0.2">
      <c r="A1983" s="66" t="s">
        <v>9831</v>
      </c>
      <c r="B1983" t="s">
        <v>586</v>
      </c>
      <c r="C1983" t="s">
        <v>585</v>
      </c>
      <c r="D1983" s="21" t="s">
        <v>587</v>
      </c>
      <c r="E1983" t="s">
        <v>588</v>
      </c>
      <c r="F1983" t="s">
        <v>150</v>
      </c>
      <c r="G1983" t="s">
        <v>1286</v>
      </c>
      <c r="K1983">
        <v>2020</v>
      </c>
      <c r="L1983" t="s">
        <v>2997</v>
      </c>
      <c r="M1983" t="s">
        <v>3001</v>
      </c>
      <c r="N1983" t="s">
        <v>2999</v>
      </c>
      <c r="O1983" t="s">
        <v>3002</v>
      </c>
    </row>
    <row r="1984" spans="1:15" x14ac:dyDescent="0.2">
      <c r="A1984" s="66" t="s">
        <v>9831</v>
      </c>
      <c r="B1984" t="s">
        <v>586</v>
      </c>
      <c r="C1984" t="s">
        <v>585</v>
      </c>
      <c r="D1984" s="21" t="s">
        <v>587</v>
      </c>
      <c r="E1984" t="s">
        <v>588</v>
      </c>
      <c r="F1984" t="s">
        <v>155</v>
      </c>
      <c r="G1984" t="s">
        <v>1286</v>
      </c>
      <c r="K1984">
        <v>2020</v>
      </c>
      <c r="L1984" t="s">
        <v>2997</v>
      </c>
      <c r="M1984" t="s">
        <v>3001</v>
      </c>
      <c r="N1984" t="s">
        <v>2999</v>
      </c>
      <c r="O1984" t="s">
        <v>3003</v>
      </c>
    </row>
    <row r="1985" spans="1:15" x14ac:dyDescent="0.2">
      <c r="A1985" s="66" t="s">
        <v>9831</v>
      </c>
      <c r="B1985" t="s">
        <v>586</v>
      </c>
      <c r="C1985" t="s">
        <v>585</v>
      </c>
      <c r="D1985" s="21" t="s">
        <v>587</v>
      </c>
      <c r="E1985" t="s">
        <v>588</v>
      </c>
      <c r="F1985" t="s">
        <v>91</v>
      </c>
      <c r="K1985">
        <v>2024</v>
      </c>
      <c r="L1985" t="s">
        <v>3004</v>
      </c>
      <c r="N1985" t="s">
        <v>3005</v>
      </c>
      <c r="O1985" t="s">
        <v>3006</v>
      </c>
    </row>
    <row r="1986" spans="1:15" x14ac:dyDescent="0.2">
      <c r="A1986" s="66" t="s">
        <v>9831</v>
      </c>
      <c r="B1986" t="s">
        <v>586</v>
      </c>
      <c r="C1986" t="s">
        <v>585</v>
      </c>
      <c r="D1986" s="21" t="s">
        <v>587</v>
      </c>
      <c r="E1986" t="s">
        <v>588</v>
      </c>
      <c r="F1986" t="s">
        <v>4</v>
      </c>
      <c r="L1986" t="s">
        <v>1429</v>
      </c>
      <c r="N1986" t="s">
        <v>1279</v>
      </c>
      <c r="O1986" t="s">
        <v>1280</v>
      </c>
    </row>
    <row r="1987" spans="1:15" x14ac:dyDescent="0.2">
      <c r="A1987" s="66" t="s">
        <v>9831</v>
      </c>
      <c r="B1987" t="s">
        <v>640</v>
      </c>
      <c r="C1987" t="s">
        <v>639</v>
      </c>
      <c r="D1987" s="21" t="s">
        <v>646</v>
      </c>
      <c r="E1987" t="s">
        <v>647</v>
      </c>
      <c r="F1987" t="s">
        <v>16</v>
      </c>
      <c r="G1987" t="s">
        <v>1270</v>
      </c>
      <c r="K1987">
        <v>2015</v>
      </c>
      <c r="L1987" t="s">
        <v>9263</v>
      </c>
      <c r="N1987" t="s">
        <v>9539</v>
      </c>
      <c r="O1987" t="s">
        <v>9264</v>
      </c>
    </row>
    <row r="1988" spans="1:15" x14ac:dyDescent="0.2">
      <c r="A1988" s="66" t="s">
        <v>9831</v>
      </c>
      <c r="B1988" t="s">
        <v>640</v>
      </c>
      <c r="C1988" t="s">
        <v>639</v>
      </c>
      <c r="D1988" s="21" t="s">
        <v>646</v>
      </c>
      <c r="E1988" t="s">
        <v>647</v>
      </c>
      <c r="F1988" t="s">
        <v>17</v>
      </c>
      <c r="G1988" t="s">
        <v>1270</v>
      </c>
      <c r="K1988">
        <v>2015</v>
      </c>
      <c r="L1988" t="s">
        <v>9263</v>
      </c>
      <c r="N1988" t="s">
        <v>9539</v>
      </c>
    </row>
    <row r="1989" spans="1:15" x14ac:dyDescent="0.2">
      <c r="A1989" s="66" t="s">
        <v>9831</v>
      </c>
      <c r="B1989" t="s">
        <v>640</v>
      </c>
      <c r="C1989" t="s">
        <v>639</v>
      </c>
      <c r="D1989" s="21" t="s">
        <v>646</v>
      </c>
      <c r="E1989" t="s">
        <v>647</v>
      </c>
      <c r="F1989" t="s">
        <v>18</v>
      </c>
      <c r="G1989" t="s">
        <v>1270</v>
      </c>
      <c r="K1989">
        <v>2015</v>
      </c>
      <c r="L1989" t="s">
        <v>9263</v>
      </c>
      <c r="N1989" t="s">
        <v>9539</v>
      </c>
    </row>
    <row r="1990" spans="1:15" x14ac:dyDescent="0.2">
      <c r="A1990" s="66" t="s">
        <v>9831</v>
      </c>
      <c r="B1990" t="s">
        <v>640</v>
      </c>
      <c r="C1990" t="s">
        <v>639</v>
      </c>
      <c r="D1990" s="21" t="s">
        <v>646</v>
      </c>
      <c r="E1990" t="s">
        <v>647</v>
      </c>
      <c r="F1990" t="s">
        <v>19</v>
      </c>
      <c r="G1990" t="s">
        <v>1270</v>
      </c>
      <c r="K1990">
        <v>2015</v>
      </c>
      <c r="L1990" t="s">
        <v>9263</v>
      </c>
      <c r="N1990" t="s">
        <v>9539</v>
      </c>
      <c r="O1990" t="s">
        <v>9265</v>
      </c>
    </row>
    <row r="1991" spans="1:15" x14ac:dyDescent="0.2">
      <c r="A1991" s="66" t="s">
        <v>9831</v>
      </c>
      <c r="B1991" t="s">
        <v>640</v>
      </c>
      <c r="C1991" t="s">
        <v>639</v>
      </c>
      <c r="D1991" s="21" t="s">
        <v>646</v>
      </c>
      <c r="E1991" t="s">
        <v>647</v>
      </c>
      <c r="F1991" t="s">
        <v>20</v>
      </c>
      <c r="G1991" t="s">
        <v>1270</v>
      </c>
      <c r="K1991">
        <v>2015</v>
      </c>
      <c r="L1991" t="s">
        <v>9263</v>
      </c>
      <c r="N1991" t="s">
        <v>9539</v>
      </c>
    </row>
    <row r="1992" spans="1:15" x14ac:dyDescent="0.2">
      <c r="A1992" s="66" t="s">
        <v>9831</v>
      </c>
      <c r="B1992" t="s">
        <v>640</v>
      </c>
      <c r="C1992" t="s">
        <v>639</v>
      </c>
      <c r="D1992" s="21" t="s">
        <v>646</v>
      </c>
      <c r="E1992" t="s">
        <v>647</v>
      </c>
      <c r="F1992" t="s">
        <v>22</v>
      </c>
      <c r="G1992" t="s">
        <v>1270</v>
      </c>
      <c r="K1992">
        <v>2015</v>
      </c>
      <c r="L1992" t="s">
        <v>9263</v>
      </c>
      <c r="N1992" t="s">
        <v>9539</v>
      </c>
    </row>
    <row r="1993" spans="1:15" x14ac:dyDescent="0.2">
      <c r="A1993" s="66" t="s">
        <v>9831</v>
      </c>
      <c r="B1993" t="s">
        <v>640</v>
      </c>
      <c r="C1993" t="s">
        <v>639</v>
      </c>
      <c r="D1993" s="21" t="s">
        <v>646</v>
      </c>
      <c r="E1993" t="s">
        <v>647</v>
      </c>
      <c r="F1993" t="s">
        <v>28</v>
      </c>
      <c r="G1993" t="s">
        <v>1270</v>
      </c>
      <c r="K1993">
        <v>2015</v>
      </c>
      <c r="L1993" t="s">
        <v>9263</v>
      </c>
      <c r="N1993" t="s">
        <v>9539</v>
      </c>
    </row>
    <row r="1994" spans="1:15" x14ac:dyDescent="0.2">
      <c r="A1994" t="s">
        <v>9841</v>
      </c>
      <c r="B1994" t="s">
        <v>903</v>
      </c>
      <c r="C1994" t="s">
        <v>902</v>
      </c>
      <c r="D1994" s="21" t="s">
        <v>904</v>
      </c>
      <c r="E1994" t="s">
        <v>905</v>
      </c>
      <c r="F1994" t="s">
        <v>53</v>
      </c>
      <c r="G1994" t="s">
        <v>1270</v>
      </c>
      <c r="H1994" t="s">
        <v>349</v>
      </c>
      <c r="I1994" t="s">
        <v>349</v>
      </c>
      <c r="K1994">
        <v>2015</v>
      </c>
      <c r="L1994" t="s">
        <v>9266</v>
      </c>
      <c r="N1994" t="s">
        <v>9540</v>
      </c>
      <c r="O1994" t="s">
        <v>8485</v>
      </c>
    </row>
    <row r="1995" spans="1:15" x14ac:dyDescent="0.2">
      <c r="A1995" t="s">
        <v>9841</v>
      </c>
      <c r="B1995" t="s">
        <v>903</v>
      </c>
      <c r="C1995" t="s">
        <v>902</v>
      </c>
      <c r="D1995" s="21" t="s">
        <v>904</v>
      </c>
      <c r="E1995" t="s">
        <v>905</v>
      </c>
      <c r="F1995" t="s">
        <v>65</v>
      </c>
      <c r="G1995" t="s">
        <v>1270</v>
      </c>
      <c r="H1995" t="s">
        <v>349</v>
      </c>
      <c r="I1995" t="s">
        <v>349</v>
      </c>
      <c r="K1995">
        <v>2015</v>
      </c>
      <c r="L1995" t="s">
        <v>9266</v>
      </c>
      <c r="N1995" t="s">
        <v>9540</v>
      </c>
      <c r="O1995" t="s">
        <v>8485</v>
      </c>
    </row>
    <row r="1996" spans="1:15" x14ac:dyDescent="0.2">
      <c r="A1996" t="s">
        <v>9841</v>
      </c>
      <c r="B1996" t="s">
        <v>558</v>
      </c>
      <c r="C1996" t="s">
        <v>557</v>
      </c>
      <c r="D1996" s="21" t="s">
        <v>559</v>
      </c>
      <c r="E1996" t="s">
        <v>560</v>
      </c>
      <c r="F1996" t="s">
        <v>8</v>
      </c>
      <c r="K1996">
        <v>2023</v>
      </c>
      <c r="L1996" t="s">
        <v>8152</v>
      </c>
      <c r="M1996" t="s">
        <v>1367</v>
      </c>
      <c r="N1996" t="s">
        <v>9541</v>
      </c>
    </row>
    <row r="1997" spans="1:15" x14ac:dyDescent="0.2">
      <c r="A1997" t="s">
        <v>9841</v>
      </c>
      <c r="B1997" t="s">
        <v>558</v>
      </c>
      <c r="C1997" t="s">
        <v>557</v>
      </c>
      <c r="D1997" s="21" t="s">
        <v>559</v>
      </c>
      <c r="E1997" t="s">
        <v>560</v>
      </c>
      <c r="F1997" t="s">
        <v>10</v>
      </c>
      <c r="K1997">
        <v>2023</v>
      </c>
      <c r="L1997" t="s">
        <v>8152</v>
      </c>
      <c r="M1997" t="s">
        <v>1367</v>
      </c>
      <c r="N1997" t="s">
        <v>9541</v>
      </c>
    </row>
    <row r="1998" spans="1:15" x14ac:dyDescent="0.2">
      <c r="A1998" t="s">
        <v>9841</v>
      </c>
      <c r="B1998" t="s">
        <v>558</v>
      </c>
      <c r="C1998" t="s">
        <v>557</v>
      </c>
      <c r="D1998" s="21" t="s">
        <v>559</v>
      </c>
      <c r="E1998" t="s">
        <v>560</v>
      </c>
      <c r="F1998" t="s">
        <v>11</v>
      </c>
      <c r="G1998" t="s">
        <v>1286</v>
      </c>
      <c r="H1998" t="s">
        <v>349</v>
      </c>
      <c r="I1998" t="s">
        <v>349</v>
      </c>
      <c r="K1998">
        <v>2023</v>
      </c>
      <c r="L1998" t="s">
        <v>8152</v>
      </c>
      <c r="M1998" t="s">
        <v>1367</v>
      </c>
      <c r="N1998" t="s">
        <v>9541</v>
      </c>
      <c r="O1998" t="s">
        <v>8153</v>
      </c>
    </row>
    <row r="1999" spans="1:15" x14ac:dyDescent="0.2">
      <c r="A1999" s="66" t="s">
        <v>9831</v>
      </c>
      <c r="B1999" t="s">
        <v>586</v>
      </c>
      <c r="C1999" t="s">
        <v>585</v>
      </c>
      <c r="D1999" s="21" t="s">
        <v>587</v>
      </c>
      <c r="E1999" t="s">
        <v>588</v>
      </c>
      <c r="F1999" t="s">
        <v>14</v>
      </c>
      <c r="G1999" t="s">
        <v>1430</v>
      </c>
      <c r="O1999" t="s">
        <v>1431</v>
      </c>
    </row>
    <row r="2000" spans="1:15" x14ac:dyDescent="0.2">
      <c r="A2000" s="66" t="s">
        <v>9831</v>
      </c>
      <c r="B2000" s="44" t="s">
        <v>9640</v>
      </c>
      <c r="C2000" t="s">
        <v>590</v>
      </c>
      <c r="D2000" s="21" t="s">
        <v>594</v>
      </c>
      <c r="E2000" t="s">
        <v>595</v>
      </c>
      <c r="F2000" t="s">
        <v>338</v>
      </c>
      <c r="K2000">
        <v>2014</v>
      </c>
      <c r="L2000" t="s">
        <v>3055</v>
      </c>
      <c r="M2000" t="s">
        <v>2423</v>
      </c>
      <c r="N2000" t="s">
        <v>3057</v>
      </c>
      <c r="O2000" t="s">
        <v>3059</v>
      </c>
    </row>
    <row r="2001" spans="1:15" x14ac:dyDescent="0.2">
      <c r="A2001" s="66" t="s">
        <v>9831</v>
      </c>
      <c r="B2001" s="44" t="s">
        <v>9640</v>
      </c>
      <c r="C2001" t="s">
        <v>590</v>
      </c>
      <c r="D2001" s="21" t="s">
        <v>594</v>
      </c>
      <c r="E2001" t="s">
        <v>595</v>
      </c>
      <c r="F2001" t="s">
        <v>336</v>
      </c>
      <c r="K2001">
        <v>2014</v>
      </c>
      <c r="L2001" t="s">
        <v>3055</v>
      </c>
      <c r="M2001" t="s">
        <v>2423</v>
      </c>
      <c r="N2001" t="s">
        <v>3057</v>
      </c>
      <c r="O2001" t="s">
        <v>3059</v>
      </c>
    </row>
    <row r="2002" spans="1:15" x14ac:dyDescent="0.2">
      <c r="A2002" s="66" t="s">
        <v>9831</v>
      </c>
      <c r="B2002" s="44" t="s">
        <v>9640</v>
      </c>
      <c r="C2002" t="s">
        <v>590</v>
      </c>
      <c r="D2002" s="21" t="s">
        <v>594</v>
      </c>
      <c r="E2002" t="s">
        <v>595</v>
      </c>
      <c r="F2002" t="s">
        <v>175</v>
      </c>
      <c r="G2002" t="s">
        <v>1286</v>
      </c>
      <c r="K2002">
        <v>2014</v>
      </c>
      <c r="L2002" t="s">
        <v>3055</v>
      </c>
      <c r="M2002" t="s">
        <v>3056</v>
      </c>
      <c r="N2002" t="s">
        <v>3057</v>
      </c>
      <c r="O2002" t="s">
        <v>3058</v>
      </c>
    </row>
    <row r="2003" spans="1:15" x14ac:dyDescent="0.2">
      <c r="A2003" s="66" t="s">
        <v>9831</v>
      </c>
      <c r="B2003" s="44" t="s">
        <v>9640</v>
      </c>
      <c r="C2003" t="s">
        <v>590</v>
      </c>
      <c r="D2003" s="21" t="s">
        <v>594</v>
      </c>
      <c r="E2003" t="s">
        <v>595</v>
      </c>
      <c r="F2003" t="s">
        <v>210</v>
      </c>
      <c r="G2003" t="s">
        <v>1523</v>
      </c>
      <c r="K2003">
        <v>2014</v>
      </c>
      <c r="L2003" t="s">
        <v>3055</v>
      </c>
      <c r="M2003" t="s">
        <v>3056</v>
      </c>
      <c r="N2003" t="s">
        <v>3057</v>
      </c>
      <c r="O2003" t="s">
        <v>3058</v>
      </c>
    </row>
    <row r="2004" spans="1:15" x14ac:dyDescent="0.2">
      <c r="A2004" s="66" t="s">
        <v>9831</v>
      </c>
      <c r="B2004" s="44" t="s">
        <v>9640</v>
      </c>
      <c r="C2004" t="s">
        <v>590</v>
      </c>
      <c r="D2004" s="21" t="s">
        <v>594</v>
      </c>
      <c r="E2004" t="s">
        <v>595</v>
      </c>
      <c r="F2004" t="s">
        <v>211</v>
      </c>
      <c r="G2004" t="s">
        <v>1299</v>
      </c>
      <c r="K2004">
        <v>2014</v>
      </c>
      <c r="L2004" t="s">
        <v>3055</v>
      </c>
      <c r="M2004" t="s">
        <v>3056</v>
      </c>
      <c r="N2004" t="s">
        <v>3057</v>
      </c>
      <c r="O2004" t="s">
        <v>3058</v>
      </c>
    </row>
    <row r="2005" spans="1:15" x14ac:dyDescent="0.2">
      <c r="A2005" s="66" t="s">
        <v>9831</v>
      </c>
      <c r="B2005" s="44" t="s">
        <v>9640</v>
      </c>
      <c r="C2005" t="s">
        <v>590</v>
      </c>
      <c r="D2005" s="21" t="s">
        <v>594</v>
      </c>
      <c r="E2005" t="s">
        <v>595</v>
      </c>
      <c r="F2005" t="s">
        <v>177</v>
      </c>
      <c r="G2005" t="s">
        <v>1286</v>
      </c>
      <c r="K2005">
        <v>2014</v>
      </c>
      <c r="L2005" t="s">
        <v>3055</v>
      </c>
      <c r="M2005" t="s">
        <v>3056</v>
      </c>
      <c r="N2005" t="s">
        <v>3057</v>
      </c>
      <c r="O2005" t="s">
        <v>1400</v>
      </c>
    </row>
    <row r="2006" spans="1:15" x14ac:dyDescent="0.2">
      <c r="A2006" s="66" t="s">
        <v>9831</v>
      </c>
      <c r="B2006" s="44" t="s">
        <v>9640</v>
      </c>
      <c r="C2006" t="s">
        <v>590</v>
      </c>
      <c r="D2006" s="21" t="s">
        <v>594</v>
      </c>
      <c r="E2006" t="s">
        <v>595</v>
      </c>
      <c r="F2006" t="s">
        <v>4</v>
      </c>
      <c r="L2006" t="s">
        <v>1429</v>
      </c>
      <c r="N2006" t="s">
        <v>1279</v>
      </c>
      <c r="O2006" t="s">
        <v>1280</v>
      </c>
    </row>
    <row r="2007" spans="1:15" x14ac:dyDescent="0.2">
      <c r="A2007" s="66" t="s">
        <v>9831</v>
      </c>
      <c r="B2007" s="44" t="s">
        <v>9640</v>
      </c>
      <c r="C2007" t="s">
        <v>590</v>
      </c>
      <c r="D2007" s="21" t="s">
        <v>594</v>
      </c>
      <c r="E2007" t="s">
        <v>595</v>
      </c>
      <c r="F2007" t="s">
        <v>89</v>
      </c>
      <c r="K2007">
        <v>2021</v>
      </c>
      <c r="L2007" t="s">
        <v>3046</v>
      </c>
      <c r="M2007" t="s">
        <v>1816</v>
      </c>
      <c r="N2007" t="s">
        <v>3048</v>
      </c>
      <c r="O2007" t="s">
        <v>3054</v>
      </c>
    </row>
    <row r="2008" spans="1:15" x14ac:dyDescent="0.2">
      <c r="A2008" s="66" t="s">
        <v>9831</v>
      </c>
      <c r="B2008" s="44" t="s">
        <v>9640</v>
      </c>
      <c r="C2008" t="s">
        <v>590</v>
      </c>
      <c r="D2008" s="21" t="s">
        <v>594</v>
      </c>
      <c r="E2008" t="s">
        <v>595</v>
      </c>
      <c r="F2008" t="s">
        <v>91</v>
      </c>
      <c r="L2008" t="s">
        <v>3060</v>
      </c>
      <c r="N2008" t="s">
        <v>3061</v>
      </c>
      <c r="O2008" t="s">
        <v>3062</v>
      </c>
    </row>
    <row r="2009" spans="1:15" x14ac:dyDescent="0.2">
      <c r="A2009" s="66" t="s">
        <v>9831</v>
      </c>
      <c r="B2009" s="44" t="s">
        <v>9640</v>
      </c>
      <c r="C2009" t="s">
        <v>590</v>
      </c>
      <c r="D2009" s="21" t="s">
        <v>592</v>
      </c>
      <c r="E2009" t="s">
        <v>593</v>
      </c>
      <c r="F2009" t="s">
        <v>8</v>
      </c>
      <c r="K2009">
        <v>2023</v>
      </c>
      <c r="L2009" t="s">
        <v>3020</v>
      </c>
      <c r="M2009" t="s">
        <v>1816</v>
      </c>
      <c r="N2009" t="s">
        <v>3021</v>
      </c>
    </row>
    <row r="2010" spans="1:15" x14ac:dyDescent="0.2">
      <c r="A2010" s="66" t="s">
        <v>9831</v>
      </c>
      <c r="B2010" s="44" t="s">
        <v>9640</v>
      </c>
      <c r="C2010" t="s">
        <v>590</v>
      </c>
      <c r="D2010" s="21" t="s">
        <v>592</v>
      </c>
      <c r="E2010" t="s">
        <v>593</v>
      </c>
      <c r="F2010" t="s">
        <v>10</v>
      </c>
      <c r="K2010">
        <v>2023</v>
      </c>
      <c r="L2010" t="s">
        <v>3020</v>
      </c>
      <c r="M2010" t="s">
        <v>1816</v>
      </c>
      <c r="N2010" t="s">
        <v>3021</v>
      </c>
    </row>
    <row r="2011" spans="1:15" x14ac:dyDescent="0.2">
      <c r="A2011" s="66" t="s">
        <v>9831</v>
      </c>
      <c r="B2011" s="44" t="s">
        <v>9640</v>
      </c>
      <c r="C2011" t="s">
        <v>590</v>
      </c>
      <c r="D2011" s="21" t="s">
        <v>592</v>
      </c>
      <c r="E2011" t="s">
        <v>593</v>
      </c>
      <c r="F2011" t="s">
        <v>11</v>
      </c>
      <c r="G2011" t="s">
        <v>1286</v>
      </c>
      <c r="H2011" t="s">
        <v>349</v>
      </c>
      <c r="I2011" t="s">
        <v>349</v>
      </c>
      <c r="K2011">
        <v>2023</v>
      </c>
      <c r="L2011" t="s">
        <v>3020</v>
      </c>
      <c r="M2011" t="s">
        <v>1816</v>
      </c>
      <c r="N2011" t="s">
        <v>3021</v>
      </c>
      <c r="O2011" t="s">
        <v>3022</v>
      </c>
    </row>
    <row r="2012" spans="1:15" x14ac:dyDescent="0.2">
      <c r="A2012" s="66" t="s">
        <v>9831</v>
      </c>
      <c r="B2012" s="44" t="s">
        <v>9640</v>
      </c>
      <c r="C2012" t="s">
        <v>590</v>
      </c>
      <c r="D2012" s="21" t="s">
        <v>592</v>
      </c>
      <c r="E2012" t="s">
        <v>593</v>
      </c>
      <c r="F2012" t="s">
        <v>16</v>
      </c>
      <c r="G2012" t="s">
        <v>1270</v>
      </c>
      <c r="H2012" t="s">
        <v>349</v>
      </c>
      <c r="I2012" t="s">
        <v>349</v>
      </c>
      <c r="K2012">
        <v>2023</v>
      </c>
      <c r="L2012" t="s">
        <v>3020</v>
      </c>
      <c r="M2012" t="s">
        <v>3023</v>
      </c>
      <c r="N2012" t="s">
        <v>3021</v>
      </c>
      <c r="O2012" t="s">
        <v>3024</v>
      </c>
    </row>
    <row r="2013" spans="1:15" x14ac:dyDescent="0.2">
      <c r="A2013" s="66" t="s">
        <v>9831</v>
      </c>
      <c r="B2013" s="44" t="s">
        <v>9640</v>
      </c>
      <c r="C2013" t="s">
        <v>590</v>
      </c>
      <c r="D2013" s="21" t="s">
        <v>592</v>
      </c>
      <c r="E2013" t="s">
        <v>593</v>
      </c>
      <c r="F2013" t="s">
        <v>17</v>
      </c>
      <c r="G2013" t="s">
        <v>1270</v>
      </c>
      <c r="H2013" t="s">
        <v>349</v>
      </c>
      <c r="I2013" t="s">
        <v>349</v>
      </c>
      <c r="K2013">
        <v>2023</v>
      </c>
      <c r="L2013" t="s">
        <v>3020</v>
      </c>
      <c r="M2013" t="s">
        <v>3023</v>
      </c>
      <c r="N2013" t="s">
        <v>3021</v>
      </c>
    </row>
    <row r="2014" spans="1:15" x14ac:dyDescent="0.2">
      <c r="A2014" s="66" t="s">
        <v>9831</v>
      </c>
      <c r="B2014" s="44" t="s">
        <v>9640</v>
      </c>
      <c r="C2014" t="s">
        <v>590</v>
      </c>
      <c r="D2014" s="21" t="s">
        <v>592</v>
      </c>
      <c r="E2014" t="s">
        <v>593</v>
      </c>
      <c r="F2014" t="s">
        <v>18</v>
      </c>
      <c r="G2014" t="s">
        <v>1270</v>
      </c>
      <c r="H2014" t="s">
        <v>349</v>
      </c>
      <c r="I2014" t="s">
        <v>349</v>
      </c>
      <c r="K2014">
        <v>2023</v>
      </c>
      <c r="L2014" t="s">
        <v>3020</v>
      </c>
      <c r="M2014" t="s">
        <v>3023</v>
      </c>
      <c r="N2014" t="s">
        <v>3021</v>
      </c>
      <c r="O2014" t="s">
        <v>3025</v>
      </c>
    </row>
    <row r="2015" spans="1:15" x14ac:dyDescent="0.2">
      <c r="A2015" s="66" t="s">
        <v>9831</v>
      </c>
      <c r="B2015" s="44" t="s">
        <v>9640</v>
      </c>
      <c r="C2015" t="s">
        <v>590</v>
      </c>
      <c r="D2015" s="21" t="s">
        <v>592</v>
      </c>
      <c r="E2015" t="s">
        <v>593</v>
      </c>
      <c r="F2015" t="s">
        <v>19</v>
      </c>
      <c r="G2015" t="s">
        <v>1270</v>
      </c>
      <c r="H2015" t="s">
        <v>349</v>
      </c>
      <c r="I2015" t="s">
        <v>349</v>
      </c>
      <c r="K2015">
        <v>2023</v>
      </c>
      <c r="L2015" t="s">
        <v>3020</v>
      </c>
      <c r="M2015" t="s">
        <v>3023</v>
      </c>
      <c r="N2015" t="s">
        <v>3021</v>
      </c>
    </row>
    <row r="2016" spans="1:15" x14ac:dyDescent="0.2">
      <c r="A2016" s="66" t="s">
        <v>9831</v>
      </c>
      <c r="B2016" s="44" t="s">
        <v>9640</v>
      </c>
      <c r="C2016" t="s">
        <v>590</v>
      </c>
      <c r="D2016" s="21" t="s">
        <v>592</v>
      </c>
      <c r="E2016" t="s">
        <v>593</v>
      </c>
      <c r="F2016" t="s">
        <v>20</v>
      </c>
      <c r="G2016" t="s">
        <v>1270</v>
      </c>
      <c r="H2016" t="s">
        <v>349</v>
      </c>
      <c r="I2016" t="s">
        <v>349</v>
      </c>
      <c r="K2016">
        <v>2023</v>
      </c>
      <c r="L2016" t="s">
        <v>3020</v>
      </c>
      <c r="M2016" t="s">
        <v>3023</v>
      </c>
      <c r="N2016" t="s">
        <v>3021</v>
      </c>
    </row>
    <row r="2017" spans="1:15" x14ac:dyDescent="0.2">
      <c r="A2017" s="66" t="s">
        <v>9831</v>
      </c>
      <c r="B2017" s="44" t="s">
        <v>9640</v>
      </c>
      <c r="C2017" t="s">
        <v>590</v>
      </c>
      <c r="D2017" s="21" t="s">
        <v>592</v>
      </c>
      <c r="E2017" t="s">
        <v>593</v>
      </c>
      <c r="F2017" t="s">
        <v>22</v>
      </c>
      <c r="G2017" t="s">
        <v>1270</v>
      </c>
      <c r="H2017" t="s">
        <v>349</v>
      </c>
      <c r="I2017" t="s">
        <v>349</v>
      </c>
      <c r="K2017">
        <v>2023</v>
      </c>
      <c r="L2017" t="s">
        <v>3020</v>
      </c>
      <c r="M2017" t="s">
        <v>3023</v>
      </c>
      <c r="N2017" t="s">
        <v>3021</v>
      </c>
      <c r="O2017" t="s">
        <v>3026</v>
      </c>
    </row>
    <row r="2018" spans="1:15" x14ac:dyDescent="0.2">
      <c r="A2018" s="66" t="s">
        <v>9831</v>
      </c>
      <c r="B2018" s="44" t="s">
        <v>9640</v>
      </c>
      <c r="C2018" t="s">
        <v>590</v>
      </c>
      <c r="D2018" s="21" t="s">
        <v>592</v>
      </c>
      <c r="E2018" t="s">
        <v>593</v>
      </c>
      <c r="F2018" t="s">
        <v>24</v>
      </c>
      <c r="G2018" t="s">
        <v>1270</v>
      </c>
      <c r="H2018" t="s">
        <v>349</v>
      </c>
      <c r="I2018" t="s">
        <v>349</v>
      </c>
      <c r="K2018">
        <v>2023</v>
      </c>
      <c r="L2018" t="s">
        <v>3020</v>
      </c>
      <c r="M2018" t="s">
        <v>3023</v>
      </c>
      <c r="N2018" t="s">
        <v>3021</v>
      </c>
    </row>
    <row r="2019" spans="1:15" x14ac:dyDescent="0.2">
      <c r="A2019" s="66" t="s">
        <v>9831</v>
      </c>
      <c r="B2019" s="44" t="s">
        <v>9640</v>
      </c>
      <c r="C2019" t="s">
        <v>590</v>
      </c>
      <c r="D2019" s="21" t="s">
        <v>592</v>
      </c>
      <c r="E2019" t="s">
        <v>593</v>
      </c>
      <c r="F2019" t="s">
        <v>26</v>
      </c>
      <c r="G2019" t="s">
        <v>1270</v>
      </c>
      <c r="H2019" t="s">
        <v>349</v>
      </c>
      <c r="I2019" t="s">
        <v>349</v>
      </c>
      <c r="K2019">
        <v>2023</v>
      </c>
      <c r="L2019" t="s">
        <v>3020</v>
      </c>
      <c r="M2019" t="s">
        <v>3023</v>
      </c>
      <c r="N2019" t="s">
        <v>3021</v>
      </c>
      <c r="O2019" t="s">
        <v>3027</v>
      </c>
    </row>
    <row r="2020" spans="1:15" x14ac:dyDescent="0.2">
      <c r="A2020" s="66" t="s">
        <v>9831</v>
      </c>
      <c r="B2020" s="44" t="s">
        <v>9640</v>
      </c>
      <c r="C2020" t="s">
        <v>590</v>
      </c>
      <c r="D2020" s="21" t="s">
        <v>592</v>
      </c>
      <c r="E2020" t="s">
        <v>593</v>
      </c>
      <c r="F2020" t="s">
        <v>28</v>
      </c>
      <c r="G2020" t="s">
        <v>1270</v>
      </c>
      <c r="H2020" t="s">
        <v>349</v>
      </c>
      <c r="I2020" t="s">
        <v>349</v>
      </c>
      <c r="K2020">
        <v>2023</v>
      </c>
      <c r="L2020" t="s">
        <v>3020</v>
      </c>
      <c r="M2020" t="s">
        <v>3023</v>
      </c>
      <c r="N2020" t="s">
        <v>3021</v>
      </c>
      <c r="O2020" t="s">
        <v>3028</v>
      </c>
    </row>
    <row r="2021" spans="1:15" x14ac:dyDescent="0.2">
      <c r="A2021" s="66" t="s">
        <v>9831</v>
      </c>
      <c r="B2021" s="44" t="s">
        <v>9640</v>
      </c>
      <c r="C2021" t="s">
        <v>590</v>
      </c>
      <c r="D2021" s="21" t="s">
        <v>592</v>
      </c>
      <c r="E2021" t="s">
        <v>593</v>
      </c>
      <c r="F2021" t="s">
        <v>70</v>
      </c>
      <c r="G2021" t="s">
        <v>1299</v>
      </c>
      <c r="K2021">
        <v>2023</v>
      </c>
      <c r="L2021" t="s">
        <v>3020</v>
      </c>
      <c r="M2021" t="s">
        <v>3029</v>
      </c>
      <c r="N2021" t="s">
        <v>3021</v>
      </c>
      <c r="O2021" t="s">
        <v>3030</v>
      </c>
    </row>
    <row r="2022" spans="1:15" x14ac:dyDescent="0.2">
      <c r="A2022" s="66" t="s">
        <v>9831</v>
      </c>
      <c r="B2022" s="44" t="s">
        <v>9640</v>
      </c>
      <c r="C2022" t="s">
        <v>590</v>
      </c>
      <c r="D2022" s="21" t="s">
        <v>592</v>
      </c>
      <c r="E2022" t="s">
        <v>593</v>
      </c>
      <c r="F2022" t="s">
        <v>266</v>
      </c>
      <c r="G2022" t="s">
        <v>1523</v>
      </c>
      <c r="K2022">
        <v>2023</v>
      </c>
      <c r="L2022" t="s">
        <v>3020</v>
      </c>
      <c r="M2022" t="s">
        <v>3029</v>
      </c>
      <c r="N2022" t="s">
        <v>3021</v>
      </c>
      <c r="O2022" t="s">
        <v>3031</v>
      </c>
    </row>
    <row r="2023" spans="1:15" x14ac:dyDescent="0.2">
      <c r="A2023" s="66" t="s">
        <v>9831</v>
      </c>
      <c r="B2023" s="44" t="s">
        <v>9640</v>
      </c>
      <c r="C2023" t="s">
        <v>590</v>
      </c>
      <c r="D2023" s="21" t="s">
        <v>592</v>
      </c>
      <c r="E2023" t="s">
        <v>593</v>
      </c>
      <c r="F2023" t="s">
        <v>268</v>
      </c>
      <c r="G2023" t="s">
        <v>1523</v>
      </c>
      <c r="K2023">
        <v>2023</v>
      </c>
      <c r="L2023" t="s">
        <v>3020</v>
      </c>
      <c r="M2023" t="s">
        <v>3029</v>
      </c>
      <c r="N2023" t="s">
        <v>3021</v>
      </c>
      <c r="O2023" t="s">
        <v>3031</v>
      </c>
    </row>
    <row r="2024" spans="1:15" x14ac:dyDescent="0.2">
      <c r="A2024" s="66" t="s">
        <v>9831</v>
      </c>
      <c r="B2024" s="44" t="s">
        <v>9640</v>
      </c>
      <c r="C2024" t="s">
        <v>590</v>
      </c>
      <c r="D2024" s="21" t="s">
        <v>592</v>
      </c>
      <c r="E2024" t="s">
        <v>593</v>
      </c>
      <c r="F2024" t="s">
        <v>84</v>
      </c>
      <c r="L2024" t="s">
        <v>3032</v>
      </c>
      <c r="N2024" t="s">
        <v>3033</v>
      </c>
      <c r="O2024" t="s">
        <v>3034</v>
      </c>
    </row>
    <row r="2025" spans="1:15" x14ac:dyDescent="0.2">
      <c r="A2025" s="66" t="s">
        <v>9831</v>
      </c>
      <c r="B2025" s="44" t="s">
        <v>9640</v>
      </c>
      <c r="C2025" t="s">
        <v>590</v>
      </c>
      <c r="D2025" s="21" t="s">
        <v>592</v>
      </c>
      <c r="E2025" t="s">
        <v>593</v>
      </c>
      <c r="F2025" t="s">
        <v>72</v>
      </c>
      <c r="G2025" t="s">
        <v>1299</v>
      </c>
      <c r="K2025">
        <v>2024</v>
      </c>
      <c r="L2025" t="s">
        <v>3035</v>
      </c>
      <c r="N2025" t="s">
        <v>3036</v>
      </c>
      <c r="O2025" t="s">
        <v>3037</v>
      </c>
    </row>
    <row r="2026" spans="1:15" x14ac:dyDescent="0.2">
      <c r="A2026" s="66" t="s">
        <v>9831</v>
      </c>
      <c r="B2026" s="44" t="s">
        <v>9640</v>
      </c>
      <c r="C2026" t="s">
        <v>590</v>
      </c>
      <c r="D2026" s="21" t="s">
        <v>592</v>
      </c>
      <c r="E2026" t="s">
        <v>593</v>
      </c>
      <c r="F2026" t="s">
        <v>336</v>
      </c>
      <c r="L2026" t="s">
        <v>3038</v>
      </c>
      <c r="M2026" t="s">
        <v>1293</v>
      </c>
      <c r="N2026" t="s">
        <v>3039</v>
      </c>
      <c r="O2026" t="s">
        <v>3040</v>
      </c>
    </row>
    <row r="2027" spans="1:15" x14ac:dyDescent="0.2">
      <c r="A2027" s="66" t="s">
        <v>9831</v>
      </c>
      <c r="B2027" s="44" t="s">
        <v>9640</v>
      </c>
      <c r="C2027" t="s">
        <v>590</v>
      </c>
      <c r="D2027" s="21" t="s">
        <v>592</v>
      </c>
      <c r="E2027" t="s">
        <v>593</v>
      </c>
      <c r="F2027" t="s">
        <v>337</v>
      </c>
      <c r="L2027" t="s">
        <v>3038</v>
      </c>
      <c r="M2027" t="s">
        <v>1293</v>
      </c>
      <c r="N2027" t="s">
        <v>3039</v>
      </c>
      <c r="O2027" t="s">
        <v>3041</v>
      </c>
    </row>
    <row r="2028" spans="1:15" x14ac:dyDescent="0.2">
      <c r="A2028" s="66" t="s">
        <v>9831</v>
      </c>
      <c r="B2028" s="44" t="s">
        <v>9640</v>
      </c>
      <c r="C2028" t="s">
        <v>590</v>
      </c>
      <c r="D2028" s="21" t="s">
        <v>592</v>
      </c>
      <c r="E2028" t="s">
        <v>593</v>
      </c>
      <c r="F2028" t="s">
        <v>338</v>
      </c>
      <c r="L2028" t="s">
        <v>3038</v>
      </c>
      <c r="M2028" t="s">
        <v>1293</v>
      </c>
      <c r="N2028" t="s">
        <v>3039</v>
      </c>
      <c r="O2028" t="s">
        <v>3040</v>
      </c>
    </row>
    <row r="2029" spans="1:15" x14ac:dyDescent="0.2">
      <c r="A2029" s="66" t="s">
        <v>9831</v>
      </c>
      <c r="B2029" s="44" t="s">
        <v>9640</v>
      </c>
      <c r="C2029" t="s">
        <v>590</v>
      </c>
      <c r="D2029" s="21" t="s">
        <v>592</v>
      </c>
      <c r="E2029" t="s">
        <v>593</v>
      </c>
      <c r="F2029" t="s">
        <v>96</v>
      </c>
      <c r="K2029">
        <v>2015</v>
      </c>
      <c r="L2029" t="s">
        <v>3042</v>
      </c>
      <c r="M2029" t="s">
        <v>3043</v>
      </c>
      <c r="N2029" t="s">
        <v>3044</v>
      </c>
      <c r="O2029" t="s">
        <v>3045</v>
      </c>
    </row>
    <row r="2030" spans="1:15" x14ac:dyDescent="0.2">
      <c r="A2030" s="66" t="s">
        <v>9831</v>
      </c>
      <c r="B2030" s="44" t="s">
        <v>9640</v>
      </c>
      <c r="C2030" t="s">
        <v>590</v>
      </c>
      <c r="D2030" s="21" t="s">
        <v>594</v>
      </c>
      <c r="E2030" t="s">
        <v>595</v>
      </c>
      <c r="F2030" t="s">
        <v>162</v>
      </c>
      <c r="G2030" t="s">
        <v>1286</v>
      </c>
      <c r="O2030" t="s">
        <v>1400</v>
      </c>
    </row>
    <row r="2031" spans="1:15" x14ac:dyDescent="0.2">
      <c r="A2031" s="66" t="s">
        <v>9831</v>
      </c>
      <c r="B2031" s="44" t="s">
        <v>9640</v>
      </c>
      <c r="C2031" t="s">
        <v>590</v>
      </c>
      <c r="D2031" s="21" t="s">
        <v>594</v>
      </c>
      <c r="E2031" t="s">
        <v>595</v>
      </c>
      <c r="F2031" t="s">
        <v>14</v>
      </c>
      <c r="G2031" t="s">
        <v>1430</v>
      </c>
      <c r="O2031" t="s">
        <v>1431</v>
      </c>
    </row>
    <row r="2032" spans="1:15" x14ac:dyDescent="0.2">
      <c r="A2032" s="66" t="s">
        <v>9831</v>
      </c>
      <c r="B2032" s="44" t="s">
        <v>9640</v>
      </c>
      <c r="C2032" t="s">
        <v>590</v>
      </c>
      <c r="D2032" s="21" t="s">
        <v>594</v>
      </c>
      <c r="E2032" t="s">
        <v>595</v>
      </c>
      <c r="F2032" t="s">
        <v>15</v>
      </c>
      <c r="G2032" t="s">
        <v>1430</v>
      </c>
      <c r="O2032" t="s">
        <v>1432</v>
      </c>
    </row>
    <row r="2033" spans="1:15" x14ac:dyDescent="0.2">
      <c r="A2033" s="66" t="s">
        <v>9831</v>
      </c>
      <c r="B2033" s="44" t="s">
        <v>9640</v>
      </c>
      <c r="C2033" t="s">
        <v>590</v>
      </c>
      <c r="D2033" s="21" t="s">
        <v>594</v>
      </c>
      <c r="E2033" t="s">
        <v>595</v>
      </c>
      <c r="F2033" t="s">
        <v>11</v>
      </c>
      <c r="G2033" t="s">
        <v>1286</v>
      </c>
      <c r="H2033" t="s">
        <v>349</v>
      </c>
      <c r="I2033" t="s">
        <v>349</v>
      </c>
      <c r="K2033">
        <v>2021</v>
      </c>
      <c r="L2033" t="s">
        <v>3046</v>
      </c>
      <c r="M2033" t="s">
        <v>3047</v>
      </c>
      <c r="N2033" t="s">
        <v>3048</v>
      </c>
      <c r="O2033" t="s">
        <v>3049</v>
      </c>
    </row>
    <row r="2034" spans="1:15" x14ac:dyDescent="0.2">
      <c r="A2034" s="66" t="s">
        <v>9831</v>
      </c>
      <c r="B2034" s="44" t="s">
        <v>9640</v>
      </c>
      <c r="C2034" t="s">
        <v>590</v>
      </c>
      <c r="D2034" s="21" t="s">
        <v>594</v>
      </c>
      <c r="E2034" t="s">
        <v>595</v>
      </c>
      <c r="F2034" t="s">
        <v>10</v>
      </c>
      <c r="K2034">
        <v>2021</v>
      </c>
      <c r="L2034" t="s">
        <v>3046</v>
      </c>
      <c r="M2034" t="s">
        <v>3047</v>
      </c>
      <c r="N2034" t="s">
        <v>3048</v>
      </c>
    </row>
    <row r="2035" spans="1:15" x14ac:dyDescent="0.2">
      <c r="A2035" s="66" t="s">
        <v>9831</v>
      </c>
      <c r="B2035" s="44" t="s">
        <v>9640</v>
      </c>
      <c r="C2035" t="s">
        <v>590</v>
      </c>
      <c r="D2035" s="21" t="s">
        <v>594</v>
      </c>
      <c r="E2035" t="s">
        <v>595</v>
      </c>
      <c r="F2035" t="s">
        <v>8</v>
      </c>
      <c r="K2035">
        <v>2021</v>
      </c>
      <c r="L2035" t="s">
        <v>3046</v>
      </c>
      <c r="M2035" t="s">
        <v>3047</v>
      </c>
      <c r="N2035" t="s">
        <v>3048</v>
      </c>
    </row>
    <row r="2036" spans="1:15" x14ac:dyDescent="0.2">
      <c r="A2036" s="66" t="s">
        <v>9831</v>
      </c>
      <c r="B2036" s="44" t="s">
        <v>9640</v>
      </c>
      <c r="C2036" t="s">
        <v>590</v>
      </c>
      <c r="D2036" s="21" t="s">
        <v>594</v>
      </c>
      <c r="E2036" t="s">
        <v>595</v>
      </c>
      <c r="F2036" t="s">
        <v>9</v>
      </c>
      <c r="L2036" t="s">
        <v>1414</v>
      </c>
      <c r="N2036" t="s">
        <v>1415</v>
      </c>
      <c r="O2036" t="s">
        <v>1416</v>
      </c>
    </row>
    <row r="2037" spans="1:15" x14ac:dyDescent="0.2">
      <c r="A2037" s="66" t="s">
        <v>9831</v>
      </c>
      <c r="B2037" s="44" t="s">
        <v>9640</v>
      </c>
      <c r="C2037" t="s">
        <v>590</v>
      </c>
      <c r="D2037" s="21" t="s">
        <v>594</v>
      </c>
      <c r="E2037" t="s">
        <v>595</v>
      </c>
      <c r="F2037" t="s">
        <v>36</v>
      </c>
      <c r="G2037" t="s">
        <v>1289</v>
      </c>
      <c r="H2037" t="s">
        <v>349</v>
      </c>
      <c r="I2037" t="s">
        <v>349</v>
      </c>
      <c r="K2037">
        <v>2013</v>
      </c>
      <c r="L2037" t="s">
        <v>3010</v>
      </c>
      <c r="M2037" t="s">
        <v>1367</v>
      </c>
      <c r="N2037" t="s">
        <v>3011</v>
      </c>
      <c r="O2037" t="s">
        <v>3015</v>
      </c>
    </row>
    <row r="2038" spans="1:15" x14ac:dyDescent="0.2">
      <c r="A2038" s="66" t="s">
        <v>9831</v>
      </c>
      <c r="B2038" s="44" t="s">
        <v>9640</v>
      </c>
      <c r="C2038" t="s">
        <v>590</v>
      </c>
      <c r="D2038" s="21" t="s">
        <v>594</v>
      </c>
      <c r="E2038" t="s">
        <v>595</v>
      </c>
      <c r="F2038" t="s">
        <v>35</v>
      </c>
      <c r="G2038" t="s">
        <v>1289</v>
      </c>
      <c r="H2038" t="s">
        <v>349</v>
      </c>
      <c r="I2038" t="s">
        <v>349</v>
      </c>
      <c r="K2038">
        <v>2013</v>
      </c>
      <c r="L2038" t="s">
        <v>3010</v>
      </c>
      <c r="M2038" t="s">
        <v>1367</v>
      </c>
      <c r="N2038" t="s">
        <v>3011</v>
      </c>
      <c r="O2038" t="s">
        <v>3014</v>
      </c>
    </row>
    <row r="2039" spans="1:15" x14ac:dyDescent="0.2">
      <c r="A2039" s="66" t="s">
        <v>9831</v>
      </c>
      <c r="B2039" s="44" t="s">
        <v>9640</v>
      </c>
      <c r="C2039" t="s">
        <v>590</v>
      </c>
      <c r="D2039" s="21" t="s">
        <v>594</v>
      </c>
      <c r="E2039" t="s">
        <v>595</v>
      </c>
      <c r="F2039" t="s">
        <v>34</v>
      </c>
      <c r="G2039" t="s">
        <v>1289</v>
      </c>
      <c r="H2039" t="s">
        <v>349</v>
      </c>
      <c r="I2039" t="s">
        <v>349</v>
      </c>
      <c r="K2039">
        <v>2013</v>
      </c>
      <c r="L2039" t="s">
        <v>3010</v>
      </c>
      <c r="M2039" t="s">
        <v>1367</v>
      </c>
      <c r="N2039" t="s">
        <v>3011</v>
      </c>
      <c r="O2039" t="s">
        <v>3013</v>
      </c>
    </row>
    <row r="2040" spans="1:15" x14ac:dyDescent="0.2">
      <c r="A2040" s="66" t="s">
        <v>9831</v>
      </c>
      <c r="B2040" s="44" t="s">
        <v>9640</v>
      </c>
      <c r="C2040" t="s">
        <v>590</v>
      </c>
      <c r="D2040" s="21" t="s">
        <v>594</v>
      </c>
      <c r="E2040" t="s">
        <v>595</v>
      </c>
      <c r="F2040" t="s">
        <v>38</v>
      </c>
      <c r="G2040" t="s">
        <v>1289</v>
      </c>
      <c r="H2040" t="s">
        <v>349</v>
      </c>
      <c r="I2040" t="s">
        <v>349</v>
      </c>
      <c r="K2040">
        <v>2013</v>
      </c>
      <c r="L2040" t="s">
        <v>3010</v>
      </c>
      <c r="M2040" t="s">
        <v>1367</v>
      </c>
      <c r="N2040" t="s">
        <v>3011</v>
      </c>
      <c r="O2040" t="s">
        <v>3016</v>
      </c>
    </row>
    <row r="2041" spans="1:15" x14ac:dyDescent="0.2">
      <c r="A2041" s="66" t="s">
        <v>9831</v>
      </c>
      <c r="B2041" s="44" t="s">
        <v>9640</v>
      </c>
      <c r="C2041" t="s">
        <v>590</v>
      </c>
      <c r="D2041" s="21" t="s">
        <v>594</v>
      </c>
      <c r="E2041" t="s">
        <v>595</v>
      </c>
      <c r="F2041" t="s">
        <v>39</v>
      </c>
      <c r="G2041" t="s">
        <v>1289</v>
      </c>
      <c r="H2041" t="s">
        <v>349</v>
      </c>
      <c r="I2041" t="s">
        <v>349</v>
      </c>
      <c r="K2041">
        <v>2013</v>
      </c>
      <c r="L2041" t="s">
        <v>3010</v>
      </c>
      <c r="M2041" t="s">
        <v>1367</v>
      </c>
      <c r="N2041" t="s">
        <v>3011</v>
      </c>
      <c r="O2041" t="s">
        <v>3017</v>
      </c>
    </row>
    <row r="2042" spans="1:15" x14ac:dyDescent="0.2">
      <c r="A2042" s="66" t="s">
        <v>9831</v>
      </c>
      <c r="B2042" s="44" t="s">
        <v>9640</v>
      </c>
      <c r="C2042" t="s">
        <v>590</v>
      </c>
      <c r="D2042" s="21" t="s">
        <v>594</v>
      </c>
      <c r="E2042" t="s">
        <v>595</v>
      </c>
      <c r="F2042" t="s">
        <v>67</v>
      </c>
      <c r="G2042" t="s">
        <v>1360</v>
      </c>
      <c r="K2042">
        <v>2024</v>
      </c>
      <c r="L2042" t="s">
        <v>3008</v>
      </c>
      <c r="N2042" t="s">
        <v>3009</v>
      </c>
    </row>
    <row r="2043" spans="1:15" x14ac:dyDescent="0.2">
      <c r="A2043" s="66" t="s">
        <v>9831</v>
      </c>
      <c r="B2043" s="44" t="s">
        <v>9640</v>
      </c>
      <c r="C2043" t="s">
        <v>590</v>
      </c>
      <c r="D2043" s="21" t="s">
        <v>594</v>
      </c>
      <c r="E2043" t="s">
        <v>595</v>
      </c>
      <c r="F2043" t="s">
        <v>72</v>
      </c>
      <c r="G2043" t="s">
        <v>1299</v>
      </c>
      <c r="K2043">
        <v>2013</v>
      </c>
      <c r="L2043" t="s">
        <v>3010</v>
      </c>
      <c r="M2043" t="s">
        <v>2433</v>
      </c>
      <c r="N2043" t="s">
        <v>3011</v>
      </c>
      <c r="O2043" t="s">
        <v>3018</v>
      </c>
    </row>
    <row r="2044" spans="1:15" x14ac:dyDescent="0.2">
      <c r="A2044" s="66" t="s">
        <v>9831</v>
      </c>
      <c r="B2044" s="44" t="s">
        <v>9640</v>
      </c>
      <c r="C2044" t="s">
        <v>590</v>
      </c>
      <c r="D2044" s="21" t="s">
        <v>594</v>
      </c>
      <c r="E2044" t="s">
        <v>595</v>
      </c>
      <c r="F2044" t="s">
        <v>30</v>
      </c>
      <c r="G2044" t="s">
        <v>1454</v>
      </c>
      <c r="K2044">
        <v>2013</v>
      </c>
      <c r="L2044" t="s">
        <v>3010</v>
      </c>
      <c r="M2044" t="s">
        <v>1367</v>
      </c>
      <c r="N2044" t="s">
        <v>3011</v>
      </c>
      <c r="O2044" t="s">
        <v>3012</v>
      </c>
    </row>
    <row r="2045" spans="1:15" x14ac:dyDescent="0.2">
      <c r="A2045" s="66" t="s">
        <v>9831</v>
      </c>
      <c r="B2045" s="44" t="s">
        <v>9640</v>
      </c>
      <c r="C2045" t="s">
        <v>590</v>
      </c>
      <c r="D2045" s="21" t="s">
        <v>592</v>
      </c>
      <c r="E2045" t="s">
        <v>593</v>
      </c>
      <c r="F2045" t="s">
        <v>91</v>
      </c>
      <c r="K2045">
        <v>2022</v>
      </c>
      <c r="L2045" t="s">
        <v>3063</v>
      </c>
      <c r="N2045" t="s">
        <v>3064</v>
      </c>
      <c r="O2045" t="s">
        <v>3065</v>
      </c>
    </row>
    <row r="2046" spans="1:15" x14ac:dyDescent="0.2">
      <c r="A2046" s="66" t="s">
        <v>9831</v>
      </c>
      <c r="B2046" s="44" t="s">
        <v>9640</v>
      </c>
      <c r="C2046" t="s">
        <v>590</v>
      </c>
      <c r="D2046" s="21" t="s">
        <v>594</v>
      </c>
      <c r="E2046" t="s">
        <v>595</v>
      </c>
      <c r="F2046" t="s">
        <v>60</v>
      </c>
      <c r="G2046" t="s">
        <v>1270</v>
      </c>
      <c r="H2046" t="s">
        <v>349</v>
      </c>
      <c r="I2046" t="s">
        <v>349</v>
      </c>
      <c r="K2046">
        <v>2021</v>
      </c>
      <c r="L2046" t="s">
        <v>3046</v>
      </c>
      <c r="M2046" t="s">
        <v>3047</v>
      </c>
      <c r="N2046" t="s">
        <v>3048</v>
      </c>
      <c r="O2046" t="s">
        <v>3052</v>
      </c>
    </row>
    <row r="2047" spans="1:15" x14ac:dyDescent="0.2">
      <c r="A2047" s="66" t="s">
        <v>9831</v>
      </c>
      <c r="B2047" s="44" t="s">
        <v>9640</v>
      </c>
      <c r="C2047" t="s">
        <v>590</v>
      </c>
      <c r="D2047" s="21" t="s">
        <v>592</v>
      </c>
      <c r="E2047" t="s">
        <v>593</v>
      </c>
      <c r="F2047" t="s">
        <v>4</v>
      </c>
      <c r="L2047" t="s">
        <v>1429</v>
      </c>
      <c r="N2047" t="s">
        <v>1279</v>
      </c>
      <c r="O2047" t="s">
        <v>1280</v>
      </c>
    </row>
    <row r="2048" spans="1:15" x14ac:dyDescent="0.2">
      <c r="A2048" s="66" t="s">
        <v>9831</v>
      </c>
      <c r="B2048" s="44" t="s">
        <v>9640</v>
      </c>
      <c r="C2048" t="s">
        <v>590</v>
      </c>
      <c r="D2048" s="21" t="s">
        <v>594</v>
      </c>
      <c r="E2048" t="s">
        <v>595</v>
      </c>
      <c r="F2048" t="s">
        <v>56</v>
      </c>
      <c r="G2048" t="s">
        <v>1270</v>
      </c>
      <c r="H2048" t="s">
        <v>349</v>
      </c>
      <c r="I2048" t="s">
        <v>349</v>
      </c>
      <c r="K2048">
        <v>2021</v>
      </c>
      <c r="L2048" t="s">
        <v>3046</v>
      </c>
      <c r="M2048" t="s">
        <v>3047</v>
      </c>
      <c r="N2048" t="s">
        <v>3048</v>
      </c>
      <c r="O2048" t="s">
        <v>3050</v>
      </c>
    </row>
    <row r="2049" spans="1:15" x14ac:dyDescent="0.2">
      <c r="A2049" s="66" t="s">
        <v>9831</v>
      </c>
      <c r="B2049" s="44" t="s">
        <v>9640</v>
      </c>
      <c r="C2049" t="s">
        <v>590</v>
      </c>
      <c r="D2049" s="21" t="s">
        <v>592</v>
      </c>
      <c r="E2049" t="s">
        <v>593</v>
      </c>
      <c r="F2049" t="s">
        <v>14</v>
      </c>
      <c r="G2049" t="s">
        <v>1430</v>
      </c>
      <c r="O2049" t="s">
        <v>1431</v>
      </c>
    </row>
    <row r="2050" spans="1:15" x14ac:dyDescent="0.2">
      <c r="A2050" s="66" t="s">
        <v>9831</v>
      </c>
      <c r="B2050" s="44" t="s">
        <v>9640</v>
      </c>
      <c r="C2050" t="s">
        <v>590</v>
      </c>
      <c r="D2050" s="21" t="s">
        <v>594</v>
      </c>
      <c r="E2050" t="s">
        <v>595</v>
      </c>
      <c r="F2050" t="s">
        <v>59</v>
      </c>
      <c r="G2050" t="s">
        <v>1270</v>
      </c>
      <c r="H2050" t="s">
        <v>349</v>
      </c>
      <c r="I2050" t="s">
        <v>349</v>
      </c>
      <c r="K2050">
        <v>2021</v>
      </c>
      <c r="L2050" t="s">
        <v>3046</v>
      </c>
      <c r="M2050" t="s">
        <v>3047</v>
      </c>
      <c r="N2050" t="s">
        <v>3048</v>
      </c>
      <c r="O2050" t="s">
        <v>3051</v>
      </c>
    </row>
    <row r="2051" spans="1:15" x14ac:dyDescent="0.2">
      <c r="A2051" s="66" t="s">
        <v>9831</v>
      </c>
      <c r="B2051" s="44" t="s">
        <v>9640</v>
      </c>
      <c r="C2051" t="s">
        <v>590</v>
      </c>
      <c r="D2051" s="21" t="s">
        <v>594</v>
      </c>
      <c r="E2051" t="s">
        <v>595</v>
      </c>
      <c r="F2051" t="s">
        <v>65</v>
      </c>
      <c r="G2051" t="s">
        <v>1270</v>
      </c>
      <c r="H2051" t="s">
        <v>349</v>
      </c>
      <c r="I2051" t="s">
        <v>349</v>
      </c>
      <c r="K2051">
        <v>2021</v>
      </c>
      <c r="L2051" t="s">
        <v>3046</v>
      </c>
      <c r="M2051" t="s">
        <v>3047</v>
      </c>
      <c r="N2051" t="s">
        <v>3048</v>
      </c>
      <c r="O2051" t="s">
        <v>3053</v>
      </c>
    </row>
    <row r="2052" spans="1:15" x14ac:dyDescent="0.2">
      <c r="A2052" s="66" t="s">
        <v>9831</v>
      </c>
      <c r="B2052" s="44" t="s">
        <v>9640</v>
      </c>
      <c r="C2052" t="s">
        <v>590</v>
      </c>
      <c r="D2052" s="21" t="s">
        <v>594</v>
      </c>
      <c r="E2052" t="s">
        <v>595</v>
      </c>
      <c r="F2052" t="s">
        <v>266</v>
      </c>
      <c r="G2052" t="s">
        <v>1523</v>
      </c>
      <c r="K2052">
        <v>2013</v>
      </c>
      <c r="L2052" t="s">
        <v>3010</v>
      </c>
      <c r="M2052" t="s">
        <v>2433</v>
      </c>
      <c r="N2052" t="s">
        <v>3011</v>
      </c>
      <c r="O2052" t="s">
        <v>3019</v>
      </c>
    </row>
    <row r="2053" spans="1:15" x14ac:dyDescent="0.2">
      <c r="A2053" s="66" t="s">
        <v>9831</v>
      </c>
      <c r="B2053" t="s">
        <v>667</v>
      </c>
      <c r="C2053" t="s">
        <v>666</v>
      </c>
      <c r="D2053" s="21" t="s">
        <v>668</v>
      </c>
      <c r="E2053" t="s">
        <v>669</v>
      </c>
      <c r="F2053" t="s">
        <v>90</v>
      </c>
      <c r="K2053">
        <v>2024</v>
      </c>
      <c r="L2053" t="s">
        <v>3066</v>
      </c>
      <c r="N2053" t="s">
        <v>3067</v>
      </c>
      <c r="O2053" t="s">
        <v>3068</v>
      </c>
    </row>
    <row r="2054" spans="1:15" x14ac:dyDescent="0.2">
      <c r="A2054" s="66" t="s">
        <v>9831</v>
      </c>
      <c r="B2054" t="s">
        <v>667</v>
      </c>
      <c r="C2054" t="s">
        <v>666</v>
      </c>
      <c r="D2054" s="21" t="s">
        <v>668</v>
      </c>
      <c r="E2054" t="s">
        <v>669</v>
      </c>
      <c r="F2054" t="s">
        <v>72</v>
      </c>
      <c r="G2054" t="s">
        <v>1299</v>
      </c>
      <c r="K2054">
        <v>2023</v>
      </c>
      <c r="L2054" t="s">
        <v>3069</v>
      </c>
      <c r="N2054" t="s">
        <v>3070</v>
      </c>
      <c r="O2054" t="s">
        <v>3071</v>
      </c>
    </row>
    <row r="2055" spans="1:15" x14ac:dyDescent="0.2">
      <c r="A2055" s="66" t="s">
        <v>9831</v>
      </c>
      <c r="B2055" t="s">
        <v>667</v>
      </c>
      <c r="C2055" t="s">
        <v>666</v>
      </c>
      <c r="D2055" s="21" t="s">
        <v>668</v>
      </c>
      <c r="E2055" t="s">
        <v>669</v>
      </c>
      <c r="F2055" t="s">
        <v>85</v>
      </c>
      <c r="K2055">
        <v>2023</v>
      </c>
      <c r="L2055" t="s">
        <v>3069</v>
      </c>
      <c r="N2055" t="s">
        <v>3070</v>
      </c>
      <c r="O2055" t="s">
        <v>3072</v>
      </c>
    </row>
    <row r="2056" spans="1:15" x14ac:dyDescent="0.2">
      <c r="A2056" s="66" t="s">
        <v>9831</v>
      </c>
      <c r="B2056" t="s">
        <v>667</v>
      </c>
      <c r="C2056" t="s">
        <v>666</v>
      </c>
      <c r="D2056" s="21" t="s">
        <v>668</v>
      </c>
      <c r="E2056" t="s">
        <v>669</v>
      </c>
      <c r="F2056" t="s">
        <v>52</v>
      </c>
      <c r="G2056" t="s">
        <v>1386</v>
      </c>
      <c r="K2056">
        <v>2023</v>
      </c>
      <c r="L2056" t="s">
        <v>3073</v>
      </c>
      <c r="M2056" t="s">
        <v>1367</v>
      </c>
      <c r="N2056" t="s">
        <v>3074</v>
      </c>
      <c r="O2056" t="s">
        <v>3075</v>
      </c>
    </row>
    <row r="2057" spans="1:15" x14ac:dyDescent="0.2">
      <c r="A2057" s="66" t="s">
        <v>9831</v>
      </c>
      <c r="B2057" t="s">
        <v>667</v>
      </c>
      <c r="C2057" t="s">
        <v>666</v>
      </c>
      <c r="D2057" s="21" t="s">
        <v>668</v>
      </c>
      <c r="E2057" t="s">
        <v>669</v>
      </c>
      <c r="F2057" t="s">
        <v>314</v>
      </c>
      <c r="K2057">
        <v>2023</v>
      </c>
      <c r="L2057" t="s">
        <v>3076</v>
      </c>
      <c r="M2057" t="s">
        <v>1816</v>
      </c>
      <c r="N2057" t="s">
        <v>3077</v>
      </c>
      <c r="O2057" t="s">
        <v>3078</v>
      </c>
    </row>
    <row r="2058" spans="1:15" x14ac:dyDescent="0.2">
      <c r="A2058" s="66" t="s">
        <v>9831</v>
      </c>
      <c r="B2058" t="s">
        <v>667</v>
      </c>
      <c r="C2058" t="s">
        <v>666</v>
      </c>
      <c r="D2058" s="21" t="s">
        <v>668</v>
      </c>
      <c r="E2058" t="s">
        <v>669</v>
      </c>
      <c r="F2058" t="s">
        <v>9892</v>
      </c>
      <c r="G2058" t="s">
        <v>9444</v>
      </c>
      <c r="K2058">
        <v>2023</v>
      </c>
      <c r="L2058" t="s">
        <v>3076</v>
      </c>
      <c r="M2058" t="s">
        <v>1816</v>
      </c>
      <c r="N2058" t="s">
        <v>3077</v>
      </c>
      <c r="O2058" t="s">
        <v>3079</v>
      </c>
    </row>
    <row r="2059" spans="1:15" x14ac:dyDescent="0.2">
      <c r="A2059" s="66" t="s">
        <v>9831</v>
      </c>
      <c r="B2059" t="s">
        <v>667</v>
      </c>
      <c r="C2059" t="s">
        <v>666</v>
      </c>
      <c r="D2059" s="21" t="s">
        <v>671</v>
      </c>
      <c r="E2059" t="s">
        <v>672</v>
      </c>
      <c r="F2059" t="s">
        <v>72</v>
      </c>
      <c r="G2059" t="s">
        <v>1299</v>
      </c>
      <c r="K2059">
        <v>2024</v>
      </c>
      <c r="L2059" t="s">
        <v>3080</v>
      </c>
      <c r="N2059" t="s">
        <v>3081</v>
      </c>
      <c r="O2059" t="s">
        <v>3082</v>
      </c>
    </row>
    <row r="2060" spans="1:15" x14ac:dyDescent="0.2">
      <c r="A2060" s="66" t="s">
        <v>9831</v>
      </c>
      <c r="B2060" t="s">
        <v>667</v>
      </c>
      <c r="C2060" t="s">
        <v>666</v>
      </c>
      <c r="D2060" s="21" t="s">
        <v>671</v>
      </c>
      <c r="E2060" t="s">
        <v>672</v>
      </c>
      <c r="F2060" t="s">
        <v>85</v>
      </c>
      <c r="K2060">
        <v>2024</v>
      </c>
      <c r="L2060" t="s">
        <v>3080</v>
      </c>
      <c r="N2060" t="s">
        <v>3081</v>
      </c>
    </row>
    <row r="2061" spans="1:15" x14ac:dyDescent="0.2">
      <c r="A2061" s="66" t="s">
        <v>9831</v>
      </c>
      <c r="B2061" t="s">
        <v>667</v>
      </c>
      <c r="C2061" t="s">
        <v>666</v>
      </c>
      <c r="D2061" s="21" t="s">
        <v>671</v>
      </c>
      <c r="E2061" t="s">
        <v>672</v>
      </c>
      <c r="F2061" t="s">
        <v>86</v>
      </c>
      <c r="K2061">
        <v>2024</v>
      </c>
      <c r="L2061" t="s">
        <v>3080</v>
      </c>
      <c r="N2061" t="s">
        <v>3081</v>
      </c>
    </row>
    <row r="2062" spans="1:15" x14ac:dyDescent="0.2">
      <c r="A2062" s="66" t="s">
        <v>9831</v>
      </c>
      <c r="B2062" t="s">
        <v>667</v>
      </c>
      <c r="C2062" t="s">
        <v>666</v>
      </c>
      <c r="D2062" s="21" t="s">
        <v>671</v>
      </c>
      <c r="E2062" t="s">
        <v>672</v>
      </c>
      <c r="F2062" t="s">
        <v>88</v>
      </c>
      <c r="K2062">
        <v>2024</v>
      </c>
      <c r="L2062" t="s">
        <v>3080</v>
      </c>
      <c r="N2062" t="s">
        <v>3081</v>
      </c>
      <c r="O2062" t="s">
        <v>3083</v>
      </c>
    </row>
    <row r="2063" spans="1:15" x14ac:dyDescent="0.2">
      <c r="A2063" s="66" t="s">
        <v>9831</v>
      </c>
      <c r="B2063" t="s">
        <v>667</v>
      </c>
      <c r="C2063" t="s">
        <v>666</v>
      </c>
      <c r="D2063" s="21" t="s">
        <v>671</v>
      </c>
      <c r="E2063" t="s">
        <v>672</v>
      </c>
      <c r="F2063" t="s">
        <v>16</v>
      </c>
      <c r="G2063" t="s">
        <v>1270</v>
      </c>
      <c r="H2063" t="s">
        <v>492</v>
      </c>
      <c r="I2063" t="s">
        <v>1271</v>
      </c>
      <c r="K2063">
        <v>2020</v>
      </c>
      <c r="L2063" t="s">
        <v>3084</v>
      </c>
      <c r="M2063" t="s">
        <v>3085</v>
      </c>
      <c r="N2063" t="s">
        <v>3086</v>
      </c>
      <c r="O2063" t="s">
        <v>3087</v>
      </c>
    </row>
    <row r="2064" spans="1:15" x14ac:dyDescent="0.2">
      <c r="A2064" s="66" t="s">
        <v>9831</v>
      </c>
      <c r="B2064" t="s">
        <v>667</v>
      </c>
      <c r="C2064" t="s">
        <v>666</v>
      </c>
      <c r="D2064" s="21" t="s">
        <v>671</v>
      </c>
      <c r="E2064" t="s">
        <v>672</v>
      </c>
      <c r="F2064" t="s">
        <v>17</v>
      </c>
      <c r="G2064" t="s">
        <v>1270</v>
      </c>
      <c r="H2064" t="s">
        <v>492</v>
      </c>
      <c r="I2064" t="s">
        <v>1271</v>
      </c>
      <c r="K2064">
        <v>2020</v>
      </c>
      <c r="L2064" t="s">
        <v>3084</v>
      </c>
      <c r="M2064" t="s">
        <v>3085</v>
      </c>
      <c r="N2064" t="s">
        <v>3086</v>
      </c>
    </row>
    <row r="2065" spans="1:15" x14ac:dyDescent="0.2">
      <c r="A2065" s="66" t="s">
        <v>9831</v>
      </c>
      <c r="B2065" t="s">
        <v>667</v>
      </c>
      <c r="C2065" t="s">
        <v>666</v>
      </c>
      <c r="D2065" s="21" t="s">
        <v>671</v>
      </c>
      <c r="E2065" t="s">
        <v>672</v>
      </c>
      <c r="F2065" t="s">
        <v>18</v>
      </c>
      <c r="G2065" t="s">
        <v>1270</v>
      </c>
      <c r="H2065" t="s">
        <v>492</v>
      </c>
      <c r="I2065" t="s">
        <v>1271</v>
      </c>
      <c r="K2065">
        <v>2020</v>
      </c>
      <c r="L2065" t="s">
        <v>3084</v>
      </c>
      <c r="M2065" t="s">
        <v>3085</v>
      </c>
      <c r="N2065" t="s">
        <v>3086</v>
      </c>
    </row>
    <row r="2066" spans="1:15" x14ac:dyDescent="0.2">
      <c r="A2066" s="66" t="s">
        <v>9831</v>
      </c>
      <c r="B2066" t="s">
        <v>667</v>
      </c>
      <c r="C2066" t="s">
        <v>666</v>
      </c>
      <c r="D2066" s="21" t="s">
        <v>671</v>
      </c>
      <c r="E2066" t="s">
        <v>672</v>
      </c>
      <c r="F2066" t="s">
        <v>19</v>
      </c>
      <c r="G2066" t="s">
        <v>1270</v>
      </c>
      <c r="H2066" t="s">
        <v>492</v>
      </c>
      <c r="I2066" t="s">
        <v>1271</v>
      </c>
      <c r="K2066">
        <v>2020</v>
      </c>
      <c r="L2066" t="s">
        <v>3084</v>
      </c>
      <c r="M2066" t="s">
        <v>3085</v>
      </c>
      <c r="N2066" t="s">
        <v>3086</v>
      </c>
    </row>
    <row r="2067" spans="1:15" x14ac:dyDescent="0.2">
      <c r="A2067" s="66" t="s">
        <v>9831</v>
      </c>
      <c r="B2067" t="s">
        <v>667</v>
      </c>
      <c r="C2067" t="s">
        <v>666</v>
      </c>
      <c r="D2067" s="21" t="s">
        <v>671</v>
      </c>
      <c r="E2067" t="s">
        <v>672</v>
      </c>
      <c r="F2067" t="s">
        <v>20</v>
      </c>
      <c r="G2067" t="s">
        <v>1270</v>
      </c>
      <c r="H2067" t="s">
        <v>492</v>
      </c>
      <c r="I2067" t="s">
        <v>1271</v>
      </c>
      <c r="K2067">
        <v>2020</v>
      </c>
      <c r="L2067" t="s">
        <v>3084</v>
      </c>
      <c r="M2067" t="s">
        <v>3085</v>
      </c>
      <c r="N2067" t="s">
        <v>3086</v>
      </c>
    </row>
    <row r="2068" spans="1:15" x14ac:dyDescent="0.2">
      <c r="A2068" s="66" t="s">
        <v>9831</v>
      </c>
      <c r="B2068" t="s">
        <v>667</v>
      </c>
      <c r="C2068" t="s">
        <v>666</v>
      </c>
      <c r="D2068" s="21" t="s">
        <v>671</v>
      </c>
      <c r="E2068" t="s">
        <v>672</v>
      </c>
      <c r="F2068" t="s">
        <v>23</v>
      </c>
      <c r="G2068" t="s">
        <v>1270</v>
      </c>
      <c r="H2068" t="s">
        <v>492</v>
      </c>
      <c r="I2068" t="s">
        <v>1271</v>
      </c>
      <c r="K2068">
        <v>2020</v>
      </c>
      <c r="L2068" t="s">
        <v>3084</v>
      </c>
      <c r="M2068" t="s">
        <v>3085</v>
      </c>
      <c r="N2068" t="s">
        <v>3086</v>
      </c>
      <c r="O2068" t="s">
        <v>3088</v>
      </c>
    </row>
    <row r="2069" spans="1:15" x14ac:dyDescent="0.2">
      <c r="A2069" s="66" t="s">
        <v>9831</v>
      </c>
      <c r="B2069" t="s">
        <v>667</v>
      </c>
      <c r="C2069" t="s">
        <v>666</v>
      </c>
      <c r="D2069" s="21" t="s">
        <v>671</v>
      </c>
      <c r="E2069" t="s">
        <v>672</v>
      </c>
      <c r="F2069" t="s">
        <v>28</v>
      </c>
      <c r="G2069" t="s">
        <v>1270</v>
      </c>
      <c r="H2069" t="s">
        <v>492</v>
      </c>
      <c r="I2069" t="s">
        <v>1271</v>
      </c>
      <c r="K2069">
        <v>2020</v>
      </c>
      <c r="L2069" t="s">
        <v>3084</v>
      </c>
      <c r="M2069" t="s">
        <v>3085</v>
      </c>
      <c r="N2069" t="s">
        <v>3086</v>
      </c>
      <c r="O2069" t="s">
        <v>3089</v>
      </c>
    </row>
    <row r="2070" spans="1:15" x14ac:dyDescent="0.2">
      <c r="A2070" s="66" t="s">
        <v>9831</v>
      </c>
      <c r="B2070" t="s">
        <v>667</v>
      </c>
      <c r="C2070" t="s">
        <v>666</v>
      </c>
      <c r="D2070" s="21" t="s">
        <v>671</v>
      </c>
      <c r="E2070" t="s">
        <v>672</v>
      </c>
      <c r="F2070" t="s">
        <v>58</v>
      </c>
      <c r="G2070" t="s">
        <v>1270</v>
      </c>
      <c r="H2070" t="s">
        <v>1717</v>
      </c>
      <c r="I2070" t="s">
        <v>349</v>
      </c>
      <c r="K2070">
        <v>2020</v>
      </c>
      <c r="L2070" t="s">
        <v>3084</v>
      </c>
      <c r="M2070" t="s">
        <v>3090</v>
      </c>
      <c r="N2070" t="s">
        <v>3086</v>
      </c>
      <c r="O2070" t="s">
        <v>3091</v>
      </c>
    </row>
    <row r="2071" spans="1:15" x14ac:dyDescent="0.2">
      <c r="A2071" s="66" t="s">
        <v>9831</v>
      </c>
      <c r="B2071" t="s">
        <v>667</v>
      </c>
      <c r="C2071" t="s">
        <v>666</v>
      </c>
      <c r="D2071" s="21" t="s">
        <v>671</v>
      </c>
      <c r="E2071" t="s">
        <v>672</v>
      </c>
      <c r="F2071" t="s">
        <v>59</v>
      </c>
      <c r="G2071" t="s">
        <v>1270</v>
      </c>
      <c r="H2071" t="s">
        <v>1717</v>
      </c>
      <c r="I2071" t="s">
        <v>349</v>
      </c>
      <c r="K2071">
        <v>2020</v>
      </c>
      <c r="L2071" t="s">
        <v>3084</v>
      </c>
      <c r="M2071" t="s">
        <v>3090</v>
      </c>
      <c r="N2071" t="s">
        <v>3086</v>
      </c>
      <c r="O2071" t="s">
        <v>3092</v>
      </c>
    </row>
    <row r="2072" spans="1:15" x14ac:dyDescent="0.2">
      <c r="A2072" s="66" t="s">
        <v>9831</v>
      </c>
      <c r="B2072" t="s">
        <v>667</v>
      </c>
      <c r="C2072" t="s">
        <v>666</v>
      </c>
      <c r="D2072" s="21" t="s">
        <v>671</v>
      </c>
      <c r="E2072" t="s">
        <v>672</v>
      </c>
      <c r="F2072" t="s">
        <v>60</v>
      </c>
      <c r="G2072" t="s">
        <v>1270</v>
      </c>
      <c r="H2072" t="s">
        <v>1717</v>
      </c>
      <c r="I2072" t="s">
        <v>349</v>
      </c>
      <c r="K2072">
        <v>2020</v>
      </c>
      <c r="L2072" t="s">
        <v>3084</v>
      </c>
      <c r="M2072" t="s">
        <v>3090</v>
      </c>
      <c r="N2072" t="s">
        <v>3086</v>
      </c>
      <c r="O2072" t="s">
        <v>3093</v>
      </c>
    </row>
    <row r="2073" spans="1:15" x14ac:dyDescent="0.2">
      <c r="A2073" s="66" t="s">
        <v>9831</v>
      </c>
      <c r="B2073" t="s">
        <v>667</v>
      </c>
      <c r="C2073" t="s">
        <v>666</v>
      </c>
      <c r="D2073" s="21" t="s">
        <v>671</v>
      </c>
      <c r="E2073" t="s">
        <v>672</v>
      </c>
      <c r="F2073" t="s">
        <v>66</v>
      </c>
      <c r="G2073" t="s">
        <v>1296</v>
      </c>
      <c r="K2073">
        <v>2024</v>
      </c>
      <c r="L2073" t="s">
        <v>3084</v>
      </c>
      <c r="M2073" t="s">
        <v>3094</v>
      </c>
      <c r="N2073" t="s">
        <v>3086</v>
      </c>
      <c r="O2073" t="s">
        <v>3095</v>
      </c>
    </row>
    <row r="2074" spans="1:15" x14ac:dyDescent="0.2">
      <c r="A2074" s="66" t="s">
        <v>9831</v>
      </c>
      <c r="B2074" t="s">
        <v>667</v>
      </c>
      <c r="C2074" t="s">
        <v>666</v>
      </c>
      <c r="D2074" s="21" t="s">
        <v>671</v>
      </c>
      <c r="E2074" t="s">
        <v>672</v>
      </c>
      <c r="F2074" t="s">
        <v>84</v>
      </c>
      <c r="K2074">
        <v>2020</v>
      </c>
      <c r="L2074" t="s">
        <v>3084</v>
      </c>
      <c r="M2074" t="s">
        <v>3096</v>
      </c>
      <c r="N2074" t="s">
        <v>3086</v>
      </c>
      <c r="O2074" t="s">
        <v>3097</v>
      </c>
    </row>
    <row r="2075" spans="1:15" x14ac:dyDescent="0.2">
      <c r="A2075" s="66" t="s">
        <v>9831</v>
      </c>
      <c r="B2075" t="s">
        <v>667</v>
      </c>
      <c r="C2075" t="s">
        <v>666</v>
      </c>
      <c r="D2075" s="21" t="s">
        <v>671</v>
      </c>
      <c r="E2075" t="s">
        <v>672</v>
      </c>
      <c r="F2075" t="s">
        <v>94</v>
      </c>
      <c r="K2075">
        <v>2023</v>
      </c>
      <c r="L2075" t="s">
        <v>3084</v>
      </c>
      <c r="M2075" t="s">
        <v>1367</v>
      </c>
      <c r="N2075" t="s">
        <v>3086</v>
      </c>
    </row>
    <row r="2076" spans="1:15" x14ac:dyDescent="0.2">
      <c r="A2076" s="66" t="s">
        <v>9831</v>
      </c>
      <c r="B2076" t="s">
        <v>667</v>
      </c>
      <c r="C2076" t="s">
        <v>666</v>
      </c>
      <c r="D2076" s="21" t="s">
        <v>671</v>
      </c>
      <c r="E2076" t="s">
        <v>672</v>
      </c>
      <c r="F2076" t="s">
        <v>95</v>
      </c>
      <c r="K2076">
        <v>2020</v>
      </c>
      <c r="L2076" t="s">
        <v>3084</v>
      </c>
      <c r="M2076" t="s">
        <v>3098</v>
      </c>
      <c r="N2076" t="s">
        <v>3086</v>
      </c>
      <c r="O2076" t="s">
        <v>3099</v>
      </c>
    </row>
    <row r="2077" spans="1:15" x14ac:dyDescent="0.2">
      <c r="A2077" s="66" t="s">
        <v>9831</v>
      </c>
      <c r="B2077" t="s">
        <v>667</v>
      </c>
      <c r="C2077" t="s">
        <v>666</v>
      </c>
      <c r="D2077" s="21" t="s">
        <v>671</v>
      </c>
      <c r="E2077" t="s">
        <v>672</v>
      </c>
      <c r="F2077" t="s">
        <v>8</v>
      </c>
      <c r="K2077">
        <v>2022</v>
      </c>
      <c r="L2077" t="s">
        <v>3100</v>
      </c>
      <c r="N2077" t="s">
        <v>3101</v>
      </c>
    </row>
    <row r="2078" spans="1:15" x14ac:dyDescent="0.2">
      <c r="A2078" s="66" t="s">
        <v>9831</v>
      </c>
      <c r="B2078" t="s">
        <v>667</v>
      </c>
      <c r="C2078" t="s">
        <v>666</v>
      </c>
      <c r="D2078" s="21" t="s">
        <v>671</v>
      </c>
      <c r="E2078" t="s">
        <v>672</v>
      </c>
      <c r="F2078" t="s">
        <v>10</v>
      </c>
      <c r="K2078">
        <v>2022</v>
      </c>
      <c r="L2078" t="s">
        <v>3100</v>
      </c>
      <c r="N2078" t="s">
        <v>3101</v>
      </c>
    </row>
    <row r="2079" spans="1:15" x14ac:dyDescent="0.2">
      <c r="A2079" s="66" t="s">
        <v>9831</v>
      </c>
      <c r="B2079" t="s">
        <v>667</v>
      </c>
      <c r="C2079" t="s">
        <v>666</v>
      </c>
      <c r="D2079" s="21" t="s">
        <v>671</v>
      </c>
      <c r="E2079" t="s">
        <v>672</v>
      </c>
      <c r="F2079" t="s">
        <v>11</v>
      </c>
      <c r="G2079" t="s">
        <v>1286</v>
      </c>
      <c r="H2079" t="s">
        <v>376</v>
      </c>
      <c r="I2079" t="s">
        <v>349</v>
      </c>
      <c r="K2079">
        <v>2022</v>
      </c>
      <c r="L2079" t="s">
        <v>3100</v>
      </c>
      <c r="N2079" t="s">
        <v>3101</v>
      </c>
      <c r="O2079" t="s">
        <v>3102</v>
      </c>
    </row>
    <row r="2080" spans="1:15" x14ac:dyDescent="0.2">
      <c r="A2080" s="66" t="s">
        <v>9831</v>
      </c>
      <c r="B2080" t="s">
        <v>667</v>
      </c>
      <c r="C2080" t="s">
        <v>666</v>
      </c>
      <c r="D2080" s="21" t="s">
        <v>671</v>
      </c>
      <c r="E2080" t="s">
        <v>672</v>
      </c>
      <c r="F2080" t="s">
        <v>12</v>
      </c>
      <c r="K2080">
        <v>2022</v>
      </c>
      <c r="L2080" t="s">
        <v>3100</v>
      </c>
      <c r="N2080" t="s">
        <v>3101</v>
      </c>
    </row>
    <row r="2081" spans="1:15" x14ac:dyDescent="0.2">
      <c r="A2081" s="66" t="s">
        <v>9831</v>
      </c>
      <c r="B2081" t="s">
        <v>667</v>
      </c>
      <c r="C2081" t="s">
        <v>666</v>
      </c>
      <c r="D2081" s="21" t="s">
        <v>671</v>
      </c>
      <c r="E2081" t="s">
        <v>672</v>
      </c>
      <c r="F2081" t="s">
        <v>33</v>
      </c>
      <c r="G2081" t="s">
        <v>1286</v>
      </c>
      <c r="H2081" t="s">
        <v>1701</v>
      </c>
      <c r="I2081" t="s">
        <v>1738</v>
      </c>
      <c r="K2081">
        <v>2022</v>
      </c>
      <c r="L2081" t="s">
        <v>3100</v>
      </c>
      <c r="N2081" t="s">
        <v>3101</v>
      </c>
      <c r="O2081" t="s">
        <v>3103</v>
      </c>
    </row>
    <row r="2082" spans="1:15" x14ac:dyDescent="0.2">
      <c r="A2082" s="66" t="s">
        <v>9831</v>
      </c>
      <c r="B2082" t="s">
        <v>667</v>
      </c>
      <c r="C2082" t="s">
        <v>666</v>
      </c>
      <c r="D2082" s="21" t="s">
        <v>671</v>
      </c>
      <c r="E2082" t="s">
        <v>672</v>
      </c>
      <c r="F2082" t="s">
        <v>34</v>
      </c>
      <c r="G2082" t="s">
        <v>1289</v>
      </c>
      <c r="H2082" t="s">
        <v>1701</v>
      </c>
      <c r="I2082" t="s">
        <v>1738</v>
      </c>
      <c r="K2082">
        <v>2022</v>
      </c>
      <c r="L2082" t="s">
        <v>3100</v>
      </c>
      <c r="N2082" t="s">
        <v>3101</v>
      </c>
      <c r="O2082" t="s">
        <v>3104</v>
      </c>
    </row>
    <row r="2083" spans="1:15" x14ac:dyDescent="0.2">
      <c r="A2083" s="66" t="s">
        <v>9831</v>
      </c>
      <c r="B2083" t="s">
        <v>667</v>
      </c>
      <c r="C2083" t="s">
        <v>666</v>
      </c>
      <c r="D2083" s="21" t="s">
        <v>671</v>
      </c>
      <c r="E2083" t="s">
        <v>672</v>
      </c>
      <c r="F2083" t="s">
        <v>35</v>
      </c>
      <c r="G2083" t="s">
        <v>1289</v>
      </c>
      <c r="H2083" t="s">
        <v>1701</v>
      </c>
      <c r="I2083" t="s">
        <v>1738</v>
      </c>
      <c r="K2083">
        <v>2022</v>
      </c>
      <c r="L2083" t="s">
        <v>3100</v>
      </c>
      <c r="N2083" t="s">
        <v>3101</v>
      </c>
      <c r="O2083" t="s">
        <v>3105</v>
      </c>
    </row>
    <row r="2084" spans="1:15" x14ac:dyDescent="0.2">
      <c r="A2084" s="66" t="s">
        <v>9831</v>
      </c>
      <c r="B2084" t="s">
        <v>667</v>
      </c>
      <c r="C2084" t="s">
        <v>666</v>
      </c>
      <c r="D2084" s="21" t="s">
        <v>671</v>
      </c>
      <c r="E2084" t="s">
        <v>672</v>
      </c>
      <c r="F2084" t="s">
        <v>36</v>
      </c>
      <c r="G2084" t="s">
        <v>1289</v>
      </c>
      <c r="H2084" t="s">
        <v>1701</v>
      </c>
      <c r="I2084" t="s">
        <v>1738</v>
      </c>
      <c r="K2084">
        <v>2022</v>
      </c>
      <c r="L2084" t="s">
        <v>3100</v>
      </c>
      <c r="N2084" t="s">
        <v>3101</v>
      </c>
      <c r="O2084" t="s">
        <v>3106</v>
      </c>
    </row>
    <row r="2085" spans="1:15" x14ac:dyDescent="0.2">
      <c r="A2085" s="66" t="s">
        <v>9831</v>
      </c>
      <c r="B2085" t="s">
        <v>667</v>
      </c>
      <c r="C2085" t="s">
        <v>666</v>
      </c>
      <c r="D2085" s="21" t="s">
        <v>671</v>
      </c>
      <c r="E2085" t="s">
        <v>672</v>
      </c>
      <c r="F2085" t="s">
        <v>37</v>
      </c>
      <c r="G2085" t="s">
        <v>1289</v>
      </c>
      <c r="H2085" t="s">
        <v>1701</v>
      </c>
      <c r="I2085" t="s">
        <v>1738</v>
      </c>
      <c r="K2085">
        <v>2022</v>
      </c>
      <c r="L2085" t="s">
        <v>3100</v>
      </c>
      <c r="N2085" t="s">
        <v>3101</v>
      </c>
      <c r="O2085" t="s">
        <v>3107</v>
      </c>
    </row>
    <row r="2086" spans="1:15" x14ac:dyDescent="0.2">
      <c r="A2086" s="66" t="s">
        <v>9831</v>
      </c>
      <c r="B2086" t="s">
        <v>667</v>
      </c>
      <c r="C2086" t="s">
        <v>666</v>
      </c>
      <c r="D2086" s="21" t="s">
        <v>671</v>
      </c>
      <c r="E2086" t="s">
        <v>672</v>
      </c>
      <c r="F2086" t="s">
        <v>38</v>
      </c>
      <c r="G2086" t="s">
        <v>1289</v>
      </c>
      <c r="H2086" t="s">
        <v>1701</v>
      </c>
      <c r="I2086" t="s">
        <v>1738</v>
      </c>
      <c r="K2086">
        <v>2022</v>
      </c>
      <c r="L2086" t="s">
        <v>3100</v>
      </c>
      <c r="N2086" t="s">
        <v>3101</v>
      </c>
      <c r="O2086" t="s">
        <v>3108</v>
      </c>
    </row>
    <row r="2087" spans="1:15" x14ac:dyDescent="0.2">
      <c r="A2087" s="66" t="s">
        <v>9831</v>
      </c>
      <c r="B2087" t="s">
        <v>667</v>
      </c>
      <c r="C2087" t="s">
        <v>666</v>
      </c>
      <c r="D2087" s="21" t="s">
        <v>671</v>
      </c>
      <c r="E2087" t="s">
        <v>672</v>
      </c>
      <c r="F2087" t="s">
        <v>39</v>
      </c>
      <c r="G2087" t="s">
        <v>1289</v>
      </c>
      <c r="H2087" t="s">
        <v>1701</v>
      </c>
      <c r="I2087" t="s">
        <v>1738</v>
      </c>
      <c r="K2087">
        <v>2022</v>
      </c>
      <c r="L2087" t="s">
        <v>3100</v>
      </c>
      <c r="N2087" t="s">
        <v>3101</v>
      </c>
      <c r="O2087" t="s">
        <v>3109</v>
      </c>
    </row>
    <row r="2088" spans="1:15" x14ac:dyDescent="0.2">
      <c r="A2088" s="66" t="s">
        <v>9831</v>
      </c>
      <c r="B2088" t="s">
        <v>667</v>
      </c>
      <c r="C2088" t="s">
        <v>666</v>
      </c>
      <c r="D2088" s="21" t="s">
        <v>671</v>
      </c>
      <c r="E2088" t="s">
        <v>672</v>
      </c>
      <c r="F2088" t="s">
        <v>40</v>
      </c>
      <c r="G2088" t="s">
        <v>1289</v>
      </c>
      <c r="H2088" t="s">
        <v>1701</v>
      </c>
      <c r="I2088" t="s">
        <v>1738</v>
      </c>
      <c r="K2088">
        <v>2022</v>
      </c>
      <c r="L2088" t="s">
        <v>3100</v>
      </c>
      <c r="N2088" t="s">
        <v>3101</v>
      </c>
      <c r="O2088" t="s">
        <v>3110</v>
      </c>
    </row>
    <row r="2089" spans="1:15" x14ac:dyDescent="0.2">
      <c r="A2089" s="66" t="s">
        <v>9831</v>
      </c>
      <c r="B2089" t="s">
        <v>667</v>
      </c>
      <c r="C2089" t="s">
        <v>666</v>
      </c>
      <c r="D2089" s="21" t="s">
        <v>671</v>
      </c>
      <c r="E2089" t="s">
        <v>672</v>
      </c>
      <c r="F2089" t="s">
        <v>41</v>
      </c>
      <c r="G2089" t="s">
        <v>1289</v>
      </c>
      <c r="H2089" t="s">
        <v>1701</v>
      </c>
      <c r="I2089" t="s">
        <v>1738</v>
      </c>
      <c r="K2089">
        <v>2022</v>
      </c>
      <c r="L2089" t="s">
        <v>3100</v>
      </c>
      <c r="N2089" t="s">
        <v>3101</v>
      </c>
      <c r="O2089" t="s">
        <v>3111</v>
      </c>
    </row>
    <row r="2090" spans="1:15" x14ac:dyDescent="0.2">
      <c r="A2090" s="66" t="s">
        <v>9831</v>
      </c>
      <c r="B2090" t="s">
        <v>667</v>
      </c>
      <c r="C2090" t="s">
        <v>666</v>
      </c>
      <c r="D2090" s="21" t="s">
        <v>671</v>
      </c>
      <c r="E2090" t="s">
        <v>672</v>
      </c>
      <c r="F2090" t="s">
        <v>42</v>
      </c>
      <c r="G2090" t="s">
        <v>1289</v>
      </c>
      <c r="H2090" t="s">
        <v>349</v>
      </c>
      <c r="I2090" t="s">
        <v>349</v>
      </c>
      <c r="K2090">
        <v>2022</v>
      </c>
      <c r="L2090" t="s">
        <v>3100</v>
      </c>
      <c r="N2090" t="s">
        <v>3101</v>
      </c>
      <c r="O2090" t="s">
        <v>3112</v>
      </c>
    </row>
    <row r="2091" spans="1:15" x14ac:dyDescent="0.2">
      <c r="A2091" s="66" t="s">
        <v>9831</v>
      </c>
      <c r="B2091" t="s">
        <v>667</v>
      </c>
      <c r="C2091" t="s">
        <v>666</v>
      </c>
      <c r="D2091" s="21" t="s">
        <v>668</v>
      </c>
      <c r="E2091" t="s">
        <v>669</v>
      </c>
      <c r="F2091" t="s">
        <v>91</v>
      </c>
      <c r="L2091" t="s">
        <v>3113</v>
      </c>
      <c r="N2091" t="s">
        <v>3114</v>
      </c>
      <c r="O2091" t="s">
        <v>3115</v>
      </c>
    </row>
    <row r="2092" spans="1:15" x14ac:dyDescent="0.2">
      <c r="A2092" s="66" t="s">
        <v>9831</v>
      </c>
      <c r="B2092" t="s">
        <v>667</v>
      </c>
      <c r="C2092" t="s">
        <v>666</v>
      </c>
      <c r="D2092" s="21" t="s">
        <v>671</v>
      </c>
      <c r="E2092" t="s">
        <v>672</v>
      </c>
      <c r="F2092" t="s">
        <v>91</v>
      </c>
      <c r="L2092" t="s">
        <v>3113</v>
      </c>
      <c r="N2092" t="s">
        <v>3114</v>
      </c>
      <c r="O2092" t="s">
        <v>3116</v>
      </c>
    </row>
    <row r="2093" spans="1:15" x14ac:dyDescent="0.2">
      <c r="A2093" s="66" t="s">
        <v>9831</v>
      </c>
      <c r="B2093" t="s">
        <v>667</v>
      </c>
      <c r="C2093" t="s">
        <v>666</v>
      </c>
      <c r="D2093" s="21" t="s">
        <v>668</v>
      </c>
      <c r="E2093" t="s">
        <v>669</v>
      </c>
      <c r="F2093" t="s">
        <v>67</v>
      </c>
      <c r="G2093" t="s">
        <v>1360</v>
      </c>
      <c r="K2093">
        <v>2022</v>
      </c>
      <c r="L2093" t="s">
        <v>3117</v>
      </c>
      <c r="N2093" t="s">
        <v>3118</v>
      </c>
    </row>
    <row r="2094" spans="1:15" x14ac:dyDescent="0.2">
      <c r="A2094" s="66" t="s">
        <v>9831</v>
      </c>
      <c r="B2094" t="s">
        <v>667</v>
      </c>
      <c r="C2094" t="s">
        <v>666</v>
      </c>
      <c r="D2094" s="21" t="s">
        <v>671</v>
      </c>
      <c r="E2094" t="s">
        <v>672</v>
      </c>
      <c r="F2094" t="s">
        <v>67</v>
      </c>
      <c r="G2094" t="s">
        <v>1360</v>
      </c>
      <c r="K2094">
        <v>2024</v>
      </c>
      <c r="L2094" t="s">
        <v>3119</v>
      </c>
      <c r="N2094" t="s">
        <v>3120</v>
      </c>
      <c r="O2094" t="s">
        <v>3121</v>
      </c>
    </row>
    <row r="2095" spans="1:15" x14ac:dyDescent="0.2">
      <c r="A2095" s="66" t="s">
        <v>9831</v>
      </c>
      <c r="B2095" t="s">
        <v>667</v>
      </c>
      <c r="C2095" t="s">
        <v>666</v>
      </c>
      <c r="D2095" s="21" t="s">
        <v>668</v>
      </c>
      <c r="E2095" t="s">
        <v>669</v>
      </c>
      <c r="F2095" t="s">
        <v>32</v>
      </c>
      <c r="G2095" t="s">
        <v>1270</v>
      </c>
      <c r="K2095">
        <v>2022</v>
      </c>
      <c r="L2095" t="s">
        <v>3122</v>
      </c>
      <c r="M2095" t="s">
        <v>3123</v>
      </c>
      <c r="N2095" t="s">
        <v>3124</v>
      </c>
      <c r="O2095" t="s">
        <v>3125</v>
      </c>
    </row>
    <row r="2096" spans="1:15" x14ac:dyDescent="0.2">
      <c r="A2096" s="66" t="s">
        <v>9831</v>
      </c>
      <c r="B2096" t="s">
        <v>667</v>
      </c>
      <c r="C2096" t="s">
        <v>666</v>
      </c>
      <c r="D2096" s="21" t="s">
        <v>668</v>
      </c>
      <c r="E2096" t="s">
        <v>669</v>
      </c>
      <c r="F2096" t="s">
        <v>66</v>
      </c>
      <c r="G2096" t="s">
        <v>1296</v>
      </c>
      <c r="K2096">
        <v>2022</v>
      </c>
      <c r="L2096" t="s">
        <v>3122</v>
      </c>
      <c r="M2096" t="s">
        <v>3126</v>
      </c>
      <c r="N2096" t="s">
        <v>3124</v>
      </c>
    </row>
    <row r="2097" spans="1:15" x14ac:dyDescent="0.2">
      <c r="A2097" s="66" t="s">
        <v>9831</v>
      </c>
      <c r="B2097" t="s">
        <v>667</v>
      </c>
      <c r="C2097" t="s">
        <v>666</v>
      </c>
      <c r="D2097" s="21" t="s">
        <v>668</v>
      </c>
      <c r="E2097" t="s">
        <v>669</v>
      </c>
      <c r="F2097" t="s">
        <v>336</v>
      </c>
      <c r="K2097">
        <v>2022</v>
      </c>
      <c r="L2097" t="s">
        <v>3122</v>
      </c>
      <c r="M2097" t="s">
        <v>3127</v>
      </c>
      <c r="N2097" t="s">
        <v>3124</v>
      </c>
      <c r="O2097" t="s">
        <v>3128</v>
      </c>
    </row>
    <row r="2098" spans="1:15" x14ac:dyDescent="0.2">
      <c r="A2098" s="66" t="s">
        <v>9831</v>
      </c>
      <c r="B2098" t="s">
        <v>667</v>
      </c>
      <c r="C2098" t="s">
        <v>666</v>
      </c>
      <c r="D2098" s="21" t="s">
        <v>668</v>
      </c>
      <c r="E2098" t="s">
        <v>669</v>
      </c>
      <c r="F2098" t="s">
        <v>51</v>
      </c>
      <c r="G2098" t="s">
        <v>1386</v>
      </c>
      <c r="K2098">
        <v>2020</v>
      </c>
      <c r="L2098" t="s">
        <v>3129</v>
      </c>
      <c r="N2098" t="s">
        <v>3130</v>
      </c>
      <c r="O2098" t="s">
        <v>3131</v>
      </c>
    </row>
    <row r="2099" spans="1:15" x14ac:dyDescent="0.2">
      <c r="A2099" s="66" t="s">
        <v>9831</v>
      </c>
      <c r="B2099" t="s">
        <v>667</v>
      </c>
      <c r="C2099" t="s">
        <v>666</v>
      </c>
      <c r="D2099" s="21" t="s">
        <v>668</v>
      </c>
      <c r="E2099" t="s">
        <v>669</v>
      </c>
      <c r="F2099" t="s">
        <v>8</v>
      </c>
      <c r="K2099">
        <v>2021</v>
      </c>
      <c r="L2099" t="s">
        <v>3132</v>
      </c>
      <c r="M2099" t="s">
        <v>3133</v>
      </c>
      <c r="N2099" t="s">
        <v>3134</v>
      </c>
    </row>
    <row r="2100" spans="1:15" x14ac:dyDescent="0.2">
      <c r="A2100" s="66" t="s">
        <v>9831</v>
      </c>
      <c r="B2100" t="s">
        <v>667</v>
      </c>
      <c r="C2100" t="s">
        <v>666</v>
      </c>
      <c r="D2100" s="21" t="s">
        <v>668</v>
      </c>
      <c r="E2100" t="s">
        <v>669</v>
      </c>
      <c r="F2100" t="s">
        <v>10</v>
      </c>
      <c r="K2100">
        <v>2021</v>
      </c>
      <c r="L2100" t="s">
        <v>3132</v>
      </c>
      <c r="M2100" t="s">
        <v>3133</v>
      </c>
      <c r="N2100" t="s">
        <v>3134</v>
      </c>
    </row>
    <row r="2101" spans="1:15" x14ac:dyDescent="0.2">
      <c r="A2101" s="66" t="s">
        <v>9831</v>
      </c>
      <c r="B2101" t="s">
        <v>667</v>
      </c>
      <c r="C2101" t="s">
        <v>666</v>
      </c>
      <c r="D2101" s="21" t="s">
        <v>668</v>
      </c>
      <c r="E2101" t="s">
        <v>669</v>
      </c>
      <c r="F2101" t="s">
        <v>11</v>
      </c>
      <c r="G2101" t="s">
        <v>1286</v>
      </c>
      <c r="H2101" t="s">
        <v>376</v>
      </c>
      <c r="I2101" t="s">
        <v>1100</v>
      </c>
      <c r="J2101" t="s">
        <v>670</v>
      </c>
      <c r="K2101">
        <v>2021</v>
      </c>
      <c r="L2101" t="s">
        <v>3132</v>
      </c>
      <c r="M2101" t="s">
        <v>3133</v>
      </c>
      <c r="N2101" t="s">
        <v>3134</v>
      </c>
    </row>
    <row r="2102" spans="1:15" x14ac:dyDescent="0.2">
      <c r="A2102" s="66" t="s">
        <v>9831</v>
      </c>
      <c r="B2102" t="s">
        <v>667</v>
      </c>
      <c r="C2102" t="s">
        <v>666</v>
      </c>
      <c r="D2102" s="21" t="s">
        <v>668</v>
      </c>
      <c r="E2102" t="s">
        <v>669</v>
      </c>
      <c r="F2102" t="s">
        <v>12</v>
      </c>
      <c r="K2102">
        <v>2021</v>
      </c>
      <c r="L2102" t="s">
        <v>3132</v>
      </c>
      <c r="M2102" t="s">
        <v>3133</v>
      </c>
      <c r="N2102" t="s">
        <v>3134</v>
      </c>
    </row>
    <row r="2103" spans="1:15" x14ac:dyDescent="0.2">
      <c r="A2103" s="66" t="s">
        <v>9831</v>
      </c>
      <c r="B2103" t="s">
        <v>667</v>
      </c>
      <c r="C2103" t="s">
        <v>666</v>
      </c>
      <c r="D2103" s="21" t="s">
        <v>668</v>
      </c>
      <c r="E2103" t="s">
        <v>669</v>
      </c>
      <c r="F2103" t="s">
        <v>13</v>
      </c>
      <c r="K2103">
        <v>2021</v>
      </c>
      <c r="L2103" t="s">
        <v>3132</v>
      </c>
      <c r="M2103" t="s">
        <v>3133</v>
      </c>
      <c r="N2103" t="s">
        <v>3134</v>
      </c>
    </row>
    <row r="2104" spans="1:15" x14ac:dyDescent="0.2">
      <c r="A2104" s="66" t="s">
        <v>9831</v>
      </c>
      <c r="B2104" t="s">
        <v>667</v>
      </c>
      <c r="C2104" t="s">
        <v>666</v>
      </c>
      <c r="D2104" s="21" t="s">
        <v>668</v>
      </c>
      <c r="E2104" t="s">
        <v>669</v>
      </c>
      <c r="F2104" t="s">
        <v>16</v>
      </c>
      <c r="G2104" t="s">
        <v>1270</v>
      </c>
      <c r="H2104" t="s">
        <v>349</v>
      </c>
      <c r="I2104" t="s">
        <v>349</v>
      </c>
      <c r="K2104">
        <v>2018</v>
      </c>
      <c r="L2104" t="s">
        <v>3132</v>
      </c>
      <c r="M2104" t="s">
        <v>3135</v>
      </c>
      <c r="N2104" t="s">
        <v>3134</v>
      </c>
      <c r="O2104" t="s">
        <v>3136</v>
      </c>
    </row>
    <row r="2105" spans="1:15" x14ac:dyDescent="0.2">
      <c r="A2105" s="66" t="s">
        <v>9831</v>
      </c>
      <c r="B2105" t="s">
        <v>667</v>
      </c>
      <c r="C2105" t="s">
        <v>666</v>
      </c>
      <c r="D2105" s="21" t="s">
        <v>668</v>
      </c>
      <c r="E2105" t="s">
        <v>669</v>
      </c>
      <c r="F2105" t="s">
        <v>17</v>
      </c>
      <c r="G2105" t="s">
        <v>1270</v>
      </c>
      <c r="H2105" t="s">
        <v>349</v>
      </c>
      <c r="I2105" t="s">
        <v>349</v>
      </c>
      <c r="K2105">
        <v>2018</v>
      </c>
      <c r="L2105" t="s">
        <v>3132</v>
      </c>
      <c r="M2105" t="s">
        <v>3135</v>
      </c>
      <c r="N2105" t="s">
        <v>3134</v>
      </c>
    </row>
    <row r="2106" spans="1:15" x14ac:dyDescent="0.2">
      <c r="A2106" s="66" t="s">
        <v>9831</v>
      </c>
      <c r="B2106" t="s">
        <v>667</v>
      </c>
      <c r="C2106" t="s">
        <v>666</v>
      </c>
      <c r="D2106" s="21" t="s">
        <v>668</v>
      </c>
      <c r="E2106" t="s">
        <v>669</v>
      </c>
      <c r="F2106" t="s">
        <v>18</v>
      </c>
      <c r="G2106" t="s">
        <v>1270</v>
      </c>
      <c r="H2106" t="s">
        <v>349</v>
      </c>
      <c r="I2106" t="s">
        <v>349</v>
      </c>
      <c r="K2106">
        <v>2018</v>
      </c>
      <c r="L2106" t="s">
        <v>3132</v>
      </c>
      <c r="M2106" t="s">
        <v>3135</v>
      </c>
      <c r="N2106" t="s">
        <v>3134</v>
      </c>
    </row>
    <row r="2107" spans="1:15" x14ac:dyDescent="0.2">
      <c r="A2107" s="66" t="s">
        <v>9831</v>
      </c>
      <c r="B2107" t="s">
        <v>667</v>
      </c>
      <c r="C2107" t="s">
        <v>666</v>
      </c>
      <c r="D2107" s="21" t="s">
        <v>668</v>
      </c>
      <c r="E2107" t="s">
        <v>669</v>
      </c>
      <c r="F2107" t="s">
        <v>19</v>
      </c>
      <c r="G2107" t="s">
        <v>1270</v>
      </c>
      <c r="H2107" t="s">
        <v>349</v>
      </c>
      <c r="I2107" t="s">
        <v>349</v>
      </c>
      <c r="K2107">
        <v>2018</v>
      </c>
      <c r="L2107" t="s">
        <v>3132</v>
      </c>
      <c r="M2107" t="s">
        <v>3135</v>
      </c>
      <c r="N2107" t="s">
        <v>3134</v>
      </c>
    </row>
    <row r="2108" spans="1:15" x14ac:dyDescent="0.2">
      <c r="A2108" s="66" t="s">
        <v>9831</v>
      </c>
      <c r="B2108" t="s">
        <v>667</v>
      </c>
      <c r="C2108" t="s">
        <v>666</v>
      </c>
      <c r="D2108" s="21" t="s">
        <v>668</v>
      </c>
      <c r="E2108" t="s">
        <v>669</v>
      </c>
      <c r="F2108" t="s">
        <v>20</v>
      </c>
      <c r="G2108" t="s">
        <v>1270</v>
      </c>
      <c r="H2108" t="s">
        <v>349</v>
      </c>
      <c r="I2108" t="s">
        <v>349</v>
      </c>
      <c r="K2108">
        <v>2018</v>
      </c>
      <c r="L2108" t="s">
        <v>3132</v>
      </c>
      <c r="M2108" t="s">
        <v>3135</v>
      </c>
      <c r="N2108" t="s">
        <v>3134</v>
      </c>
    </row>
    <row r="2109" spans="1:15" x14ac:dyDescent="0.2">
      <c r="A2109" s="66" t="s">
        <v>9831</v>
      </c>
      <c r="B2109" t="s">
        <v>667</v>
      </c>
      <c r="C2109" t="s">
        <v>666</v>
      </c>
      <c r="D2109" s="21" t="s">
        <v>668</v>
      </c>
      <c r="E2109" t="s">
        <v>669</v>
      </c>
      <c r="F2109" t="s">
        <v>22</v>
      </c>
      <c r="G2109" t="s">
        <v>1270</v>
      </c>
      <c r="H2109" t="s">
        <v>349</v>
      </c>
      <c r="I2109" t="s">
        <v>349</v>
      </c>
      <c r="K2109">
        <v>2018</v>
      </c>
      <c r="L2109" t="s">
        <v>3132</v>
      </c>
      <c r="M2109" t="s">
        <v>3135</v>
      </c>
      <c r="N2109" t="s">
        <v>3134</v>
      </c>
    </row>
    <row r="2110" spans="1:15" x14ac:dyDescent="0.2">
      <c r="A2110" s="66" t="s">
        <v>9831</v>
      </c>
      <c r="B2110" t="s">
        <v>667</v>
      </c>
      <c r="C2110" t="s">
        <v>666</v>
      </c>
      <c r="D2110" s="21" t="s">
        <v>668</v>
      </c>
      <c r="E2110" t="s">
        <v>669</v>
      </c>
      <c r="F2110" t="s">
        <v>23</v>
      </c>
      <c r="G2110" t="s">
        <v>1270</v>
      </c>
      <c r="H2110" t="s">
        <v>349</v>
      </c>
      <c r="I2110" t="s">
        <v>349</v>
      </c>
      <c r="K2110">
        <v>2018</v>
      </c>
      <c r="L2110" t="s">
        <v>3132</v>
      </c>
      <c r="M2110" t="s">
        <v>3135</v>
      </c>
      <c r="N2110" t="s">
        <v>3134</v>
      </c>
      <c r="O2110" t="s">
        <v>3136</v>
      </c>
    </row>
    <row r="2111" spans="1:15" x14ac:dyDescent="0.2">
      <c r="A2111" s="66" t="s">
        <v>9831</v>
      </c>
      <c r="B2111" t="s">
        <v>667</v>
      </c>
      <c r="C2111" t="s">
        <v>666</v>
      </c>
      <c r="D2111" s="21" t="s">
        <v>668</v>
      </c>
      <c r="E2111" t="s">
        <v>669</v>
      </c>
      <c r="F2111" t="s">
        <v>24</v>
      </c>
      <c r="G2111" t="s">
        <v>1270</v>
      </c>
      <c r="H2111" t="s">
        <v>349</v>
      </c>
      <c r="I2111" t="s">
        <v>349</v>
      </c>
      <c r="K2111">
        <v>2018</v>
      </c>
      <c r="L2111" t="s">
        <v>3132</v>
      </c>
      <c r="M2111" t="s">
        <v>3135</v>
      </c>
      <c r="N2111" t="s">
        <v>3134</v>
      </c>
    </row>
    <row r="2112" spans="1:15" x14ac:dyDescent="0.2">
      <c r="A2112" s="66" t="s">
        <v>9831</v>
      </c>
      <c r="B2112" t="s">
        <v>667</v>
      </c>
      <c r="C2112" t="s">
        <v>666</v>
      </c>
      <c r="D2112" s="21" t="s">
        <v>668</v>
      </c>
      <c r="E2112" t="s">
        <v>669</v>
      </c>
      <c r="F2112" t="s">
        <v>25</v>
      </c>
      <c r="G2112" t="s">
        <v>1270</v>
      </c>
      <c r="H2112" t="s">
        <v>349</v>
      </c>
      <c r="I2112" t="s">
        <v>349</v>
      </c>
      <c r="K2112">
        <v>2018</v>
      </c>
      <c r="L2112" t="s">
        <v>3132</v>
      </c>
      <c r="M2112" t="s">
        <v>3135</v>
      </c>
      <c r="N2112" t="s">
        <v>3134</v>
      </c>
      <c r="O2112" t="s">
        <v>3137</v>
      </c>
    </row>
    <row r="2113" spans="1:15" x14ac:dyDescent="0.2">
      <c r="A2113" s="66" t="s">
        <v>9831</v>
      </c>
      <c r="B2113" t="s">
        <v>667</v>
      </c>
      <c r="C2113" t="s">
        <v>666</v>
      </c>
      <c r="D2113" s="21" t="s">
        <v>668</v>
      </c>
      <c r="E2113" t="s">
        <v>669</v>
      </c>
      <c r="F2113" t="s">
        <v>26</v>
      </c>
      <c r="G2113" t="s">
        <v>1270</v>
      </c>
      <c r="H2113" t="s">
        <v>349</v>
      </c>
      <c r="I2113" t="s">
        <v>349</v>
      </c>
      <c r="K2113">
        <v>2018</v>
      </c>
      <c r="L2113" t="s">
        <v>3132</v>
      </c>
      <c r="M2113" t="s">
        <v>3135</v>
      </c>
      <c r="N2113" t="s">
        <v>3134</v>
      </c>
      <c r="O2113" t="s">
        <v>3138</v>
      </c>
    </row>
    <row r="2114" spans="1:15" x14ac:dyDescent="0.2">
      <c r="A2114" s="66" t="s">
        <v>9831</v>
      </c>
      <c r="B2114" t="s">
        <v>667</v>
      </c>
      <c r="C2114" t="s">
        <v>666</v>
      </c>
      <c r="D2114" s="21" t="s">
        <v>668</v>
      </c>
      <c r="E2114" t="s">
        <v>669</v>
      </c>
      <c r="F2114" t="s">
        <v>27</v>
      </c>
      <c r="G2114" t="s">
        <v>1270</v>
      </c>
      <c r="H2114" t="s">
        <v>349</v>
      </c>
      <c r="I2114" t="s">
        <v>349</v>
      </c>
      <c r="K2114">
        <v>2018</v>
      </c>
      <c r="L2114" t="s">
        <v>3132</v>
      </c>
      <c r="M2114" t="s">
        <v>3135</v>
      </c>
      <c r="N2114" t="s">
        <v>3134</v>
      </c>
      <c r="O2114" t="s">
        <v>3139</v>
      </c>
    </row>
    <row r="2115" spans="1:15" x14ac:dyDescent="0.2">
      <c r="A2115" s="66" t="s">
        <v>9831</v>
      </c>
      <c r="B2115" t="s">
        <v>667</v>
      </c>
      <c r="C2115" t="s">
        <v>666</v>
      </c>
      <c r="D2115" s="21" t="s">
        <v>668</v>
      </c>
      <c r="E2115" t="s">
        <v>669</v>
      </c>
      <c r="F2115" t="s">
        <v>28</v>
      </c>
      <c r="G2115" t="s">
        <v>1270</v>
      </c>
      <c r="H2115" t="s">
        <v>349</v>
      </c>
      <c r="I2115" t="s">
        <v>349</v>
      </c>
      <c r="K2115">
        <v>2018</v>
      </c>
      <c r="L2115" t="s">
        <v>3132</v>
      </c>
      <c r="M2115" t="s">
        <v>3135</v>
      </c>
      <c r="N2115" t="s">
        <v>3134</v>
      </c>
      <c r="O2115" t="s">
        <v>3140</v>
      </c>
    </row>
    <row r="2116" spans="1:15" x14ac:dyDescent="0.2">
      <c r="A2116" s="66" t="s">
        <v>9831</v>
      </c>
      <c r="B2116" t="s">
        <v>667</v>
      </c>
      <c r="C2116" t="s">
        <v>666</v>
      </c>
      <c r="D2116" s="21" t="s">
        <v>668</v>
      </c>
      <c r="E2116" t="s">
        <v>669</v>
      </c>
      <c r="F2116" t="s">
        <v>33</v>
      </c>
      <c r="G2116" t="s">
        <v>1286</v>
      </c>
      <c r="H2116" t="s">
        <v>1701</v>
      </c>
      <c r="I2116" t="s">
        <v>1738</v>
      </c>
      <c r="K2116">
        <v>2021</v>
      </c>
      <c r="L2116" t="s">
        <v>3132</v>
      </c>
      <c r="M2116" t="s">
        <v>3141</v>
      </c>
      <c r="N2116" t="s">
        <v>3134</v>
      </c>
      <c r="O2116" t="s">
        <v>3142</v>
      </c>
    </row>
    <row r="2117" spans="1:15" x14ac:dyDescent="0.2">
      <c r="A2117" s="66" t="s">
        <v>9831</v>
      </c>
      <c r="B2117" t="s">
        <v>667</v>
      </c>
      <c r="C2117" t="s">
        <v>666</v>
      </c>
      <c r="D2117" s="21" t="s">
        <v>668</v>
      </c>
      <c r="E2117" t="s">
        <v>669</v>
      </c>
      <c r="F2117" t="s">
        <v>34</v>
      </c>
      <c r="G2117" t="s">
        <v>1289</v>
      </c>
      <c r="H2117" t="s">
        <v>1701</v>
      </c>
      <c r="I2117" t="s">
        <v>1738</v>
      </c>
      <c r="K2117">
        <v>2021</v>
      </c>
      <c r="L2117" t="s">
        <v>3132</v>
      </c>
      <c r="M2117" t="s">
        <v>3141</v>
      </c>
      <c r="N2117" t="s">
        <v>3134</v>
      </c>
      <c r="O2117" t="s">
        <v>3143</v>
      </c>
    </row>
    <row r="2118" spans="1:15" x14ac:dyDescent="0.2">
      <c r="A2118" s="66" t="s">
        <v>9831</v>
      </c>
      <c r="B2118" t="s">
        <v>667</v>
      </c>
      <c r="C2118" t="s">
        <v>666</v>
      </c>
      <c r="D2118" s="21" t="s">
        <v>668</v>
      </c>
      <c r="E2118" t="s">
        <v>669</v>
      </c>
      <c r="F2118" t="s">
        <v>35</v>
      </c>
      <c r="G2118" t="s">
        <v>1289</v>
      </c>
      <c r="H2118" t="s">
        <v>1701</v>
      </c>
      <c r="I2118" t="s">
        <v>1738</v>
      </c>
      <c r="K2118">
        <v>2021</v>
      </c>
      <c r="L2118" t="s">
        <v>3132</v>
      </c>
      <c r="M2118" t="s">
        <v>3141</v>
      </c>
      <c r="N2118" t="s">
        <v>3134</v>
      </c>
      <c r="O2118" t="s">
        <v>3144</v>
      </c>
    </row>
    <row r="2119" spans="1:15" x14ac:dyDescent="0.2">
      <c r="A2119" s="66" t="s">
        <v>9831</v>
      </c>
      <c r="B2119" t="s">
        <v>667</v>
      </c>
      <c r="C2119" t="s">
        <v>666</v>
      </c>
      <c r="D2119" s="21" t="s">
        <v>668</v>
      </c>
      <c r="E2119" t="s">
        <v>669</v>
      </c>
      <c r="F2119" t="s">
        <v>36</v>
      </c>
      <c r="G2119" t="s">
        <v>1289</v>
      </c>
      <c r="H2119" t="s">
        <v>1701</v>
      </c>
      <c r="I2119" t="s">
        <v>1738</v>
      </c>
      <c r="K2119">
        <v>2021</v>
      </c>
      <c r="L2119" t="s">
        <v>3132</v>
      </c>
      <c r="M2119" t="s">
        <v>3141</v>
      </c>
      <c r="N2119" t="s">
        <v>3134</v>
      </c>
      <c r="O2119" t="s">
        <v>3145</v>
      </c>
    </row>
    <row r="2120" spans="1:15" x14ac:dyDescent="0.2">
      <c r="A2120" s="66" t="s">
        <v>9831</v>
      </c>
      <c r="B2120" t="s">
        <v>667</v>
      </c>
      <c r="C2120" t="s">
        <v>666</v>
      </c>
      <c r="D2120" s="21" t="s">
        <v>668</v>
      </c>
      <c r="E2120" t="s">
        <v>669</v>
      </c>
      <c r="F2120" t="s">
        <v>37</v>
      </c>
      <c r="G2120" t="s">
        <v>1289</v>
      </c>
      <c r="H2120" t="s">
        <v>1701</v>
      </c>
      <c r="I2120" t="s">
        <v>1738</v>
      </c>
      <c r="K2120">
        <v>2021</v>
      </c>
      <c r="L2120" t="s">
        <v>3132</v>
      </c>
      <c r="M2120" t="s">
        <v>3141</v>
      </c>
      <c r="N2120" t="s">
        <v>3134</v>
      </c>
      <c r="O2120" t="s">
        <v>3146</v>
      </c>
    </row>
    <row r="2121" spans="1:15" x14ac:dyDescent="0.2">
      <c r="A2121" s="66" t="s">
        <v>9831</v>
      </c>
      <c r="B2121" t="s">
        <v>667</v>
      </c>
      <c r="C2121" t="s">
        <v>666</v>
      </c>
      <c r="D2121" s="21" t="s">
        <v>668</v>
      </c>
      <c r="E2121" t="s">
        <v>669</v>
      </c>
      <c r="F2121" t="s">
        <v>38</v>
      </c>
      <c r="G2121" t="s">
        <v>1289</v>
      </c>
      <c r="H2121" t="s">
        <v>1701</v>
      </c>
      <c r="I2121" t="s">
        <v>1738</v>
      </c>
      <c r="K2121">
        <v>2021</v>
      </c>
      <c r="L2121" t="s">
        <v>3132</v>
      </c>
      <c r="M2121" t="s">
        <v>3141</v>
      </c>
      <c r="N2121" t="s">
        <v>3134</v>
      </c>
      <c r="O2121" t="s">
        <v>3147</v>
      </c>
    </row>
    <row r="2122" spans="1:15" x14ac:dyDescent="0.2">
      <c r="A2122" s="66" t="s">
        <v>9831</v>
      </c>
      <c r="B2122" t="s">
        <v>667</v>
      </c>
      <c r="C2122" t="s">
        <v>666</v>
      </c>
      <c r="D2122" s="21" t="s">
        <v>668</v>
      </c>
      <c r="E2122" t="s">
        <v>669</v>
      </c>
      <c r="F2122" t="s">
        <v>40</v>
      </c>
      <c r="G2122" t="s">
        <v>1289</v>
      </c>
      <c r="H2122" t="s">
        <v>1701</v>
      </c>
      <c r="I2122" t="s">
        <v>1738</v>
      </c>
      <c r="K2122">
        <v>2021</v>
      </c>
      <c r="L2122" t="s">
        <v>3132</v>
      </c>
      <c r="M2122" t="s">
        <v>3141</v>
      </c>
      <c r="N2122" t="s">
        <v>3134</v>
      </c>
      <c r="O2122" t="s">
        <v>3148</v>
      </c>
    </row>
    <row r="2123" spans="1:15" x14ac:dyDescent="0.2">
      <c r="A2123" s="66" t="s">
        <v>9831</v>
      </c>
      <c r="B2123" t="s">
        <v>667</v>
      </c>
      <c r="C2123" t="s">
        <v>666</v>
      </c>
      <c r="D2123" s="21" t="s">
        <v>668</v>
      </c>
      <c r="E2123" t="s">
        <v>669</v>
      </c>
      <c r="F2123" t="s">
        <v>41</v>
      </c>
      <c r="G2123" t="s">
        <v>1289</v>
      </c>
      <c r="H2123" t="s">
        <v>1701</v>
      </c>
      <c r="I2123" t="s">
        <v>1738</v>
      </c>
      <c r="K2123">
        <v>2021</v>
      </c>
      <c r="L2123" t="s">
        <v>3132</v>
      </c>
      <c r="M2123" t="s">
        <v>3141</v>
      </c>
      <c r="N2123" t="s">
        <v>3134</v>
      </c>
      <c r="O2123" t="s">
        <v>3149</v>
      </c>
    </row>
    <row r="2124" spans="1:15" x14ac:dyDescent="0.2">
      <c r="A2124" s="66" t="s">
        <v>9831</v>
      </c>
      <c r="B2124" t="s">
        <v>667</v>
      </c>
      <c r="C2124" t="s">
        <v>666</v>
      </c>
      <c r="D2124" s="21" t="s">
        <v>668</v>
      </c>
      <c r="E2124" t="s">
        <v>669</v>
      </c>
      <c r="F2124" t="s">
        <v>42</v>
      </c>
      <c r="G2124" t="s">
        <v>1289</v>
      </c>
      <c r="K2124">
        <v>2021</v>
      </c>
      <c r="L2124" t="s">
        <v>3132</v>
      </c>
      <c r="M2124" t="s">
        <v>3141</v>
      </c>
      <c r="N2124" t="s">
        <v>3134</v>
      </c>
      <c r="O2124" t="s">
        <v>3150</v>
      </c>
    </row>
    <row r="2125" spans="1:15" x14ac:dyDescent="0.2">
      <c r="A2125" s="66" t="s">
        <v>9831</v>
      </c>
      <c r="B2125" t="s">
        <v>667</v>
      </c>
      <c r="C2125" t="s">
        <v>666</v>
      </c>
      <c r="D2125" s="21" t="s">
        <v>668</v>
      </c>
      <c r="E2125" t="s">
        <v>669</v>
      </c>
      <c r="F2125" t="s">
        <v>55</v>
      </c>
      <c r="G2125" t="s">
        <v>1270</v>
      </c>
      <c r="H2125" t="s">
        <v>1717</v>
      </c>
      <c r="I2125" t="s">
        <v>349</v>
      </c>
      <c r="K2125">
        <v>2021</v>
      </c>
      <c r="L2125" t="s">
        <v>3132</v>
      </c>
      <c r="M2125" t="s">
        <v>3141</v>
      </c>
      <c r="N2125" t="s">
        <v>3134</v>
      </c>
    </row>
    <row r="2126" spans="1:15" x14ac:dyDescent="0.2">
      <c r="A2126" s="66" t="s">
        <v>9831</v>
      </c>
      <c r="B2126" t="s">
        <v>667</v>
      </c>
      <c r="C2126" t="s">
        <v>666</v>
      </c>
      <c r="D2126" s="21" t="s">
        <v>668</v>
      </c>
      <c r="E2126" t="s">
        <v>669</v>
      </c>
      <c r="F2126" t="s">
        <v>59</v>
      </c>
      <c r="G2126" t="s">
        <v>1270</v>
      </c>
      <c r="H2126" t="s">
        <v>1717</v>
      </c>
      <c r="I2126" t="s">
        <v>349</v>
      </c>
      <c r="K2126">
        <v>2021</v>
      </c>
      <c r="L2126" t="s">
        <v>3132</v>
      </c>
      <c r="M2126" t="s">
        <v>3141</v>
      </c>
      <c r="N2126" t="s">
        <v>3134</v>
      </c>
    </row>
    <row r="2127" spans="1:15" x14ac:dyDescent="0.2">
      <c r="A2127" s="66" t="s">
        <v>9831</v>
      </c>
      <c r="B2127" t="s">
        <v>667</v>
      </c>
      <c r="C2127" t="s">
        <v>666</v>
      </c>
      <c r="D2127" s="21" t="s">
        <v>668</v>
      </c>
      <c r="E2127" t="s">
        <v>669</v>
      </c>
      <c r="F2127" t="s">
        <v>60</v>
      </c>
      <c r="G2127" t="s">
        <v>1270</v>
      </c>
      <c r="H2127" t="s">
        <v>1717</v>
      </c>
      <c r="I2127" t="s">
        <v>349</v>
      </c>
      <c r="K2127">
        <v>2021</v>
      </c>
      <c r="L2127" t="s">
        <v>3132</v>
      </c>
      <c r="M2127" t="s">
        <v>3141</v>
      </c>
      <c r="N2127" t="s">
        <v>3134</v>
      </c>
      <c r="O2127" t="s">
        <v>3151</v>
      </c>
    </row>
    <row r="2128" spans="1:15" x14ac:dyDescent="0.2">
      <c r="A2128" s="66" t="s">
        <v>9831</v>
      </c>
      <c r="B2128" t="s">
        <v>667</v>
      </c>
      <c r="C2128" t="s">
        <v>666</v>
      </c>
      <c r="D2128" s="21" t="s">
        <v>668</v>
      </c>
      <c r="E2128" t="s">
        <v>669</v>
      </c>
      <c r="F2128" t="s">
        <v>84</v>
      </c>
      <c r="K2128">
        <v>2021</v>
      </c>
      <c r="L2128" t="s">
        <v>3132</v>
      </c>
      <c r="M2128" t="s">
        <v>2404</v>
      </c>
      <c r="N2128" t="s">
        <v>3134</v>
      </c>
      <c r="O2128" t="s">
        <v>3152</v>
      </c>
    </row>
    <row r="2129" spans="1:15" x14ac:dyDescent="0.2">
      <c r="A2129" s="66" t="s">
        <v>9831</v>
      </c>
      <c r="B2129" t="s">
        <v>667</v>
      </c>
      <c r="C2129" t="s">
        <v>666</v>
      </c>
      <c r="D2129" s="21" t="s">
        <v>668</v>
      </c>
      <c r="E2129" t="s">
        <v>669</v>
      </c>
      <c r="F2129" t="s">
        <v>155</v>
      </c>
      <c r="G2129" t="s">
        <v>1286</v>
      </c>
      <c r="K2129">
        <v>2020</v>
      </c>
      <c r="L2129" t="s">
        <v>3153</v>
      </c>
      <c r="M2129" t="s">
        <v>3154</v>
      </c>
      <c r="N2129" t="s">
        <v>3155</v>
      </c>
      <c r="O2129" t="s">
        <v>3156</v>
      </c>
    </row>
    <row r="2130" spans="1:15" x14ac:dyDescent="0.2">
      <c r="A2130" s="66" t="s">
        <v>9831</v>
      </c>
      <c r="B2130" t="s">
        <v>667</v>
      </c>
      <c r="C2130" t="s">
        <v>666</v>
      </c>
      <c r="D2130" s="21" t="s">
        <v>668</v>
      </c>
      <c r="E2130" t="s">
        <v>669</v>
      </c>
      <c r="F2130" t="s">
        <v>175</v>
      </c>
      <c r="G2130" t="s">
        <v>1286</v>
      </c>
      <c r="K2130">
        <v>2020</v>
      </c>
      <c r="L2130" t="s">
        <v>3153</v>
      </c>
      <c r="M2130" t="s">
        <v>3157</v>
      </c>
      <c r="N2130" t="s">
        <v>3155</v>
      </c>
      <c r="O2130" t="s">
        <v>3158</v>
      </c>
    </row>
    <row r="2131" spans="1:15" x14ac:dyDescent="0.2">
      <c r="A2131" s="66" t="s">
        <v>9831</v>
      </c>
      <c r="B2131" t="s">
        <v>667</v>
      </c>
      <c r="C2131" t="s">
        <v>666</v>
      </c>
      <c r="D2131" s="21" t="s">
        <v>668</v>
      </c>
      <c r="E2131" t="s">
        <v>669</v>
      </c>
      <c r="F2131" t="s">
        <v>177</v>
      </c>
      <c r="G2131" t="s">
        <v>1286</v>
      </c>
      <c r="K2131">
        <v>2020</v>
      </c>
      <c r="L2131" t="s">
        <v>3153</v>
      </c>
      <c r="M2131" t="s">
        <v>3157</v>
      </c>
      <c r="N2131" t="s">
        <v>3155</v>
      </c>
      <c r="O2131" t="s">
        <v>1400</v>
      </c>
    </row>
    <row r="2132" spans="1:15" x14ac:dyDescent="0.2">
      <c r="A2132" s="66" t="s">
        <v>9831</v>
      </c>
      <c r="B2132" t="s">
        <v>667</v>
      </c>
      <c r="C2132" t="s">
        <v>666</v>
      </c>
      <c r="D2132" s="21" t="s">
        <v>668</v>
      </c>
      <c r="E2132" t="s">
        <v>669</v>
      </c>
      <c r="F2132" t="s">
        <v>180</v>
      </c>
      <c r="G2132" t="s">
        <v>1286</v>
      </c>
      <c r="K2132">
        <v>2018</v>
      </c>
      <c r="L2132" t="s">
        <v>3153</v>
      </c>
      <c r="M2132" t="s">
        <v>3159</v>
      </c>
      <c r="N2132" t="s">
        <v>3155</v>
      </c>
      <c r="O2132" t="s">
        <v>3160</v>
      </c>
    </row>
    <row r="2133" spans="1:15" x14ac:dyDescent="0.2">
      <c r="A2133" s="66" t="s">
        <v>9831</v>
      </c>
      <c r="B2133" t="s">
        <v>667</v>
      </c>
      <c r="C2133" t="s">
        <v>666</v>
      </c>
      <c r="D2133" s="21" t="s">
        <v>668</v>
      </c>
      <c r="E2133" t="s">
        <v>669</v>
      </c>
      <c r="F2133" t="s">
        <v>89</v>
      </c>
      <c r="K2133">
        <v>2024</v>
      </c>
      <c r="L2133" t="s">
        <v>3161</v>
      </c>
      <c r="M2133" t="s">
        <v>1816</v>
      </c>
      <c r="N2133" t="s">
        <v>3155</v>
      </c>
      <c r="O2133" t="s">
        <v>3162</v>
      </c>
    </row>
    <row r="2134" spans="1:15" x14ac:dyDescent="0.2">
      <c r="A2134" s="66" t="s">
        <v>9831</v>
      </c>
      <c r="B2134" t="s">
        <v>667</v>
      </c>
      <c r="C2134" t="s">
        <v>666</v>
      </c>
      <c r="D2134" s="21" t="s">
        <v>668</v>
      </c>
      <c r="E2134" t="s">
        <v>669</v>
      </c>
      <c r="F2134" t="s">
        <v>94</v>
      </c>
      <c r="K2134">
        <v>2021</v>
      </c>
      <c r="L2134" t="s">
        <v>3161</v>
      </c>
      <c r="M2134" t="s">
        <v>1367</v>
      </c>
      <c r="N2134" t="s">
        <v>3155</v>
      </c>
      <c r="O2134" t="s">
        <v>9680</v>
      </c>
    </row>
    <row r="2135" spans="1:15" x14ac:dyDescent="0.2">
      <c r="A2135" s="66" t="s">
        <v>9831</v>
      </c>
      <c r="B2135" t="s">
        <v>667</v>
      </c>
      <c r="C2135" t="s">
        <v>666</v>
      </c>
      <c r="D2135" s="21" t="s">
        <v>668</v>
      </c>
      <c r="E2135" t="s">
        <v>669</v>
      </c>
      <c r="F2135" t="s">
        <v>95</v>
      </c>
      <c r="K2135">
        <v>2021</v>
      </c>
      <c r="L2135" t="s">
        <v>3161</v>
      </c>
      <c r="M2135" t="s">
        <v>3094</v>
      </c>
      <c r="N2135" t="s">
        <v>3155</v>
      </c>
      <c r="O2135" t="s">
        <v>3163</v>
      </c>
    </row>
    <row r="2136" spans="1:15" x14ac:dyDescent="0.2">
      <c r="A2136" s="66" t="s">
        <v>9831</v>
      </c>
      <c r="B2136" t="s">
        <v>667</v>
      </c>
      <c r="C2136" t="s">
        <v>666</v>
      </c>
      <c r="D2136" s="21" t="s">
        <v>668</v>
      </c>
      <c r="E2136" t="s">
        <v>669</v>
      </c>
      <c r="F2136" t="s">
        <v>96</v>
      </c>
      <c r="K2136">
        <v>2021</v>
      </c>
      <c r="L2136" t="s">
        <v>3161</v>
      </c>
      <c r="M2136" t="s">
        <v>3164</v>
      </c>
      <c r="N2136" t="s">
        <v>3155</v>
      </c>
      <c r="O2136" t="s">
        <v>3165</v>
      </c>
    </row>
    <row r="2137" spans="1:15" x14ac:dyDescent="0.2">
      <c r="A2137" s="66" t="s">
        <v>9831</v>
      </c>
      <c r="B2137" t="s">
        <v>667</v>
      </c>
      <c r="C2137" t="s">
        <v>666</v>
      </c>
      <c r="D2137" s="21" t="s">
        <v>671</v>
      </c>
      <c r="E2137" t="s">
        <v>672</v>
      </c>
      <c r="F2137" t="s">
        <v>51</v>
      </c>
      <c r="G2137" t="s">
        <v>1386</v>
      </c>
      <c r="K2137">
        <v>2022</v>
      </c>
      <c r="L2137" t="s">
        <v>3166</v>
      </c>
      <c r="M2137" t="s">
        <v>3167</v>
      </c>
      <c r="N2137" t="s">
        <v>9121</v>
      </c>
      <c r="O2137" t="s">
        <v>3168</v>
      </c>
    </row>
    <row r="2138" spans="1:15" x14ac:dyDescent="0.2">
      <c r="A2138" s="66" t="s">
        <v>9831</v>
      </c>
      <c r="B2138" t="s">
        <v>667</v>
      </c>
      <c r="C2138" t="s">
        <v>666</v>
      </c>
      <c r="D2138" s="21" t="s">
        <v>671</v>
      </c>
      <c r="E2138" t="s">
        <v>672</v>
      </c>
      <c r="F2138" t="s">
        <v>52</v>
      </c>
      <c r="G2138" t="s">
        <v>1386</v>
      </c>
      <c r="K2138">
        <v>2022</v>
      </c>
      <c r="L2138" t="s">
        <v>3166</v>
      </c>
      <c r="M2138" t="s">
        <v>3169</v>
      </c>
      <c r="N2138" t="s">
        <v>9121</v>
      </c>
      <c r="O2138" t="s">
        <v>3170</v>
      </c>
    </row>
    <row r="2139" spans="1:15" x14ac:dyDescent="0.2">
      <c r="A2139" s="66" t="s">
        <v>9831</v>
      </c>
      <c r="B2139" t="s">
        <v>667</v>
      </c>
      <c r="C2139" t="s">
        <v>666</v>
      </c>
      <c r="D2139" s="21" t="s">
        <v>671</v>
      </c>
      <c r="E2139" t="s">
        <v>672</v>
      </c>
      <c r="F2139" t="s">
        <v>68</v>
      </c>
      <c r="G2139" t="s">
        <v>1299</v>
      </c>
      <c r="K2139">
        <v>2022</v>
      </c>
      <c r="L2139" t="s">
        <v>3166</v>
      </c>
      <c r="M2139" t="s">
        <v>3171</v>
      </c>
      <c r="N2139" t="s">
        <v>9121</v>
      </c>
      <c r="O2139" t="s">
        <v>3172</v>
      </c>
    </row>
    <row r="2140" spans="1:15" x14ac:dyDescent="0.2">
      <c r="A2140" s="66" t="s">
        <v>9831</v>
      </c>
      <c r="B2140" t="s">
        <v>667</v>
      </c>
      <c r="C2140" t="s">
        <v>666</v>
      </c>
      <c r="D2140" s="21" t="s">
        <v>671</v>
      </c>
      <c r="E2140" t="s">
        <v>672</v>
      </c>
      <c r="F2140" t="s">
        <v>70</v>
      </c>
      <c r="G2140" t="s">
        <v>1299</v>
      </c>
      <c r="K2140">
        <v>2022</v>
      </c>
      <c r="L2140" t="s">
        <v>3166</v>
      </c>
      <c r="M2140" t="s">
        <v>3171</v>
      </c>
      <c r="N2140" t="s">
        <v>9121</v>
      </c>
      <c r="O2140" t="s">
        <v>3173</v>
      </c>
    </row>
    <row r="2141" spans="1:15" x14ac:dyDescent="0.2">
      <c r="A2141" s="66" t="s">
        <v>9831</v>
      </c>
      <c r="B2141" t="s">
        <v>667</v>
      </c>
      <c r="C2141" t="s">
        <v>666</v>
      </c>
      <c r="D2141" s="21" t="s">
        <v>671</v>
      </c>
      <c r="E2141" t="s">
        <v>672</v>
      </c>
      <c r="F2141" t="s">
        <v>74</v>
      </c>
      <c r="G2141" t="s">
        <v>1299</v>
      </c>
      <c r="K2141">
        <v>2022</v>
      </c>
      <c r="L2141" t="s">
        <v>3166</v>
      </c>
      <c r="M2141" t="s">
        <v>3171</v>
      </c>
      <c r="N2141" t="s">
        <v>9121</v>
      </c>
      <c r="O2141" t="s">
        <v>3174</v>
      </c>
    </row>
    <row r="2142" spans="1:15" x14ac:dyDescent="0.2">
      <c r="A2142" s="66" t="s">
        <v>9831</v>
      </c>
      <c r="B2142" t="s">
        <v>667</v>
      </c>
      <c r="C2142" t="s">
        <v>666</v>
      </c>
      <c r="D2142" s="21" t="s">
        <v>671</v>
      </c>
      <c r="E2142" t="s">
        <v>672</v>
      </c>
      <c r="F2142" t="s">
        <v>78</v>
      </c>
      <c r="G2142" t="s">
        <v>1299</v>
      </c>
      <c r="K2142">
        <v>2022</v>
      </c>
      <c r="L2142" t="s">
        <v>3166</v>
      </c>
      <c r="M2142" t="s">
        <v>3175</v>
      </c>
      <c r="N2142" t="s">
        <v>9121</v>
      </c>
      <c r="O2142" t="s">
        <v>3176</v>
      </c>
    </row>
    <row r="2143" spans="1:15" x14ac:dyDescent="0.2">
      <c r="A2143" s="66" t="s">
        <v>9831</v>
      </c>
      <c r="B2143" t="s">
        <v>667</v>
      </c>
      <c r="C2143" t="s">
        <v>666</v>
      </c>
      <c r="D2143" s="21" t="s">
        <v>671</v>
      </c>
      <c r="E2143" t="s">
        <v>672</v>
      </c>
      <c r="F2143" t="s">
        <v>79</v>
      </c>
      <c r="G2143" t="s">
        <v>1382</v>
      </c>
      <c r="K2143">
        <v>2022</v>
      </c>
      <c r="L2143" t="s">
        <v>3166</v>
      </c>
      <c r="M2143" t="s">
        <v>3175</v>
      </c>
      <c r="N2143" t="s">
        <v>9121</v>
      </c>
      <c r="O2143" t="s">
        <v>3176</v>
      </c>
    </row>
    <row r="2144" spans="1:15" x14ac:dyDescent="0.2">
      <c r="A2144" s="66" t="s">
        <v>9831</v>
      </c>
      <c r="B2144" t="s">
        <v>667</v>
      </c>
      <c r="C2144" t="s">
        <v>666</v>
      </c>
      <c r="D2144" s="21" t="s">
        <v>671</v>
      </c>
      <c r="E2144" t="s">
        <v>672</v>
      </c>
      <c r="F2144" t="s">
        <v>162</v>
      </c>
      <c r="G2144" t="s">
        <v>1286</v>
      </c>
      <c r="K2144">
        <v>2022</v>
      </c>
      <c r="L2144" t="s">
        <v>3166</v>
      </c>
      <c r="M2144" t="s">
        <v>2450</v>
      </c>
      <c r="N2144" t="s">
        <v>9121</v>
      </c>
      <c r="O2144" t="s">
        <v>1400</v>
      </c>
    </row>
    <row r="2145" spans="1:15" x14ac:dyDescent="0.2">
      <c r="A2145" s="66" t="s">
        <v>9831</v>
      </c>
      <c r="B2145" t="s">
        <v>667</v>
      </c>
      <c r="C2145" t="s">
        <v>666</v>
      </c>
      <c r="D2145" s="21" t="s">
        <v>671</v>
      </c>
      <c r="E2145" t="s">
        <v>672</v>
      </c>
      <c r="F2145" t="s">
        <v>177</v>
      </c>
      <c r="G2145" t="s">
        <v>1286</v>
      </c>
      <c r="K2145">
        <v>2022</v>
      </c>
      <c r="L2145" t="s">
        <v>3166</v>
      </c>
      <c r="M2145" t="s">
        <v>2450</v>
      </c>
      <c r="N2145" t="s">
        <v>9121</v>
      </c>
      <c r="O2145" t="s">
        <v>1400</v>
      </c>
    </row>
    <row r="2146" spans="1:15" x14ac:dyDescent="0.2">
      <c r="A2146" s="66" t="s">
        <v>9831</v>
      </c>
      <c r="B2146" t="s">
        <v>667</v>
      </c>
      <c r="C2146" t="s">
        <v>666</v>
      </c>
      <c r="D2146" s="21" t="s">
        <v>671</v>
      </c>
      <c r="E2146" t="s">
        <v>672</v>
      </c>
      <c r="F2146" t="s">
        <v>212</v>
      </c>
      <c r="G2146" t="s">
        <v>1523</v>
      </c>
      <c r="K2146">
        <v>2022</v>
      </c>
      <c r="L2146" t="s">
        <v>3166</v>
      </c>
      <c r="M2146" t="s">
        <v>2450</v>
      </c>
      <c r="N2146" t="s">
        <v>9121</v>
      </c>
      <c r="O2146" t="s">
        <v>3177</v>
      </c>
    </row>
    <row r="2147" spans="1:15" x14ac:dyDescent="0.2">
      <c r="A2147" s="66" t="s">
        <v>9831</v>
      </c>
      <c r="B2147" t="s">
        <v>667</v>
      </c>
      <c r="C2147" t="s">
        <v>666</v>
      </c>
      <c r="D2147" s="21" t="s">
        <v>671</v>
      </c>
      <c r="E2147" t="s">
        <v>672</v>
      </c>
      <c r="F2147" t="s">
        <v>233</v>
      </c>
      <c r="G2147" t="s">
        <v>1523</v>
      </c>
      <c r="K2147">
        <v>2022</v>
      </c>
      <c r="L2147" t="s">
        <v>3166</v>
      </c>
      <c r="M2147" t="s">
        <v>2450</v>
      </c>
      <c r="N2147" t="s">
        <v>9121</v>
      </c>
      <c r="O2147" t="s">
        <v>3178</v>
      </c>
    </row>
    <row r="2148" spans="1:15" x14ac:dyDescent="0.2">
      <c r="A2148" s="66" t="s">
        <v>9831</v>
      </c>
      <c r="B2148" t="s">
        <v>667</v>
      </c>
      <c r="C2148" t="s">
        <v>666</v>
      </c>
      <c r="D2148" s="21" t="s">
        <v>671</v>
      </c>
      <c r="E2148" t="s">
        <v>672</v>
      </c>
      <c r="F2148" t="s">
        <v>268</v>
      </c>
      <c r="G2148" t="s">
        <v>1523</v>
      </c>
      <c r="K2148">
        <v>2022</v>
      </c>
      <c r="L2148" t="s">
        <v>3166</v>
      </c>
      <c r="M2148" t="s">
        <v>2450</v>
      </c>
      <c r="N2148" t="s">
        <v>9121</v>
      </c>
      <c r="O2148" t="s">
        <v>3179</v>
      </c>
    </row>
    <row r="2149" spans="1:15" x14ac:dyDescent="0.2">
      <c r="A2149" s="66" t="s">
        <v>9831</v>
      </c>
      <c r="B2149" t="s">
        <v>667</v>
      </c>
      <c r="C2149" t="s">
        <v>666</v>
      </c>
      <c r="D2149" s="21" t="s">
        <v>671</v>
      </c>
      <c r="E2149" t="s">
        <v>672</v>
      </c>
      <c r="F2149" t="s">
        <v>314</v>
      </c>
      <c r="K2149">
        <v>2023</v>
      </c>
      <c r="L2149" t="s">
        <v>3166</v>
      </c>
      <c r="M2149" t="s">
        <v>3180</v>
      </c>
      <c r="N2149" t="s">
        <v>9121</v>
      </c>
      <c r="O2149" t="s">
        <v>3181</v>
      </c>
    </row>
    <row r="2150" spans="1:15" x14ac:dyDescent="0.2">
      <c r="A2150" s="66" t="s">
        <v>9831</v>
      </c>
      <c r="B2150" t="s">
        <v>667</v>
      </c>
      <c r="C2150" t="s">
        <v>666</v>
      </c>
      <c r="D2150" s="21" t="s">
        <v>671</v>
      </c>
      <c r="E2150" t="s">
        <v>672</v>
      </c>
      <c r="F2150" t="s">
        <v>336</v>
      </c>
      <c r="K2150">
        <v>2023</v>
      </c>
      <c r="L2150" t="s">
        <v>3166</v>
      </c>
      <c r="M2150" t="s">
        <v>3180</v>
      </c>
      <c r="N2150" t="s">
        <v>9121</v>
      </c>
      <c r="O2150" t="s">
        <v>3182</v>
      </c>
    </row>
    <row r="2151" spans="1:15" x14ac:dyDescent="0.2">
      <c r="A2151" s="66" t="s">
        <v>9831</v>
      </c>
      <c r="B2151" t="s">
        <v>667</v>
      </c>
      <c r="C2151" t="s">
        <v>666</v>
      </c>
      <c r="D2151" s="21" t="s">
        <v>671</v>
      </c>
      <c r="E2151" t="s">
        <v>672</v>
      </c>
      <c r="F2151" t="s">
        <v>342</v>
      </c>
      <c r="K2151">
        <v>2023</v>
      </c>
      <c r="L2151" t="s">
        <v>3166</v>
      </c>
      <c r="M2151" t="s">
        <v>3180</v>
      </c>
      <c r="N2151" t="s">
        <v>9121</v>
      </c>
      <c r="O2151" t="s">
        <v>3183</v>
      </c>
    </row>
    <row r="2152" spans="1:15" x14ac:dyDescent="0.2">
      <c r="A2152" s="66" t="s">
        <v>9831</v>
      </c>
      <c r="B2152" s="22" t="s">
        <v>667</v>
      </c>
      <c r="C2152" s="22" t="s">
        <v>666</v>
      </c>
      <c r="D2152" s="23" t="s">
        <v>671</v>
      </c>
      <c r="E2152" s="22" t="s">
        <v>672</v>
      </c>
      <c r="F2152" s="22" t="s">
        <v>81</v>
      </c>
      <c r="G2152" s="22" t="s">
        <v>1299</v>
      </c>
      <c r="H2152" s="22"/>
      <c r="I2152" s="22"/>
      <c r="J2152" s="22"/>
      <c r="K2152" s="22">
        <v>2022</v>
      </c>
      <c r="L2152" s="22" t="s">
        <v>3166</v>
      </c>
      <c r="M2152" s="22"/>
      <c r="N2152" t="s">
        <v>9121</v>
      </c>
      <c r="O2152" s="48"/>
    </row>
    <row r="2153" spans="1:15" x14ac:dyDescent="0.2">
      <c r="A2153" s="66" t="s">
        <v>9831</v>
      </c>
      <c r="B2153" t="s">
        <v>667</v>
      </c>
      <c r="C2153" t="s">
        <v>666</v>
      </c>
      <c r="D2153" s="21" t="s">
        <v>671</v>
      </c>
      <c r="E2153" t="s">
        <v>672</v>
      </c>
      <c r="F2153" t="s">
        <v>96</v>
      </c>
      <c r="L2153" t="s">
        <v>3184</v>
      </c>
      <c r="N2153" t="s">
        <v>3185</v>
      </c>
      <c r="O2153" t="s">
        <v>3186</v>
      </c>
    </row>
    <row r="2154" spans="1:15" x14ac:dyDescent="0.2">
      <c r="A2154" s="66" t="s">
        <v>9831</v>
      </c>
      <c r="B2154" t="s">
        <v>667</v>
      </c>
      <c r="C2154" t="s">
        <v>666</v>
      </c>
      <c r="D2154" s="21" t="s">
        <v>671</v>
      </c>
      <c r="E2154" t="s">
        <v>672</v>
      </c>
      <c r="F2154" t="s">
        <v>89</v>
      </c>
      <c r="K2154">
        <v>2024</v>
      </c>
      <c r="L2154" t="s">
        <v>3187</v>
      </c>
      <c r="N2154" t="s">
        <v>3188</v>
      </c>
      <c r="O2154" t="s">
        <v>3189</v>
      </c>
    </row>
    <row r="2155" spans="1:15" x14ac:dyDescent="0.2">
      <c r="A2155" s="66" t="s">
        <v>9831</v>
      </c>
      <c r="B2155" t="s">
        <v>667</v>
      </c>
      <c r="C2155" t="s">
        <v>666</v>
      </c>
      <c r="D2155" s="21" t="s">
        <v>671</v>
      </c>
      <c r="E2155" t="s">
        <v>672</v>
      </c>
      <c r="F2155" t="s">
        <v>90</v>
      </c>
      <c r="K2155">
        <v>2024</v>
      </c>
      <c r="L2155" t="s">
        <v>3187</v>
      </c>
      <c r="N2155" t="s">
        <v>3188</v>
      </c>
      <c r="O2155" t="s">
        <v>3190</v>
      </c>
    </row>
    <row r="2156" spans="1:15" x14ac:dyDescent="0.2">
      <c r="A2156" s="66" t="s">
        <v>9831</v>
      </c>
      <c r="B2156" t="s">
        <v>667</v>
      </c>
      <c r="C2156" t="s">
        <v>666</v>
      </c>
      <c r="D2156" s="21" t="s">
        <v>671</v>
      </c>
      <c r="E2156" t="s">
        <v>672</v>
      </c>
      <c r="F2156" t="s">
        <v>93</v>
      </c>
      <c r="K2156">
        <v>2024</v>
      </c>
      <c r="L2156" t="s">
        <v>3187</v>
      </c>
      <c r="N2156" t="s">
        <v>3188</v>
      </c>
      <c r="O2156" t="s">
        <v>3191</v>
      </c>
    </row>
    <row r="2157" spans="1:15" x14ac:dyDescent="0.2">
      <c r="A2157" s="66" t="s">
        <v>9831</v>
      </c>
      <c r="B2157" t="s">
        <v>667</v>
      </c>
      <c r="C2157" t="s">
        <v>666</v>
      </c>
      <c r="D2157" s="21" t="s">
        <v>668</v>
      </c>
      <c r="E2157" t="s">
        <v>669</v>
      </c>
      <c r="F2157" t="s">
        <v>93</v>
      </c>
      <c r="K2157">
        <v>2024</v>
      </c>
      <c r="L2157" t="s">
        <v>3192</v>
      </c>
      <c r="N2157" t="s">
        <v>3193</v>
      </c>
      <c r="O2157" t="s">
        <v>3191</v>
      </c>
    </row>
    <row r="2158" spans="1:15" x14ac:dyDescent="0.2">
      <c r="A2158" s="66" t="s">
        <v>9831</v>
      </c>
      <c r="B2158" t="s">
        <v>667</v>
      </c>
      <c r="C2158" t="s">
        <v>666</v>
      </c>
      <c r="D2158" s="21" t="s">
        <v>668</v>
      </c>
      <c r="E2158" t="s">
        <v>669</v>
      </c>
      <c r="F2158" t="s">
        <v>9</v>
      </c>
      <c r="L2158" t="s">
        <v>1414</v>
      </c>
      <c r="N2158" t="s">
        <v>1415</v>
      </c>
      <c r="O2158" t="s">
        <v>1416</v>
      </c>
    </row>
    <row r="2159" spans="1:15" x14ac:dyDescent="0.2">
      <c r="A2159" s="66" t="s">
        <v>9831</v>
      </c>
      <c r="B2159" t="s">
        <v>667</v>
      </c>
      <c r="C2159" t="s">
        <v>666</v>
      </c>
      <c r="D2159" s="21" t="s">
        <v>671</v>
      </c>
      <c r="E2159" t="s">
        <v>672</v>
      </c>
      <c r="F2159" t="s">
        <v>9</v>
      </c>
      <c r="L2159" t="s">
        <v>1414</v>
      </c>
      <c r="N2159" t="s">
        <v>1415</v>
      </c>
      <c r="O2159" t="s">
        <v>1416</v>
      </c>
    </row>
    <row r="2160" spans="1:15" x14ac:dyDescent="0.2">
      <c r="A2160" s="66" t="s">
        <v>9831</v>
      </c>
      <c r="B2160" t="s">
        <v>667</v>
      </c>
      <c r="C2160" t="s">
        <v>666</v>
      </c>
      <c r="D2160" s="21" t="s">
        <v>668</v>
      </c>
      <c r="E2160" t="s">
        <v>669</v>
      </c>
      <c r="F2160" t="s">
        <v>4</v>
      </c>
      <c r="L2160" t="s">
        <v>1429</v>
      </c>
      <c r="N2160" t="s">
        <v>1279</v>
      </c>
      <c r="O2160" t="s">
        <v>1280</v>
      </c>
    </row>
    <row r="2161" spans="1:15" x14ac:dyDescent="0.2">
      <c r="A2161" s="66" t="s">
        <v>9831</v>
      </c>
      <c r="B2161" t="s">
        <v>667</v>
      </c>
      <c r="C2161" t="s">
        <v>666</v>
      </c>
      <c r="D2161" s="21" t="s">
        <v>671</v>
      </c>
      <c r="E2161" t="s">
        <v>672</v>
      </c>
      <c r="F2161" t="s">
        <v>4</v>
      </c>
      <c r="L2161" t="s">
        <v>1429</v>
      </c>
      <c r="N2161" t="s">
        <v>1279</v>
      </c>
      <c r="O2161" t="s">
        <v>1280</v>
      </c>
    </row>
    <row r="2162" spans="1:15" x14ac:dyDescent="0.2">
      <c r="A2162" s="66" t="s">
        <v>9831</v>
      </c>
      <c r="B2162" t="s">
        <v>667</v>
      </c>
      <c r="C2162" t="s">
        <v>666</v>
      </c>
      <c r="D2162" s="21" t="s">
        <v>668</v>
      </c>
      <c r="E2162" t="s">
        <v>669</v>
      </c>
      <c r="F2162" t="s">
        <v>14</v>
      </c>
      <c r="G2162" t="s">
        <v>1430</v>
      </c>
      <c r="O2162" t="s">
        <v>1431</v>
      </c>
    </row>
    <row r="2163" spans="1:15" x14ac:dyDescent="0.2">
      <c r="A2163" s="66" t="s">
        <v>9831</v>
      </c>
      <c r="B2163" t="s">
        <v>667</v>
      </c>
      <c r="C2163" t="s">
        <v>666</v>
      </c>
      <c r="D2163" s="21" t="s">
        <v>668</v>
      </c>
      <c r="E2163" t="s">
        <v>669</v>
      </c>
      <c r="F2163" t="s">
        <v>15</v>
      </c>
      <c r="G2163" t="s">
        <v>1430</v>
      </c>
      <c r="O2163" t="s">
        <v>1432</v>
      </c>
    </row>
    <row r="2164" spans="1:15" x14ac:dyDescent="0.2">
      <c r="A2164" s="66" t="s">
        <v>9831</v>
      </c>
      <c r="B2164" t="s">
        <v>667</v>
      </c>
      <c r="C2164" t="s">
        <v>666</v>
      </c>
      <c r="D2164" s="21" t="s">
        <v>668</v>
      </c>
      <c r="E2164" t="s">
        <v>669</v>
      </c>
      <c r="F2164" t="s">
        <v>142</v>
      </c>
      <c r="G2164" t="s">
        <v>1286</v>
      </c>
      <c r="O2164" t="s">
        <v>1400</v>
      </c>
    </row>
    <row r="2165" spans="1:15" x14ac:dyDescent="0.2">
      <c r="A2165" s="66" t="s">
        <v>9831</v>
      </c>
      <c r="B2165" t="s">
        <v>667</v>
      </c>
      <c r="C2165" t="s">
        <v>666</v>
      </c>
      <c r="D2165" s="21" t="s">
        <v>668</v>
      </c>
      <c r="E2165" t="s">
        <v>669</v>
      </c>
      <c r="F2165" t="s">
        <v>162</v>
      </c>
      <c r="G2165" t="s">
        <v>1286</v>
      </c>
      <c r="O2165" t="s">
        <v>1400</v>
      </c>
    </row>
    <row r="2166" spans="1:15" x14ac:dyDescent="0.2">
      <c r="A2166" s="66" t="s">
        <v>9831</v>
      </c>
      <c r="B2166" t="s">
        <v>667</v>
      </c>
      <c r="C2166" t="s">
        <v>666</v>
      </c>
      <c r="D2166" s="21" t="s">
        <v>671</v>
      </c>
      <c r="E2166" t="s">
        <v>672</v>
      </c>
      <c r="F2166" t="s">
        <v>14</v>
      </c>
      <c r="G2166" t="s">
        <v>1430</v>
      </c>
      <c r="O2166" t="s">
        <v>1431</v>
      </c>
    </row>
    <row r="2167" spans="1:15" x14ac:dyDescent="0.2">
      <c r="A2167" s="66" t="s">
        <v>9831</v>
      </c>
      <c r="B2167" t="s">
        <v>667</v>
      </c>
      <c r="C2167" t="s">
        <v>666</v>
      </c>
      <c r="D2167" s="21" t="s">
        <v>671</v>
      </c>
      <c r="E2167" t="s">
        <v>672</v>
      </c>
      <c r="F2167" t="s">
        <v>15</v>
      </c>
      <c r="G2167" t="s">
        <v>1430</v>
      </c>
      <c r="O2167" t="s">
        <v>1432</v>
      </c>
    </row>
    <row r="2168" spans="1:15" x14ac:dyDescent="0.2">
      <c r="A2168" s="66" t="s">
        <v>9831</v>
      </c>
      <c r="B2168" t="s">
        <v>667</v>
      </c>
      <c r="C2168" t="s">
        <v>666</v>
      </c>
      <c r="D2168" s="21" t="s">
        <v>671</v>
      </c>
      <c r="E2168" t="s">
        <v>672</v>
      </c>
      <c r="F2168" t="s">
        <v>157</v>
      </c>
      <c r="G2168" t="s">
        <v>1286</v>
      </c>
      <c r="O2168" t="s">
        <v>1400</v>
      </c>
    </row>
    <row r="2169" spans="1:15" x14ac:dyDescent="0.2">
      <c r="A2169" s="66" t="s">
        <v>9831</v>
      </c>
      <c r="B2169" t="s">
        <v>597</v>
      </c>
      <c r="C2169" t="s">
        <v>596</v>
      </c>
      <c r="D2169" s="21" t="s">
        <v>598</v>
      </c>
      <c r="E2169" t="s">
        <v>599</v>
      </c>
      <c r="F2169" t="s">
        <v>84</v>
      </c>
      <c r="K2169">
        <v>2024</v>
      </c>
      <c r="L2169" t="s">
        <v>3194</v>
      </c>
      <c r="M2169" t="s">
        <v>1365</v>
      </c>
      <c r="N2169" t="s">
        <v>3195</v>
      </c>
      <c r="O2169" t="s">
        <v>3196</v>
      </c>
    </row>
    <row r="2170" spans="1:15" x14ac:dyDescent="0.2">
      <c r="A2170" s="66" t="s">
        <v>9831</v>
      </c>
      <c r="B2170" t="s">
        <v>597</v>
      </c>
      <c r="C2170" t="s">
        <v>596</v>
      </c>
      <c r="D2170" s="21" t="s">
        <v>598</v>
      </c>
      <c r="E2170" t="s">
        <v>599</v>
      </c>
      <c r="F2170" t="s">
        <v>89</v>
      </c>
      <c r="K2170">
        <v>2024</v>
      </c>
      <c r="L2170" t="s">
        <v>3197</v>
      </c>
      <c r="M2170" t="s">
        <v>1365</v>
      </c>
      <c r="N2170" t="s">
        <v>3198</v>
      </c>
      <c r="O2170" t="s">
        <v>3199</v>
      </c>
    </row>
    <row r="2171" spans="1:15" x14ac:dyDescent="0.2">
      <c r="A2171" s="66" t="s">
        <v>9831</v>
      </c>
      <c r="B2171" t="s">
        <v>597</v>
      </c>
      <c r="C2171" t="s">
        <v>596</v>
      </c>
      <c r="D2171" s="21" t="s">
        <v>598</v>
      </c>
      <c r="E2171" t="s">
        <v>599</v>
      </c>
      <c r="F2171" t="s">
        <v>96</v>
      </c>
      <c r="K2171">
        <v>2023</v>
      </c>
      <c r="L2171" t="s">
        <v>3200</v>
      </c>
      <c r="M2171" t="s">
        <v>1365</v>
      </c>
      <c r="N2171" t="s">
        <v>3201</v>
      </c>
      <c r="O2171" t="s">
        <v>3202</v>
      </c>
    </row>
    <row r="2172" spans="1:15" x14ac:dyDescent="0.2">
      <c r="A2172" s="66" t="s">
        <v>9831</v>
      </c>
      <c r="B2172" t="s">
        <v>597</v>
      </c>
      <c r="C2172" t="s">
        <v>596</v>
      </c>
      <c r="D2172" s="21" t="s">
        <v>598</v>
      </c>
      <c r="E2172" t="s">
        <v>599</v>
      </c>
      <c r="F2172" t="s">
        <v>94</v>
      </c>
      <c r="K2172">
        <v>2019</v>
      </c>
      <c r="L2172" t="s">
        <v>3203</v>
      </c>
      <c r="M2172" t="s">
        <v>1365</v>
      </c>
      <c r="N2172" t="s">
        <v>3204</v>
      </c>
      <c r="O2172" t="s">
        <v>3205</v>
      </c>
    </row>
    <row r="2173" spans="1:15" x14ac:dyDescent="0.2">
      <c r="A2173" s="66" t="s">
        <v>9831</v>
      </c>
      <c r="B2173" t="s">
        <v>597</v>
      </c>
      <c r="C2173" t="s">
        <v>596</v>
      </c>
      <c r="D2173" s="21" t="s">
        <v>598</v>
      </c>
      <c r="E2173" t="s">
        <v>599</v>
      </c>
      <c r="F2173" t="s">
        <v>309</v>
      </c>
      <c r="K2173">
        <v>2019</v>
      </c>
      <c r="L2173" t="s">
        <v>3203</v>
      </c>
      <c r="M2173" t="s">
        <v>1336</v>
      </c>
      <c r="N2173" t="s">
        <v>3204</v>
      </c>
      <c r="O2173" t="s">
        <v>3206</v>
      </c>
    </row>
    <row r="2174" spans="1:15" x14ac:dyDescent="0.2">
      <c r="A2174" s="66" t="s">
        <v>9831</v>
      </c>
      <c r="B2174" t="s">
        <v>597</v>
      </c>
      <c r="C2174" t="s">
        <v>596</v>
      </c>
      <c r="D2174" s="21" t="s">
        <v>598</v>
      </c>
      <c r="E2174" t="s">
        <v>599</v>
      </c>
      <c r="F2174" t="s">
        <v>315</v>
      </c>
      <c r="K2174">
        <v>2019</v>
      </c>
      <c r="L2174" t="s">
        <v>3203</v>
      </c>
      <c r="M2174" t="s">
        <v>2332</v>
      </c>
      <c r="N2174" t="s">
        <v>3204</v>
      </c>
      <c r="O2174" t="s">
        <v>3207</v>
      </c>
    </row>
    <row r="2175" spans="1:15" x14ac:dyDescent="0.2">
      <c r="A2175" s="66" t="s">
        <v>9831</v>
      </c>
      <c r="B2175" t="s">
        <v>597</v>
      </c>
      <c r="C2175" t="s">
        <v>596</v>
      </c>
      <c r="D2175" s="21" t="s">
        <v>598</v>
      </c>
      <c r="E2175" t="s">
        <v>599</v>
      </c>
      <c r="F2175" t="s">
        <v>316</v>
      </c>
      <c r="K2175">
        <v>2019</v>
      </c>
      <c r="L2175" t="s">
        <v>3203</v>
      </c>
      <c r="M2175" t="s">
        <v>2332</v>
      </c>
      <c r="N2175" t="s">
        <v>3204</v>
      </c>
    </row>
    <row r="2176" spans="1:15" x14ac:dyDescent="0.2">
      <c r="A2176" s="66" t="s">
        <v>9831</v>
      </c>
      <c r="B2176" t="s">
        <v>597</v>
      </c>
      <c r="C2176" t="s">
        <v>596</v>
      </c>
      <c r="D2176" s="21" t="s">
        <v>598</v>
      </c>
      <c r="E2176" t="s">
        <v>599</v>
      </c>
      <c r="F2176" t="s">
        <v>317</v>
      </c>
      <c r="K2176">
        <v>2019</v>
      </c>
      <c r="L2176" t="s">
        <v>3203</v>
      </c>
      <c r="M2176" t="s">
        <v>1336</v>
      </c>
      <c r="N2176" t="s">
        <v>3204</v>
      </c>
      <c r="O2176" t="s">
        <v>3208</v>
      </c>
    </row>
    <row r="2177" spans="1:15" x14ac:dyDescent="0.2">
      <c r="A2177" s="66" t="s">
        <v>9831</v>
      </c>
      <c r="B2177" t="s">
        <v>597</v>
      </c>
      <c r="C2177" t="s">
        <v>596</v>
      </c>
      <c r="D2177" s="21" t="s">
        <v>598</v>
      </c>
      <c r="E2177" t="s">
        <v>599</v>
      </c>
      <c r="F2177" t="s">
        <v>175</v>
      </c>
      <c r="G2177" t="s">
        <v>1286</v>
      </c>
      <c r="K2177">
        <v>2020</v>
      </c>
      <c r="L2177" t="s">
        <v>3209</v>
      </c>
      <c r="M2177" t="s">
        <v>3210</v>
      </c>
      <c r="N2177" t="s">
        <v>3211</v>
      </c>
      <c r="O2177" t="s">
        <v>9721</v>
      </c>
    </row>
    <row r="2178" spans="1:15" x14ac:dyDescent="0.2">
      <c r="A2178" s="66" t="s">
        <v>9831</v>
      </c>
      <c r="B2178" t="s">
        <v>597</v>
      </c>
      <c r="C2178" t="s">
        <v>596</v>
      </c>
      <c r="D2178" s="21" t="s">
        <v>598</v>
      </c>
      <c r="E2178" t="s">
        <v>599</v>
      </c>
      <c r="F2178" t="s">
        <v>177</v>
      </c>
      <c r="G2178" t="s">
        <v>1286</v>
      </c>
      <c r="K2178">
        <v>2020</v>
      </c>
      <c r="L2178" t="s">
        <v>3209</v>
      </c>
      <c r="M2178" t="s">
        <v>3210</v>
      </c>
      <c r="N2178" t="s">
        <v>3211</v>
      </c>
      <c r="O2178" t="s">
        <v>1400</v>
      </c>
    </row>
    <row r="2179" spans="1:15" x14ac:dyDescent="0.2">
      <c r="A2179" s="66" t="s">
        <v>9831</v>
      </c>
      <c r="B2179" t="s">
        <v>597</v>
      </c>
      <c r="C2179" t="s">
        <v>596</v>
      </c>
      <c r="D2179" s="21" t="s">
        <v>598</v>
      </c>
      <c r="E2179" t="s">
        <v>599</v>
      </c>
      <c r="F2179" t="s">
        <v>178</v>
      </c>
      <c r="G2179" t="s">
        <v>1686</v>
      </c>
      <c r="K2179">
        <v>2020</v>
      </c>
      <c r="L2179" t="s">
        <v>3209</v>
      </c>
      <c r="M2179" t="s">
        <v>3210</v>
      </c>
      <c r="N2179" t="s">
        <v>3211</v>
      </c>
      <c r="O2179" t="s">
        <v>9721</v>
      </c>
    </row>
    <row r="2180" spans="1:15" x14ac:dyDescent="0.2">
      <c r="A2180" s="66" t="s">
        <v>9831</v>
      </c>
      <c r="B2180" t="s">
        <v>597</v>
      </c>
      <c r="C2180" t="s">
        <v>596</v>
      </c>
      <c r="D2180" s="21" t="s">
        <v>598</v>
      </c>
      <c r="E2180" t="s">
        <v>599</v>
      </c>
      <c r="F2180" t="s">
        <v>179</v>
      </c>
      <c r="G2180" t="s">
        <v>2510</v>
      </c>
      <c r="K2180">
        <v>2020</v>
      </c>
      <c r="L2180" t="s">
        <v>3209</v>
      </c>
      <c r="M2180" t="s">
        <v>3210</v>
      </c>
      <c r="N2180" t="s">
        <v>3211</v>
      </c>
      <c r="O2180" t="s">
        <v>3212</v>
      </c>
    </row>
    <row r="2181" spans="1:15" x14ac:dyDescent="0.2">
      <c r="A2181" s="66" t="s">
        <v>9831</v>
      </c>
      <c r="B2181" t="s">
        <v>597</v>
      </c>
      <c r="C2181" t="s">
        <v>596</v>
      </c>
      <c r="D2181" s="21" t="s">
        <v>598</v>
      </c>
      <c r="E2181" t="s">
        <v>599</v>
      </c>
      <c r="F2181" t="s">
        <v>208</v>
      </c>
      <c r="G2181" t="s">
        <v>1523</v>
      </c>
      <c r="K2181">
        <v>2020</v>
      </c>
      <c r="L2181" t="s">
        <v>3209</v>
      </c>
      <c r="M2181" t="s">
        <v>3210</v>
      </c>
      <c r="N2181" t="s">
        <v>3211</v>
      </c>
      <c r="O2181" t="s">
        <v>9721</v>
      </c>
    </row>
    <row r="2182" spans="1:15" x14ac:dyDescent="0.2">
      <c r="A2182" s="66" t="s">
        <v>9831</v>
      </c>
      <c r="B2182" t="s">
        <v>597</v>
      </c>
      <c r="C2182" t="s">
        <v>596</v>
      </c>
      <c r="D2182" s="21" t="s">
        <v>598</v>
      </c>
      <c r="E2182" t="s">
        <v>599</v>
      </c>
      <c r="F2182" t="s">
        <v>209</v>
      </c>
      <c r="G2182" t="s">
        <v>1523</v>
      </c>
      <c r="K2182">
        <v>2020</v>
      </c>
      <c r="L2182" t="s">
        <v>3209</v>
      </c>
      <c r="M2182" t="s">
        <v>3210</v>
      </c>
      <c r="N2182" t="s">
        <v>3211</v>
      </c>
      <c r="O2182" t="s">
        <v>9721</v>
      </c>
    </row>
    <row r="2183" spans="1:15" x14ac:dyDescent="0.2">
      <c r="A2183" s="66" t="s">
        <v>9831</v>
      </c>
      <c r="B2183" s="22" t="s">
        <v>597</v>
      </c>
      <c r="C2183" s="22" t="s">
        <v>596</v>
      </c>
      <c r="D2183" s="23" t="s">
        <v>598</v>
      </c>
      <c r="E2183" s="22" t="s">
        <v>599</v>
      </c>
      <c r="F2183" s="22" t="s">
        <v>81</v>
      </c>
      <c r="G2183" s="22" t="s">
        <v>1299</v>
      </c>
      <c r="H2183" s="22"/>
      <c r="I2183" s="22"/>
      <c r="J2183" s="22"/>
      <c r="K2183" s="22">
        <v>2023</v>
      </c>
      <c r="L2183" s="22" t="s">
        <v>3213</v>
      </c>
      <c r="M2183" s="22"/>
      <c r="N2183" s="22" t="s">
        <v>3214</v>
      </c>
      <c r="O2183" s="48"/>
    </row>
    <row r="2184" spans="1:15" x14ac:dyDescent="0.2">
      <c r="A2184" s="66" t="s">
        <v>9831</v>
      </c>
      <c r="B2184" t="s">
        <v>597</v>
      </c>
      <c r="C2184" t="s">
        <v>596</v>
      </c>
      <c r="D2184" s="21" t="s">
        <v>598</v>
      </c>
      <c r="E2184" t="s">
        <v>599</v>
      </c>
      <c r="F2184" t="s">
        <v>9</v>
      </c>
      <c r="L2184" t="s">
        <v>1414</v>
      </c>
      <c r="N2184" t="s">
        <v>1415</v>
      </c>
      <c r="O2184" t="s">
        <v>1416</v>
      </c>
    </row>
    <row r="2185" spans="1:15" x14ac:dyDescent="0.2">
      <c r="A2185" s="66" t="s">
        <v>9831</v>
      </c>
      <c r="B2185" t="s">
        <v>597</v>
      </c>
      <c r="C2185" t="s">
        <v>596</v>
      </c>
      <c r="D2185" s="21" t="s">
        <v>598</v>
      </c>
      <c r="E2185" t="s">
        <v>599</v>
      </c>
      <c r="F2185" t="s">
        <v>8</v>
      </c>
      <c r="K2185">
        <v>2022</v>
      </c>
      <c r="L2185" t="s">
        <v>3215</v>
      </c>
      <c r="M2185" t="s">
        <v>1368</v>
      </c>
      <c r="N2185" t="s">
        <v>3216</v>
      </c>
    </row>
    <row r="2186" spans="1:15" x14ac:dyDescent="0.2">
      <c r="A2186" s="66" t="s">
        <v>9831</v>
      </c>
      <c r="B2186" t="s">
        <v>597</v>
      </c>
      <c r="C2186" t="s">
        <v>596</v>
      </c>
      <c r="D2186" s="21" t="s">
        <v>598</v>
      </c>
      <c r="E2186" t="s">
        <v>599</v>
      </c>
      <c r="F2186" t="s">
        <v>10</v>
      </c>
      <c r="K2186">
        <v>2022</v>
      </c>
      <c r="L2186" t="s">
        <v>3215</v>
      </c>
      <c r="M2186" t="s">
        <v>1368</v>
      </c>
      <c r="N2186" t="s">
        <v>3216</v>
      </c>
    </row>
    <row r="2187" spans="1:15" x14ac:dyDescent="0.2">
      <c r="A2187" s="66" t="s">
        <v>9831</v>
      </c>
      <c r="B2187" t="s">
        <v>597</v>
      </c>
      <c r="C2187" t="s">
        <v>596</v>
      </c>
      <c r="D2187" s="21" t="s">
        <v>598</v>
      </c>
      <c r="E2187" t="s">
        <v>599</v>
      </c>
      <c r="F2187" t="s">
        <v>11</v>
      </c>
      <c r="G2187" t="s">
        <v>1286</v>
      </c>
      <c r="H2187" t="s">
        <v>349</v>
      </c>
      <c r="I2187" t="s">
        <v>349</v>
      </c>
      <c r="K2187">
        <v>2022</v>
      </c>
      <c r="L2187" t="s">
        <v>3215</v>
      </c>
      <c r="M2187" t="s">
        <v>1368</v>
      </c>
      <c r="N2187" t="s">
        <v>3216</v>
      </c>
    </row>
    <row r="2188" spans="1:15" x14ac:dyDescent="0.2">
      <c r="A2188" s="66" t="s">
        <v>9831</v>
      </c>
      <c r="B2188" t="s">
        <v>597</v>
      </c>
      <c r="C2188" t="s">
        <v>596</v>
      </c>
      <c r="D2188" s="21" t="s">
        <v>598</v>
      </c>
      <c r="E2188" t="s">
        <v>599</v>
      </c>
      <c r="F2188" t="s">
        <v>16</v>
      </c>
      <c r="G2188" t="s">
        <v>1270</v>
      </c>
      <c r="H2188" t="s">
        <v>349</v>
      </c>
      <c r="I2188" t="s">
        <v>349</v>
      </c>
      <c r="K2188">
        <v>2017</v>
      </c>
      <c r="L2188" t="s">
        <v>3215</v>
      </c>
      <c r="M2188" t="s">
        <v>2539</v>
      </c>
      <c r="N2188" t="s">
        <v>3216</v>
      </c>
    </row>
    <row r="2189" spans="1:15" x14ac:dyDescent="0.2">
      <c r="A2189" s="66" t="s">
        <v>9831</v>
      </c>
      <c r="B2189" t="s">
        <v>597</v>
      </c>
      <c r="C2189" t="s">
        <v>596</v>
      </c>
      <c r="D2189" s="21" t="s">
        <v>598</v>
      </c>
      <c r="E2189" t="s">
        <v>599</v>
      </c>
      <c r="F2189" t="s">
        <v>17</v>
      </c>
      <c r="G2189" t="s">
        <v>1270</v>
      </c>
      <c r="H2189" t="s">
        <v>349</v>
      </c>
      <c r="I2189" t="s">
        <v>349</v>
      </c>
      <c r="K2189">
        <v>2017</v>
      </c>
      <c r="L2189" t="s">
        <v>3215</v>
      </c>
      <c r="M2189" t="s">
        <v>2539</v>
      </c>
      <c r="N2189" t="s">
        <v>3216</v>
      </c>
    </row>
    <row r="2190" spans="1:15" x14ac:dyDescent="0.2">
      <c r="A2190" s="66" t="s">
        <v>9831</v>
      </c>
      <c r="B2190" t="s">
        <v>597</v>
      </c>
      <c r="C2190" t="s">
        <v>596</v>
      </c>
      <c r="D2190" s="21" t="s">
        <v>598</v>
      </c>
      <c r="E2190" t="s">
        <v>599</v>
      </c>
      <c r="F2190" t="s">
        <v>18</v>
      </c>
      <c r="G2190" t="s">
        <v>1270</v>
      </c>
      <c r="H2190" t="s">
        <v>349</v>
      </c>
      <c r="I2190" t="s">
        <v>349</v>
      </c>
      <c r="K2190">
        <v>2017</v>
      </c>
      <c r="L2190" t="s">
        <v>3215</v>
      </c>
      <c r="M2190" t="s">
        <v>2539</v>
      </c>
      <c r="N2190" t="s">
        <v>3216</v>
      </c>
    </row>
    <row r="2191" spans="1:15" x14ac:dyDescent="0.2">
      <c r="A2191" s="66" t="s">
        <v>9831</v>
      </c>
      <c r="B2191" t="s">
        <v>597</v>
      </c>
      <c r="C2191" t="s">
        <v>596</v>
      </c>
      <c r="D2191" s="21" t="s">
        <v>598</v>
      </c>
      <c r="E2191" t="s">
        <v>599</v>
      </c>
      <c r="F2191" t="s">
        <v>19</v>
      </c>
      <c r="G2191" t="s">
        <v>1270</v>
      </c>
      <c r="H2191" t="s">
        <v>349</v>
      </c>
      <c r="I2191" t="s">
        <v>349</v>
      </c>
      <c r="K2191">
        <v>2017</v>
      </c>
      <c r="L2191" t="s">
        <v>3215</v>
      </c>
      <c r="M2191" t="s">
        <v>2539</v>
      </c>
      <c r="N2191" t="s">
        <v>3216</v>
      </c>
      <c r="O2191" t="s">
        <v>3217</v>
      </c>
    </row>
    <row r="2192" spans="1:15" x14ac:dyDescent="0.2">
      <c r="A2192" s="66" t="s">
        <v>9831</v>
      </c>
      <c r="B2192" t="s">
        <v>597</v>
      </c>
      <c r="C2192" t="s">
        <v>596</v>
      </c>
      <c r="D2192" s="21" t="s">
        <v>598</v>
      </c>
      <c r="E2192" t="s">
        <v>599</v>
      </c>
      <c r="F2192" t="s">
        <v>20</v>
      </c>
      <c r="G2192" t="s">
        <v>1270</v>
      </c>
      <c r="H2192" t="s">
        <v>349</v>
      </c>
      <c r="I2192" t="s">
        <v>349</v>
      </c>
      <c r="K2192">
        <v>2017</v>
      </c>
      <c r="L2192" t="s">
        <v>3215</v>
      </c>
      <c r="M2192" t="s">
        <v>2539</v>
      </c>
      <c r="N2192" t="s">
        <v>3216</v>
      </c>
    </row>
    <row r="2193" spans="1:15" x14ac:dyDescent="0.2">
      <c r="A2193" s="66" t="s">
        <v>9831</v>
      </c>
      <c r="B2193" t="s">
        <v>597</v>
      </c>
      <c r="C2193" t="s">
        <v>596</v>
      </c>
      <c r="D2193" s="21" t="s">
        <v>598</v>
      </c>
      <c r="E2193" t="s">
        <v>599</v>
      </c>
      <c r="F2193" t="s">
        <v>23</v>
      </c>
      <c r="G2193" t="s">
        <v>1270</v>
      </c>
      <c r="H2193" t="s">
        <v>349</v>
      </c>
      <c r="I2193" t="s">
        <v>349</v>
      </c>
      <c r="K2193">
        <v>2017</v>
      </c>
      <c r="L2193" t="s">
        <v>3215</v>
      </c>
      <c r="M2193" t="s">
        <v>2539</v>
      </c>
      <c r="N2193" t="s">
        <v>3216</v>
      </c>
      <c r="O2193" t="s">
        <v>3218</v>
      </c>
    </row>
    <row r="2194" spans="1:15" x14ac:dyDescent="0.2">
      <c r="A2194" s="66" t="s">
        <v>9831</v>
      </c>
      <c r="B2194" t="s">
        <v>597</v>
      </c>
      <c r="C2194" t="s">
        <v>596</v>
      </c>
      <c r="D2194" s="21" t="s">
        <v>598</v>
      </c>
      <c r="E2194" t="s">
        <v>599</v>
      </c>
      <c r="F2194" t="s">
        <v>24</v>
      </c>
      <c r="G2194" t="s">
        <v>1270</v>
      </c>
      <c r="H2194" t="s">
        <v>349</v>
      </c>
      <c r="I2194" t="s">
        <v>349</v>
      </c>
      <c r="K2194">
        <v>2017</v>
      </c>
      <c r="L2194" t="s">
        <v>3215</v>
      </c>
      <c r="M2194" t="s">
        <v>2539</v>
      </c>
      <c r="N2194" t="s">
        <v>3216</v>
      </c>
    </row>
    <row r="2195" spans="1:15" x14ac:dyDescent="0.2">
      <c r="A2195" s="66" t="s">
        <v>9831</v>
      </c>
      <c r="B2195" t="s">
        <v>597</v>
      </c>
      <c r="C2195" t="s">
        <v>596</v>
      </c>
      <c r="D2195" s="21" t="s">
        <v>598</v>
      </c>
      <c r="E2195" t="s">
        <v>599</v>
      </c>
      <c r="F2195" t="s">
        <v>26</v>
      </c>
      <c r="G2195" t="s">
        <v>1270</v>
      </c>
      <c r="H2195" t="s">
        <v>349</v>
      </c>
      <c r="I2195" t="s">
        <v>349</v>
      </c>
      <c r="K2195">
        <v>2017</v>
      </c>
      <c r="L2195" t="s">
        <v>3215</v>
      </c>
      <c r="M2195" t="s">
        <v>2539</v>
      </c>
      <c r="N2195" t="s">
        <v>3216</v>
      </c>
      <c r="O2195" t="s">
        <v>3219</v>
      </c>
    </row>
    <row r="2196" spans="1:15" x14ac:dyDescent="0.2">
      <c r="A2196" s="66" t="s">
        <v>9831</v>
      </c>
      <c r="B2196" t="s">
        <v>597</v>
      </c>
      <c r="C2196" t="s">
        <v>596</v>
      </c>
      <c r="D2196" s="21" t="s">
        <v>598</v>
      </c>
      <c r="E2196" t="s">
        <v>599</v>
      </c>
      <c r="F2196" t="s">
        <v>28</v>
      </c>
      <c r="G2196" t="s">
        <v>1270</v>
      </c>
      <c r="H2196" t="s">
        <v>349</v>
      </c>
      <c r="I2196" t="s">
        <v>349</v>
      </c>
      <c r="K2196">
        <v>2017</v>
      </c>
      <c r="L2196" t="s">
        <v>3215</v>
      </c>
      <c r="M2196" t="s">
        <v>2539</v>
      </c>
      <c r="N2196" t="s">
        <v>3216</v>
      </c>
    </row>
    <row r="2197" spans="1:15" x14ac:dyDescent="0.2">
      <c r="A2197" s="66" t="s">
        <v>9831</v>
      </c>
      <c r="B2197" t="s">
        <v>597</v>
      </c>
      <c r="C2197" t="s">
        <v>596</v>
      </c>
      <c r="D2197" s="21" t="s">
        <v>598</v>
      </c>
      <c r="E2197" t="s">
        <v>599</v>
      </c>
      <c r="F2197" t="s">
        <v>55</v>
      </c>
      <c r="G2197" t="s">
        <v>1270</v>
      </c>
      <c r="H2197" t="s">
        <v>349</v>
      </c>
      <c r="I2197" t="s">
        <v>349</v>
      </c>
      <c r="K2197">
        <v>2018</v>
      </c>
      <c r="L2197" t="s">
        <v>3215</v>
      </c>
      <c r="M2197" t="s">
        <v>2495</v>
      </c>
      <c r="N2197" t="s">
        <v>3216</v>
      </c>
      <c r="O2197" t="s">
        <v>3220</v>
      </c>
    </row>
    <row r="2198" spans="1:15" x14ac:dyDescent="0.2">
      <c r="A2198" s="66" t="s">
        <v>9831</v>
      </c>
      <c r="B2198" t="s">
        <v>597</v>
      </c>
      <c r="C2198" t="s">
        <v>596</v>
      </c>
      <c r="D2198" s="21" t="s">
        <v>598</v>
      </c>
      <c r="E2198" t="s">
        <v>599</v>
      </c>
      <c r="F2198" t="s">
        <v>59</v>
      </c>
      <c r="G2198" t="s">
        <v>1270</v>
      </c>
      <c r="H2198" t="s">
        <v>349</v>
      </c>
      <c r="I2198" t="s">
        <v>349</v>
      </c>
      <c r="K2198">
        <v>2018</v>
      </c>
      <c r="L2198" t="s">
        <v>3215</v>
      </c>
      <c r="M2198" t="s">
        <v>2495</v>
      </c>
      <c r="N2198" t="s">
        <v>3216</v>
      </c>
      <c r="O2198" t="s">
        <v>3220</v>
      </c>
    </row>
    <row r="2199" spans="1:15" x14ac:dyDescent="0.2">
      <c r="A2199" s="66" t="s">
        <v>9831</v>
      </c>
      <c r="B2199" t="s">
        <v>597</v>
      </c>
      <c r="C2199" t="s">
        <v>596</v>
      </c>
      <c r="D2199" s="21" t="s">
        <v>598</v>
      </c>
      <c r="E2199" t="s">
        <v>599</v>
      </c>
      <c r="F2199" t="s">
        <v>60</v>
      </c>
      <c r="G2199" t="s">
        <v>1270</v>
      </c>
      <c r="H2199" t="s">
        <v>349</v>
      </c>
      <c r="I2199" t="s">
        <v>349</v>
      </c>
      <c r="K2199">
        <v>2018</v>
      </c>
      <c r="L2199" t="s">
        <v>3215</v>
      </c>
      <c r="M2199" t="s">
        <v>2495</v>
      </c>
      <c r="N2199" t="s">
        <v>3216</v>
      </c>
      <c r="O2199" t="s">
        <v>3220</v>
      </c>
    </row>
    <row r="2200" spans="1:15" x14ac:dyDescent="0.2">
      <c r="A2200" s="66" t="s">
        <v>9831</v>
      </c>
      <c r="B2200" t="s">
        <v>597</v>
      </c>
      <c r="C2200" t="s">
        <v>596</v>
      </c>
      <c r="D2200" s="21" t="s">
        <v>598</v>
      </c>
      <c r="E2200" t="s">
        <v>599</v>
      </c>
      <c r="F2200" t="s">
        <v>78</v>
      </c>
      <c r="G2200" t="s">
        <v>1299</v>
      </c>
      <c r="K2200">
        <v>2023</v>
      </c>
      <c r="L2200" t="s">
        <v>3215</v>
      </c>
      <c r="M2200" t="s">
        <v>2495</v>
      </c>
      <c r="N2200" t="s">
        <v>3216</v>
      </c>
      <c r="O2200" t="s">
        <v>3221</v>
      </c>
    </row>
    <row r="2201" spans="1:15" x14ac:dyDescent="0.2">
      <c r="A2201" s="66" t="s">
        <v>9831</v>
      </c>
      <c r="B2201" t="s">
        <v>597</v>
      </c>
      <c r="C2201" t="s">
        <v>596</v>
      </c>
      <c r="D2201" s="21" t="s">
        <v>598</v>
      </c>
      <c r="E2201" t="s">
        <v>599</v>
      </c>
      <c r="F2201" t="s">
        <v>79</v>
      </c>
      <c r="G2201" t="s">
        <v>1382</v>
      </c>
      <c r="K2201">
        <v>2023</v>
      </c>
      <c r="L2201" t="s">
        <v>3215</v>
      </c>
      <c r="M2201" t="s">
        <v>2495</v>
      </c>
      <c r="N2201" t="s">
        <v>3216</v>
      </c>
    </row>
    <row r="2202" spans="1:15" x14ac:dyDescent="0.2">
      <c r="A2202" s="66" t="s">
        <v>9831</v>
      </c>
      <c r="B2202" t="s">
        <v>597</v>
      </c>
      <c r="C2202" t="s">
        <v>596</v>
      </c>
      <c r="D2202" s="21" t="s">
        <v>598</v>
      </c>
      <c r="E2202" t="s">
        <v>599</v>
      </c>
      <c r="F2202" t="s">
        <v>85</v>
      </c>
      <c r="K2202">
        <v>2023</v>
      </c>
      <c r="L2202" t="s">
        <v>3215</v>
      </c>
      <c r="M2202" t="s">
        <v>1439</v>
      </c>
      <c r="N2202" t="s">
        <v>3216</v>
      </c>
      <c r="O2202" t="s">
        <v>9781</v>
      </c>
    </row>
    <row r="2203" spans="1:15" x14ac:dyDescent="0.2">
      <c r="A2203" s="66" t="s">
        <v>9831</v>
      </c>
      <c r="B2203" t="s">
        <v>597</v>
      </c>
      <c r="C2203" t="s">
        <v>596</v>
      </c>
      <c r="D2203" s="21" t="s">
        <v>598</v>
      </c>
      <c r="E2203" t="s">
        <v>599</v>
      </c>
      <c r="F2203" t="s">
        <v>86</v>
      </c>
      <c r="K2203">
        <v>2023</v>
      </c>
      <c r="L2203" t="s">
        <v>3215</v>
      </c>
      <c r="M2203" t="s">
        <v>1439</v>
      </c>
      <c r="N2203" t="s">
        <v>3216</v>
      </c>
    </row>
    <row r="2204" spans="1:15" x14ac:dyDescent="0.2">
      <c r="A2204" s="66" t="s">
        <v>9831</v>
      </c>
      <c r="B2204" t="s">
        <v>597</v>
      </c>
      <c r="C2204" t="s">
        <v>596</v>
      </c>
      <c r="D2204" s="21" t="s">
        <v>598</v>
      </c>
      <c r="E2204" t="s">
        <v>599</v>
      </c>
      <c r="F2204" t="s">
        <v>142</v>
      </c>
      <c r="G2204" t="s">
        <v>1286</v>
      </c>
      <c r="K2204">
        <v>2018</v>
      </c>
      <c r="L2204" t="s">
        <v>3215</v>
      </c>
      <c r="M2204" t="s">
        <v>2495</v>
      </c>
      <c r="N2204" t="s">
        <v>3216</v>
      </c>
      <c r="O2204" t="s">
        <v>1400</v>
      </c>
    </row>
    <row r="2205" spans="1:15" x14ac:dyDescent="0.2">
      <c r="A2205" s="66" t="s">
        <v>9831</v>
      </c>
      <c r="B2205" t="s">
        <v>597</v>
      </c>
      <c r="C2205" t="s">
        <v>596</v>
      </c>
      <c r="D2205" s="21" t="s">
        <v>598</v>
      </c>
      <c r="E2205" t="s">
        <v>599</v>
      </c>
      <c r="F2205" t="s">
        <v>162</v>
      </c>
      <c r="G2205" t="s">
        <v>1286</v>
      </c>
      <c r="K2205">
        <v>2018</v>
      </c>
      <c r="L2205" t="s">
        <v>3215</v>
      </c>
      <c r="M2205" t="s">
        <v>2495</v>
      </c>
      <c r="N2205" t="s">
        <v>3216</v>
      </c>
      <c r="O2205" t="s">
        <v>1400</v>
      </c>
    </row>
    <row r="2206" spans="1:15" x14ac:dyDescent="0.2">
      <c r="A2206" s="66" t="s">
        <v>9831</v>
      </c>
      <c r="B2206" t="s">
        <v>597</v>
      </c>
      <c r="C2206" t="s">
        <v>596</v>
      </c>
      <c r="D2206" s="21" t="s">
        <v>598</v>
      </c>
      <c r="E2206" t="s">
        <v>599</v>
      </c>
      <c r="F2206" t="s">
        <v>4</v>
      </c>
      <c r="L2206" t="s">
        <v>1429</v>
      </c>
      <c r="N2206" t="s">
        <v>1279</v>
      </c>
      <c r="O2206" t="s">
        <v>1280</v>
      </c>
    </row>
    <row r="2207" spans="1:15" x14ac:dyDescent="0.2">
      <c r="A2207" s="66" t="s">
        <v>9831</v>
      </c>
      <c r="B2207" t="s">
        <v>597</v>
      </c>
      <c r="C2207" t="s">
        <v>596</v>
      </c>
      <c r="D2207" s="21" t="s">
        <v>598</v>
      </c>
      <c r="E2207" t="s">
        <v>599</v>
      </c>
      <c r="F2207" t="s">
        <v>14</v>
      </c>
      <c r="G2207" t="s">
        <v>1430</v>
      </c>
      <c r="O2207" t="s">
        <v>1431</v>
      </c>
    </row>
    <row r="2208" spans="1:15" x14ac:dyDescent="0.2">
      <c r="A2208" s="66" t="s">
        <v>9831</v>
      </c>
      <c r="B2208" t="s">
        <v>597</v>
      </c>
      <c r="C2208" t="s">
        <v>596</v>
      </c>
      <c r="D2208" s="21" t="s">
        <v>598</v>
      </c>
      <c r="E2208" t="s">
        <v>599</v>
      </c>
      <c r="F2208" t="s">
        <v>15</v>
      </c>
      <c r="G2208" t="s">
        <v>1430</v>
      </c>
      <c r="O2208" t="s">
        <v>1432</v>
      </c>
    </row>
    <row r="2209" spans="1:15" x14ac:dyDescent="0.2">
      <c r="A2209" s="66" t="s">
        <v>9831</v>
      </c>
      <c r="B2209" t="s">
        <v>1102</v>
      </c>
      <c r="C2209" t="s">
        <v>1101</v>
      </c>
      <c r="D2209" s="21" t="s">
        <v>1105</v>
      </c>
      <c r="E2209" t="s">
        <v>1106</v>
      </c>
      <c r="F2209" t="s">
        <v>337</v>
      </c>
      <c r="K2209">
        <v>2024</v>
      </c>
      <c r="L2209" t="s">
        <v>3222</v>
      </c>
      <c r="M2209" t="s">
        <v>1293</v>
      </c>
      <c r="N2209" t="s">
        <v>3223</v>
      </c>
      <c r="O2209" t="s">
        <v>9779</v>
      </c>
    </row>
    <row r="2210" spans="1:15" x14ac:dyDescent="0.2">
      <c r="A2210" s="66" t="s">
        <v>9831</v>
      </c>
      <c r="B2210" s="22" t="s">
        <v>1102</v>
      </c>
      <c r="C2210" s="22" t="s">
        <v>1101</v>
      </c>
      <c r="D2210" s="23" t="s">
        <v>1103</v>
      </c>
      <c r="E2210" s="22" t="s">
        <v>1104</v>
      </c>
      <c r="F2210" s="22" t="s">
        <v>81</v>
      </c>
      <c r="G2210" s="22" t="s">
        <v>1299</v>
      </c>
      <c r="H2210" s="22"/>
      <c r="I2210" s="22"/>
      <c r="J2210" s="22"/>
      <c r="K2210" s="22">
        <v>2016</v>
      </c>
      <c r="L2210" s="22" t="s">
        <v>3224</v>
      </c>
      <c r="M2210" s="22"/>
      <c r="N2210" s="22" t="s">
        <v>3225</v>
      </c>
      <c r="O2210" s="48"/>
    </row>
    <row r="2211" spans="1:15" x14ac:dyDescent="0.2">
      <c r="A2211" s="66" t="s">
        <v>9831</v>
      </c>
      <c r="B2211" t="s">
        <v>1102</v>
      </c>
      <c r="C2211" t="s">
        <v>1101</v>
      </c>
      <c r="D2211" s="21" t="s">
        <v>1103</v>
      </c>
      <c r="E2211" t="s">
        <v>1104</v>
      </c>
      <c r="F2211" t="s">
        <v>51</v>
      </c>
      <c r="G2211" t="s">
        <v>1386</v>
      </c>
      <c r="K2211">
        <v>2023</v>
      </c>
      <c r="L2211" t="s">
        <v>3226</v>
      </c>
      <c r="M2211" t="s">
        <v>3227</v>
      </c>
      <c r="N2211" t="s">
        <v>3228</v>
      </c>
      <c r="O2211" t="s">
        <v>3229</v>
      </c>
    </row>
    <row r="2212" spans="1:15" x14ac:dyDescent="0.2">
      <c r="A2212" s="66" t="s">
        <v>9831</v>
      </c>
      <c r="B2212" t="s">
        <v>1102</v>
      </c>
      <c r="C2212" t="s">
        <v>1101</v>
      </c>
      <c r="D2212" s="21" t="s">
        <v>1103</v>
      </c>
      <c r="E2212" t="s">
        <v>1104</v>
      </c>
      <c r="F2212" t="s">
        <v>16</v>
      </c>
      <c r="G2212" t="s">
        <v>1270</v>
      </c>
      <c r="H2212" t="s">
        <v>492</v>
      </c>
      <c r="I2212" t="s">
        <v>1271</v>
      </c>
      <c r="K2212">
        <v>2016</v>
      </c>
      <c r="L2212" t="s">
        <v>3230</v>
      </c>
      <c r="M2212" t="s">
        <v>3231</v>
      </c>
      <c r="N2212" t="s">
        <v>3232</v>
      </c>
      <c r="O2212" t="s">
        <v>3233</v>
      </c>
    </row>
    <row r="2213" spans="1:15" x14ac:dyDescent="0.2">
      <c r="A2213" s="66" t="s">
        <v>9831</v>
      </c>
      <c r="B2213" t="s">
        <v>1102</v>
      </c>
      <c r="C2213" t="s">
        <v>1101</v>
      </c>
      <c r="D2213" s="21" t="s">
        <v>1103</v>
      </c>
      <c r="E2213" t="s">
        <v>1104</v>
      </c>
      <c r="F2213" t="s">
        <v>17</v>
      </c>
      <c r="G2213" t="s">
        <v>1270</v>
      </c>
      <c r="H2213" t="s">
        <v>492</v>
      </c>
      <c r="I2213" t="s">
        <v>1271</v>
      </c>
      <c r="K2213">
        <v>2016</v>
      </c>
      <c r="L2213" t="s">
        <v>3230</v>
      </c>
      <c r="M2213" t="s">
        <v>3231</v>
      </c>
      <c r="N2213" t="s">
        <v>3232</v>
      </c>
      <c r="O2213" t="s">
        <v>3233</v>
      </c>
    </row>
    <row r="2214" spans="1:15" x14ac:dyDescent="0.2">
      <c r="A2214" s="66" t="s">
        <v>9831</v>
      </c>
      <c r="B2214" t="s">
        <v>1102</v>
      </c>
      <c r="C2214" t="s">
        <v>1101</v>
      </c>
      <c r="D2214" s="21" t="s">
        <v>1103</v>
      </c>
      <c r="E2214" t="s">
        <v>1104</v>
      </c>
      <c r="F2214" t="s">
        <v>18</v>
      </c>
      <c r="G2214" t="s">
        <v>1270</v>
      </c>
      <c r="H2214" t="s">
        <v>492</v>
      </c>
      <c r="I2214" t="s">
        <v>1271</v>
      </c>
      <c r="K2214">
        <v>2016</v>
      </c>
      <c r="L2214" t="s">
        <v>3230</v>
      </c>
      <c r="M2214" t="s">
        <v>3231</v>
      </c>
      <c r="N2214" t="s">
        <v>3232</v>
      </c>
      <c r="O2214" t="s">
        <v>3233</v>
      </c>
    </row>
    <row r="2215" spans="1:15" x14ac:dyDescent="0.2">
      <c r="A2215" s="66" t="s">
        <v>9831</v>
      </c>
      <c r="B2215" t="s">
        <v>1102</v>
      </c>
      <c r="C2215" t="s">
        <v>1101</v>
      </c>
      <c r="D2215" s="21" t="s">
        <v>1103</v>
      </c>
      <c r="E2215" t="s">
        <v>1104</v>
      </c>
      <c r="F2215" t="s">
        <v>19</v>
      </c>
      <c r="G2215" t="s">
        <v>1270</v>
      </c>
      <c r="H2215" t="s">
        <v>492</v>
      </c>
      <c r="I2215" t="s">
        <v>1271</v>
      </c>
      <c r="K2215">
        <v>2016</v>
      </c>
      <c r="L2215" t="s">
        <v>3230</v>
      </c>
      <c r="M2215" t="s">
        <v>3231</v>
      </c>
      <c r="N2215" t="s">
        <v>3232</v>
      </c>
      <c r="O2215" t="s">
        <v>3233</v>
      </c>
    </row>
    <row r="2216" spans="1:15" x14ac:dyDescent="0.2">
      <c r="A2216" s="66" t="s">
        <v>9831</v>
      </c>
      <c r="B2216" t="s">
        <v>1102</v>
      </c>
      <c r="C2216" t="s">
        <v>1101</v>
      </c>
      <c r="D2216" s="21" t="s">
        <v>1103</v>
      </c>
      <c r="E2216" t="s">
        <v>1104</v>
      </c>
      <c r="F2216" t="s">
        <v>20</v>
      </c>
      <c r="G2216" t="s">
        <v>1270</v>
      </c>
      <c r="H2216" t="s">
        <v>492</v>
      </c>
      <c r="I2216" t="s">
        <v>1271</v>
      </c>
      <c r="K2216">
        <v>2016</v>
      </c>
      <c r="L2216" t="s">
        <v>3230</v>
      </c>
      <c r="M2216" t="s">
        <v>3231</v>
      </c>
      <c r="N2216" t="s">
        <v>3232</v>
      </c>
      <c r="O2216" t="s">
        <v>3233</v>
      </c>
    </row>
    <row r="2217" spans="1:15" x14ac:dyDescent="0.2">
      <c r="A2217" s="66" t="s">
        <v>9831</v>
      </c>
      <c r="B2217" t="s">
        <v>1102</v>
      </c>
      <c r="C2217" t="s">
        <v>1101</v>
      </c>
      <c r="D2217" s="21" t="s">
        <v>1103</v>
      </c>
      <c r="E2217" t="s">
        <v>1104</v>
      </c>
      <c r="F2217" t="s">
        <v>22</v>
      </c>
      <c r="G2217" t="s">
        <v>1270</v>
      </c>
      <c r="H2217" t="s">
        <v>492</v>
      </c>
      <c r="I2217" t="s">
        <v>1271</v>
      </c>
      <c r="K2217">
        <v>2016</v>
      </c>
      <c r="L2217" t="s">
        <v>3230</v>
      </c>
      <c r="M2217" t="s">
        <v>3231</v>
      </c>
      <c r="N2217" t="s">
        <v>3232</v>
      </c>
      <c r="O2217" t="s">
        <v>3233</v>
      </c>
    </row>
    <row r="2218" spans="1:15" x14ac:dyDescent="0.2">
      <c r="A2218" s="66" t="s">
        <v>9831</v>
      </c>
      <c r="B2218" t="s">
        <v>1102</v>
      </c>
      <c r="C2218" t="s">
        <v>1101</v>
      </c>
      <c r="D2218" s="21" t="s">
        <v>1103</v>
      </c>
      <c r="E2218" t="s">
        <v>1104</v>
      </c>
      <c r="F2218" t="s">
        <v>23</v>
      </c>
      <c r="G2218" t="s">
        <v>1270</v>
      </c>
      <c r="H2218" t="s">
        <v>492</v>
      </c>
      <c r="I2218" t="s">
        <v>1271</v>
      </c>
      <c r="K2218">
        <v>2016</v>
      </c>
      <c r="L2218" t="s">
        <v>3230</v>
      </c>
      <c r="M2218" t="s">
        <v>3231</v>
      </c>
      <c r="N2218" t="s">
        <v>3232</v>
      </c>
      <c r="O2218" t="s">
        <v>3233</v>
      </c>
    </row>
    <row r="2219" spans="1:15" x14ac:dyDescent="0.2">
      <c r="A2219" s="66" t="s">
        <v>9831</v>
      </c>
      <c r="B2219" t="s">
        <v>1102</v>
      </c>
      <c r="C2219" t="s">
        <v>1101</v>
      </c>
      <c r="D2219" s="21" t="s">
        <v>1103</v>
      </c>
      <c r="E2219" t="s">
        <v>1104</v>
      </c>
      <c r="F2219" t="s">
        <v>24</v>
      </c>
      <c r="G2219" t="s">
        <v>1270</v>
      </c>
      <c r="H2219" t="s">
        <v>492</v>
      </c>
      <c r="I2219" t="s">
        <v>1271</v>
      </c>
      <c r="K2219">
        <v>2016</v>
      </c>
      <c r="L2219" t="s">
        <v>3230</v>
      </c>
      <c r="M2219" t="s">
        <v>3231</v>
      </c>
      <c r="N2219" t="s">
        <v>3232</v>
      </c>
      <c r="O2219" t="s">
        <v>3233</v>
      </c>
    </row>
    <row r="2220" spans="1:15" x14ac:dyDescent="0.2">
      <c r="A2220" s="66" t="s">
        <v>9831</v>
      </c>
      <c r="B2220" t="s">
        <v>1102</v>
      </c>
      <c r="C2220" t="s">
        <v>1101</v>
      </c>
      <c r="D2220" s="21" t="s">
        <v>1103</v>
      </c>
      <c r="E2220" t="s">
        <v>1104</v>
      </c>
      <c r="F2220" t="s">
        <v>25</v>
      </c>
      <c r="G2220" t="s">
        <v>1270</v>
      </c>
      <c r="H2220" t="s">
        <v>492</v>
      </c>
      <c r="I2220" t="s">
        <v>1271</v>
      </c>
      <c r="K2220">
        <v>2016</v>
      </c>
      <c r="L2220" t="s">
        <v>3230</v>
      </c>
      <c r="M2220" t="s">
        <v>3231</v>
      </c>
      <c r="N2220" t="s">
        <v>3232</v>
      </c>
      <c r="O2220" t="s">
        <v>3233</v>
      </c>
    </row>
    <row r="2221" spans="1:15" x14ac:dyDescent="0.2">
      <c r="A2221" s="66" t="s">
        <v>9831</v>
      </c>
      <c r="B2221" t="s">
        <v>1102</v>
      </c>
      <c r="C2221" t="s">
        <v>1101</v>
      </c>
      <c r="D2221" s="21" t="s">
        <v>1103</v>
      </c>
      <c r="E2221" t="s">
        <v>1104</v>
      </c>
      <c r="F2221" t="s">
        <v>28</v>
      </c>
      <c r="G2221" t="s">
        <v>1270</v>
      </c>
      <c r="H2221" t="s">
        <v>492</v>
      </c>
      <c r="I2221" t="s">
        <v>1271</v>
      </c>
      <c r="K2221">
        <v>2016</v>
      </c>
      <c r="L2221" t="s">
        <v>3230</v>
      </c>
      <c r="M2221" t="s">
        <v>3231</v>
      </c>
      <c r="N2221" t="s">
        <v>3232</v>
      </c>
      <c r="O2221" t="s">
        <v>3233</v>
      </c>
    </row>
    <row r="2222" spans="1:15" x14ac:dyDescent="0.2">
      <c r="A2222" s="66" t="s">
        <v>9831</v>
      </c>
      <c r="B2222" t="s">
        <v>1102</v>
      </c>
      <c r="C2222" t="s">
        <v>1101</v>
      </c>
      <c r="D2222" s="21" t="s">
        <v>1103</v>
      </c>
      <c r="E2222" t="s">
        <v>1104</v>
      </c>
      <c r="F2222" t="s">
        <v>66</v>
      </c>
      <c r="G2222" t="s">
        <v>1296</v>
      </c>
      <c r="K2222">
        <v>2015</v>
      </c>
      <c r="L2222" t="s">
        <v>3230</v>
      </c>
      <c r="M2222" t="s">
        <v>3234</v>
      </c>
      <c r="N2222" t="s">
        <v>3232</v>
      </c>
    </row>
    <row r="2223" spans="1:15" x14ac:dyDescent="0.2">
      <c r="A2223" s="66" t="s">
        <v>9831</v>
      </c>
      <c r="B2223" t="s">
        <v>1102</v>
      </c>
      <c r="C2223" t="s">
        <v>1101</v>
      </c>
      <c r="D2223" s="21" t="s">
        <v>1103</v>
      </c>
      <c r="E2223" t="s">
        <v>1104</v>
      </c>
      <c r="F2223" t="s">
        <v>78</v>
      </c>
      <c r="G2223" t="s">
        <v>1299</v>
      </c>
      <c r="K2223">
        <v>2016</v>
      </c>
      <c r="L2223" t="s">
        <v>3230</v>
      </c>
      <c r="M2223" t="s">
        <v>3235</v>
      </c>
      <c r="N2223" t="s">
        <v>3232</v>
      </c>
      <c r="O2223" t="s">
        <v>3236</v>
      </c>
    </row>
    <row r="2224" spans="1:15" x14ac:dyDescent="0.2">
      <c r="A2224" s="66" t="s">
        <v>9831</v>
      </c>
      <c r="B2224" t="s">
        <v>1102</v>
      </c>
      <c r="C2224" t="s">
        <v>1101</v>
      </c>
      <c r="D2224" s="21" t="s">
        <v>1103</v>
      </c>
      <c r="E2224" t="s">
        <v>1104</v>
      </c>
      <c r="F2224" t="s">
        <v>79</v>
      </c>
      <c r="G2224" t="s">
        <v>1382</v>
      </c>
      <c r="K2224">
        <v>2016</v>
      </c>
      <c r="L2224" t="s">
        <v>3230</v>
      </c>
      <c r="M2224" t="s">
        <v>3235</v>
      </c>
      <c r="N2224" t="s">
        <v>3232</v>
      </c>
    </row>
    <row r="2225" spans="1:15" x14ac:dyDescent="0.2">
      <c r="A2225" s="66" t="s">
        <v>9831</v>
      </c>
      <c r="B2225" t="s">
        <v>1102</v>
      </c>
      <c r="C2225" t="s">
        <v>1101</v>
      </c>
      <c r="D2225" s="21" t="s">
        <v>1103</v>
      </c>
      <c r="E2225" t="s">
        <v>1104</v>
      </c>
      <c r="F2225" t="s">
        <v>89</v>
      </c>
      <c r="K2225">
        <v>2016</v>
      </c>
      <c r="L2225" t="s">
        <v>3230</v>
      </c>
      <c r="N2225" t="s">
        <v>3232</v>
      </c>
      <c r="O2225" t="s">
        <v>3237</v>
      </c>
    </row>
    <row r="2226" spans="1:15" x14ac:dyDescent="0.2">
      <c r="A2226" s="66" t="s">
        <v>9831</v>
      </c>
      <c r="B2226" t="s">
        <v>1102</v>
      </c>
      <c r="C2226" t="s">
        <v>1101</v>
      </c>
      <c r="D2226" s="21" t="s">
        <v>1103</v>
      </c>
      <c r="E2226" t="s">
        <v>1104</v>
      </c>
      <c r="F2226" t="s">
        <v>94</v>
      </c>
      <c r="K2226">
        <v>2016</v>
      </c>
      <c r="L2226" t="s">
        <v>3230</v>
      </c>
      <c r="N2226" t="s">
        <v>3232</v>
      </c>
      <c r="O2226" t="s">
        <v>3238</v>
      </c>
    </row>
    <row r="2227" spans="1:15" x14ac:dyDescent="0.2">
      <c r="A2227" s="66" t="s">
        <v>9831</v>
      </c>
      <c r="B2227" t="s">
        <v>1102</v>
      </c>
      <c r="C2227" t="s">
        <v>1101</v>
      </c>
      <c r="D2227" s="21" t="s">
        <v>1103</v>
      </c>
      <c r="E2227" t="s">
        <v>1104</v>
      </c>
      <c r="F2227" t="s">
        <v>95</v>
      </c>
      <c r="K2227">
        <v>2016</v>
      </c>
      <c r="L2227" t="s">
        <v>3230</v>
      </c>
      <c r="N2227" t="s">
        <v>3232</v>
      </c>
    </row>
    <row r="2228" spans="1:15" x14ac:dyDescent="0.2">
      <c r="A2228" s="66" t="s">
        <v>9831</v>
      </c>
      <c r="B2228" t="s">
        <v>1102</v>
      </c>
      <c r="C2228" t="s">
        <v>1101</v>
      </c>
      <c r="D2228" s="21" t="s">
        <v>1103</v>
      </c>
      <c r="E2228" t="s">
        <v>1104</v>
      </c>
      <c r="F2228" t="s">
        <v>96</v>
      </c>
      <c r="K2228">
        <v>2016</v>
      </c>
      <c r="L2228" t="s">
        <v>3230</v>
      </c>
      <c r="M2228" t="s">
        <v>3239</v>
      </c>
      <c r="N2228" t="s">
        <v>3232</v>
      </c>
    </row>
    <row r="2229" spans="1:15" x14ac:dyDescent="0.2">
      <c r="A2229" s="66" t="s">
        <v>9831</v>
      </c>
      <c r="B2229" t="s">
        <v>1102</v>
      </c>
      <c r="C2229" t="s">
        <v>1101</v>
      </c>
      <c r="D2229" s="21" t="s">
        <v>1103</v>
      </c>
      <c r="E2229" t="s">
        <v>1104</v>
      </c>
      <c r="F2229" t="s">
        <v>307</v>
      </c>
      <c r="K2229">
        <v>2016</v>
      </c>
      <c r="L2229" t="s">
        <v>3230</v>
      </c>
      <c r="M2229" t="s">
        <v>3240</v>
      </c>
      <c r="N2229" t="s">
        <v>3232</v>
      </c>
      <c r="O2229" t="s">
        <v>3241</v>
      </c>
    </row>
    <row r="2230" spans="1:15" x14ac:dyDescent="0.2">
      <c r="A2230" s="66" t="s">
        <v>9831</v>
      </c>
      <c r="B2230" t="s">
        <v>1102</v>
      </c>
      <c r="C2230" t="s">
        <v>1101</v>
      </c>
      <c r="D2230" s="21" t="s">
        <v>1103</v>
      </c>
      <c r="E2230" t="s">
        <v>1104</v>
      </c>
      <c r="F2230" t="s">
        <v>308</v>
      </c>
      <c r="K2230">
        <v>2016</v>
      </c>
      <c r="L2230" t="s">
        <v>3230</v>
      </c>
      <c r="M2230" t="s">
        <v>3242</v>
      </c>
      <c r="N2230" t="s">
        <v>3232</v>
      </c>
      <c r="O2230" t="s">
        <v>3243</v>
      </c>
    </row>
    <row r="2231" spans="1:15" x14ac:dyDescent="0.2">
      <c r="A2231" s="66" t="s">
        <v>9831</v>
      </c>
      <c r="B2231" t="s">
        <v>1102</v>
      </c>
      <c r="C2231" t="s">
        <v>1101</v>
      </c>
      <c r="D2231" s="21" t="s">
        <v>1103</v>
      </c>
      <c r="E2231" t="s">
        <v>1104</v>
      </c>
      <c r="F2231" t="s">
        <v>315</v>
      </c>
      <c r="K2231">
        <v>2016</v>
      </c>
      <c r="L2231" t="s">
        <v>3230</v>
      </c>
      <c r="M2231" t="s">
        <v>3240</v>
      </c>
      <c r="N2231" t="s">
        <v>3232</v>
      </c>
      <c r="O2231" t="s">
        <v>3241</v>
      </c>
    </row>
    <row r="2232" spans="1:15" x14ac:dyDescent="0.2">
      <c r="A2232" s="66" t="s">
        <v>9831</v>
      </c>
      <c r="B2232" t="s">
        <v>1102</v>
      </c>
      <c r="C2232" t="s">
        <v>1101</v>
      </c>
      <c r="D2232" s="21" t="s">
        <v>1103</v>
      </c>
      <c r="E2232" t="s">
        <v>1104</v>
      </c>
      <c r="F2232" t="s">
        <v>316</v>
      </c>
      <c r="K2232">
        <v>2016</v>
      </c>
      <c r="L2232" t="s">
        <v>3230</v>
      </c>
      <c r="M2232" t="s">
        <v>3242</v>
      </c>
      <c r="N2232" t="s">
        <v>3232</v>
      </c>
      <c r="O2232" t="s">
        <v>3243</v>
      </c>
    </row>
    <row r="2233" spans="1:15" x14ac:dyDescent="0.2">
      <c r="A2233" s="66" t="s">
        <v>9831</v>
      </c>
      <c r="B2233" t="s">
        <v>1102</v>
      </c>
      <c r="C2233" t="s">
        <v>1101</v>
      </c>
      <c r="D2233" s="21" t="s">
        <v>1103</v>
      </c>
      <c r="E2233" t="s">
        <v>1104</v>
      </c>
      <c r="F2233" t="s">
        <v>322</v>
      </c>
      <c r="K2233">
        <v>2016</v>
      </c>
      <c r="L2233" t="s">
        <v>3230</v>
      </c>
      <c r="M2233" t="s">
        <v>3240</v>
      </c>
      <c r="N2233" t="s">
        <v>3232</v>
      </c>
      <c r="O2233" t="s">
        <v>3241</v>
      </c>
    </row>
    <row r="2234" spans="1:15" x14ac:dyDescent="0.2">
      <c r="A2234" s="66" t="s">
        <v>9831</v>
      </c>
      <c r="B2234" t="s">
        <v>1102</v>
      </c>
      <c r="C2234" t="s">
        <v>1101</v>
      </c>
      <c r="D2234" s="21" t="s">
        <v>1103</v>
      </c>
      <c r="E2234" t="s">
        <v>1104</v>
      </c>
      <c r="F2234" t="s">
        <v>323</v>
      </c>
      <c r="K2234">
        <v>2016</v>
      </c>
      <c r="L2234" t="s">
        <v>3230</v>
      </c>
      <c r="M2234" t="s">
        <v>3242</v>
      </c>
      <c r="N2234" t="s">
        <v>3232</v>
      </c>
      <c r="O2234" t="s">
        <v>3243</v>
      </c>
    </row>
    <row r="2235" spans="1:15" x14ac:dyDescent="0.2">
      <c r="A2235" s="66" t="s">
        <v>9831</v>
      </c>
      <c r="B2235" t="s">
        <v>1102</v>
      </c>
      <c r="C2235" t="s">
        <v>1101</v>
      </c>
      <c r="D2235" s="21" t="s">
        <v>1103</v>
      </c>
      <c r="E2235" t="s">
        <v>1104</v>
      </c>
      <c r="F2235" t="s">
        <v>330</v>
      </c>
      <c r="K2235">
        <v>2016</v>
      </c>
      <c r="L2235" t="s">
        <v>3230</v>
      </c>
      <c r="M2235" t="s">
        <v>3244</v>
      </c>
      <c r="N2235" t="s">
        <v>3232</v>
      </c>
      <c r="O2235" t="s">
        <v>3245</v>
      </c>
    </row>
    <row r="2236" spans="1:15" x14ac:dyDescent="0.2">
      <c r="A2236" s="66" t="s">
        <v>9831</v>
      </c>
      <c r="B2236" t="s">
        <v>1102</v>
      </c>
      <c r="C2236" t="s">
        <v>1101</v>
      </c>
      <c r="D2236" s="21" t="s">
        <v>1103</v>
      </c>
      <c r="E2236" t="s">
        <v>1104</v>
      </c>
      <c r="F2236" t="s">
        <v>331</v>
      </c>
      <c r="K2236">
        <v>2016</v>
      </c>
      <c r="L2236" t="s">
        <v>3230</v>
      </c>
      <c r="M2236" t="s">
        <v>3242</v>
      </c>
      <c r="N2236" t="s">
        <v>3232</v>
      </c>
      <c r="O2236" t="s">
        <v>3243</v>
      </c>
    </row>
    <row r="2237" spans="1:15" x14ac:dyDescent="0.2">
      <c r="A2237" s="66" t="s">
        <v>9831</v>
      </c>
      <c r="B2237" t="s">
        <v>1102</v>
      </c>
      <c r="C2237" t="s">
        <v>1101</v>
      </c>
      <c r="D2237" s="21" t="s">
        <v>1103</v>
      </c>
      <c r="E2237" t="s">
        <v>1104</v>
      </c>
      <c r="F2237" t="s">
        <v>337</v>
      </c>
      <c r="K2237">
        <v>2016</v>
      </c>
      <c r="L2237" t="s">
        <v>3230</v>
      </c>
      <c r="M2237" t="s">
        <v>3244</v>
      </c>
      <c r="N2237" t="s">
        <v>3232</v>
      </c>
      <c r="O2237" t="s">
        <v>3245</v>
      </c>
    </row>
    <row r="2238" spans="1:15" x14ac:dyDescent="0.2">
      <c r="A2238" s="66" t="s">
        <v>9831</v>
      </c>
      <c r="B2238" t="s">
        <v>1102</v>
      </c>
      <c r="C2238" t="s">
        <v>1101</v>
      </c>
      <c r="D2238" s="21" t="s">
        <v>1103</v>
      </c>
      <c r="E2238" t="s">
        <v>1104</v>
      </c>
      <c r="F2238" t="s">
        <v>338</v>
      </c>
      <c r="K2238">
        <v>2016</v>
      </c>
      <c r="L2238" t="s">
        <v>3230</v>
      </c>
      <c r="M2238" t="s">
        <v>3242</v>
      </c>
      <c r="N2238" t="s">
        <v>3232</v>
      </c>
      <c r="O2238" t="s">
        <v>3243</v>
      </c>
    </row>
    <row r="2239" spans="1:15" x14ac:dyDescent="0.2">
      <c r="A2239" s="66" t="s">
        <v>9831</v>
      </c>
      <c r="B2239" t="s">
        <v>1102</v>
      </c>
      <c r="C2239" t="s">
        <v>1101</v>
      </c>
      <c r="D2239" s="21" t="s">
        <v>1103</v>
      </c>
      <c r="E2239" t="s">
        <v>1104</v>
      </c>
      <c r="F2239" t="s">
        <v>8</v>
      </c>
      <c r="K2239">
        <v>2023</v>
      </c>
      <c r="L2239" t="s">
        <v>3246</v>
      </c>
      <c r="M2239" t="s">
        <v>3247</v>
      </c>
      <c r="N2239" t="s">
        <v>3248</v>
      </c>
    </row>
    <row r="2240" spans="1:15" x14ac:dyDescent="0.2">
      <c r="A2240" s="66" t="s">
        <v>9831</v>
      </c>
      <c r="B2240" t="s">
        <v>1102</v>
      </c>
      <c r="C2240" t="s">
        <v>1101</v>
      </c>
      <c r="D2240" s="21" t="s">
        <v>1103</v>
      </c>
      <c r="E2240" t="s">
        <v>1104</v>
      </c>
      <c r="F2240" t="s">
        <v>10</v>
      </c>
      <c r="K2240">
        <v>2023</v>
      </c>
      <c r="L2240" t="s">
        <v>3246</v>
      </c>
      <c r="M2240" t="s">
        <v>3247</v>
      </c>
      <c r="N2240" t="s">
        <v>3248</v>
      </c>
    </row>
    <row r="2241" spans="1:15" x14ac:dyDescent="0.2">
      <c r="A2241" s="66" t="s">
        <v>9831</v>
      </c>
      <c r="B2241" t="s">
        <v>1102</v>
      </c>
      <c r="C2241" t="s">
        <v>1101</v>
      </c>
      <c r="D2241" s="21" t="s">
        <v>1103</v>
      </c>
      <c r="E2241" t="s">
        <v>1104</v>
      </c>
      <c r="F2241" t="s">
        <v>11</v>
      </c>
      <c r="G2241" t="s">
        <v>1286</v>
      </c>
      <c r="H2241" t="s">
        <v>349</v>
      </c>
      <c r="I2241" t="s">
        <v>349</v>
      </c>
      <c r="K2241">
        <v>2023</v>
      </c>
      <c r="L2241" t="s">
        <v>3246</v>
      </c>
      <c r="M2241" t="s">
        <v>3247</v>
      </c>
      <c r="N2241" t="s">
        <v>3248</v>
      </c>
    </row>
    <row r="2242" spans="1:15" x14ac:dyDescent="0.2">
      <c r="A2242" s="66" t="s">
        <v>9831</v>
      </c>
      <c r="B2242" t="s">
        <v>1102</v>
      </c>
      <c r="C2242" t="s">
        <v>1101</v>
      </c>
      <c r="D2242" s="21" t="s">
        <v>1103</v>
      </c>
      <c r="E2242" t="s">
        <v>1104</v>
      </c>
      <c r="F2242" t="s">
        <v>33</v>
      </c>
      <c r="G2242" t="s">
        <v>1286</v>
      </c>
      <c r="H2242" t="s">
        <v>349</v>
      </c>
      <c r="I2242" t="s">
        <v>349</v>
      </c>
      <c r="K2242">
        <v>2023</v>
      </c>
      <c r="L2242" t="s">
        <v>3246</v>
      </c>
      <c r="M2242" t="s">
        <v>3249</v>
      </c>
      <c r="N2242" t="s">
        <v>3248</v>
      </c>
      <c r="O2242" t="s">
        <v>3250</v>
      </c>
    </row>
    <row r="2243" spans="1:15" x14ac:dyDescent="0.2">
      <c r="A2243" s="66" t="s">
        <v>9831</v>
      </c>
      <c r="B2243" t="s">
        <v>1102</v>
      </c>
      <c r="C2243" t="s">
        <v>1101</v>
      </c>
      <c r="D2243" s="21" t="s">
        <v>1103</v>
      </c>
      <c r="E2243" t="s">
        <v>1104</v>
      </c>
      <c r="F2243" t="s">
        <v>35</v>
      </c>
      <c r="G2243" t="s">
        <v>1289</v>
      </c>
      <c r="H2243" t="s">
        <v>349</v>
      </c>
      <c r="I2243" t="s">
        <v>349</v>
      </c>
      <c r="K2243">
        <v>2023</v>
      </c>
      <c r="L2243" t="s">
        <v>3246</v>
      </c>
      <c r="M2243" t="s">
        <v>3249</v>
      </c>
      <c r="N2243" t="s">
        <v>3248</v>
      </c>
      <c r="O2243" t="s">
        <v>3251</v>
      </c>
    </row>
    <row r="2244" spans="1:15" x14ac:dyDescent="0.2">
      <c r="A2244" s="66" t="s">
        <v>9831</v>
      </c>
      <c r="B2244" t="s">
        <v>1102</v>
      </c>
      <c r="C2244" t="s">
        <v>1101</v>
      </c>
      <c r="D2244" s="21" t="s">
        <v>1103</v>
      </c>
      <c r="E2244" t="s">
        <v>1104</v>
      </c>
      <c r="F2244" t="s">
        <v>38</v>
      </c>
      <c r="G2244" t="s">
        <v>1289</v>
      </c>
      <c r="H2244" t="s">
        <v>349</v>
      </c>
      <c r="I2244" t="s">
        <v>349</v>
      </c>
      <c r="K2244">
        <v>2023</v>
      </c>
      <c r="L2244" t="s">
        <v>3246</v>
      </c>
      <c r="M2244" t="s">
        <v>3249</v>
      </c>
      <c r="N2244" t="s">
        <v>3248</v>
      </c>
      <c r="O2244" t="s">
        <v>3252</v>
      </c>
    </row>
    <row r="2245" spans="1:15" x14ac:dyDescent="0.2">
      <c r="A2245" s="66" t="s">
        <v>9831</v>
      </c>
      <c r="B2245" t="s">
        <v>1102</v>
      </c>
      <c r="C2245" t="s">
        <v>1101</v>
      </c>
      <c r="D2245" s="21" t="s">
        <v>1103</v>
      </c>
      <c r="E2245" t="s">
        <v>1104</v>
      </c>
      <c r="F2245" t="s">
        <v>91</v>
      </c>
      <c r="K2245">
        <v>2024</v>
      </c>
      <c r="L2245" t="s">
        <v>3246</v>
      </c>
      <c r="N2245" t="s">
        <v>3248</v>
      </c>
      <c r="O2245" t="s">
        <v>3253</v>
      </c>
    </row>
    <row r="2246" spans="1:15" x14ac:dyDescent="0.2">
      <c r="A2246" s="66" t="s">
        <v>9831</v>
      </c>
      <c r="B2246" t="s">
        <v>1102</v>
      </c>
      <c r="C2246" t="s">
        <v>1101</v>
      </c>
      <c r="D2246" s="21" t="s">
        <v>1103</v>
      </c>
      <c r="E2246" t="s">
        <v>1104</v>
      </c>
      <c r="F2246" t="s">
        <v>90</v>
      </c>
      <c r="K2246">
        <v>2024</v>
      </c>
      <c r="L2246" t="s">
        <v>3254</v>
      </c>
      <c r="N2246" t="s">
        <v>3255</v>
      </c>
      <c r="O2246" t="s">
        <v>3256</v>
      </c>
    </row>
    <row r="2247" spans="1:15" x14ac:dyDescent="0.2">
      <c r="A2247" s="66" t="s">
        <v>9831</v>
      </c>
      <c r="B2247" t="s">
        <v>1102</v>
      </c>
      <c r="C2247" t="s">
        <v>1101</v>
      </c>
      <c r="D2247" s="21" t="s">
        <v>1105</v>
      </c>
      <c r="E2247" t="s">
        <v>1106</v>
      </c>
      <c r="F2247" t="s">
        <v>70</v>
      </c>
      <c r="G2247" t="s">
        <v>1299</v>
      </c>
      <c r="K2247">
        <v>2019</v>
      </c>
      <c r="L2247" t="s">
        <v>3257</v>
      </c>
      <c r="M2247" t="s">
        <v>3258</v>
      </c>
      <c r="N2247" t="s">
        <v>3259</v>
      </c>
    </row>
    <row r="2248" spans="1:15" x14ac:dyDescent="0.2">
      <c r="A2248" s="66" t="s">
        <v>9831</v>
      </c>
      <c r="B2248" t="s">
        <v>1102</v>
      </c>
      <c r="C2248" t="s">
        <v>1101</v>
      </c>
      <c r="D2248" s="21" t="s">
        <v>1105</v>
      </c>
      <c r="E2248" t="s">
        <v>1106</v>
      </c>
      <c r="F2248" t="s">
        <v>306</v>
      </c>
      <c r="K2248">
        <v>2019</v>
      </c>
      <c r="L2248" t="s">
        <v>3257</v>
      </c>
      <c r="M2248" t="s">
        <v>3260</v>
      </c>
      <c r="N2248" t="s">
        <v>3259</v>
      </c>
      <c r="O2248" t="s">
        <v>9780</v>
      </c>
    </row>
    <row r="2249" spans="1:15" x14ac:dyDescent="0.2">
      <c r="A2249" s="66" t="s">
        <v>9831</v>
      </c>
      <c r="B2249" t="s">
        <v>1102</v>
      </c>
      <c r="C2249" t="s">
        <v>1101</v>
      </c>
      <c r="D2249" s="21" t="s">
        <v>1105</v>
      </c>
      <c r="E2249" t="s">
        <v>1106</v>
      </c>
      <c r="F2249" t="s">
        <v>314</v>
      </c>
      <c r="K2249">
        <v>2019</v>
      </c>
      <c r="L2249" t="s">
        <v>3257</v>
      </c>
      <c r="M2249" t="s">
        <v>3260</v>
      </c>
      <c r="N2249" t="s">
        <v>3259</v>
      </c>
      <c r="O2249" t="s">
        <v>9780</v>
      </c>
    </row>
    <row r="2250" spans="1:15" x14ac:dyDescent="0.2">
      <c r="A2250" s="66" t="s">
        <v>9831</v>
      </c>
      <c r="B2250" t="s">
        <v>1102</v>
      </c>
      <c r="C2250" t="s">
        <v>1101</v>
      </c>
      <c r="D2250" s="21" t="s">
        <v>1105</v>
      </c>
      <c r="E2250" t="s">
        <v>1106</v>
      </c>
      <c r="F2250" t="s">
        <v>321</v>
      </c>
      <c r="K2250">
        <v>2019</v>
      </c>
      <c r="L2250" t="s">
        <v>3257</v>
      </c>
      <c r="M2250" t="s">
        <v>3260</v>
      </c>
      <c r="N2250" t="s">
        <v>3259</v>
      </c>
      <c r="O2250" t="s">
        <v>9780</v>
      </c>
    </row>
    <row r="2251" spans="1:15" x14ac:dyDescent="0.2">
      <c r="A2251" s="66" t="s">
        <v>9831</v>
      </c>
      <c r="B2251" t="s">
        <v>1102</v>
      </c>
      <c r="C2251" t="s">
        <v>1101</v>
      </c>
      <c r="D2251" s="21" t="s">
        <v>1105</v>
      </c>
      <c r="E2251" t="s">
        <v>1106</v>
      </c>
      <c r="F2251" t="s">
        <v>329</v>
      </c>
      <c r="K2251">
        <v>2019</v>
      </c>
      <c r="L2251" t="s">
        <v>3257</v>
      </c>
      <c r="M2251" t="s">
        <v>3260</v>
      </c>
      <c r="N2251" t="s">
        <v>3259</v>
      </c>
      <c r="O2251" t="s">
        <v>9780</v>
      </c>
    </row>
    <row r="2252" spans="1:15" x14ac:dyDescent="0.2">
      <c r="A2252" s="66" t="s">
        <v>9831</v>
      </c>
      <c r="B2252" t="s">
        <v>1102</v>
      </c>
      <c r="C2252" t="s">
        <v>1101</v>
      </c>
      <c r="D2252" s="21" t="s">
        <v>1105</v>
      </c>
      <c r="E2252" t="s">
        <v>1106</v>
      </c>
      <c r="F2252" t="s">
        <v>336</v>
      </c>
      <c r="K2252">
        <v>2019</v>
      </c>
      <c r="L2252" t="s">
        <v>3257</v>
      </c>
      <c r="M2252" t="s">
        <v>3260</v>
      </c>
      <c r="N2252" t="s">
        <v>3259</v>
      </c>
      <c r="O2252" t="s">
        <v>9780</v>
      </c>
    </row>
    <row r="2253" spans="1:15" x14ac:dyDescent="0.2">
      <c r="A2253" s="66" t="s">
        <v>9831</v>
      </c>
      <c r="B2253" t="s">
        <v>1102</v>
      </c>
      <c r="C2253" t="s">
        <v>1101</v>
      </c>
      <c r="D2253" s="21" t="s">
        <v>1105</v>
      </c>
      <c r="E2253" t="s">
        <v>1106</v>
      </c>
      <c r="F2253" t="s">
        <v>307</v>
      </c>
      <c r="L2253" t="s">
        <v>3261</v>
      </c>
      <c r="M2253" t="s">
        <v>3262</v>
      </c>
      <c r="N2253" t="s">
        <v>3263</v>
      </c>
      <c r="O2253" t="s">
        <v>9779</v>
      </c>
    </row>
    <row r="2254" spans="1:15" x14ac:dyDescent="0.2">
      <c r="A2254" s="66" t="s">
        <v>9831</v>
      </c>
      <c r="B2254" t="s">
        <v>1102</v>
      </c>
      <c r="C2254" t="s">
        <v>1101</v>
      </c>
      <c r="D2254" s="21" t="s">
        <v>1105</v>
      </c>
      <c r="E2254" t="s">
        <v>1106</v>
      </c>
      <c r="F2254" t="s">
        <v>315</v>
      </c>
      <c r="L2254" t="s">
        <v>3261</v>
      </c>
      <c r="M2254" t="s">
        <v>3262</v>
      </c>
      <c r="N2254" t="s">
        <v>3263</v>
      </c>
      <c r="O2254" t="s">
        <v>9779</v>
      </c>
    </row>
    <row r="2255" spans="1:15" x14ac:dyDescent="0.2">
      <c r="A2255" s="66" t="s">
        <v>9831</v>
      </c>
      <c r="B2255" t="s">
        <v>1102</v>
      </c>
      <c r="C2255" t="s">
        <v>1101</v>
      </c>
      <c r="D2255" s="21" t="s">
        <v>1105</v>
      </c>
      <c r="E2255" t="s">
        <v>1106</v>
      </c>
      <c r="F2255" t="s">
        <v>322</v>
      </c>
      <c r="L2255" t="s">
        <v>3261</v>
      </c>
      <c r="M2255" t="s">
        <v>3262</v>
      </c>
      <c r="N2255" t="s">
        <v>3263</v>
      </c>
      <c r="O2255" t="s">
        <v>9779</v>
      </c>
    </row>
    <row r="2256" spans="1:15" x14ac:dyDescent="0.2">
      <c r="A2256" s="66" t="s">
        <v>9831</v>
      </c>
      <c r="B2256" t="s">
        <v>1102</v>
      </c>
      <c r="C2256" t="s">
        <v>1101</v>
      </c>
      <c r="D2256" s="21" t="s">
        <v>1105</v>
      </c>
      <c r="E2256" t="s">
        <v>1106</v>
      </c>
      <c r="F2256" t="s">
        <v>330</v>
      </c>
      <c r="L2256" t="s">
        <v>3261</v>
      </c>
      <c r="M2256" t="s">
        <v>3262</v>
      </c>
      <c r="N2256" t="s">
        <v>3263</v>
      </c>
      <c r="O2256" t="s">
        <v>9779</v>
      </c>
    </row>
    <row r="2257" spans="1:15" x14ac:dyDescent="0.2">
      <c r="A2257" s="66" t="s">
        <v>9831</v>
      </c>
      <c r="B2257" t="s">
        <v>1102</v>
      </c>
      <c r="C2257" t="s">
        <v>1101</v>
      </c>
      <c r="D2257" s="21" t="s">
        <v>1105</v>
      </c>
      <c r="E2257" t="s">
        <v>1106</v>
      </c>
      <c r="F2257" t="s">
        <v>84</v>
      </c>
      <c r="K2257">
        <v>2024</v>
      </c>
      <c r="L2257" t="s">
        <v>3264</v>
      </c>
      <c r="N2257" t="s">
        <v>3265</v>
      </c>
      <c r="O2257" t="s">
        <v>3266</v>
      </c>
    </row>
    <row r="2258" spans="1:15" x14ac:dyDescent="0.2">
      <c r="A2258" s="66" t="s">
        <v>9831</v>
      </c>
      <c r="B2258" t="s">
        <v>1102</v>
      </c>
      <c r="C2258" t="s">
        <v>1101</v>
      </c>
      <c r="D2258" s="21" t="s">
        <v>1105</v>
      </c>
      <c r="E2258" t="s">
        <v>1106</v>
      </c>
      <c r="F2258" t="s">
        <v>16</v>
      </c>
      <c r="G2258" t="s">
        <v>1270</v>
      </c>
      <c r="H2258" t="s">
        <v>349</v>
      </c>
      <c r="I2258" t="s">
        <v>349</v>
      </c>
      <c r="K2258">
        <v>2023</v>
      </c>
      <c r="L2258" t="s">
        <v>3267</v>
      </c>
      <c r="N2258" t="s">
        <v>3268</v>
      </c>
      <c r="O2258" t="s">
        <v>3269</v>
      </c>
    </row>
    <row r="2259" spans="1:15" x14ac:dyDescent="0.2">
      <c r="A2259" s="66" t="s">
        <v>9831</v>
      </c>
      <c r="B2259" t="s">
        <v>1102</v>
      </c>
      <c r="C2259" t="s">
        <v>1101</v>
      </c>
      <c r="D2259" s="21" t="s">
        <v>1105</v>
      </c>
      <c r="E2259" t="s">
        <v>1106</v>
      </c>
      <c r="F2259" t="s">
        <v>17</v>
      </c>
      <c r="G2259" t="s">
        <v>1270</v>
      </c>
      <c r="H2259" t="s">
        <v>349</v>
      </c>
      <c r="I2259" t="s">
        <v>349</v>
      </c>
      <c r="K2259">
        <v>2023</v>
      </c>
      <c r="L2259" t="s">
        <v>3267</v>
      </c>
      <c r="N2259" t="s">
        <v>3268</v>
      </c>
      <c r="O2259" t="s">
        <v>3269</v>
      </c>
    </row>
    <row r="2260" spans="1:15" x14ac:dyDescent="0.2">
      <c r="A2260" s="66" t="s">
        <v>9831</v>
      </c>
      <c r="B2260" t="s">
        <v>1102</v>
      </c>
      <c r="C2260" t="s">
        <v>1101</v>
      </c>
      <c r="D2260" s="21" t="s">
        <v>1105</v>
      </c>
      <c r="E2260" t="s">
        <v>1106</v>
      </c>
      <c r="F2260" t="s">
        <v>18</v>
      </c>
      <c r="G2260" t="s">
        <v>1270</v>
      </c>
      <c r="H2260" t="s">
        <v>349</v>
      </c>
      <c r="I2260" t="s">
        <v>349</v>
      </c>
      <c r="K2260">
        <v>2023</v>
      </c>
      <c r="L2260" t="s">
        <v>3267</v>
      </c>
      <c r="N2260" t="s">
        <v>3268</v>
      </c>
      <c r="O2260" t="s">
        <v>3269</v>
      </c>
    </row>
    <row r="2261" spans="1:15" x14ac:dyDescent="0.2">
      <c r="A2261" s="66" t="s">
        <v>9831</v>
      </c>
      <c r="B2261" t="s">
        <v>1102</v>
      </c>
      <c r="C2261" t="s">
        <v>1101</v>
      </c>
      <c r="D2261" s="21" t="s">
        <v>1105</v>
      </c>
      <c r="E2261" t="s">
        <v>1106</v>
      </c>
      <c r="F2261" t="s">
        <v>19</v>
      </c>
      <c r="G2261" t="s">
        <v>1270</v>
      </c>
      <c r="H2261" t="s">
        <v>349</v>
      </c>
      <c r="I2261" t="s">
        <v>349</v>
      </c>
      <c r="K2261">
        <v>2023</v>
      </c>
      <c r="L2261" t="s">
        <v>3267</v>
      </c>
      <c r="N2261" t="s">
        <v>3268</v>
      </c>
      <c r="O2261" t="s">
        <v>3269</v>
      </c>
    </row>
    <row r="2262" spans="1:15" x14ac:dyDescent="0.2">
      <c r="A2262" s="66" t="s">
        <v>9831</v>
      </c>
      <c r="B2262" t="s">
        <v>1102</v>
      </c>
      <c r="C2262" t="s">
        <v>1101</v>
      </c>
      <c r="D2262" s="21" t="s">
        <v>1105</v>
      </c>
      <c r="E2262" t="s">
        <v>1106</v>
      </c>
      <c r="F2262" t="s">
        <v>20</v>
      </c>
      <c r="G2262" t="s">
        <v>1270</v>
      </c>
      <c r="H2262" t="s">
        <v>349</v>
      </c>
      <c r="I2262" t="s">
        <v>349</v>
      </c>
      <c r="K2262">
        <v>2023</v>
      </c>
      <c r="L2262" t="s">
        <v>3267</v>
      </c>
      <c r="N2262" t="s">
        <v>3268</v>
      </c>
      <c r="O2262" t="s">
        <v>3269</v>
      </c>
    </row>
    <row r="2263" spans="1:15" x14ac:dyDescent="0.2">
      <c r="A2263" s="66" t="s">
        <v>9831</v>
      </c>
      <c r="B2263" t="s">
        <v>1102</v>
      </c>
      <c r="C2263" t="s">
        <v>1101</v>
      </c>
      <c r="D2263" s="21" t="s">
        <v>1105</v>
      </c>
      <c r="E2263" t="s">
        <v>1106</v>
      </c>
      <c r="F2263" t="s">
        <v>22</v>
      </c>
      <c r="G2263" t="s">
        <v>1270</v>
      </c>
      <c r="H2263" t="s">
        <v>349</v>
      </c>
      <c r="I2263" t="s">
        <v>349</v>
      </c>
      <c r="K2263">
        <v>2023</v>
      </c>
      <c r="L2263" t="s">
        <v>3267</v>
      </c>
      <c r="N2263" t="s">
        <v>3268</v>
      </c>
      <c r="O2263" t="s">
        <v>3269</v>
      </c>
    </row>
    <row r="2264" spans="1:15" x14ac:dyDescent="0.2">
      <c r="A2264" s="66" t="s">
        <v>9831</v>
      </c>
      <c r="B2264" t="s">
        <v>1102</v>
      </c>
      <c r="C2264" t="s">
        <v>1101</v>
      </c>
      <c r="D2264" s="21" t="s">
        <v>1105</v>
      </c>
      <c r="E2264" t="s">
        <v>1106</v>
      </c>
      <c r="F2264" t="s">
        <v>23</v>
      </c>
      <c r="G2264" t="s">
        <v>1270</v>
      </c>
      <c r="H2264" t="s">
        <v>349</v>
      </c>
      <c r="I2264" t="s">
        <v>349</v>
      </c>
      <c r="K2264">
        <v>2023</v>
      </c>
      <c r="L2264" t="s">
        <v>3267</v>
      </c>
      <c r="N2264" t="s">
        <v>3268</v>
      </c>
      <c r="O2264" t="s">
        <v>3269</v>
      </c>
    </row>
    <row r="2265" spans="1:15" x14ac:dyDescent="0.2">
      <c r="A2265" s="66" t="s">
        <v>9831</v>
      </c>
      <c r="B2265" t="s">
        <v>1102</v>
      </c>
      <c r="C2265" t="s">
        <v>1101</v>
      </c>
      <c r="D2265" s="21" t="s">
        <v>1105</v>
      </c>
      <c r="E2265" t="s">
        <v>1106</v>
      </c>
      <c r="F2265" t="s">
        <v>24</v>
      </c>
      <c r="G2265" t="s">
        <v>1270</v>
      </c>
      <c r="H2265" t="s">
        <v>349</v>
      </c>
      <c r="I2265" t="s">
        <v>349</v>
      </c>
      <c r="K2265">
        <v>2023</v>
      </c>
      <c r="L2265" t="s">
        <v>3267</v>
      </c>
      <c r="N2265" t="s">
        <v>3268</v>
      </c>
      <c r="O2265" t="s">
        <v>3269</v>
      </c>
    </row>
    <row r="2266" spans="1:15" x14ac:dyDescent="0.2">
      <c r="A2266" s="66" t="s">
        <v>9831</v>
      </c>
      <c r="B2266" t="s">
        <v>1102</v>
      </c>
      <c r="C2266" t="s">
        <v>1101</v>
      </c>
      <c r="D2266" s="21" t="s">
        <v>1105</v>
      </c>
      <c r="E2266" t="s">
        <v>1106</v>
      </c>
      <c r="F2266" t="s">
        <v>27</v>
      </c>
      <c r="G2266" t="s">
        <v>1270</v>
      </c>
      <c r="H2266" t="s">
        <v>349</v>
      </c>
      <c r="I2266" t="s">
        <v>349</v>
      </c>
      <c r="K2266">
        <v>2023</v>
      </c>
      <c r="L2266" t="s">
        <v>3267</v>
      </c>
      <c r="N2266" t="s">
        <v>3268</v>
      </c>
      <c r="O2266" t="s">
        <v>3269</v>
      </c>
    </row>
    <row r="2267" spans="1:15" x14ac:dyDescent="0.2">
      <c r="A2267" s="66" t="s">
        <v>9831</v>
      </c>
      <c r="B2267" t="s">
        <v>1102</v>
      </c>
      <c r="C2267" t="s">
        <v>1101</v>
      </c>
      <c r="D2267" s="21" t="s">
        <v>1105</v>
      </c>
      <c r="E2267" t="s">
        <v>1106</v>
      </c>
      <c r="F2267" t="s">
        <v>28</v>
      </c>
      <c r="G2267" t="s">
        <v>1270</v>
      </c>
      <c r="H2267" t="s">
        <v>349</v>
      </c>
      <c r="I2267" t="s">
        <v>349</v>
      </c>
      <c r="K2267">
        <v>2023</v>
      </c>
      <c r="L2267" t="s">
        <v>3267</v>
      </c>
      <c r="N2267" t="s">
        <v>3268</v>
      </c>
      <c r="O2267" t="s">
        <v>3269</v>
      </c>
    </row>
    <row r="2268" spans="1:15" x14ac:dyDescent="0.2">
      <c r="A2268" s="66" t="s">
        <v>9831</v>
      </c>
      <c r="B2268" t="s">
        <v>1102</v>
      </c>
      <c r="C2268" t="s">
        <v>1101</v>
      </c>
      <c r="D2268" s="21" t="s">
        <v>1105</v>
      </c>
      <c r="E2268" t="s">
        <v>1106</v>
      </c>
      <c r="F2268" t="s">
        <v>90</v>
      </c>
      <c r="K2268">
        <v>2024</v>
      </c>
      <c r="L2268" t="s">
        <v>3270</v>
      </c>
      <c r="N2268" t="s">
        <v>3271</v>
      </c>
      <c r="O2268" t="s">
        <v>9703</v>
      </c>
    </row>
    <row r="2269" spans="1:15" x14ac:dyDescent="0.2">
      <c r="A2269" s="66" t="s">
        <v>9831</v>
      </c>
      <c r="B2269" t="s">
        <v>1102</v>
      </c>
      <c r="C2269" t="s">
        <v>1101</v>
      </c>
      <c r="D2269" s="21" t="s">
        <v>1105</v>
      </c>
      <c r="E2269" t="s">
        <v>1106</v>
      </c>
      <c r="F2269" t="s">
        <v>96</v>
      </c>
      <c r="K2269">
        <v>2024</v>
      </c>
      <c r="L2269" t="s">
        <v>3270</v>
      </c>
      <c r="N2269" t="s">
        <v>3271</v>
      </c>
      <c r="O2269" t="s">
        <v>3272</v>
      </c>
    </row>
    <row r="2270" spans="1:15" x14ac:dyDescent="0.2">
      <c r="A2270" s="66" t="s">
        <v>9831</v>
      </c>
      <c r="B2270" t="s">
        <v>1102</v>
      </c>
      <c r="C2270" t="s">
        <v>1101</v>
      </c>
      <c r="D2270" s="21" t="s">
        <v>1105</v>
      </c>
      <c r="E2270" t="s">
        <v>1106</v>
      </c>
      <c r="F2270" t="s">
        <v>72</v>
      </c>
      <c r="G2270" t="s">
        <v>1299</v>
      </c>
      <c r="K2270">
        <v>2024</v>
      </c>
      <c r="L2270" t="s">
        <v>3273</v>
      </c>
      <c r="M2270" t="s">
        <v>1368</v>
      </c>
      <c r="N2270" t="s">
        <v>3274</v>
      </c>
    </row>
    <row r="2271" spans="1:15" x14ac:dyDescent="0.2">
      <c r="A2271" s="66" t="s">
        <v>9831</v>
      </c>
      <c r="B2271" t="s">
        <v>1102</v>
      </c>
      <c r="C2271" t="s">
        <v>1101</v>
      </c>
      <c r="D2271" s="21" t="s">
        <v>1105</v>
      </c>
      <c r="E2271" t="s">
        <v>1106</v>
      </c>
      <c r="F2271" t="s">
        <v>76</v>
      </c>
      <c r="G2271" t="s">
        <v>1299</v>
      </c>
      <c r="K2271">
        <v>2024</v>
      </c>
      <c r="L2271" t="s">
        <v>3273</v>
      </c>
      <c r="M2271" t="s">
        <v>1368</v>
      </c>
      <c r="N2271" t="s">
        <v>3274</v>
      </c>
    </row>
    <row r="2272" spans="1:15" x14ac:dyDescent="0.2">
      <c r="A2272" s="66" t="s">
        <v>9831</v>
      </c>
      <c r="B2272" t="s">
        <v>1102</v>
      </c>
      <c r="C2272" t="s">
        <v>1101</v>
      </c>
      <c r="D2272" s="21" t="s">
        <v>1105</v>
      </c>
      <c r="E2272" t="s">
        <v>1106</v>
      </c>
      <c r="F2272" t="s">
        <v>85</v>
      </c>
      <c r="K2272">
        <v>2024</v>
      </c>
      <c r="L2272" t="s">
        <v>3275</v>
      </c>
      <c r="M2272" t="s">
        <v>3276</v>
      </c>
      <c r="N2272" t="s">
        <v>3259</v>
      </c>
      <c r="O2272" t="s">
        <v>3277</v>
      </c>
    </row>
    <row r="2273" spans="1:15" x14ac:dyDescent="0.2">
      <c r="A2273" s="66" t="s">
        <v>9831</v>
      </c>
      <c r="B2273" t="s">
        <v>1102</v>
      </c>
      <c r="C2273" t="s">
        <v>1101</v>
      </c>
      <c r="D2273" s="21" t="s">
        <v>1105</v>
      </c>
      <c r="E2273" t="s">
        <v>1106</v>
      </c>
      <c r="F2273" t="s">
        <v>87</v>
      </c>
      <c r="K2273">
        <v>2024</v>
      </c>
      <c r="L2273" t="s">
        <v>3275</v>
      </c>
      <c r="M2273" t="s">
        <v>3276</v>
      </c>
      <c r="N2273" t="s">
        <v>3259</v>
      </c>
      <c r="O2273" t="s">
        <v>3277</v>
      </c>
    </row>
    <row r="2274" spans="1:15" x14ac:dyDescent="0.2">
      <c r="A2274" s="66" t="s">
        <v>9831</v>
      </c>
      <c r="B2274" t="s">
        <v>1102</v>
      </c>
      <c r="C2274" t="s">
        <v>1101</v>
      </c>
      <c r="D2274" s="21" t="s">
        <v>1105</v>
      </c>
      <c r="E2274" t="s">
        <v>1106</v>
      </c>
      <c r="F2274" t="s">
        <v>10</v>
      </c>
      <c r="K2274">
        <v>2022</v>
      </c>
      <c r="L2274" t="s">
        <v>3278</v>
      </c>
      <c r="N2274" t="s">
        <v>3279</v>
      </c>
    </row>
    <row r="2275" spans="1:15" x14ac:dyDescent="0.2">
      <c r="A2275" s="66" t="s">
        <v>9831</v>
      </c>
      <c r="B2275" t="s">
        <v>1102</v>
      </c>
      <c r="C2275" t="s">
        <v>1101</v>
      </c>
      <c r="D2275" s="21" t="s">
        <v>1105</v>
      </c>
      <c r="E2275" t="s">
        <v>1106</v>
      </c>
      <c r="F2275" t="s">
        <v>11</v>
      </c>
      <c r="G2275" t="s">
        <v>1286</v>
      </c>
      <c r="H2275" t="s">
        <v>349</v>
      </c>
      <c r="I2275" t="s">
        <v>349</v>
      </c>
      <c r="K2275">
        <v>2022</v>
      </c>
      <c r="L2275" t="s">
        <v>3278</v>
      </c>
      <c r="N2275" t="s">
        <v>3279</v>
      </c>
      <c r="O2275" t="s">
        <v>3280</v>
      </c>
    </row>
    <row r="2276" spans="1:15" x14ac:dyDescent="0.2">
      <c r="A2276" s="66" t="s">
        <v>9831</v>
      </c>
      <c r="B2276" t="s">
        <v>1102</v>
      </c>
      <c r="C2276" t="s">
        <v>1101</v>
      </c>
      <c r="D2276" s="21" t="s">
        <v>1105</v>
      </c>
      <c r="E2276" t="s">
        <v>1106</v>
      </c>
      <c r="F2276" t="s">
        <v>33</v>
      </c>
      <c r="G2276" t="s">
        <v>1286</v>
      </c>
      <c r="H2276" t="s">
        <v>349</v>
      </c>
      <c r="I2276" t="s">
        <v>349</v>
      </c>
      <c r="K2276">
        <v>2022</v>
      </c>
      <c r="L2276" t="s">
        <v>3281</v>
      </c>
      <c r="M2276" t="s">
        <v>3282</v>
      </c>
      <c r="N2276" t="s">
        <v>3283</v>
      </c>
      <c r="O2276" t="s">
        <v>3284</v>
      </c>
    </row>
    <row r="2277" spans="1:15" x14ac:dyDescent="0.2">
      <c r="A2277" s="66" t="s">
        <v>9831</v>
      </c>
      <c r="B2277" t="s">
        <v>1102</v>
      </c>
      <c r="C2277" t="s">
        <v>1101</v>
      </c>
      <c r="D2277" s="21" t="s">
        <v>1105</v>
      </c>
      <c r="E2277" t="s">
        <v>1106</v>
      </c>
      <c r="F2277" t="s">
        <v>34</v>
      </c>
      <c r="G2277" t="s">
        <v>1289</v>
      </c>
      <c r="H2277" t="s">
        <v>349</v>
      </c>
      <c r="I2277" t="s">
        <v>349</v>
      </c>
      <c r="K2277">
        <v>2022</v>
      </c>
      <c r="L2277" t="s">
        <v>3281</v>
      </c>
      <c r="M2277" t="s">
        <v>3285</v>
      </c>
      <c r="N2277" t="s">
        <v>3283</v>
      </c>
      <c r="O2277" t="s">
        <v>3286</v>
      </c>
    </row>
    <row r="2278" spans="1:15" x14ac:dyDescent="0.2">
      <c r="A2278" s="66" t="s">
        <v>9831</v>
      </c>
      <c r="B2278" t="s">
        <v>1102</v>
      </c>
      <c r="C2278" t="s">
        <v>1101</v>
      </c>
      <c r="D2278" s="21" t="s">
        <v>1105</v>
      </c>
      <c r="E2278" t="s">
        <v>1106</v>
      </c>
      <c r="F2278" t="s">
        <v>35</v>
      </c>
      <c r="G2278" t="s">
        <v>1289</v>
      </c>
      <c r="H2278" t="s">
        <v>349</v>
      </c>
      <c r="I2278" t="s">
        <v>349</v>
      </c>
      <c r="K2278">
        <v>2022</v>
      </c>
      <c r="L2278" t="s">
        <v>3281</v>
      </c>
      <c r="M2278" t="s">
        <v>3285</v>
      </c>
      <c r="N2278" t="s">
        <v>3283</v>
      </c>
      <c r="O2278" t="s">
        <v>3286</v>
      </c>
    </row>
    <row r="2279" spans="1:15" x14ac:dyDescent="0.2">
      <c r="A2279" s="66" t="s">
        <v>9831</v>
      </c>
      <c r="B2279" t="s">
        <v>1102</v>
      </c>
      <c r="C2279" t="s">
        <v>1101</v>
      </c>
      <c r="D2279" s="21" t="s">
        <v>1105</v>
      </c>
      <c r="E2279" t="s">
        <v>1106</v>
      </c>
      <c r="F2279" t="s">
        <v>38</v>
      </c>
      <c r="G2279" t="s">
        <v>1289</v>
      </c>
      <c r="H2279" t="s">
        <v>349</v>
      </c>
      <c r="I2279" t="s">
        <v>349</v>
      </c>
      <c r="K2279">
        <v>2022</v>
      </c>
      <c r="L2279" t="s">
        <v>3281</v>
      </c>
      <c r="M2279" t="s">
        <v>3285</v>
      </c>
      <c r="N2279" t="s">
        <v>3283</v>
      </c>
      <c r="O2279" t="s">
        <v>3286</v>
      </c>
    </row>
    <row r="2280" spans="1:15" x14ac:dyDescent="0.2">
      <c r="A2280" s="66" t="s">
        <v>9831</v>
      </c>
      <c r="B2280" t="s">
        <v>1102</v>
      </c>
      <c r="C2280" t="s">
        <v>1101</v>
      </c>
      <c r="D2280" s="21" t="s">
        <v>1105</v>
      </c>
      <c r="E2280" t="s">
        <v>1106</v>
      </c>
      <c r="F2280" t="s">
        <v>39</v>
      </c>
      <c r="G2280" t="s">
        <v>1289</v>
      </c>
      <c r="H2280" t="s">
        <v>349</v>
      </c>
      <c r="I2280" t="s">
        <v>349</v>
      </c>
      <c r="K2280">
        <v>2022</v>
      </c>
      <c r="L2280" t="s">
        <v>3281</v>
      </c>
      <c r="M2280" t="s">
        <v>3285</v>
      </c>
      <c r="N2280" t="s">
        <v>3283</v>
      </c>
      <c r="O2280" t="s">
        <v>3286</v>
      </c>
    </row>
    <row r="2281" spans="1:15" x14ac:dyDescent="0.2">
      <c r="A2281" s="66" t="s">
        <v>9831</v>
      </c>
      <c r="B2281" t="s">
        <v>1102</v>
      </c>
      <c r="C2281" t="s">
        <v>1101</v>
      </c>
      <c r="D2281" s="21" t="s">
        <v>1105</v>
      </c>
      <c r="E2281" t="s">
        <v>1106</v>
      </c>
      <c r="F2281" t="s">
        <v>42</v>
      </c>
      <c r="G2281" t="s">
        <v>1289</v>
      </c>
      <c r="H2281" t="s">
        <v>349</v>
      </c>
      <c r="I2281" t="s">
        <v>349</v>
      </c>
      <c r="K2281">
        <v>2022</v>
      </c>
      <c r="L2281" t="s">
        <v>3281</v>
      </c>
      <c r="M2281" t="s">
        <v>3285</v>
      </c>
      <c r="N2281" t="s">
        <v>3283</v>
      </c>
      <c r="O2281" t="s">
        <v>3286</v>
      </c>
    </row>
    <row r="2282" spans="1:15" x14ac:dyDescent="0.2">
      <c r="A2282" s="66" t="s">
        <v>9831</v>
      </c>
      <c r="B2282" t="s">
        <v>1102</v>
      </c>
      <c r="C2282" t="s">
        <v>1101</v>
      </c>
      <c r="D2282" s="21" t="s">
        <v>1105</v>
      </c>
      <c r="E2282" t="s">
        <v>1106</v>
      </c>
      <c r="F2282" t="s">
        <v>55</v>
      </c>
      <c r="G2282" t="s">
        <v>1270</v>
      </c>
      <c r="H2282" t="s">
        <v>349</v>
      </c>
      <c r="I2282" t="s">
        <v>349</v>
      </c>
      <c r="K2282">
        <v>2022</v>
      </c>
      <c r="L2282" t="s">
        <v>3281</v>
      </c>
      <c r="M2282" t="s">
        <v>3282</v>
      </c>
      <c r="N2282" t="s">
        <v>3283</v>
      </c>
      <c r="O2282" t="s">
        <v>3287</v>
      </c>
    </row>
    <row r="2283" spans="1:15" x14ac:dyDescent="0.2">
      <c r="A2283" s="66" t="s">
        <v>9831</v>
      </c>
      <c r="B2283" t="s">
        <v>1102</v>
      </c>
      <c r="C2283" t="s">
        <v>1101</v>
      </c>
      <c r="D2283" s="21" t="s">
        <v>1105</v>
      </c>
      <c r="E2283" t="s">
        <v>1106</v>
      </c>
      <c r="F2283" t="s">
        <v>59</v>
      </c>
      <c r="G2283" t="s">
        <v>1270</v>
      </c>
      <c r="H2283" t="s">
        <v>349</v>
      </c>
      <c r="I2283" t="s">
        <v>349</v>
      </c>
      <c r="K2283">
        <v>2022</v>
      </c>
      <c r="L2283" t="s">
        <v>3281</v>
      </c>
      <c r="M2283" t="s">
        <v>3282</v>
      </c>
      <c r="N2283" t="s">
        <v>3283</v>
      </c>
      <c r="O2283" t="s">
        <v>3288</v>
      </c>
    </row>
    <row r="2284" spans="1:15" x14ac:dyDescent="0.2">
      <c r="A2284" s="66" t="s">
        <v>9831</v>
      </c>
      <c r="B2284" t="s">
        <v>1102</v>
      </c>
      <c r="C2284" t="s">
        <v>1101</v>
      </c>
      <c r="D2284" s="21" t="s">
        <v>1105</v>
      </c>
      <c r="E2284" t="s">
        <v>1106</v>
      </c>
      <c r="F2284" t="s">
        <v>91</v>
      </c>
      <c r="K2284">
        <v>2022</v>
      </c>
      <c r="L2284" t="s">
        <v>3281</v>
      </c>
      <c r="N2284" t="s">
        <v>3265</v>
      </c>
    </row>
    <row r="2285" spans="1:15" x14ac:dyDescent="0.2">
      <c r="A2285" s="66" t="s">
        <v>9831</v>
      </c>
      <c r="B2285" t="s">
        <v>1102</v>
      </c>
      <c r="C2285" t="s">
        <v>1101</v>
      </c>
      <c r="D2285" s="21" t="s">
        <v>1105</v>
      </c>
      <c r="E2285" t="s">
        <v>1106</v>
      </c>
      <c r="F2285" t="s">
        <v>86</v>
      </c>
      <c r="K2285">
        <v>2024</v>
      </c>
      <c r="L2285" t="s">
        <v>3289</v>
      </c>
      <c r="N2285" t="s">
        <v>3290</v>
      </c>
    </row>
    <row r="2286" spans="1:15" x14ac:dyDescent="0.2">
      <c r="A2286" s="66" t="s">
        <v>9831</v>
      </c>
      <c r="B2286" t="s">
        <v>1102</v>
      </c>
      <c r="C2286" t="s">
        <v>1101</v>
      </c>
      <c r="D2286" s="21" t="s">
        <v>1105</v>
      </c>
      <c r="E2286" t="s">
        <v>1106</v>
      </c>
      <c r="F2286" t="s">
        <v>308</v>
      </c>
      <c r="K2286">
        <v>2024</v>
      </c>
      <c r="L2286" t="s">
        <v>3291</v>
      </c>
      <c r="M2286" t="s">
        <v>1293</v>
      </c>
      <c r="N2286" t="s">
        <v>3292</v>
      </c>
      <c r="O2286" t="s">
        <v>9779</v>
      </c>
    </row>
    <row r="2287" spans="1:15" x14ac:dyDescent="0.2">
      <c r="A2287" s="66" t="s">
        <v>9831</v>
      </c>
      <c r="B2287" t="s">
        <v>1102</v>
      </c>
      <c r="C2287" t="s">
        <v>1101</v>
      </c>
      <c r="D2287" s="21" t="s">
        <v>1105</v>
      </c>
      <c r="E2287" t="s">
        <v>1106</v>
      </c>
      <c r="F2287" t="s">
        <v>316</v>
      </c>
      <c r="K2287">
        <v>2024</v>
      </c>
      <c r="L2287" t="s">
        <v>3291</v>
      </c>
      <c r="M2287" t="s">
        <v>1293</v>
      </c>
      <c r="N2287" t="s">
        <v>3292</v>
      </c>
      <c r="O2287" t="s">
        <v>9779</v>
      </c>
    </row>
    <row r="2288" spans="1:15" x14ac:dyDescent="0.2">
      <c r="A2288" s="66" t="s">
        <v>9831</v>
      </c>
      <c r="B2288" t="s">
        <v>1102</v>
      </c>
      <c r="C2288" t="s">
        <v>1101</v>
      </c>
      <c r="D2288" s="21" t="s">
        <v>1105</v>
      </c>
      <c r="E2288" t="s">
        <v>1106</v>
      </c>
      <c r="F2288" t="s">
        <v>323</v>
      </c>
      <c r="K2288">
        <v>2024</v>
      </c>
      <c r="L2288" t="s">
        <v>3291</v>
      </c>
      <c r="M2288" t="s">
        <v>1293</v>
      </c>
      <c r="N2288" t="s">
        <v>3292</v>
      </c>
      <c r="O2288" t="s">
        <v>9779</v>
      </c>
    </row>
    <row r="2289" spans="1:15" x14ac:dyDescent="0.2">
      <c r="A2289" s="66" t="s">
        <v>9831</v>
      </c>
      <c r="B2289" t="s">
        <v>1102</v>
      </c>
      <c r="C2289" t="s">
        <v>1101</v>
      </c>
      <c r="D2289" s="21" t="s">
        <v>1105</v>
      </c>
      <c r="E2289" t="s">
        <v>1106</v>
      </c>
      <c r="F2289" t="s">
        <v>331</v>
      </c>
      <c r="K2289">
        <v>2024</v>
      </c>
      <c r="L2289" t="s">
        <v>3291</v>
      </c>
      <c r="M2289" t="s">
        <v>1293</v>
      </c>
      <c r="N2289" t="s">
        <v>3292</v>
      </c>
      <c r="O2289" t="s">
        <v>9779</v>
      </c>
    </row>
    <row r="2290" spans="1:15" x14ac:dyDescent="0.2">
      <c r="A2290" s="66" t="s">
        <v>9831</v>
      </c>
      <c r="B2290" t="s">
        <v>1102</v>
      </c>
      <c r="C2290" t="s">
        <v>1101</v>
      </c>
      <c r="D2290" s="21" t="s">
        <v>1105</v>
      </c>
      <c r="E2290" t="s">
        <v>1106</v>
      </c>
      <c r="F2290" t="s">
        <v>338</v>
      </c>
      <c r="K2290">
        <v>2024</v>
      </c>
      <c r="L2290" t="s">
        <v>3291</v>
      </c>
      <c r="M2290" t="s">
        <v>1293</v>
      </c>
      <c r="N2290" t="s">
        <v>3292</v>
      </c>
      <c r="O2290" t="s">
        <v>9779</v>
      </c>
    </row>
    <row r="2291" spans="1:15" x14ac:dyDescent="0.2">
      <c r="A2291" s="66" t="s">
        <v>9831</v>
      </c>
      <c r="B2291" t="s">
        <v>1102</v>
      </c>
      <c r="C2291" t="s">
        <v>1101</v>
      </c>
      <c r="D2291" s="21" t="s">
        <v>1105</v>
      </c>
      <c r="E2291" t="s">
        <v>1106</v>
      </c>
      <c r="F2291" t="s">
        <v>89</v>
      </c>
      <c r="K2291">
        <v>2016</v>
      </c>
      <c r="L2291" t="s">
        <v>3293</v>
      </c>
      <c r="N2291" t="s">
        <v>3294</v>
      </c>
      <c r="O2291" t="s">
        <v>3295</v>
      </c>
    </row>
    <row r="2292" spans="1:15" x14ac:dyDescent="0.2">
      <c r="A2292" s="66" t="s">
        <v>9831</v>
      </c>
      <c r="B2292" t="s">
        <v>1102</v>
      </c>
      <c r="C2292" t="s">
        <v>1101</v>
      </c>
      <c r="D2292" s="21" t="s">
        <v>1105</v>
      </c>
      <c r="E2292" t="s">
        <v>1106</v>
      </c>
      <c r="F2292" t="s">
        <v>68</v>
      </c>
      <c r="G2292" t="s">
        <v>1299</v>
      </c>
      <c r="K2292">
        <v>2014</v>
      </c>
      <c r="L2292" t="s">
        <v>3296</v>
      </c>
      <c r="M2292" t="s">
        <v>3297</v>
      </c>
      <c r="N2292" t="s">
        <v>3294</v>
      </c>
      <c r="O2292" t="s">
        <v>3298</v>
      </c>
    </row>
    <row r="2293" spans="1:15" x14ac:dyDescent="0.2">
      <c r="A2293" s="66" t="s">
        <v>9831</v>
      </c>
      <c r="B2293" t="s">
        <v>1102</v>
      </c>
      <c r="C2293" t="s">
        <v>1101</v>
      </c>
      <c r="D2293" s="21" t="s">
        <v>1105</v>
      </c>
      <c r="E2293" t="s">
        <v>1106</v>
      </c>
      <c r="F2293" t="s">
        <v>94</v>
      </c>
      <c r="K2293">
        <v>2014</v>
      </c>
      <c r="L2293" t="s">
        <v>3296</v>
      </c>
      <c r="N2293" t="s">
        <v>3294</v>
      </c>
    </row>
    <row r="2294" spans="1:15" x14ac:dyDescent="0.2">
      <c r="A2294" s="66" t="s">
        <v>9831</v>
      </c>
      <c r="B2294" t="s">
        <v>1102</v>
      </c>
      <c r="C2294" t="s">
        <v>1101</v>
      </c>
      <c r="D2294" s="21" t="s">
        <v>1105</v>
      </c>
      <c r="E2294" t="s">
        <v>1106</v>
      </c>
      <c r="F2294" t="s">
        <v>95</v>
      </c>
      <c r="K2294">
        <v>2014</v>
      </c>
      <c r="L2294" t="s">
        <v>3296</v>
      </c>
      <c r="N2294" t="s">
        <v>3294</v>
      </c>
    </row>
    <row r="2295" spans="1:15" x14ac:dyDescent="0.2">
      <c r="A2295" s="66" t="s">
        <v>9831</v>
      </c>
      <c r="B2295" t="s">
        <v>1102</v>
      </c>
      <c r="C2295" t="s">
        <v>1101</v>
      </c>
      <c r="D2295" s="21" t="s">
        <v>1105</v>
      </c>
      <c r="E2295" t="s">
        <v>1106</v>
      </c>
      <c r="F2295" t="s">
        <v>66</v>
      </c>
      <c r="G2295" t="s">
        <v>1296</v>
      </c>
      <c r="K2295">
        <v>2014</v>
      </c>
      <c r="L2295" t="s">
        <v>3299</v>
      </c>
      <c r="M2295" t="s">
        <v>3300</v>
      </c>
      <c r="N2295" t="s">
        <v>3294</v>
      </c>
      <c r="O2295" t="s">
        <v>3301</v>
      </c>
    </row>
    <row r="2296" spans="1:15" x14ac:dyDescent="0.2">
      <c r="A2296" s="66" t="s">
        <v>9831</v>
      </c>
      <c r="B2296" t="s">
        <v>1102</v>
      </c>
      <c r="C2296" t="s">
        <v>1101</v>
      </c>
      <c r="D2296" s="21" t="s">
        <v>1105</v>
      </c>
      <c r="E2296" t="s">
        <v>1106</v>
      </c>
      <c r="F2296" t="s">
        <v>67</v>
      </c>
      <c r="G2296" t="s">
        <v>1360</v>
      </c>
      <c r="J2296" t="s">
        <v>3302</v>
      </c>
      <c r="K2296">
        <v>2024</v>
      </c>
      <c r="L2296" t="s">
        <v>3299</v>
      </c>
      <c r="N2296" t="s">
        <v>3303</v>
      </c>
      <c r="O2296" t="s">
        <v>3304</v>
      </c>
    </row>
    <row r="2297" spans="1:15" x14ac:dyDescent="0.2">
      <c r="A2297" s="66" t="s">
        <v>9831</v>
      </c>
      <c r="B2297" t="s">
        <v>1102</v>
      </c>
      <c r="C2297" t="s">
        <v>1101</v>
      </c>
      <c r="D2297" s="21" t="s">
        <v>1103</v>
      </c>
      <c r="E2297" t="s">
        <v>1104</v>
      </c>
      <c r="F2297" t="s">
        <v>9</v>
      </c>
      <c r="L2297" t="s">
        <v>1414</v>
      </c>
      <c r="N2297" t="s">
        <v>1415</v>
      </c>
      <c r="O2297" t="s">
        <v>1416</v>
      </c>
    </row>
    <row r="2298" spans="1:15" x14ac:dyDescent="0.2">
      <c r="A2298" s="66" t="s">
        <v>9831</v>
      </c>
      <c r="B2298" t="s">
        <v>1102</v>
      </c>
      <c r="C2298" t="s">
        <v>1101</v>
      </c>
      <c r="D2298" s="21" t="s">
        <v>1103</v>
      </c>
      <c r="E2298" t="s">
        <v>1104</v>
      </c>
      <c r="F2298" t="s">
        <v>4</v>
      </c>
      <c r="L2298" t="s">
        <v>1429</v>
      </c>
      <c r="N2298" t="s">
        <v>1279</v>
      </c>
      <c r="O2298" t="s">
        <v>1280</v>
      </c>
    </row>
    <row r="2299" spans="1:15" x14ac:dyDescent="0.2">
      <c r="A2299" s="66" t="s">
        <v>9831</v>
      </c>
      <c r="B2299" t="s">
        <v>1102</v>
      </c>
      <c r="C2299" t="s">
        <v>1101</v>
      </c>
      <c r="D2299" s="21" t="s">
        <v>1105</v>
      </c>
      <c r="E2299" t="s">
        <v>1106</v>
      </c>
      <c r="F2299" t="s">
        <v>4</v>
      </c>
      <c r="L2299" t="s">
        <v>1429</v>
      </c>
      <c r="N2299" t="s">
        <v>1279</v>
      </c>
      <c r="O2299" t="s">
        <v>1280</v>
      </c>
    </row>
    <row r="2300" spans="1:15" x14ac:dyDescent="0.2">
      <c r="A2300" s="66" t="s">
        <v>9831</v>
      </c>
      <c r="B2300" t="s">
        <v>1102</v>
      </c>
      <c r="C2300" t="s">
        <v>1101</v>
      </c>
      <c r="D2300" s="21" t="s">
        <v>1103</v>
      </c>
      <c r="E2300" t="s">
        <v>1104</v>
      </c>
      <c r="F2300" t="s">
        <v>14</v>
      </c>
      <c r="G2300" t="s">
        <v>1430</v>
      </c>
      <c r="O2300" t="s">
        <v>1431</v>
      </c>
    </row>
    <row r="2301" spans="1:15" x14ac:dyDescent="0.2">
      <c r="A2301" s="66" t="s">
        <v>9831</v>
      </c>
      <c r="B2301" t="s">
        <v>1102</v>
      </c>
      <c r="C2301" t="s">
        <v>1101</v>
      </c>
      <c r="D2301" s="21" t="s">
        <v>1103</v>
      </c>
      <c r="E2301" t="s">
        <v>1104</v>
      </c>
      <c r="F2301" t="s">
        <v>15</v>
      </c>
      <c r="G2301" t="s">
        <v>1430</v>
      </c>
      <c r="O2301" t="s">
        <v>1432</v>
      </c>
    </row>
    <row r="2302" spans="1:15" x14ac:dyDescent="0.2">
      <c r="A2302" s="66" t="s">
        <v>9831</v>
      </c>
      <c r="B2302" t="s">
        <v>1102</v>
      </c>
      <c r="C2302" t="s">
        <v>1101</v>
      </c>
      <c r="D2302" s="21" t="s">
        <v>1105</v>
      </c>
      <c r="E2302" t="s">
        <v>1106</v>
      </c>
      <c r="F2302" t="s">
        <v>142</v>
      </c>
      <c r="G2302" t="s">
        <v>1286</v>
      </c>
      <c r="O2302" t="s">
        <v>1400</v>
      </c>
    </row>
    <row r="2303" spans="1:15" x14ac:dyDescent="0.2">
      <c r="A2303" s="66" t="s">
        <v>9831</v>
      </c>
      <c r="B2303" t="s">
        <v>1102</v>
      </c>
      <c r="C2303" t="s">
        <v>1101</v>
      </c>
      <c r="D2303" s="21" t="s">
        <v>1105</v>
      </c>
      <c r="E2303" t="s">
        <v>1106</v>
      </c>
      <c r="F2303" t="s">
        <v>162</v>
      </c>
      <c r="G2303" t="s">
        <v>1286</v>
      </c>
      <c r="O2303" t="s">
        <v>1400</v>
      </c>
    </row>
    <row r="2304" spans="1:15" x14ac:dyDescent="0.2">
      <c r="A2304" s="66" t="s">
        <v>9831</v>
      </c>
      <c r="B2304" t="s">
        <v>625</v>
      </c>
      <c r="C2304" t="s">
        <v>624</v>
      </c>
      <c r="D2304" s="21" t="s">
        <v>629</v>
      </c>
      <c r="E2304" t="s">
        <v>630</v>
      </c>
      <c r="F2304" t="s">
        <v>84</v>
      </c>
      <c r="K2304">
        <v>2022</v>
      </c>
      <c r="L2304" t="s">
        <v>3305</v>
      </c>
      <c r="N2304" t="s">
        <v>3306</v>
      </c>
      <c r="O2304" t="s">
        <v>3307</v>
      </c>
    </row>
    <row r="2305" spans="1:15" x14ac:dyDescent="0.2">
      <c r="A2305" s="66" t="s">
        <v>9831</v>
      </c>
      <c r="B2305" t="s">
        <v>625</v>
      </c>
      <c r="C2305" t="s">
        <v>624</v>
      </c>
      <c r="D2305" s="21" t="s">
        <v>629</v>
      </c>
      <c r="E2305" t="s">
        <v>630</v>
      </c>
      <c r="F2305" t="s">
        <v>89</v>
      </c>
      <c r="K2305">
        <v>2022</v>
      </c>
      <c r="L2305" t="s">
        <v>3305</v>
      </c>
      <c r="N2305" t="s">
        <v>3306</v>
      </c>
      <c r="O2305" t="s">
        <v>3308</v>
      </c>
    </row>
    <row r="2306" spans="1:15" x14ac:dyDescent="0.2">
      <c r="A2306" s="66" t="s">
        <v>9831</v>
      </c>
      <c r="B2306" t="s">
        <v>625</v>
      </c>
      <c r="C2306" t="s">
        <v>624</v>
      </c>
      <c r="D2306" s="21" t="s">
        <v>629</v>
      </c>
      <c r="E2306" t="s">
        <v>630</v>
      </c>
      <c r="F2306" t="s">
        <v>314</v>
      </c>
      <c r="K2306">
        <v>2022</v>
      </c>
      <c r="L2306" t="s">
        <v>3305</v>
      </c>
      <c r="M2306" t="s">
        <v>1293</v>
      </c>
      <c r="N2306" t="s">
        <v>3306</v>
      </c>
      <c r="O2306" t="s">
        <v>3309</v>
      </c>
    </row>
    <row r="2307" spans="1:15" x14ac:dyDescent="0.2">
      <c r="A2307" s="66" t="s">
        <v>9831</v>
      </c>
      <c r="B2307" t="s">
        <v>625</v>
      </c>
      <c r="C2307" t="s">
        <v>624</v>
      </c>
      <c r="D2307" s="21" t="s">
        <v>629</v>
      </c>
      <c r="E2307" t="s">
        <v>630</v>
      </c>
      <c r="F2307" t="s">
        <v>315</v>
      </c>
      <c r="K2307">
        <v>2022</v>
      </c>
      <c r="L2307" t="s">
        <v>3305</v>
      </c>
      <c r="M2307" t="s">
        <v>1293</v>
      </c>
      <c r="N2307" t="s">
        <v>3306</v>
      </c>
      <c r="O2307" t="s">
        <v>3309</v>
      </c>
    </row>
    <row r="2308" spans="1:15" x14ac:dyDescent="0.2">
      <c r="A2308" s="66" t="s">
        <v>9831</v>
      </c>
      <c r="B2308" t="s">
        <v>625</v>
      </c>
      <c r="C2308" t="s">
        <v>624</v>
      </c>
      <c r="D2308" s="21" t="s">
        <v>629</v>
      </c>
      <c r="E2308" t="s">
        <v>630</v>
      </c>
      <c r="F2308" t="s">
        <v>316</v>
      </c>
      <c r="K2308">
        <v>2022</v>
      </c>
      <c r="L2308" t="s">
        <v>3305</v>
      </c>
      <c r="M2308" t="s">
        <v>1293</v>
      </c>
      <c r="N2308" t="s">
        <v>3306</v>
      </c>
      <c r="O2308" t="s">
        <v>3310</v>
      </c>
    </row>
    <row r="2309" spans="1:15" x14ac:dyDescent="0.2">
      <c r="A2309" s="66" t="s">
        <v>9831</v>
      </c>
      <c r="B2309" t="s">
        <v>625</v>
      </c>
      <c r="C2309" t="s">
        <v>624</v>
      </c>
      <c r="D2309" s="21" t="s">
        <v>626</v>
      </c>
      <c r="E2309" t="s">
        <v>627</v>
      </c>
      <c r="F2309" t="s">
        <v>67</v>
      </c>
      <c r="G2309" t="s">
        <v>1360</v>
      </c>
      <c r="K2309">
        <v>2019</v>
      </c>
      <c r="L2309" t="s">
        <v>3311</v>
      </c>
      <c r="M2309" t="s">
        <v>3312</v>
      </c>
      <c r="N2309" t="s">
        <v>3313</v>
      </c>
      <c r="O2309" t="s">
        <v>3314</v>
      </c>
    </row>
    <row r="2310" spans="1:15" x14ac:dyDescent="0.2">
      <c r="A2310" s="66" t="s">
        <v>9831</v>
      </c>
      <c r="B2310" t="s">
        <v>625</v>
      </c>
      <c r="C2310" t="s">
        <v>624</v>
      </c>
      <c r="D2310" s="21" t="s">
        <v>629</v>
      </c>
      <c r="E2310" t="s">
        <v>630</v>
      </c>
      <c r="F2310" t="s">
        <v>8</v>
      </c>
      <c r="K2310">
        <v>2024</v>
      </c>
      <c r="L2310" t="s">
        <v>3315</v>
      </c>
      <c r="M2310" t="s">
        <v>1484</v>
      </c>
      <c r="N2310" t="s">
        <v>3316</v>
      </c>
    </row>
    <row r="2311" spans="1:15" x14ac:dyDescent="0.2">
      <c r="A2311" s="66" t="s">
        <v>9831</v>
      </c>
      <c r="B2311" t="s">
        <v>625</v>
      </c>
      <c r="C2311" t="s">
        <v>624</v>
      </c>
      <c r="D2311" s="21" t="s">
        <v>629</v>
      </c>
      <c r="E2311" t="s">
        <v>630</v>
      </c>
      <c r="F2311" t="s">
        <v>10</v>
      </c>
      <c r="K2311">
        <v>2024</v>
      </c>
      <c r="L2311" t="s">
        <v>3315</v>
      </c>
      <c r="M2311" t="s">
        <v>1484</v>
      </c>
      <c r="N2311" t="s">
        <v>3316</v>
      </c>
    </row>
    <row r="2312" spans="1:15" x14ac:dyDescent="0.2">
      <c r="A2312" s="66" t="s">
        <v>9831</v>
      </c>
      <c r="B2312" t="s">
        <v>625</v>
      </c>
      <c r="C2312" t="s">
        <v>624</v>
      </c>
      <c r="D2312" s="21" t="s">
        <v>629</v>
      </c>
      <c r="E2312" t="s">
        <v>630</v>
      </c>
      <c r="F2312" t="s">
        <v>11</v>
      </c>
      <c r="G2312" t="s">
        <v>1286</v>
      </c>
      <c r="H2312" t="s">
        <v>349</v>
      </c>
      <c r="I2312" t="s">
        <v>349</v>
      </c>
      <c r="K2312">
        <v>2024</v>
      </c>
      <c r="L2312" t="s">
        <v>3315</v>
      </c>
      <c r="M2312" t="s">
        <v>1484</v>
      </c>
      <c r="N2312" t="s">
        <v>3316</v>
      </c>
      <c r="O2312" t="s">
        <v>9739</v>
      </c>
    </row>
    <row r="2313" spans="1:15" x14ac:dyDescent="0.2">
      <c r="A2313" s="66" t="s">
        <v>9831</v>
      </c>
      <c r="B2313" s="22" t="s">
        <v>625</v>
      </c>
      <c r="C2313" s="22" t="s">
        <v>624</v>
      </c>
      <c r="D2313" s="23" t="s">
        <v>626</v>
      </c>
      <c r="E2313" s="22" t="s">
        <v>627</v>
      </c>
      <c r="F2313" s="22" t="s">
        <v>81</v>
      </c>
      <c r="G2313" s="22" t="s">
        <v>1299</v>
      </c>
      <c r="H2313" s="22"/>
      <c r="I2313" s="22"/>
      <c r="J2313" s="22"/>
      <c r="K2313" s="22">
        <v>2021</v>
      </c>
      <c r="L2313" s="22" t="s">
        <v>3317</v>
      </c>
      <c r="M2313" s="22"/>
      <c r="N2313" s="22" t="s">
        <v>3318</v>
      </c>
      <c r="O2313" s="48"/>
    </row>
    <row r="2314" spans="1:15" x14ac:dyDescent="0.2">
      <c r="A2314" s="66" t="s">
        <v>9831</v>
      </c>
      <c r="B2314" t="s">
        <v>625</v>
      </c>
      <c r="C2314" t="s">
        <v>624</v>
      </c>
      <c r="D2314" s="21" t="s">
        <v>626</v>
      </c>
      <c r="E2314" t="s">
        <v>627</v>
      </c>
      <c r="F2314" t="s">
        <v>8</v>
      </c>
      <c r="K2314">
        <v>2019</v>
      </c>
      <c r="L2314" t="s">
        <v>3319</v>
      </c>
      <c r="M2314" t="s">
        <v>1975</v>
      </c>
      <c r="N2314" t="s">
        <v>3320</v>
      </c>
    </row>
    <row r="2315" spans="1:15" x14ac:dyDescent="0.2">
      <c r="A2315" s="66" t="s">
        <v>9831</v>
      </c>
      <c r="B2315" t="s">
        <v>625</v>
      </c>
      <c r="C2315" t="s">
        <v>624</v>
      </c>
      <c r="D2315" s="21" t="s">
        <v>626</v>
      </c>
      <c r="E2315" t="s">
        <v>627</v>
      </c>
      <c r="F2315" t="s">
        <v>10</v>
      </c>
      <c r="K2315">
        <v>2019</v>
      </c>
      <c r="L2315" t="s">
        <v>3319</v>
      </c>
      <c r="M2315" t="s">
        <v>1975</v>
      </c>
      <c r="N2315" t="s">
        <v>3320</v>
      </c>
    </row>
    <row r="2316" spans="1:15" x14ac:dyDescent="0.2">
      <c r="A2316" s="66" t="s">
        <v>9831</v>
      </c>
      <c r="B2316" t="s">
        <v>625</v>
      </c>
      <c r="C2316" t="s">
        <v>624</v>
      </c>
      <c r="D2316" s="21" t="s">
        <v>626</v>
      </c>
      <c r="E2316" t="s">
        <v>627</v>
      </c>
      <c r="F2316" t="s">
        <v>11</v>
      </c>
      <c r="G2316" t="s">
        <v>1286</v>
      </c>
      <c r="H2316" t="s">
        <v>349</v>
      </c>
      <c r="I2316" t="s">
        <v>349</v>
      </c>
      <c r="K2316">
        <v>2019</v>
      </c>
      <c r="L2316" t="s">
        <v>3319</v>
      </c>
      <c r="M2316" t="s">
        <v>1975</v>
      </c>
      <c r="N2316" t="s">
        <v>3320</v>
      </c>
      <c r="O2316" t="s">
        <v>3321</v>
      </c>
    </row>
    <row r="2317" spans="1:15" x14ac:dyDescent="0.2">
      <c r="A2317" s="66" t="s">
        <v>9831</v>
      </c>
      <c r="B2317" t="s">
        <v>625</v>
      </c>
      <c r="C2317" t="s">
        <v>624</v>
      </c>
      <c r="D2317" s="21" t="s">
        <v>626</v>
      </c>
      <c r="E2317" t="s">
        <v>627</v>
      </c>
      <c r="F2317" t="s">
        <v>16</v>
      </c>
      <c r="G2317" t="s">
        <v>1270</v>
      </c>
      <c r="H2317" t="s">
        <v>349</v>
      </c>
      <c r="I2317" t="s">
        <v>349</v>
      </c>
      <c r="K2317">
        <v>2019</v>
      </c>
      <c r="L2317" t="s">
        <v>3319</v>
      </c>
      <c r="M2317" t="s">
        <v>1975</v>
      </c>
      <c r="N2317" t="s">
        <v>3320</v>
      </c>
      <c r="O2317" t="s">
        <v>3322</v>
      </c>
    </row>
    <row r="2318" spans="1:15" x14ac:dyDescent="0.2">
      <c r="A2318" s="66" t="s">
        <v>9831</v>
      </c>
      <c r="B2318" t="s">
        <v>625</v>
      </c>
      <c r="C2318" t="s">
        <v>624</v>
      </c>
      <c r="D2318" s="21" t="s">
        <v>626</v>
      </c>
      <c r="E2318" t="s">
        <v>627</v>
      </c>
      <c r="F2318" t="s">
        <v>17</v>
      </c>
      <c r="G2318" t="s">
        <v>1270</v>
      </c>
      <c r="H2318" t="s">
        <v>349</v>
      </c>
      <c r="I2318" t="s">
        <v>349</v>
      </c>
      <c r="K2318">
        <v>2019</v>
      </c>
      <c r="L2318" t="s">
        <v>3319</v>
      </c>
      <c r="M2318" t="s">
        <v>1975</v>
      </c>
      <c r="N2318" t="s">
        <v>3320</v>
      </c>
      <c r="O2318" t="s">
        <v>3323</v>
      </c>
    </row>
    <row r="2319" spans="1:15" x14ac:dyDescent="0.2">
      <c r="A2319" s="66" t="s">
        <v>9831</v>
      </c>
      <c r="B2319" t="s">
        <v>625</v>
      </c>
      <c r="C2319" t="s">
        <v>624</v>
      </c>
      <c r="D2319" s="21" t="s">
        <v>626</v>
      </c>
      <c r="E2319" t="s">
        <v>627</v>
      </c>
      <c r="F2319" t="s">
        <v>18</v>
      </c>
      <c r="G2319" t="s">
        <v>1270</v>
      </c>
      <c r="H2319" t="s">
        <v>349</v>
      </c>
      <c r="I2319" t="s">
        <v>349</v>
      </c>
      <c r="K2319">
        <v>2019</v>
      </c>
      <c r="L2319" t="s">
        <v>3319</v>
      </c>
      <c r="M2319" t="s">
        <v>1975</v>
      </c>
      <c r="N2319" t="s">
        <v>3320</v>
      </c>
      <c r="O2319" t="s">
        <v>3324</v>
      </c>
    </row>
    <row r="2320" spans="1:15" x14ac:dyDescent="0.2">
      <c r="A2320" s="66" t="s">
        <v>9831</v>
      </c>
      <c r="B2320" t="s">
        <v>625</v>
      </c>
      <c r="C2320" t="s">
        <v>624</v>
      </c>
      <c r="D2320" s="21" t="s">
        <v>626</v>
      </c>
      <c r="E2320" t="s">
        <v>627</v>
      </c>
      <c r="F2320" t="s">
        <v>19</v>
      </c>
      <c r="G2320" t="s">
        <v>1270</v>
      </c>
      <c r="H2320" t="s">
        <v>349</v>
      </c>
      <c r="I2320" t="s">
        <v>349</v>
      </c>
      <c r="K2320">
        <v>2019</v>
      </c>
      <c r="L2320" t="s">
        <v>3319</v>
      </c>
      <c r="M2320" t="s">
        <v>1975</v>
      </c>
      <c r="N2320" t="s">
        <v>3320</v>
      </c>
      <c r="O2320" t="s">
        <v>3325</v>
      </c>
    </row>
    <row r="2321" spans="1:15" x14ac:dyDescent="0.2">
      <c r="A2321" s="66" t="s">
        <v>9831</v>
      </c>
      <c r="B2321" t="s">
        <v>625</v>
      </c>
      <c r="C2321" t="s">
        <v>624</v>
      </c>
      <c r="D2321" s="21" t="s">
        <v>626</v>
      </c>
      <c r="E2321" t="s">
        <v>627</v>
      </c>
      <c r="F2321" t="s">
        <v>20</v>
      </c>
      <c r="G2321" t="s">
        <v>1270</v>
      </c>
      <c r="H2321" t="s">
        <v>349</v>
      </c>
      <c r="I2321" t="s">
        <v>349</v>
      </c>
      <c r="K2321">
        <v>2019</v>
      </c>
      <c r="L2321" t="s">
        <v>3319</v>
      </c>
      <c r="M2321" t="s">
        <v>1975</v>
      </c>
      <c r="N2321" t="s">
        <v>3320</v>
      </c>
      <c r="O2321" t="s">
        <v>3326</v>
      </c>
    </row>
    <row r="2322" spans="1:15" x14ac:dyDescent="0.2">
      <c r="A2322" s="66" t="s">
        <v>9831</v>
      </c>
      <c r="B2322" t="s">
        <v>625</v>
      </c>
      <c r="C2322" t="s">
        <v>624</v>
      </c>
      <c r="D2322" s="21" t="s">
        <v>626</v>
      </c>
      <c r="E2322" t="s">
        <v>627</v>
      </c>
      <c r="F2322" t="s">
        <v>22</v>
      </c>
      <c r="G2322" t="s">
        <v>1270</v>
      </c>
      <c r="H2322" t="s">
        <v>349</v>
      </c>
      <c r="I2322" t="s">
        <v>349</v>
      </c>
      <c r="K2322">
        <v>2019</v>
      </c>
      <c r="L2322" t="s">
        <v>3319</v>
      </c>
      <c r="M2322" t="s">
        <v>1975</v>
      </c>
      <c r="N2322" t="s">
        <v>3320</v>
      </c>
      <c r="O2322" t="s">
        <v>3327</v>
      </c>
    </row>
    <row r="2323" spans="1:15" x14ac:dyDescent="0.2">
      <c r="A2323" s="66" t="s">
        <v>9831</v>
      </c>
      <c r="B2323" t="s">
        <v>625</v>
      </c>
      <c r="C2323" t="s">
        <v>624</v>
      </c>
      <c r="D2323" s="21" t="s">
        <v>626</v>
      </c>
      <c r="E2323" t="s">
        <v>627</v>
      </c>
      <c r="F2323" t="s">
        <v>24</v>
      </c>
      <c r="G2323" t="s">
        <v>1270</v>
      </c>
      <c r="H2323" t="s">
        <v>349</v>
      </c>
      <c r="I2323" t="s">
        <v>349</v>
      </c>
      <c r="K2323">
        <v>2019</v>
      </c>
      <c r="L2323" t="s">
        <v>3319</v>
      </c>
      <c r="M2323" t="s">
        <v>1975</v>
      </c>
      <c r="N2323" t="s">
        <v>3320</v>
      </c>
      <c r="O2323" t="s">
        <v>3328</v>
      </c>
    </row>
    <row r="2324" spans="1:15" x14ac:dyDescent="0.2">
      <c r="A2324" s="66" t="s">
        <v>9831</v>
      </c>
      <c r="B2324" t="s">
        <v>625</v>
      </c>
      <c r="C2324" t="s">
        <v>624</v>
      </c>
      <c r="D2324" s="21" t="s">
        <v>626</v>
      </c>
      <c r="E2324" t="s">
        <v>627</v>
      </c>
      <c r="F2324" t="s">
        <v>25</v>
      </c>
      <c r="G2324" t="s">
        <v>1270</v>
      </c>
      <c r="H2324" t="s">
        <v>349</v>
      </c>
      <c r="I2324" t="s">
        <v>349</v>
      </c>
      <c r="K2324">
        <v>2019</v>
      </c>
      <c r="L2324" t="s">
        <v>3319</v>
      </c>
      <c r="M2324" t="s">
        <v>1975</v>
      </c>
      <c r="N2324" t="s">
        <v>3320</v>
      </c>
      <c r="O2324" t="s">
        <v>3329</v>
      </c>
    </row>
    <row r="2325" spans="1:15" x14ac:dyDescent="0.2">
      <c r="A2325" s="66" t="s">
        <v>9831</v>
      </c>
      <c r="B2325" t="s">
        <v>625</v>
      </c>
      <c r="C2325" t="s">
        <v>624</v>
      </c>
      <c r="D2325" s="21" t="s">
        <v>626</v>
      </c>
      <c r="E2325" t="s">
        <v>627</v>
      </c>
      <c r="F2325" t="s">
        <v>26</v>
      </c>
      <c r="G2325" t="s">
        <v>1270</v>
      </c>
      <c r="H2325" t="s">
        <v>349</v>
      </c>
      <c r="I2325" t="s">
        <v>349</v>
      </c>
      <c r="K2325">
        <v>2019</v>
      </c>
      <c r="L2325" t="s">
        <v>3319</v>
      </c>
      <c r="M2325" t="s">
        <v>1975</v>
      </c>
      <c r="N2325" t="s">
        <v>3320</v>
      </c>
      <c r="O2325" t="s">
        <v>3330</v>
      </c>
    </row>
    <row r="2326" spans="1:15" x14ac:dyDescent="0.2">
      <c r="A2326" s="66" t="s">
        <v>9831</v>
      </c>
      <c r="B2326" t="s">
        <v>625</v>
      </c>
      <c r="C2326" t="s">
        <v>624</v>
      </c>
      <c r="D2326" s="21" t="s">
        <v>626</v>
      </c>
      <c r="E2326" t="s">
        <v>627</v>
      </c>
      <c r="F2326" t="s">
        <v>28</v>
      </c>
      <c r="G2326" t="s">
        <v>1270</v>
      </c>
      <c r="H2326" t="s">
        <v>349</v>
      </c>
      <c r="I2326" t="s">
        <v>349</v>
      </c>
      <c r="K2326">
        <v>2019</v>
      </c>
      <c r="L2326" t="s">
        <v>3319</v>
      </c>
      <c r="M2326" t="s">
        <v>1975</v>
      </c>
      <c r="N2326" t="s">
        <v>3320</v>
      </c>
      <c r="O2326" t="s">
        <v>3331</v>
      </c>
    </row>
    <row r="2327" spans="1:15" x14ac:dyDescent="0.2">
      <c r="A2327" s="66" t="s">
        <v>9831</v>
      </c>
      <c r="B2327" t="s">
        <v>625</v>
      </c>
      <c r="C2327" t="s">
        <v>624</v>
      </c>
      <c r="D2327" s="21" t="s">
        <v>626</v>
      </c>
      <c r="E2327" t="s">
        <v>627</v>
      </c>
      <c r="F2327" t="s">
        <v>32</v>
      </c>
      <c r="G2327" t="s">
        <v>1270</v>
      </c>
      <c r="K2327">
        <v>2019</v>
      </c>
      <c r="L2327" t="s">
        <v>3319</v>
      </c>
      <c r="M2327" t="s">
        <v>1852</v>
      </c>
      <c r="N2327" t="s">
        <v>3320</v>
      </c>
      <c r="O2327" t="s">
        <v>3332</v>
      </c>
    </row>
    <row r="2328" spans="1:15" x14ac:dyDescent="0.2">
      <c r="A2328" s="66" t="s">
        <v>9831</v>
      </c>
      <c r="B2328" t="s">
        <v>625</v>
      </c>
      <c r="C2328" t="s">
        <v>624</v>
      </c>
      <c r="D2328" s="21" t="s">
        <v>626</v>
      </c>
      <c r="E2328" t="s">
        <v>627</v>
      </c>
      <c r="F2328" t="s">
        <v>33</v>
      </c>
      <c r="G2328" t="s">
        <v>1286</v>
      </c>
      <c r="H2328" t="s">
        <v>349</v>
      </c>
      <c r="I2328" t="s">
        <v>349</v>
      </c>
      <c r="K2328">
        <v>2021</v>
      </c>
      <c r="L2328" t="s">
        <v>3319</v>
      </c>
      <c r="M2328" t="s">
        <v>3333</v>
      </c>
      <c r="N2328" t="s">
        <v>3320</v>
      </c>
    </row>
    <row r="2329" spans="1:15" x14ac:dyDescent="0.2">
      <c r="A2329" s="66" t="s">
        <v>9831</v>
      </c>
      <c r="B2329" t="s">
        <v>625</v>
      </c>
      <c r="C2329" t="s">
        <v>624</v>
      </c>
      <c r="D2329" s="21" t="s">
        <v>626</v>
      </c>
      <c r="E2329" t="s">
        <v>627</v>
      </c>
      <c r="F2329" t="s">
        <v>34</v>
      </c>
      <c r="G2329" t="s">
        <v>1289</v>
      </c>
      <c r="H2329" t="s">
        <v>349</v>
      </c>
      <c r="I2329" t="s">
        <v>349</v>
      </c>
      <c r="K2329">
        <v>2021</v>
      </c>
      <c r="L2329" t="s">
        <v>3319</v>
      </c>
      <c r="M2329" t="s">
        <v>3333</v>
      </c>
      <c r="N2329" t="s">
        <v>3320</v>
      </c>
      <c r="O2329" t="s">
        <v>3334</v>
      </c>
    </row>
    <row r="2330" spans="1:15" x14ac:dyDescent="0.2">
      <c r="A2330" s="66" t="s">
        <v>9831</v>
      </c>
      <c r="B2330" t="s">
        <v>625</v>
      </c>
      <c r="C2330" t="s">
        <v>624</v>
      </c>
      <c r="D2330" s="21" t="s">
        <v>626</v>
      </c>
      <c r="E2330" t="s">
        <v>627</v>
      </c>
      <c r="F2330" t="s">
        <v>35</v>
      </c>
      <c r="G2330" t="s">
        <v>1289</v>
      </c>
      <c r="H2330" t="s">
        <v>349</v>
      </c>
      <c r="I2330" t="s">
        <v>349</v>
      </c>
      <c r="K2330">
        <v>2021</v>
      </c>
      <c r="L2330" t="s">
        <v>3319</v>
      </c>
      <c r="M2330" t="s">
        <v>3333</v>
      </c>
      <c r="N2330" t="s">
        <v>3320</v>
      </c>
      <c r="O2330" t="s">
        <v>3335</v>
      </c>
    </row>
    <row r="2331" spans="1:15" x14ac:dyDescent="0.2">
      <c r="A2331" s="66" t="s">
        <v>9831</v>
      </c>
      <c r="B2331" t="s">
        <v>625</v>
      </c>
      <c r="C2331" t="s">
        <v>624</v>
      </c>
      <c r="D2331" s="21" t="s">
        <v>626</v>
      </c>
      <c r="E2331" t="s">
        <v>627</v>
      </c>
      <c r="F2331" t="s">
        <v>36</v>
      </c>
      <c r="G2331" t="s">
        <v>1289</v>
      </c>
      <c r="H2331" t="s">
        <v>349</v>
      </c>
      <c r="I2331" t="s">
        <v>349</v>
      </c>
      <c r="K2331">
        <v>2021</v>
      </c>
      <c r="L2331" t="s">
        <v>3319</v>
      </c>
      <c r="M2331" t="s">
        <v>3333</v>
      </c>
      <c r="N2331" t="s">
        <v>3320</v>
      </c>
    </row>
    <row r="2332" spans="1:15" x14ac:dyDescent="0.2">
      <c r="A2332" s="66" t="s">
        <v>9831</v>
      </c>
      <c r="B2332" t="s">
        <v>625</v>
      </c>
      <c r="C2332" t="s">
        <v>624</v>
      </c>
      <c r="D2332" s="21" t="s">
        <v>626</v>
      </c>
      <c r="E2332" t="s">
        <v>627</v>
      </c>
      <c r="F2332" t="s">
        <v>37</v>
      </c>
      <c r="G2332" t="s">
        <v>1289</v>
      </c>
      <c r="H2332" t="s">
        <v>349</v>
      </c>
      <c r="I2332" t="s">
        <v>349</v>
      </c>
      <c r="K2332">
        <v>2021</v>
      </c>
      <c r="L2332" t="s">
        <v>3319</v>
      </c>
      <c r="M2332" t="s">
        <v>3333</v>
      </c>
      <c r="N2332" t="s">
        <v>3320</v>
      </c>
      <c r="O2332" t="s">
        <v>3336</v>
      </c>
    </row>
    <row r="2333" spans="1:15" x14ac:dyDescent="0.2">
      <c r="A2333" s="66" t="s">
        <v>9831</v>
      </c>
      <c r="B2333" t="s">
        <v>625</v>
      </c>
      <c r="C2333" t="s">
        <v>624</v>
      </c>
      <c r="D2333" s="21" t="s">
        <v>626</v>
      </c>
      <c r="E2333" t="s">
        <v>627</v>
      </c>
      <c r="F2333" t="s">
        <v>38</v>
      </c>
      <c r="G2333" t="s">
        <v>1289</v>
      </c>
      <c r="H2333" t="s">
        <v>349</v>
      </c>
      <c r="I2333" t="s">
        <v>349</v>
      </c>
      <c r="K2333">
        <v>2021</v>
      </c>
      <c r="L2333" t="s">
        <v>3319</v>
      </c>
      <c r="M2333" t="s">
        <v>3333</v>
      </c>
      <c r="N2333" t="s">
        <v>3320</v>
      </c>
      <c r="O2333" t="s">
        <v>3337</v>
      </c>
    </row>
    <row r="2334" spans="1:15" x14ac:dyDescent="0.2">
      <c r="A2334" s="66" t="s">
        <v>9831</v>
      </c>
      <c r="B2334" t="s">
        <v>625</v>
      </c>
      <c r="C2334" t="s">
        <v>624</v>
      </c>
      <c r="D2334" s="21" t="s">
        <v>626</v>
      </c>
      <c r="E2334" t="s">
        <v>627</v>
      </c>
      <c r="F2334" t="s">
        <v>39</v>
      </c>
      <c r="G2334" t="s">
        <v>1289</v>
      </c>
      <c r="H2334" t="s">
        <v>349</v>
      </c>
      <c r="I2334" t="s">
        <v>349</v>
      </c>
      <c r="K2334">
        <v>2021</v>
      </c>
      <c r="L2334" t="s">
        <v>3319</v>
      </c>
      <c r="M2334" t="s">
        <v>3333</v>
      </c>
      <c r="N2334" t="s">
        <v>3320</v>
      </c>
      <c r="O2334" t="s">
        <v>3338</v>
      </c>
    </row>
    <row r="2335" spans="1:15" x14ac:dyDescent="0.2">
      <c r="A2335" s="66" t="s">
        <v>9831</v>
      </c>
      <c r="B2335" t="s">
        <v>625</v>
      </c>
      <c r="C2335" t="s">
        <v>624</v>
      </c>
      <c r="D2335" s="21" t="s">
        <v>626</v>
      </c>
      <c r="E2335" t="s">
        <v>627</v>
      </c>
      <c r="F2335" t="s">
        <v>40</v>
      </c>
      <c r="G2335" t="s">
        <v>1289</v>
      </c>
      <c r="H2335" t="s">
        <v>349</v>
      </c>
      <c r="I2335" t="s">
        <v>349</v>
      </c>
      <c r="K2335">
        <v>2021</v>
      </c>
      <c r="L2335" t="s">
        <v>3319</v>
      </c>
      <c r="M2335" t="s">
        <v>3333</v>
      </c>
      <c r="N2335" t="s">
        <v>3320</v>
      </c>
    </row>
    <row r="2336" spans="1:15" x14ac:dyDescent="0.2">
      <c r="A2336" s="66" t="s">
        <v>9831</v>
      </c>
      <c r="B2336" t="s">
        <v>625</v>
      </c>
      <c r="C2336" t="s">
        <v>624</v>
      </c>
      <c r="D2336" s="21" t="s">
        <v>626</v>
      </c>
      <c r="E2336" t="s">
        <v>627</v>
      </c>
      <c r="F2336" t="s">
        <v>41</v>
      </c>
      <c r="G2336" t="s">
        <v>1289</v>
      </c>
      <c r="H2336" t="s">
        <v>349</v>
      </c>
      <c r="I2336" t="s">
        <v>349</v>
      </c>
      <c r="K2336">
        <v>2021</v>
      </c>
      <c r="L2336" t="s">
        <v>3319</v>
      </c>
      <c r="M2336" t="s">
        <v>3333</v>
      </c>
      <c r="N2336" t="s">
        <v>3320</v>
      </c>
      <c r="O2336" t="s">
        <v>3339</v>
      </c>
    </row>
    <row r="2337" spans="1:15" x14ac:dyDescent="0.2">
      <c r="A2337" s="66" t="s">
        <v>9831</v>
      </c>
      <c r="B2337" t="s">
        <v>625</v>
      </c>
      <c r="C2337" t="s">
        <v>624</v>
      </c>
      <c r="D2337" s="21" t="s">
        <v>626</v>
      </c>
      <c r="E2337" t="s">
        <v>627</v>
      </c>
      <c r="F2337" t="s">
        <v>42</v>
      </c>
      <c r="G2337" t="s">
        <v>1289</v>
      </c>
      <c r="H2337" t="s">
        <v>349</v>
      </c>
      <c r="I2337" t="s">
        <v>349</v>
      </c>
      <c r="K2337">
        <v>2021</v>
      </c>
      <c r="L2337" t="s">
        <v>3319</v>
      </c>
      <c r="M2337" t="s">
        <v>3333</v>
      </c>
      <c r="N2337" t="s">
        <v>3320</v>
      </c>
      <c r="O2337" t="s">
        <v>3340</v>
      </c>
    </row>
    <row r="2338" spans="1:15" x14ac:dyDescent="0.2">
      <c r="A2338" s="66" t="s">
        <v>9831</v>
      </c>
      <c r="B2338" t="s">
        <v>625</v>
      </c>
      <c r="C2338" t="s">
        <v>624</v>
      </c>
      <c r="D2338" s="21" t="s">
        <v>626</v>
      </c>
      <c r="E2338" t="s">
        <v>627</v>
      </c>
      <c r="F2338" t="s">
        <v>55</v>
      </c>
      <c r="G2338" t="s">
        <v>1270</v>
      </c>
      <c r="H2338" t="s">
        <v>349</v>
      </c>
      <c r="I2338" t="s">
        <v>349</v>
      </c>
      <c r="K2338">
        <v>2019</v>
      </c>
      <c r="L2338" t="s">
        <v>3319</v>
      </c>
      <c r="M2338" t="s">
        <v>3341</v>
      </c>
      <c r="N2338" t="s">
        <v>3320</v>
      </c>
    </row>
    <row r="2339" spans="1:15" x14ac:dyDescent="0.2">
      <c r="A2339" s="66" t="s">
        <v>9831</v>
      </c>
      <c r="B2339" t="s">
        <v>625</v>
      </c>
      <c r="C2339" t="s">
        <v>624</v>
      </c>
      <c r="D2339" s="21" t="s">
        <v>626</v>
      </c>
      <c r="E2339" t="s">
        <v>627</v>
      </c>
      <c r="F2339" t="s">
        <v>58</v>
      </c>
      <c r="G2339" t="s">
        <v>1270</v>
      </c>
      <c r="H2339" t="s">
        <v>349</v>
      </c>
      <c r="I2339" t="s">
        <v>349</v>
      </c>
      <c r="K2339">
        <v>2019</v>
      </c>
      <c r="L2339" t="s">
        <v>3319</v>
      </c>
      <c r="M2339" t="s">
        <v>3341</v>
      </c>
      <c r="N2339" t="s">
        <v>3320</v>
      </c>
    </row>
    <row r="2340" spans="1:15" x14ac:dyDescent="0.2">
      <c r="A2340" s="66" t="s">
        <v>9831</v>
      </c>
      <c r="B2340" t="s">
        <v>625</v>
      </c>
      <c r="C2340" t="s">
        <v>624</v>
      </c>
      <c r="D2340" s="21" t="s">
        <v>626</v>
      </c>
      <c r="E2340" t="s">
        <v>627</v>
      </c>
      <c r="F2340" t="s">
        <v>59</v>
      </c>
      <c r="G2340" t="s">
        <v>1270</v>
      </c>
      <c r="H2340" t="s">
        <v>349</v>
      </c>
      <c r="I2340" t="s">
        <v>349</v>
      </c>
      <c r="K2340">
        <v>2019</v>
      </c>
      <c r="L2340" t="s">
        <v>3319</v>
      </c>
      <c r="M2340" t="s">
        <v>3341</v>
      </c>
      <c r="N2340" t="s">
        <v>3320</v>
      </c>
    </row>
    <row r="2341" spans="1:15" x14ac:dyDescent="0.2">
      <c r="A2341" s="66" t="s">
        <v>9831</v>
      </c>
      <c r="B2341" t="s">
        <v>625</v>
      </c>
      <c r="C2341" t="s">
        <v>624</v>
      </c>
      <c r="D2341" s="21" t="s">
        <v>626</v>
      </c>
      <c r="E2341" t="s">
        <v>627</v>
      </c>
      <c r="F2341" t="s">
        <v>60</v>
      </c>
      <c r="G2341" t="s">
        <v>1270</v>
      </c>
      <c r="H2341" t="s">
        <v>349</v>
      </c>
      <c r="I2341" t="s">
        <v>349</v>
      </c>
      <c r="K2341">
        <v>2019</v>
      </c>
      <c r="L2341" t="s">
        <v>3319</v>
      </c>
      <c r="M2341" t="s">
        <v>3341</v>
      </c>
      <c r="N2341" t="s">
        <v>3320</v>
      </c>
      <c r="O2341" t="s">
        <v>3342</v>
      </c>
    </row>
    <row r="2342" spans="1:15" x14ac:dyDescent="0.2">
      <c r="A2342" s="66" t="s">
        <v>9831</v>
      </c>
      <c r="B2342" t="s">
        <v>625</v>
      </c>
      <c r="C2342" t="s">
        <v>624</v>
      </c>
      <c r="D2342" s="21" t="s">
        <v>626</v>
      </c>
      <c r="E2342" t="s">
        <v>627</v>
      </c>
      <c r="F2342" t="s">
        <v>64</v>
      </c>
      <c r="G2342" t="s">
        <v>1270</v>
      </c>
      <c r="K2342">
        <v>2019</v>
      </c>
      <c r="L2342" t="s">
        <v>3319</v>
      </c>
      <c r="M2342" t="s">
        <v>1852</v>
      </c>
      <c r="N2342" t="s">
        <v>3320</v>
      </c>
      <c r="O2342" t="s">
        <v>3343</v>
      </c>
    </row>
    <row r="2343" spans="1:15" x14ac:dyDescent="0.2">
      <c r="A2343" s="66" t="s">
        <v>9831</v>
      </c>
      <c r="B2343" t="s">
        <v>625</v>
      </c>
      <c r="C2343" t="s">
        <v>624</v>
      </c>
      <c r="D2343" s="21" t="s">
        <v>626</v>
      </c>
      <c r="E2343" t="s">
        <v>627</v>
      </c>
      <c r="F2343" t="s">
        <v>65</v>
      </c>
      <c r="G2343" t="s">
        <v>1270</v>
      </c>
      <c r="H2343" t="s">
        <v>349</v>
      </c>
      <c r="I2343" t="s">
        <v>349</v>
      </c>
      <c r="K2343">
        <v>2019</v>
      </c>
      <c r="L2343" t="s">
        <v>3319</v>
      </c>
      <c r="M2343" t="s">
        <v>3341</v>
      </c>
      <c r="N2343" t="s">
        <v>3320</v>
      </c>
      <c r="O2343" t="s">
        <v>3344</v>
      </c>
    </row>
    <row r="2344" spans="1:15" x14ac:dyDescent="0.2">
      <c r="A2344" s="66" t="s">
        <v>9831</v>
      </c>
      <c r="B2344" t="s">
        <v>625</v>
      </c>
      <c r="C2344" t="s">
        <v>624</v>
      </c>
      <c r="D2344" s="21" t="s">
        <v>626</v>
      </c>
      <c r="E2344" t="s">
        <v>627</v>
      </c>
      <c r="F2344" t="s">
        <v>78</v>
      </c>
      <c r="G2344" t="s">
        <v>1299</v>
      </c>
      <c r="K2344">
        <v>2021</v>
      </c>
      <c r="L2344" t="s">
        <v>3319</v>
      </c>
      <c r="M2344" t="s">
        <v>2803</v>
      </c>
      <c r="N2344" t="s">
        <v>3320</v>
      </c>
    </row>
    <row r="2345" spans="1:15" x14ac:dyDescent="0.2">
      <c r="A2345" s="66" t="s">
        <v>9831</v>
      </c>
      <c r="B2345" t="s">
        <v>625</v>
      </c>
      <c r="C2345" t="s">
        <v>624</v>
      </c>
      <c r="D2345" s="21" t="s">
        <v>626</v>
      </c>
      <c r="E2345" t="s">
        <v>627</v>
      </c>
      <c r="F2345" t="s">
        <v>79</v>
      </c>
      <c r="G2345" t="s">
        <v>1382</v>
      </c>
      <c r="K2345">
        <v>2021</v>
      </c>
      <c r="L2345" t="s">
        <v>3319</v>
      </c>
      <c r="M2345" t="s">
        <v>2803</v>
      </c>
      <c r="N2345" t="s">
        <v>3320</v>
      </c>
    </row>
    <row r="2346" spans="1:15" x14ac:dyDescent="0.2">
      <c r="A2346" s="66" t="s">
        <v>9831</v>
      </c>
      <c r="B2346" t="s">
        <v>625</v>
      </c>
      <c r="C2346" t="s">
        <v>624</v>
      </c>
      <c r="D2346" s="21" t="s">
        <v>626</v>
      </c>
      <c r="E2346" t="s">
        <v>627</v>
      </c>
      <c r="F2346" t="s">
        <v>84</v>
      </c>
      <c r="K2346">
        <v>2021</v>
      </c>
      <c r="L2346" t="s">
        <v>3319</v>
      </c>
      <c r="M2346" t="s">
        <v>3345</v>
      </c>
      <c r="N2346" t="s">
        <v>3320</v>
      </c>
      <c r="O2346" t="s">
        <v>3346</v>
      </c>
    </row>
    <row r="2347" spans="1:15" x14ac:dyDescent="0.2">
      <c r="A2347" s="66" t="s">
        <v>9831</v>
      </c>
      <c r="B2347" t="s">
        <v>625</v>
      </c>
      <c r="C2347" t="s">
        <v>624</v>
      </c>
      <c r="D2347" s="21" t="s">
        <v>626</v>
      </c>
      <c r="E2347" t="s">
        <v>627</v>
      </c>
      <c r="F2347" t="s">
        <v>85</v>
      </c>
      <c r="K2347">
        <v>2019</v>
      </c>
      <c r="L2347" t="s">
        <v>3319</v>
      </c>
      <c r="M2347" t="s">
        <v>3347</v>
      </c>
      <c r="N2347" t="s">
        <v>3320</v>
      </c>
      <c r="O2347" t="s">
        <v>3348</v>
      </c>
    </row>
    <row r="2348" spans="1:15" x14ac:dyDescent="0.2">
      <c r="A2348" s="66" t="s">
        <v>9831</v>
      </c>
      <c r="B2348" t="s">
        <v>625</v>
      </c>
      <c r="C2348" t="s">
        <v>624</v>
      </c>
      <c r="D2348" s="21" t="s">
        <v>626</v>
      </c>
      <c r="E2348" t="s">
        <v>627</v>
      </c>
      <c r="F2348" t="s">
        <v>86</v>
      </c>
      <c r="K2348">
        <v>2019</v>
      </c>
      <c r="L2348" t="s">
        <v>3319</v>
      </c>
      <c r="M2348" t="s">
        <v>3347</v>
      </c>
      <c r="N2348" t="s">
        <v>3320</v>
      </c>
      <c r="O2348" t="s">
        <v>3348</v>
      </c>
    </row>
    <row r="2349" spans="1:15" x14ac:dyDescent="0.2">
      <c r="A2349" s="66" t="s">
        <v>9831</v>
      </c>
      <c r="B2349" t="s">
        <v>625</v>
      </c>
      <c r="C2349" t="s">
        <v>624</v>
      </c>
      <c r="D2349" s="21" t="s">
        <v>626</v>
      </c>
      <c r="E2349" t="s">
        <v>627</v>
      </c>
      <c r="F2349" t="s">
        <v>87</v>
      </c>
      <c r="K2349">
        <v>2019</v>
      </c>
      <c r="L2349" t="s">
        <v>3319</v>
      </c>
      <c r="M2349" t="s">
        <v>3347</v>
      </c>
      <c r="N2349" t="s">
        <v>3320</v>
      </c>
      <c r="O2349" t="s">
        <v>3348</v>
      </c>
    </row>
    <row r="2350" spans="1:15" x14ac:dyDescent="0.2">
      <c r="A2350" s="66" t="s">
        <v>9831</v>
      </c>
      <c r="B2350" t="s">
        <v>625</v>
      </c>
      <c r="C2350" t="s">
        <v>624</v>
      </c>
      <c r="D2350" s="21" t="s">
        <v>626</v>
      </c>
      <c r="E2350" t="s">
        <v>627</v>
      </c>
      <c r="F2350" t="s">
        <v>88</v>
      </c>
      <c r="K2350">
        <v>2019</v>
      </c>
      <c r="L2350" t="s">
        <v>3319</v>
      </c>
      <c r="M2350" t="s">
        <v>3347</v>
      </c>
      <c r="N2350" t="s">
        <v>3320</v>
      </c>
      <c r="O2350" t="s">
        <v>3348</v>
      </c>
    </row>
    <row r="2351" spans="1:15" x14ac:dyDescent="0.2">
      <c r="A2351" s="66" t="s">
        <v>9831</v>
      </c>
      <c r="B2351" t="s">
        <v>625</v>
      </c>
      <c r="C2351" t="s">
        <v>624</v>
      </c>
      <c r="D2351" s="21" t="s">
        <v>626</v>
      </c>
      <c r="E2351" t="s">
        <v>627</v>
      </c>
      <c r="F2351" t="s">
        <v>89</v>
      </c>
      <c r="K2351">
        <v>2021</v>
      </c>
      <c r="L2351" t="s">
        <v>3319</v>
      </c>
      <c r="M2351" t="s">
        <v>3349</v>
      </c>
      <c r="N2351" t="s">
        <v>3320</v>
      </c>
      <c r="O2351" t="s">
        <v>3350</v>
      </c>
    </row>
    <row r="2352" spans="1:15" x14ac:dyDescent="0.2">
      <c r="A2352" s="66" t="s">
        <v>9831</v>
      </c>
      <c r="B2352" t="s">
        <v>625</v>
      </c>
      <c r="C2352" t="s">
        <v>624</v>
      </c>
      <c r="D2352" s="21" t="s">
        <v>626</v>
      </c>
      <c r="E2352" t="s">
        <v>627</v>
      </c>
      <c r="F2352" t="s">
        <v>90</v>
      </c>
      <c r="K2352">
        <v>2021</v>
      </c>
      <c r="L2352" t="s">
        <v>3319</v>
      </c>
      <c r="M2352" t="s">
        <v>3349</v>
      </c>
      <c r="N2352" t="s">
        <v>3320</v>
      </c>
      <c r="O2352" t="s">
        <v>3351</v>
      </c>
    </row>
    <row r="2353" spans="1:15" x14ac:dyDescent="0.2">
      <c r="A2353" s="66" t="s">
        <v>9831</v>
      </c>
      <c r="B2353" t="s">
        <v>625</v>
      </c>
      <c r="C2353" t="s">
        <v>624</v>
      </c>
      <c r="D2353" s="21" t="s">
        <v>626</v>
      </c>
      <c r="E2353" t="s">
        <v>627</v>
      </c>
      <c r="F2353" t="s">
        <v>91</v>
      </c>
      <c r="K2353">
        <v>2021</v>
      </c>
      <c r="L2353" t="s">
        <v>3319</v>
      </c>
      <c r="M2353" t="s">
        <v>3352</v>
      </c>
      <c r="N2353" t="s">
        <v>3320</v>
      </c>
      <c r="O2353" t="s">
        <v>3353</v>
      </c>
    </row>
    <row r="2354" spans="1:15" x14ac:dyDescent="0.2">
      <c r="A2354" s="66" t="s">
        <v>9831</v>
      </c>
      <c r="B2354" t="s">
        <v>625</v>
      </c>
      <c r="C2354" t="s">
        <v>624</v>
      </c>
      <c r="D2354" s="21" t="s">
        <v>626</v>
      </c>
      <c r="E2354" t="s">
        <v>627</v>
      </c>
      <c r="F2354" t="s">
        <v>94</v>
      </c>
      <c r="K2354">
        <v>2021</v>
      </c>
      <c r="L2354" t="s">
        <v>3319</v>
      </c>
      <c r="M2354" t="s">
        <v>1314</v>
      </c>
      <c r="N2354" t="s">
        <v>3320</v>
      </c>
    </row>
    <row r="2355" spans="1:15" x14ac:dyDescent="0.2">
      <c r="A2355" s="66" t="s">
        <v>9831</v>
      </c>
      <c r="B2355" t="s">
        <v>625</v>
      </c>
      <c r="C2355" t="s">
        <v>624</v>
      </c>
      <c r="D2355" s="21" t="s">
        <v>626</v>
      </c>
      <c r="E2355" t="s">
        <v>627</v>
      </c>
      <c r="F2355" t="s">
        <v>95</v>
      </c>
      <c r="K2355">
        <v>2021</v>
      </c>
      <c r="L2355" t="s">
        <v>3319</v>
      </c>
      <c r="M2355" t="s">
        <v>1314</v>
      </c>
      <c r="N2355" t="s">
        <v>3320</v>
      </c>
    </row>
    <row r="2356" spans="1:15" x14ac:dyDescent="0.2">
      <c r="A2356" s="66" t="s">
        <v>9831</v>
      </c>
      <c r="B2356" t="s">
        <v>625</v>
      </c>
      <c r="C2356" t="s">
        <v>624</v>
      </c>
      <c r="D2356" s="21" t="s">
        <v>626</v>
      </c>
      <c r="E2356" t="s">
        <v>627</v>
      </c>
      <c r="F2356" t="s">
        <v>96</v>
      </c>
      <c r="K2356">
        <v>2021</v>
      </c>
      <c r="L2356" t="s">
        <v>3319</v>
      </c>
      <c r="M2356" t="s">
        <v>1314</v>
      </c>
      <c r="N2356" t="s">
        <v>3320</v>
      </c>
    </row>
    <row r="2357" spans="1:15" x14ac:dyDescent="0.2">
      <c r="A2357" s="66" t="s">
        <v>9831</v>
      </c>
      <c r="B2357" t="s">
        <v>625</v>
      </c>
      <c r="C2357" t="s">
        <v>624</v>
      </c>
      <c r="D2357" s="21" t="s">
        <v>626</v>
      </c>
      <c r="E2357" t="s">
        <v>627</v>
      </c>
      <c r="F2357" t="s">
        <v>142</v>
      </c>
      <c r="G2357" t="s">
        <v>1286</v>
      </c>
      <c r="K2357">
        <v>2021</v>
      </c>
      <c r="L2357" t="s">
        <v>3319</v>
      </c>
      <c r="M2357" t="s">
        <v>2803</v>
      </c>
      <c r="N2357" t="s">
        <v>3320</v>
      </c>
      <c r="O2357" t="s">
        <v>1400</v>
      </c>
    </row>
    <row r="2358" spans="1:15" x14ac:dyDescent="0.2">
      <c r="A2358" s="66" t="s">
        <v>9831</v>
      </c>
      <c r="B2358" t="s">
        <v>625</v>
      </c>
      <c r="C2358" t="s">
        <v>624</v>
      </c>
      <c r="D2358" s="21" t="s">
        <v>626</v>
      </c>
      <c r="E2358" t="s">
        <v>627</v>
      </c>
      <c r="F2358" t="s">
        <v>155</v>
      </c>
      <c r="G2358" t="s">
        <v>1286</v>
      </c>
      <c r="K2358">
        <v>2021</v>
      </c>
      <c r="L2358" t="s">
        <v>3319</v>
      </c>
      <c r="M2358" t="s">
        <v>3354</v>
      </c>
      <c r="N2358" t="s">
        <v>3320</v>
      </c>
      <c r="O2358" t="s">
        <v>3355</v>
      </c>
    </row>
    <row r="2359" spans="1:15" x14ac:dyDescent="0.2">
      <c r="A2359" s="66" t="s">
        <v>9831</v>
      </c>
      <c r="B2359" t="s">
        <v>625</v>
      </c>
      <c r="C2359" t="s">
        <v>624</v>
      </c>
      <c r="D2359" s="21" t="s">
        <v>626</v>
      </c>
      <c r="E2359" t="s">
        <v>627</v>
      </c>
      <c r="F2359" t="s">
        <v>157</v>
      </c>
      <c r="G2359" t="s">
        <v>1286</v>
      </c>
      <c r="K2359">
        <v>2021</v>
      </c>
      <c r="L2359" t="s">
        <v>3319</v>
      </c>
      <c r="M2359" t="s">
        <v>3354</v>
      </c>
      <c r="N2359" t="s">
        <v>3320</v>
      </c>
      <c r="O2359" t="s">
        <v>1400</v>
      </c>
    </row>
    <row r="2360" spans="1:15" x14ac:dyDescent="0.2">
      <c r="A2360" s="66" t="s">
        <v>9831</v>
      </c>
      <c r="B2360" t="s">
        <v>625</v>
      </c>
      <c r="C2360" t="s">
        <v>624</v>
      </c>
      <c r="D2360" s="21" t="s">
        <v>626</v>
      </c>
      <c r="E2360" t="s">
        <v>627</v>
      </c>
      <c r="F2360" t="s">
        <v>175</v>
      </c>
      <c r="G2360" t="s">
        <v>1286</v>
      </c>
      <c r="K2360">
        <v>2021</v>
      </c>
      <c r="L2360" t="s">
        <v>3319</v>
      </c>
      <c r="M2360" t="s">
        <v>1854</v>
      </c>
      <c r="N2360" t="s">
        <v>3320</v>
      </c>
      <c r="O2360" t="s">
        <v>3356</v>
      </c>
    </row>
    <row r="2361" spans="1:15" x14ac:dyDescent="0.2">
      <c r="A2361" s="66" t="s">
        <v>9831</v>
      </c>
      <c r="B2361" t="s">
        <v>625</v>
      </c>
      <c r="C2361" t="s">
        <v>624</v>
      </c>
      <c r="D2361" s="21" t="s">
        <v>626</v>
      </c>
      <c r="E2361" t="s">
        <v>627</v>
      </c>
      <c r="F2361" t="s">
        <v>177</v>
      </c>
      <c r="G2361" t="s">
        <v>1286</v>
      </c>
      <c r="K2361">
        <v>2021</v>
      </c>
      <c r="L2361" t="s">
        <v>3319</v>
      </c>
      <c r="M2361" t="s">
        <v>1854</v>
      </c>
      <c r="N2361" t="s">
        <v>3320</v>
      </c>
      <c r="O2361" t="s">
        <v>1400</v>
      </c>
    </row>
    <row r="2362" spans="1:15" x14ac:dyDescent="0.2">
      <c r="A2362" s="66" t="s">
        <v>9831</v>
      </c>
      <c r="B2362" t="s">
        <v>625</v>
      </c>
      <c r="C2362" t="s">
        <v>624</v>
      </c>
      <c r="D2362" s="21" t="s">
        <v>626</v>
      </c>
      <c r="E2362" t="s">
        <v>627</v>
      </c>
      <c r="F2362" t="s">
        <v>242</v>
      </c>
      <c r="G2362" t="s">
        <v>1523</v>
      </c>
      <c r="K2362">
        <v>2021</v>
      </c>
      <c r="L2362" t="s">
        <v>3319</v>
      </c>
      <c r="M2362" t="s">
        <v>2803</v>
      </c>
      <c r="N2362" t="s">
        <v>3320</v>
      </c>
      <c r="O2362" t="s">
        <v>3357</v>
      </c>
    </row>
    <row r="2363" spans="1:15" x14ac:dyDescent="0.2">
      <c r="A2363" s="66" t="s">
        <v>9831</v>
      </c>
      <c r="B2363" t="s">
        <v>625</v>
      </c>
      <c r="C2363" t="s">
        <v>624</v>
      </c>
      <c r="D2363" s="21" t="s">
        <v>626</v>
      </c>
      <c r="E2363" t="s">
        <v>627</v>
      </c>
      <c r="F2363" t="s">
        <v>259</v>
      </c>
      <c r="G2363" t="s">
        <v>1523</v>
      </c>
      <c r="K2363">
        <v>2021</v>
      </c>
      <c r="L2363" t="s">
        <v>3319</v>
      </c>
      <c r="M2363" t="s">
        <v>2803</v>
      </c>
      <c r="N2363" t="s">
        <v>3320</v>
      </c>
      <c r="O2363" t="s">
        <v>3358</v>
      </c>
    </row>
    <row r="2364" spans="1:15" x14ac:dyDescent="0.2">
      <c r="A2364" s="66" t="s">
        <v>9831</v>
      </c>
      <c r="B2364" t="s">
        <v>625</v>
      </c>
      <c r="C2364" t="s">
        <v>624</v>
      </c>
      <c r="D2364" s="21" t="s">
        <v>626</v>
      </c>
      <c r="E2364" t="s">
        <v>627</v>
      </c>
      <c r="F2364" t="s">
        <v>314</v>
      </c>
      <c r="K2364">
        <v>2021</v>
      </c>
      <c r="L2364" t="s">
        <v>3319</v>
      </c>
      <c r="M2364" t="s">
        <v>3359</v>
      </c>
      <c r="N2364" t="s">
        <v>3320</v>
      </c>
      <c r="O2364" t="s">
        <v>3360</v>
      </c>
    </row>
    <row r="2365" spans="1:15" x14ac:dyDescent="0.2">
      <c r="A2365" s="66" t="s">
        <v>9831</v>
      </c>
      <c r="B2365" t="s">
        <v>625</v>
      </c>
      <c r="C2365" t="s">
        <v>624</v>
      </c>
      <c r="D2365" s="21" t="s">
        <v>626</v>
      </c>
      <c r="E2365" t="s">
        <v>627</v>
      </c>
      <c r="F2365" t="s">
        <v>315</v>
      </c>
      <c r="K2365">
        <v>2021</v>
      </c>
      <c r="L2365" t="s">
        <v>3319</v>
      </c>
      <c r="M2365" t="s">
        <v>3361</v>
      </c>
      <c r="N2365" t="s">
        <v>3320</v>
      </c>
      <c r="O2365" t="s">
        <v>3362</v>
      </c>
    </row>
    <row r="2366" spans="1:15" x14ac:dyDescent="0.2">
      <c r="A2366" s="66" t="s">
        <v>9831</v>
      </c>
      <c r="B2366" t="s">
        <v>625</v>
      </c>
      <c r="C2366" t="s">
        <v>624</v>
      </c>
      <c r="D2366" s="21" t="s">
        <v>626</v>
      </c>
      <c r="E2366" t="s">
        <v>627</v>
      </c>
      <c r="F2366" t="s">
        <v>316</v>
      </c>
      <c r="K2366">
        <v>2021</v>
      </c>
      <c r="L2366" t="s">
        <v>3319</v>
      </c>
      <c r="M2366" t="s">
        <v>3363</v>
      </c>
      <c r="N2366" t="s">
        <v>3320</v>
      </c>
    </row>
    <row r="2367" spans="1:15" x14ac:dyDescent="0.2">
      <c r="A2367" s="66" t="s">
        <v>9831</v>
      </c>
      <c r="B2367" t="s">
        <v>625</v>
      </c>
      <c r="C2367" t="s">
        <v>624</v>
      </c>
      <c r="D2367" s="21" t="s">
        <v>626</v>
      </c>
      <c r="E2367" t="s">
        <v>627</v>
      </c>
      <c r="F2367" t="s">
        <v>317</v>
      </c>
      <c r="K2367">
        <v>2021</v>
      </c>
      <c r="L2367" t="s">
        <v>3319</v>
      </c>
      <c r="M2367" t="s">
        <v>3347</v>
      </c>
      <c r="N2367" t="s">
        <v>3320</v>
      </c>
      <c r="O2367" t="s">
        <v>3364</v>
      </c>
    </row>
    <row r="2368" spans="1:15" x14ac:dyDescent="0.2">
      <c r="A2368" s="66" t="s">
        <v>9831</v>
      </c>
      <c r="B2368" t="s">
        <v>625</v>
      </c>
      <c r="C2368" t="s">
        <v>624</v>
      </c>
      <c r="D2368" s="21" t="s">
        <v>626</v>
      </c>
      <c r="E2368" t="s">
        <v>627</v>
      </c>
      <c r="F2368" t="s">
        <v>318</v>
      </c>
      <c r="K2368">
        <v>2021</v>
      </c>
      <c r="L2368" t="s">
        <v>3319</v>
      </c>
      <c r="M2368" t="s">
        <v>2803</v>
      </c>
      <c r="N2368" t="s">
        <v>3320</v>
      </c>
      <c r="O2368" t="s">
        <v>3365</v>
      </c>
    </row>
    <row r="2369" spans="1:15" x14ac:dyDescent="0.2">
      <c r="A2369" s="66" t="s">
        <v>9831</v>
      </c>
      <c r="B2369" t="s">
        <v>625</v>
      </c>
      <c r="C2369" t="s">
        <v>624</v>
      </c>
      <c r="D2369" s="21" t="s">
        <v>626</v>
      </c>
      <c r="E2369" t="s">
        <v>627</v>
      </c>
      <c r="F2369" t="s">
        <v>320</v>
      </c>
      <c r="K2369">
        <v>2021</v>
      </c>
      <c r="L2369" t="s">
        <v>3319</v>
      </c>
      <c r="M2369" t="s">
        <v>2539</v>
      </c>
      <c r="N2369" t="s">
        <v>3320</v>
      </c>
    </row>
    <row r="2370" spans="1:15" x14ac:dyDescent="0.2">
      <c r="A2370" s="66" t="s">
        <v>9831</v>
      </c>
      <c r="B2370" t="s">
        <v>625</v>
      </c>
      <c r="C2370" t="s">
        <v>624</v>
      </c>
      <c r="D2370" s="21" t="s">
        <v>626</v>
      </c>
      <c r="E2370" t="s">
        <v>627</v>
      </c>
      <c r="F2370" t="s">
        <v>336</v>
      </c>
      <c r="K2370">
        <v>2021</v>
      </c>
      <c r="L2370" t="s">
        <v>3319</v>
      </c>
      <c r="M2370" t="s">
        <v>1330</v>
      </c>
      <c r="N2370" t="s">
        <v>3320</v>
      </c>
      <c r="O2370" t="s">
        <v>3366</v>
      </c>
    </row>
    <row r="2371" spans="1:15" x14ac:dyDescent="0.2">
      <c r="A2371" s="66" t="s">
        <v>9831</v>
      </c>
      <c r="B2371" t="s">
        <v>625</v>
      </c>
      <c r="C2371" t="s">
        <v>624</v>
      </c>
      <c r="D2371" s="21" t="s">
        <v>626</v>
      </c>
      <c r="E2371" t="s">
        <v>627</v>
      </c>
      <c r="F2371" t="s">
        <v>337</v>
      </c>
      <c r="K2371">
        <v>2021</v>
      </c>
      <c r="L2371" t="s">
        <v>3319</v>
      </c>
      <c r="M2371" t="s">
        <v>1330</v>
      </c>
      <c r="N2371" t="s">
        <v>3320</v>
      </c>
      <c r="O2371" t="s">
        <v>3366</v>
      </c>
    </row>
    <row r="2372" spans="1:15" x14ac:dyDescent="0.2">
      <c r="A2372" s="66" t="s">
        <v>9831</v>
      </c>
      <c r="B2372" t="s">
        <v>625</v>
      </c>
      <c r="C2372" t="s">
        <v>624</v>
      </c>
      <c r="D2372" s="21" t="s">
        <v>626</v>
      </c>
      <c r="E2372" t="s">
        <v>627</v>
      </c>
      <c r="F2372" t="s">
        <v>338</v>
      </c>
      <c r="K2372">
        <v>2021</v>
      </c>
      <c r="L2372" t="s">
        <v>3319</v>
      </c>
      <c r="M2372" t="s">
        <v>3363</v>
      </c>
      <c r="N2372" t="s">
        <v>3320</v>
      </c>
    </row>
    <row r="2373" spans="1:15" x14ac:dyDescent="0.2">
      <c r="A2373" s="66" t="s">
        <v>9831</v>
      </c>
      <c r="B2373" t="s">
        <v>625</v>
      </c>
      <c r="C2373" t="s">
        <v>624</v>
      </c>
      <c r="D2373" s="21" t="s">
        <v>626</v>
      </c>
      <c r="E2373" t="s">
        <v>627</v>
      </c>
      <c r="F2373" t="s">
        <v>9</v>
      </c>
      <c r="L2373" t="s">
        <v>1414</v>
      </c>
      <c r="N2373" t="s">
        <v>1415</v>
      </c>
      <c r="O2373" t="s">
        <v>1416</v>
      </c>
    </row>
    <row r="2374" spans="1:15" x14ac:dyDescent="0.2">
      <c r="A2374" s="66" t="s">
        <v>9831</v>
      </c>
      <c r="B2374" t="s">
        <v>625</v>
      </c>
      <c r="C2374" t="s">
        <v>624</v>
      </c>
      <c r="D2374" s="21" t="s">
        <v>626</v>
      </c>
      <c r="E2374" t="s">
        <v>627</v>
      </c>
      <c r="F2374" t="s">
        <v>4</v>
      </c>
      <c r="L2374" t="s">
        <v>1429</v>
      </c>
      <c r="N2374" t="s">
        <v>1279</v>
      </c>
      <c r="O2374" t="s">
        <v>1280</v>
      </c>
    </row>
    <row r="2375" spans="1:15" x14ac:dyDescent="0.2">
      <c r="A2375" s="66" t="s">
        <v>9831</v>
      </c>
      <c r="B2375" t="s">
        <v>625</v>
      </c>
      <c r="C2375" t="s">
        <v>624</v>
      </c>
      <c r="D2375" s="21" t="s">
        <v>629</v>
      </c>
      <c r="E2375" t="s">
        <v>630</v>
      </c>
      <c r="F2375" t="s">
        <v>4</v>
      </c>
      <c r="L2375" t="s">
        <v>1429</v>
      </c>
      <c r="N2375" t="s">
        <v>1279</v>
      </c>
      <c r="O2375" t="s">
        <v>1280</v>
      </c>
    </row>
    <row r="2376" spans="1:15" x14ac:dyDescent="0.2">
      <c r="A2376" s="66" t="s">
        <v>9831</v>
      </c>
      <c r="B2376" t="s">
        <v>625</v>
      </c>
      <c r="C2376" t="s">
        <v>624</v>
      </c>
      <c r="D2376" s="21" t="s">
        <v>626</v>
      </c>
      <c r="E2376" t="s">
        <v>627</v>
      </c>
      <c r="F2376" t="s">
        <v>14</v>
      </c>
      <c r="G2376" t="s">
        <v>1430</v>
      </c>
      <c r="O2376" t="s">
        <v>1431</v>
      </c>
    </row>
    <row r="2377" spans="1:15" x14ac:dyDescent="0.2">
      <c r="A2377" s="66" t="s">
        <v>9831</v>
      </c>
      <c r="B2377" t="s">
        <v>625</v>
      </c>
      <c r="C2377" t="s">
        <v>624</v>
      </c>
      <c r="D2377" s="21" t="s">
        <v>626</v>
      </c>
      <c r="E2377" t="s">
        <v>627</v>
      </c>
      <c r="F2377" t="s">
        <v>15</v>
      </c>
      <c r="G2377" t="s">
        <v>1430</v>
      </c>
      <c r="O2377" t="s">
        <v>1432</v>
      </c>
    </row>
    <row r="2378" spans="1:15" x14ac:dyDescent="0.2">
      <c r="A2378" s="66" t="s">
        <v>9831</v>
      </c>
      <c r="B2378" t="s">
        <v>625</v>
      </c>
      <c r="C2378" t="s">
        <v>624</v>
      </c>
      <c r="D2378" s="21" t="s">
        <v>626</v>
      </c>
      <c r="E2378" t="s">
        <v>627</v>
      </c>
      <c r="F2378" t="s">
        <v>162</v>
      </c>
      <c r="G2378" t="s">
        <v>1286</v>
      </c>
      <c r="O2378" t="s">
        <v>1400</v>
      </c>
    </row>
    <row r="2379" spans="1:15" x14ac:dyDescent="0.2">
      <c r="A2379" s="66" t="s">
        <v>9831</v>
      </c>
      <c r="B2379" t="s">
        <v>625</v>
      </c>
      <c r="C2379" t="s">
        <v>624</v>
      </c>
      <c r="D2379" s="21" t="s">
        <v>629</v>
      </c>
      <c r="E2379" t="s">
        <v>630</v>
      </c>
      <c r="F2379" t="s">
        <v>14</v>
      </c>
      <c r="G2379" t="s">
        <v>1430</v>
      </c>
      <c r="O2379" t="s">
        <v>1431</v>
      </c>
    </row>
    <row r="2380" spans="1:15" x14ac:dyDescent="0.2">
      <c r="A2380" s="66" t="s">
        <v>9831</v>
      </c>
      <c r="B2380" t="s">
        <v>640</v>
      </c>
      <c r="C2380" t="s">
        <v>639</v>
      </c>
      <c r="D2380" s="21" t="s">
        <v>641</v>
      </c>
      <c r="E2380" t="s">
        <v>642</v>
      </c>
      <c r="F2380" t="s">
        <v>268</v>
      </c>
      <c r="G2380" t="s">
        <v>1523</v>
      </c>
      <c r="K2380">
        <v>2023</v>
      </c>
      <c r="L2380" t="s">
        <v>3367</v>
      </c>
      <c r="M2380" t="s">
        <v>1514</v>
      </c>
      <c r="N2380" t="s">
        <v>3368</v>
      </c>
      <c r="O2380" t="s">
        <v>3369</v>
      </c>
    </row>
    <row r="2381" spans="1:15" x14ac:dyDescent="0.2">
      <c r="A2381" s="66" t="s">
        <v>9831</v>
      </c>
      <c r="B2381" t="s">
        <v>640</v>
      </c>
      <c r="C2381" t="s">
        <v>639</v>
      </c>
      <c r="D2381" s="21" t="s">
        <v>646</v>
      </c>
      <c r="E2381" t="s">
        <v>647</v>
      </c>
      <c r="F2381" t="s">
        <v>89</v>
      </c>
      <c r="K2381">
        <v>2024</v>
      </c>
      <c r="L2381" t="s">
        <v>3370</v>
      </c>
      <c r="M2381" t="s">
        <v>1276</v>
      </c>
      <c r="N2381" t="s">
        <v>3371</v>
      </c>
      <c r="O2381" t="s">
        <v>3372</v>
      </c>
    </row>
    <row r="2382" spans="1:15" x14ac:dyDescent="0.2">
      <c r="A2382" s="66" t="s">
        <v>9831</v>
      </c>
      <c r="B2382" t="s">
        <v>640</v>
      </c>
      <c r="C2382" t="s">
        <v>639</v>
      </c>
      <c r="D2382" s="21" t="s">
        <v>641</v>
      </c>
      <c r="E2382" t="s">
        <v>642</v>
      </c>
      <c r="F2382" t="s">
        <v>315</v>
      </c>
      <c r="K2382">
        <v>2022</v>
      </c>
      <c r="L2382" t="s">
        <v>3373</v>
      </c>
      <c r="M2382" t="s">
        <v>1514</v>
      </c>
      <c r="N2382" t="s">
        <v>3374</v>
      </c>
      <c r="O2382" t="s">
        <v>3375</v>
      </c>
    </row>
    <row r="2383" spans="1:15" x14ac:dyDescent="0.2">
      <c r="A2383" s="66" t="s">
        <v>9831</v>
      </c>
      <c r="B2383" t="s">
        <v>640</v>
      </c>
      <c r="C2383" t="s">
        <v>639</v>
      </c>
      <c r="D2383" s="21" t="s">
        <v>646</v>
      </c>
      <c r="E2383" t="s">
        <v>647</v>
      </c>
      <c r="F2383" t="s">
        <v>86</v>
      </c>
      <c r="K2383">
        <v>2024</v>
      </c>
      <c r="L2383" t="s">
        <v>3376</v>
      </c>
      <c r="M2383" t="s">
        <v>1514</v>
      </c>
      <c r="N2383" t="s">
        <v>3377</v>
      </c>
      <c r="O2383" t="s">
        <v>3378</v>
      </c>
    </row>
    <row r="2384" spans="1:15" x14ac:dyDescent="0.2">
      <c r="A2384" s="66" t="s">
        <v>9831</v>
      </c>
      <c r="B2384" t="s">
        <v>640</v>
      </c>
      <c r="C2384" t="s">
        <v>639</v>
      </c>
      <c r="D2384" s="21" t="s">
        <v>646</v>
      </c>
      <c r="E2384" t="s">
        <v>647</v>
      </c>
      <c r="F2384" t="s">
        <v>202</v>
      </c>
      <c r="G2384" t="s">
        <v>1523</v>
      </c>
      <c r="K2384">
        <v>2024</v>
      </c>
      <c r="L2384" t="s">
        <v>3379</v>
      </c>
      <c r="M2384" t="s">
        <v>1272</v>
      </c>
      <c r="N2384" t="s">
        <v>3380</v>
      </c>
      <c r="O2384" t="s">
        <v>3381</v>
      </c>
    </row>
    <row r="2385" spans="1:15" x14ac:dyDescent="0.2">
      <c r="A2385" s="66" t="s">
        <v>9831</v>
      </c>
      <c r="B2385" t="s">
        <v>640</v>
      </c>
      <c r="C2385" t="s">
        <v>639</v>
      </c>
      <c r="D2385" s="21" t="s">
        <v>646</v>
      </c>
      <c r="E2385" t="s">
        <v>647</v>
      </c>
      <c r="F2385" t="s">
        <v>67</v>
      </c>
      <c r="G2385" t="s">
        <v>1360</v>
      </c>
      <c r="J2385" t="s">
        <v>1100</v>
      </c>
      <c r="K2385">
        <v>2024</v>
      </c>
      <c r="L2385" t="s">
        <v>3382</v>
      </c>
      <c r="M2385" t="s">
        <v>1514</v>
      </c>
      <c r="N2385" t="s">
        <v>3383</v>
      </c>
      <c r="O2385" t="s">
        <v>3384</v>
      </c>
    </row>
    <row r="2386" spans="1:15" x14ac:dyDescent="0.2">
      <c r="A2386" s="66" t="s">
        <v>9831</v>
      </c>
      <c r="B2386" t="s">
        <v>640</v>
      </c>
      <c r="C2386" t="s">
        <v>639</v>
      </c>
      <c r="D2386" s="21" t="s">
        <v>646</v>
      </c>
      <c r="E2386" t="s">
        <v>647</v>
      </c>
      <c r="F2386" t="s">
        <v>314</v>
      </c>
      <c r="K2386">
        <v>2024</v>
      </c>
      <c r="L2386" t="s">
        <v>3382</v>
      </c>
      <c r="M2386" t="s">
        <v>1514</v>
      </c>
      <c r="N2386" t="s">
        <v>3383</v>
      </c>
      <c r="O2386" t="s">
        <v>3385</v>
      </c>
    </row>
    <row r="2387" spans="1:15" x14ac:dyDescent="0.2">
      <c r="A2387" s="66" t="s">
        <v>9831</v>
      </c>
      <c r="B2387" t="s">
        <v>640</v>
      </c>
      <c r="C2387" t="s">
        <v>639</v>
      </c>
      <c r="D2387" s="21" t="s">
        <v>646</v>
      </c>
      <c r="E2387" t="s">
        <v>647</v>
      </c>
      <c r="F2387" t="s">
        <v>315</v>
      </c>
      <c r="K2387">
        <v>2024</v>
      </c>
      <c r="L2387" t="s">
        <v>3382</v>
      </c>
      <c r="M2387" t="s">
        <v>1514</v>
      </c>
      <c r="N2387" t="s">
        <v>3383</v>
      </c>
      <c r="O2387" t="s">
        <v>3385</v>
      </c>
    </row>
    <row r="2388" spans="1:15" x14ac:dyDescent="0.2">
      <c r="A2388" s="66" t="s">
        <v>9831</v>
      </c>
      <c r="B2388" t="s">
        <v>640</v>
      </c>
      <c r="C2388" t="s">
        <v>639</v>
      </c>
      <c r="D2388" s="21" t="s">
        <v>646</v>
      </c>
      <c r="E2388" t="s">
        <v>647</v>
      </c>
      <c r="F2388" t="s">
        <v>317</v>
      </c>
      <c r="K2388">
        <v>2024</v>
      </c>
      <c r="L2388" t="s">
        <v>3382</v>
      </c>
      <c r="M2388" t="s">
        <v>1367</v>
      </c>
      <c r="N2388" t="s">
        <v>3383</v>
      </c>
    </row>
    <row r="2389" spans="1:15" x14ac:dyDescent="0.2">
      <c r="A2389" s="66" t="s">
        <v>9831</v>
      </c>
      <c r="B2389" t="s">
        <v>640</v>
      </c>
      <c r="C2389" t="s">
        <v>639</v>
      </c>
      <c r="D2389" s="21" t="s">
        <v>646</v>
      </c>
      <c r="E2389" t="s">
        <v>647</v>
      </c>
      <c r="F2389" t="s">
        <v>336</v>
      </c>
      <c r="K2389">
        <v>2024</v>
      </c>
      <c r="L2389" t="s">
        <v>3382</v>
      </c>
      <c r="M2389" t="s">
        <v>1514</v>
      </c>
      <c r="N2389" t="s">
        <v>3383</v>
      </c>
      <c r="O2389" t="s">
        <v>3385</v>
      </c>
    </row>
    <row r="2390" spans="1:15" x14ac:dyDescent="0.2">
      <c r="A2390" s="66" t="s">
        <v>9831</v>
      </c>
      <c r="B2390" t="s">
        <v>640</v>
      </c>
      <c r="C2390" t="s">
        <v>639</v>
      </c>
      <c r="D2390" s="21" t="s">
        <v>646</v>
      </c>
      <c r="E2390" t="s">
        <v>647</v>
      </c>
      <c r="F2390" t="s">
        <v>8</v>
      </c>
      <c r="K2390">
        <v>2021</v>
      </c>
      <c r="L2390" t="s">
        <v>3386</v>
      </c>
      <c r="M2390" t="s">
        <v>3387</v>
      </c>
      <c r="N2390" t="s">
        <v>3388</v>
      </c>
    </row>
    <row r="2391" spans="1:15" x14ac:dyDescent="0.2">
      <c r="A2391" s="66" t="s">
        <v>9831</v>
      </c>
      <c r="B2391" t="s">
        <v>640</v>
      </c>
      <c r="C2391" t="s">
        <v>639</v>
      </c>
      <c r="D2391" s="21" t="s">
        <v>646</v>
      </c>
      <c r="E2391" t="s">
        <v>647</v>
      </c>
      <c r="F2391" t="s">
        <v>10</v>
      </c>
      <c r="K2391">
        <v>2021</v>
      </c>
      <c r="L2391" t="s">
        <v>3386</v>
      </c>
      <c r="M2391" t="s">
        <v>3387</v>
      </c>
      <c r="N2391" t="s">
        <v>3388</v>
      </c>
    </row>
    <row r="2392" spans="1:15" x14ac:dyDescent="0.2">
      <c r="A2392" s="66" t="s">
        <v>9831</v>
      </c>
      <c r="B2392" t="s">
        <v>640</v>
      </c>
      <c r="C2392" t="s">
        <v>639</v>
      </c>
      <c r="D2392" s="21" t="s">
        <v>646</v>
      </c>
      <c r="E2392" t="s">
        <v>647</v>
      </c>
      <c r="F2392" t="s">
        <v>11</v>
      </c>
      <c r="G2392" t="s">
        <v>1286</v>
      </c>
      <c r="H2392" t="s">
        <v>492</v>
      </c>
      <c r="I2392" t="s">
        <v>1738</v>
      </c>
      <c r="K2392">
        <v>2021</v>
      </c>
      <c r="L2392" t="s">
        <v>3386</v>
      </c>
      <c r="M2392" t="s">
        <v>3387</v>
      </c>
      <c r="N2392" t="s">
        <v>3388</v>
      </c>
      <c r="O2392" t="s">
        <v>3389</v>
      </c>
    </row>
    <row r="2393" spans="1:15" x14ac:dyDescent="0.2">
      <c r="A2393" s="66" t="s">
        <v>9831</v>
      </c>
      <c r="B2393" t="s">
        <v>640</v>
      </c>
      <c r="C2393" t="s">
        <v>639</v>
      </c>
      <c r="D2393" s="21" t="s">
        <v>646</v>
      </c>
      <c r="E2393" t="s">
        <v>647</v>
      </c>
      <c r="F2393" t="s">
        <v>12</v>
      </c>
      <c r="K2393">
        <v>2021</v>
      </c>
      <c r="L2393" t="s">
        <v>3386</v>
      </c>
      <c r="M2393" t="s">
        <v>3387</v>
      </c>
      <c r="N2393" t="s">
        <v>3388</v>
      </c>
    </row>
    <row r="2394" spans="1:15" x14ac:dyDescent="0.2">
      <c r="A2394" s="66" t="s">
        <v>9831</v>
      </c>
      <c r="B2394" t="s">
        <v>640</v>
      </c>
      <c r="C2394" t="s">
        <v>639</v>
      </c>
      <c r="D2394" s="21" t="s">
        <v>646</v>
      </c>
      <c r="E2394" t="s">
        <v>647</v>
      </c>
      <c r="F2394" t="s">
        <v>33</v>
      </c>
      <c r="G2394" t="s">
        <v>1286</v>
      </c>
      <c r="H2394" t="s">
        <v>492</v>
      </c>
      <c r="I2394" t="s">
        <v>1738</v>
      </c>
      <c r="K2394">
        <v>2021</v>
      </c>
      <c r="L2394" t="s">
        <v>3386</v>
      </c>
      <c r="M2394" t="s">
        <v>3387</v>
      </c>
      <c r="N2394" t="s">
        <v>3388</v>
      </c>
      <c r="O2394" t="s">
        <v>3390</v>
      </c>
    </row>
    <row r="2395" spans="1:15" x14ac:dyDescent="0.2">
      <c r="A2395" s="66" t="s">
        <v>9831</v>
      </c>
      <c r="B2395" t="s">
        <v>640</v>
      </c>
      <c r="C2395" t="s">
        <v>639</v>
      </c>
      <c r="D2395" s="21" t="s">
        <v>643</v>
      </c>
      <c r="E2395" t="s">
        <v>644</v>
      </c>
      <c r="F2395" t="s">
        <v>96</v>
      </c>
      <c r="L2395" t="s">
        <v>3391</v>
      </c>
      <c r="N2395" t="s">
        <v>3392</v>
      </c>
    </row>
    <row r="2396" spans="1:15" x14ac:dyDescent="0.2">
      <c r="A2396" s="66" t="s">
        <v>9831</v>
      </c>
      <c r="B2396" t="s">
        <v>640</v>
      </c>
      <c r="C2396" t="s">
        <v>639</v>
      </c>
      <c r="D2396" s="21" t="s">
        <v>646</v>
      </c>
      <c r="E2396" t="s">
        <v>647</v>
      </c>
      <c r="F2396" t="s">
        <v>96</v>
      </c>
      <c r="L2396" t="s">
        <v>3393</v>
      </c>
      <c r="N2396" t="s">
        <v>3371</v>
      </c>
    </row>
    <row r="2397" spans="1:15" x14ac:dyDescent="0.2">
      <c r="A2397" t="s">
        <v>9841</v>
      </c>
      <c r="B2397" t="s">
        <v>558</v>
      </c>
      <c r="C2397" t="s">
        <v>557</v>
      </c>
      <c r="D2397" s="21" t="s">
        <v>559</v>
      </c>
      <c r="E2397" t="s">
        <v>560</v>
      </c>
      <c r="F2397" t="s">
        <v>67</v>
      </c>
      <c r="G2397" t="s">
        <v>1360</v>
      </c>
      <c r="K2397">
        <v>2023</v>
      </c>
      <c r="L2397" t="s">
        <v>8152</v>
      </c>
      <c r="M2397" t="s">
        <v>3007</v>
      </c>
      <c r="N2397" t="s">
        <v>9541</v>
      </c>
      <c r="O2397" t="s">
        <v>8154</v>
      </c>
    </row>
    <row r="2398" spans="1:15" x14ac:dyDescent="0.2">
      <c r="A2398" t="s">
        <v>9841</v>
      </c>
      <c r="B2398" t="s">
        <v>558</v>
      </c>
      <c r="C2398" t="s">
        <v>557</v>
      </c>
      <c r="D2398" s="21" t="s">
        <v>559</v>
      </c>
      <c r="E2398" t="s">
        <v>560</v>
      </c>
      <c r="F2398" t="s">
        <v>137</v>
      </c>
      <c r="G2398" t="s">
        <v>1286</v>
      </c>
      <c r="K2398">
        <v>2023</v>
      </c>
      <c r="L2398" t="s">
        <v>8152</v>
      </c>
      <c r="M2398" t="s">
        <v>2406</v>
      </c>
      <c r="N2398" t="s">
        <v>9541</v>
      </c>
      <c r="O2398" t="s">
        <v>1400</v>
      </c>
    </row>
    <row r="2399" spans="1:15" x14ac:dyDescent="0.2">
      <c r="A2399" t="s">
        <v>9841</v>
      </c>
      <c r="B2399" t="s">
        <v>558</v>
      </c>
      <c r="C2399" t="s">
        <v>557</v>
      </c>
      <c r="D2399" s="21" t="s">
        <v>559</v>
      </c>
      <c r="E2399" t="s">
        <v>560</v>
      </c>
      <c r="F2399" t="s">
        <v>202</v>
      </c>
      <c r="G2399" t="s">
        <v>1523</v>
      </c>
      <c r="K2399">
        <v>2023</v>
      </c>
      <c r="L2399" t="s">
        <v>8152</v>
      </c>
      <c r="M2399" t="s">
        <v>2406</v>
      </c>
      <c r="N2399" t="s">
        <v>9541</v>
      </c>
      <c r="O2399" t="s">
        <v>8155</v>
      </c>
    </row>
    <row r="2400" spans="1:15" x14ac:dyDescent="0.2">
      <c r="A2400" t="s">
        <v>9841</v>
      </c>
      <c r="B2400" t="s">
        <v>558</v>
      </c>
      <c r="C2400" t="s">
        <v>557</v>
      </c>
      <c r="D2400" s="21" t="s">
        <v>559</v>
      </c>
      <c r="E2400" t="s">
        <v>560</v>
      </c>
      <c r="F2400" t="s">
        <v>266</v>
      </c>
      <c r="G2400" t="s">
        <v>1523</v>
      </c>
      <c r="K2400">
        <v>2023</v>
      </c>
      <c r="L2400" t="s">
        <v>8152</v>
      </c>
      <c r="M2400" t="s">
        <v>1367</v>
      </c>
      <c r="N2400" t="s">
        <v>9541</v>
      </c>
      <c r="O2400" t="s">
        <v>8156</v>
      </c>
    </row>
    <row r="2401" spans="1:15" x14ac:dyDescent="0.2">
      <c r="A2401" t="s">
        <v>9841</v>
      </c>
      <c r="B2401" t="s">
        <v>484</v>
      </c>
      <c r="C2401" t="s">
        <v>483</v>
      </c>
      <c r="D2401" s="21" t="s">
        <v>485</v>
      </c>
      <c r="E2401" t="s">
        <v>486</v>
      </c>
      <c r="F2401" t="s">
        <v>8</v>
      </c>
      <c r="K2401">
        <v>2011</v>
      </c>
      <c r="L2401" t="s">
        <v>9573</v>
      </c>
      <c r="M2401" t="s">
        <v>8086</v>
      </c>
      <c r="N2401" t="s">
        <v>8087</v>
      </c>
    </row>
    <row r="2402" spans="1:15" x14ac:dyDescent="0.2">
      <c r="A2402" t="s">
        <v>9841</v>
      </c>
      <c r="B2402" t="s">
        <v>484</v>
      </c>
      <c r="C2402" t="s">
        <v>483</v>
      </c>
      <c r="D2402" s="21" t="s">
        <v>485</v>
      </c>
      <c r="E2402" t="s">
        <v>486</v>
      </c>
      <c r="F2402" t="s">
        <v>10</v>
      </c>
      <c r="K2402">
        <v>2011</v>
      </c>
      <c r="L2402" t="s">
        <v>9573</v>
      </c>
      <c r="M2402" t="s">
        <v>8086</v>
      </c>
      <c r="N2402" t="s">
        <v>8087</v>
      </c>
    </row>
    <row r="2403" spans="1:15" x14ac:dyDescent="0.2">
      <c r="A2403" t="s">
        <v>9841</v>
      </c>
      <c r="B2403" t="s">
        <v>484</v>
      </c>
      <c r="C2403" t="s">
        <v>483</v>
      </c>
      <c r="D2403" s="21" t="s">
        <v>485</v>
      </c>
      <c r="E2403" t="s">
        <v>486</v>
      </c>
      <c r="F2403" t="s">
        <v>11</v>
      </c>
      <c r="G2403" t="s">
        <v>1286</v>
      </c>
      <c r="H2403" t="s">
        <v>482</v>
      </c>
      <c r="I2403" t="s">
        <v>1281</v>
      </c>
      <c r="J2403" t="s">
        <v>9850</v>
      </c>
      <c r="K2403">
        <v>2011</v>
      </c>
      <c r="L2403" t="s">
        <v>9573</v>
      </c>
      <c r="M2403" t="s">
        <v>8086</v>
      </c>
      <c r="N2403" t="s">
        <v>8087</v>
      </c>
      <c r="O2403" t="s">
        <v>8088</v>
      </c>
    </row>
    <row r="2404" spans="1:15" x14ac:dyDescent="0.2">
      <c r="A2404" s="66" t="s">
        <v>9831</v>
      </c>
      <c r="B2404" t="s">
        <v>640</v>
      </c>
      <c r="C2404" t="s">
        <v>639</v>
      </c>
      <c r="D2404" s="21" t="s">
        <v>643</v>
      </c>
      <c r="E2404" t="s">
        <v>644</v>
      </c>
      <c r="F2404" t="s">
        <v>8</v>
      </c>
      <c r="K2404">
        <v>2015</v>
      </c>
      <c r="L2404" t="s">
        <v>3394</v>
      </c>
      <c r="M2404" t="s">
        <v>2375</v>
      </c>
      <c r="N2404" t="s">
        <v>3395</v>
      </c>
    </row>
    <row r="2405" spans="1:15" x14ac:dyDescent="0.2">
      <c r="A2405" s="66" t="s">
        <v>9831</v>
      </c>
      <c r="B2405" t="s">
        <v>640</v>
      </c>
      <c r="C2405" t="s">
        <v>639</v>
      </c>
      <c r="D2405" s="21" t="s">
        <v>643</v>
      </c>
      <c r="E2405" t="s">
        <v>644</v>
      </c>
      <c r="F2405" t="s">
        <v>10</v>
      </c>
      <c r="K2405">
        <v>2015</v>
      </c>
      <c r="L2405" t="s">
        <v>3394</v>
      </c>
      <c r="M2405" t="s">
        <v>2375</v>
      </c>
      <c r="N2405" t="s">
        <v>3395</v>
      </c>
    </row>
    <row r="2406" spans="1:15" x14ac:dyDescent="0.2">
      <c r="A2406" s="66" t="s">
        <v>9831</v>
      </c>
      <c r="B2406" t="s">
        <v>640</v>
      </c>
      <c r="C2406" t="s">
        <v>639</v>
      </c>
      <c r="D2406" s="21" t="s">
        <v>643</v>
      </c>
      <c r="E2406" t="s">
        <v>644</v>
      </c>
      <c r="F2406" t="s">
        <v>11</v>
      </c>
      <c r="G2406" t="s">
        <v>1286</v>
      </c>
      <c r="H2406" t="s">
        <v>482</v>
      </c>
      <c r="I2406" t="s">
        <v>1100</v>
      </c>
      <c r="J2406" t="s">
        <v>645</v>
      </c>
      <c r="K2406">
        <v>2015</v>
      </c>
      <c r="L2406" t="s">
        <v>3394</v>
      </c>
      <c r="M2406" t="s">
        <v>2375</v>
      </c>
      <c r="N2406" t="s">
        <v>3395</v>
      </c>
      <c r="O2406" t="s">
        <v>3396</v>
      </c>
    </row>
    <row r="2407" spans="1:15" x14ac:dyDescent="0.2">
      <c r="A2407" s="66" t="s">
        <v>9831</v>
      </c>
      <c r="B2407" t="s">
        <v>640</v>
      </c>
      <c r="C2407" t="s">
        <v>639</v>
      </c>
      <c r="D2407" s="21" t="s">
        <v>643</v>
      </c>
      <c r="E2407" t="s">
        <v>644</v>
      </c>
      <c r="F2407" t="s">
        <v>12</v>
      </c>
      <c r="K2407">
        <v>2015</v>
      </c>
      <c r="L2407" t="s">
        <v>3394</v>
      </c>
      <c r="M2407" t="s">
        <v>2375</v>
      </c>
      <c r="N2407" t="s">
        <v>3395</v>
      </c>
    </row>
    <row r="2408" spans="1:15" x14ac:dyDescent="0.2">
      <c r="A2408" s="66" t="s">
        <v>9831</v>
      </c>
      <c r="B2408" t="s">
        <v>640</v>
      </c>
      <c r="C2408" t="s">
        <v>639</v>
      </c>
      <c r="D2408" s="21" t="s">
        <v>643</v>
      </c>
      <c r="E2408" t="s">
        <v>644</v>
      </c>
      <c r="F2408" t="s">
        <v>13</v>
      </c>
      <c r="K2408">
        <v>2015</v>
      </c>
      <c r="L2408" t="s">
        <v>3394</v>
      </c>
      <c r="M2408" t="s">
        <v>2375</v>
      </c>
      <c r="N2408" t="s">
        <v>3395</v>
      </c>
    </row>
    <row r="2409" spans="1:15" x14ac:dyDescent="0.2">
      <c r="A2409" s="66" t="s">
        <v>9831</v>
      </c>
      <c r="B2409" t="s">
        <v>640</v>
      </c>
      <c r="C2409" t="s">
        <v>639</v>
      </c>
      <c r="D2409" s="21" t="s">
        <v>643</v>
      </c>
      <c r="E2409" t="s">
        <v>644</v>
      </c>
      <c r="F2409" t="s">
        <v>56</v>
      </c>
      <c r="G2409" t="s">
        <v>1270</v>
      </c>
      <c r="H2409" t="s">
        <v>349</v>
      </c>
      <c r="I2409" t="s">
        <v>349</v>
      </c>
      <c r="K2409">
        <v>2016</v>
      </c>
      <c r="L2409" t="s">
        <v>3394</v>
      </c>
      <c r="M2409" t="s">
        <v>3397</v>
      </c>
      <c r="N2409" t="s">
        <v>3395</v>
      </c>
      <c r="O2409" t="s">
        <v>3398</v>
      </c>
    </row>
    <row r="2410" spans="1:15" x14ac:dyDescent="0.2">
      <c r="A2410" s="66" t="s">
        <v>9831</v>
      </c>
      <c r="B2410" t="s">
        <v>640</v>
      </c>
      <c r="C2410" t="s">
        <v>639</v>
      </c>
      <c r="D2410" s="21" t="s">
        <v>643</v>
      </c>
      <c r="E2410" t="s">
        <v>644</v>
      </c>
      <c r="F2410" t="s">
        <v>59</v>
      </c>
      <c r="G2410" t="s">
        <v>1270</v>
      </c>
      <c r="H2410" t="s">
        <v>349</v>
      </c>
      <c r="I2410" t="s">
        <v>349</v>
      </c>
      <c r="K2410">
        <v>2016</v>
      </c>
      <c r="L2410" t="s">
        <v>3394</v>
      </c>
      <c r="M2410" t="s">
        <v>3399</v>
      </c>
      <c r="N2410" t="s">
        <v>3395</v>
      </c>
      <c r="O2410" t="s">
        <v>3400</v>
      </c>
    </row>
    <row r="2411" spans="1:15" x14ac:dyDescent="0.2">
      <c r="A2411" s="66" t="s">
        <v>9831</v>
      </c>
      <c r="B2411" t="s">
        <v>640</v>
      </c>
      <c r="C2411" t="s">
        <v>639</v>
      </c>
      <c r="D2411" s="21" t="s">
        <v>643</v>
      </c>
      <c r="E2411" t="s">
        <v>644</v>
      </c>
      <c r="F2411" t="s">
        <v>60</v>
      </c>
      <c r="G2411" t="s">
        <v>1270</v>
      </c>
      <c r="H2411" t="s">
        <v>349</v>
      </c>
      <c r="I2411" t="s">
        <v>349</v>
      </c>
      <c r="K2411">
        <v>2016</v>
      </c>
      <c r="L2411" t="s">
        <v>3394</v>
      </c>
      <c r="M2411" t="s">
        <v>3397</v>
      </c>
      <c r="N2411" t="s">
        <v>3395</v>
      </c>
      <c r="O2411" t="s">
        <v>3398</v>
      </c>
    </row>
    <row r="2412" spans="1:15" x14ac:dyDescent="0.2">
      <c r="A2412" s="66" t="s">
        <v>9831</v>
      </c>
      <c r="B2412" t="s">
        <v>640</v>
      </c>
      <c r="C2412" t="s">
        <v>639</v>
      </c>
      <c r="D2412" s="21" t="s">
        <v>643</v>
      </c>
      <c r="E2412" t="s">
        <v>644</v>
      </c>
      <c r="F2412" t="s">
        <v>84</v>
      </c>
      <c r="K2412">
        <v>2015</v>
      </c>
      <c r="L2412" t="s">
        <v>3394</v>
      </c>
      <c r="M2412" t="s">
        <v>3401</v>
      </c>
      <c r="N2412" t="s">
        <v>3395</v>
      </c>
    </row>
    <row r="2413" spans="1:15" x14ac:dyDescent="0.2">
      <c r="A2413" s="66" t="s">
        <v>9831</v>
      </c>
      <c r="B2413" t="s">
        <v>640</v>
      </c>
      <c r="C2413" t="s">
        <v>639</v>
      </c>
      <c r="D2413" s="21" t="s">
        <v>643</v>
      </c>
      <c r="E2413" t="s">
        <v>644</v>
      </c>
      <c r="F2413" t="s">
        <v>89</v>
      </c>
      <c r="K2413">
        <v>2016</v>
      </c>
      <c r="L2413" t="s">
        <v>3394</v>
      </c>
      <c r="M2413" t="s">
        <v>3402</v>
      </c>
      <c r="N2413" t="s">
        <v>3395</v>
      </c>
      <c r="O2413" t="s">
        <v>3403</v>
      </c>
    </row>
    <row r="2414" spans="1:15" x14ac:dyDescent="0.2">
      <c r="A2414" s="66" t="s">
        <v>9831</v>
      </c>
      <c r="B2414" t="s">
        <v>640</v>
      </c>
      <c r="C2414" t="s">
        <v>639</v>
      </c>
      <c r="D2414" s="21" t="s">
        <v>643</v>
      </c>
      <c r="E2414" t="s">
        <v>644</v>
      </c>
      <c r="F2414" t="s">
        <v>306</v>
      </c>
      <c r="K2414">
        <v>2016</v>
      </c>
      <c r="L2414" t="s">
        <v>3394</v>
      </c>
      <c r="M2414" t="s">
        <v>3402</v>
      </c>
      <c r="N2414" t="s">
        <v>3395</v>
      </c>
      <c r="O2414" t="s">
        <v>3404</v>
      </c>
    </row>
    <row r="2415" spans="1:15" x14ac:dyDescent="0.2">
      <c r="A2415" s="66" t="s">
        <v>9831</v>
      </c>
      <c r="B2415" t="s">
        <v>640</v>
      </c>
      <c r="C2415" t="s">
        <v>639</v>
      </c>
      <c r="D2415" s="21" t="s">
        <v>643</v>
      </c>
      <c r="E2415" t="s">
        <v>644</v>
      </c>
      <c r="F2415" t="s">
        <v>314</v>
      </c>
      <c r="K2415">
        <v>2016</v>
      </c>
      <c r="L2415" t="s">
        <v>3394</v>
      </c>
      <c r="M2415" t="s">
        <v>3402</v>
      </c>
      <c r="N2415" t="s">
        <v>3395</v>
      </c>
      <c r="O2415" t="s">
        <v>3404</v>
      </c>
    </row>
    <row r="2416" spans="1:15" x14ac:dyDescent="0.2">
      <c r="A2416" s="66" t="s">
        <v>9831</v>
      </c>
      <c r="B2416" t="s">
        <v>640</v>
      </c>
      <c r="C2416" t="s">
        <v>639</v>
      </c>
      <c r="D2416" s="21" t="s">
        <v>643</v>
      </c>
      <c r="E2416" t="s">
        <v>644</v>
      </c>
      <c r="F2416" t="s">
        <v>16</v>
      </c>
      <c r="G2416" t="s">
        <v>1270</v>
      </c>
      <c r="H2416" t="s">
        <v>482</v>
      </c>
      <c r="I2416" t="s">
        <v>1100</v>
      </c>
      <c r="K2416">
        <v>2015</v>
      </c>
      <c r="L2416" t="s">
        <v>3405</v>
      </c>
      <c r="M2416" t="s">
        <v>3406</v>
      </c>
      <c r="N2416" t="s">
        <v>3407</v>
      </c>
      <c r="O2416" t="s">
        <v>3408</v>
      </c>
    </row>
    <row r="2417" spans="1:15" x14ac:dyDescent="0.2">
      <c r="A2417" s="66" t="s">
        <v>9831</v>
      </c>
      <c r="B2417" t="s">
        <v>640</v>
      </c>
      <c r="C2417" t="s">
        <v>639</v>
      </c>
      <c r="D2417" s="21" t="s">
        <v>643</v>
      </c>
      <c r="E2417" t="s">
        <v>644</v>
      </c>
      <c r="F2417" t="s">
        <v>17</v>
      </c>
      <c r="G2417" t="s">
        <v>1270</v>
      </c>
      <c r="H2417" t="s">
        <v>482</v>
      </c>
      <c r="I2417" t="s">
        <v>1100</v>
      </c>
      <c r="K2417">
        <v>2015</v>
      </c>
      <c r="L2417" t="s">
        <v>3405</v>
      </c>
      <c r="M2417" t="s">
        <v>3406</v>
      </c>
      <c r="N2417" t="s">
        <v>3407</v>
      </c>
      <c r="O2417" t="s">
        <v>3408</v>
      </c>
    </row>
    <row r="2418" spans="1:15" x14ac:dyDescent="0.2">
      <c r="A2418" s="66" t="s">
        <v>9831</v>
      </c>
      <c r="B2418" t="s">
        <v>640</v>
      </c>
      <c r="C2418" t="s">
        <v>639</v>
      </c>
      <c r="D2418" s="21" t="s">
        <v>643</v>
      </c>
      <c r="E2418" t="s">
        <v>644</v>
      </c>
      <c r="F2418" t="s">
        <v>18</v>
      </c>
      <c r="G2418" t="s">
        <v>1270</v>
      </c>
      <c r="H2418" t="s">
        <v>482</v>
      </c>
      <c r="I2418" t="s">
        <v>1100</v>
      </c>
      <c r="K2418">
        <v>2015</v>
      </c>
      <c r="L2418" t="s">
        <v>3405</v>
      </c>
      <c r="M2418" t="s">
        <v>3406</v>
      </c>
      <c r="N2418" t="s">
        <v>3407</v>
      </c>
      <c r="O2418" t="s">
        <v>3408</v>
      </c>
    </row>
    <row r="2419" spans="1:15" x14ac:dyDescent="0.2">
      <c r="A2419" s="66" t="s">
        <v>9831</v>
      </c>
      <c r="B2419" t="s">
        <v>640</v>
      </c>
      <c r="C2419" t="s">
        <v>639</v>
      </c>
      <c r="D2419" s="21" t="s">
        <v>643</v>
      </c>
      <c r="E2419" t="s">
        <v>644</v>
      </c>
      <c r="F2419" t="s">
        <v>19</v>
      </c>
      <c r="G2419" t="s">
        <v>1270</v>
      </c>
      <c r="H2419" t="s">
        <v>482</v>
      </c>
      <c r="I2419" t="s">
        <v>1100</v>
      </c>
      <c r="K2419">
        <v>2015</v>
      </c>
      <c r="L2419" t="s">
        <v>3405</v>
      </c>
      <c r="M2419" t="s">
        <v>3406</v>
      </c>
      <c r="N2419" t="s">
        <v>3407</v>
      </c>
      <c r="O2419" t="s">
        <v>3408</v>
      </c>
    </row>
    <row r="2420" spans="1:15" x14ac:dyDescent="0.2">
      <c r="A2420" s="66" t="s">
        <v>9831</v>
      </c>
      <c r="B2420" t="s">
        <v>640</v>
      </c>
      <c r="C2420" t="s">
        <v>639</v>
      </c>
      <c r="D2420" s="21" t="s">
        <v>643</v>
      </c>
      <c r="E2420" t="s">
        <v>644</v>
      </c>
      <c r="F2420" t="s">
        <v>20</v>
      </c>
      <c r="G2420" t="s">
        <v>1270</v>
      </c>
      <c r="H2420" t="s">
        <v>482</v>
      </c>
      <c r="I2420" t="s">
        <v>1100</v>
      </c>
      <c r="K2420">
        <v>2015</v>
      </c>
      <c r="L2420" t="s">
        <v>3405</v>
      </c>
      <c r="M2420" t="s">
        <v>3406</v>
      </c>
      <c r="N2420" t="s">
        <v>3407</v>
      </c>
      <c r="O2420" t="s">
        <v>3408</v>
      </c>
    </row>
    <row r="2421" spans="1:15" x14ac:dyDescent="0.2">
      <c r="A2421" s="66" t="s">
        <v>9831</v>
      </c>
      <c r="B2421" t="s">
        <v>640</v>
      </c>
      <c r="C2421" t="s">
        <v>639</v>
      </c>
      <c r="D2421" s="21" t="s">
        <v>643</v>
      </c>
      <c r="E2421" t="s">
        <v>644</v>
      </c>
      <c r="F2421" t="s">
        <v>22</v>
      </c>
      <c r="G2421" t="s">
        <v>1270</v>
      </c>
      <c r="H2421" t="s">
        <v>482</v>
      </c>
      <c r="I2421" t="s">
        <v>1100</v>
      </c>
      <c r="K2421">
        <v>2015</v>
      </c>
      <c r="L2421" t="s">
        <v>3405</v>
      </c>
      <c r="M2421" t="s">
        <v>3406</v>
      </c>
      <c r="N2421" t="s">
        <v>3407</v>
      </c>
      <c r="O2421" t="s">
        <v>3408</v>
      </c>
    </row>
    <row r="2422" spans="1:15" x14ac:dyDescent="0.2">
      <c r="A2422" s="66" t="s">
        <v>9831</v>
      </c>
      <c r="B2422" t="s">
        <v>640</v>
      </c>
      <c r="C2422" t="s">
        <v>639</v>
      </c>
      <c r="D2422" s="21" t="s">
        <v>643</v>
      </c>
      <c r="E2422" t="s">
        <v>644</v>
      </c>
      <c r="F2422" t="s">
        <v>24</v>
      </c>
      <c r="G2422" t="s">
        <v>1270</v>
      </c>
      <c r="H2422" t="s">
        <v>482</v>
      </c>
      <c r="I2422" t="s">
        <v>1100</v>
      </c>
      <c r="K2422">
        <v>2015</v>
      </c>
      <c r="L2422" t="s">
        <v>3405</v>
      </c>
      <c r="M2422" t="s">
        <v>3406</v>
      </c>
      <c r="N2422" t="s">
        <v>3407</v>
      </c>
      <c r="O2422" t="s">
        <v>3408</v>
      </c>
    </row>
    <row r="2423" spans="1:15" x14ac:dyDescent="0.2">
      <c r="A2423" s="66" t="s">
        <v>9831</v>
      </c>
      <c r="B2423" t="s">
        <v>640</v>
      </c>
      <c r="C2423" t="s">
        <v>639</v>
      </c>
      <c r="D2423" s="21" t="s">
        <v>643</v>
      </c>
      <c r="E2423" t="s">
        <v>644</v>
      </c>
      <c r="F2423" t="s">
        <v>25</v>
      </c>
      <c r="G2423" t="s">
        <v>1270</v>
      </c>
      <c r="H2423" t="s">
        <v>482</v>
      </c>
      <c r="I2423" t="s">
        <v>1100</v>
      </c>
      <c r="K2423">
        <v>2015</v>
      </c>
      <c r="L2423" t="s">
        <v>3405</v>
      </c>
      <c r="M2423" t="s">
        <v>3406</v>
      </c>
      <c r="N2423" t="s">
        <v>3407</v>
      </c>
      <c r="O2423" t="s">
        <v>3408</v>
      </c>
    </row>
    <row r="2424" spans="1:15" x14ac:dyDescent="0.2">
      <c r="A2424" s="66" t="s">
        <v>9831</v>
      </c>
      <c r="B2424" t="s">
        <v>640</v>
      </c>
      <c r="C2424" t="s">
        <v>639</v>
      </c>
      <c r="D2424" s="21" t="s">
        <v>643</v>
      </c>
      <c r="E2424" t="s">
        <v>644</v>
      </c>
      <c r="F2424" t="s">
        <v>26</v>
      </c>
      <c r="G2424" t="s">
        <v>1270</v>
      </c>
      <c r="H2424" t="s">
        <v>482</v>
      </c>
      <c r="I2424" t="s">
        <v>1100</v>
      </c>
      <c r="K2424">
        <v>2015</v>
      </c>
      <c r="L2424" t="s">
        <v>3405</v>
      </c>
      <c r="M2424" t="s">
        <v>3406</v>
      </c>
      <c r="N2424" t="s">
        <v>3407</v>
      </c>
      <c r="O2424" t="s">
        <v>3408</v>
      </c>
    </row>
    <row r="2425" spans="1:15" x14ac:dyDescent="0.2">
      <c r="A2425" s="66" t="s">
        <v>9831</v>
      </c>
      <c r="B2425" t="s">
        <v>640</v>
      </c>
      <c r="C2425" t="s">
        <v>639</v>
      </c>
      <c r="D2425" s="21" t="s">
        <v>643</v>
      </c>
      <c r="E2425" t="s">
        <v>644</v>
      </c>
      <c r="F2425" t="s">
        <v>27</v>
      </c>
      <c r="G2425" t="s">
        <v>1270</v>
      </c>
      <c r="H2425" t="s">
        <v>482</v>
      </c>
      <c r="I2425" t="s">
        <v>1100</v>
      </c>
      <c r="K2425">
        <v>2015</v>
      </c>
      <c r="L2425" t="s">
        <v>3405</v>
      </c>
      <c r="M2425" t="s">
        <v>3406</v>
      </c>
      <c r="N2425" t="s">
        <v>3407</v>
      </c>
      <c r="O2425" t="s">
        <v>3408</v>
      </c>
    </row>
    <row r="2426" spans="1:15" x14ac:dyDescent="0.2">
      <c r="A2426" s="66" t="s">
        <v>9831</v>
      </c>
      <c r="B2426" t="s">
        <v>640</v>
      </c>
      <c r="C2426" t="s">
        <v>639</v>
      </c>
      <c r="D2426" s="21" t="s">
        <v>643</v>
      </c>
      <c r="E2426" t="s">
        <v>644</v>
      </c>
      <c r="F2426" t="s">
        <v>28</v>
      </c>
      <c r="G2426" t="s">
        <v>1270</v>
      </c>
      <c r="H2426" t="s">
        <v>482</v>
      </c>
      <c r="I2426" t="s">
        <v>1100</v>
      </c>
      <c r="K2426">
        <v>2015</v>
      </c>
      <c r="L2426" t="s">
        <v>3405</v>
      </c>
      <c r="M2426" t="s">
        <v>3406</v>
      </c>
      <c r="N2426" t="s">
        <v>3407</v>
      </c>
      <c r="O2426" t="s">
        <v>3408</v>
      </c>
    </row>
    <row r="2427" spans="1:15" x14ac:dyDescent="0.2">
      <c r="A2427" s="66" t="s">
        <v>9831</v>
      </c>
      <c r="B2427" t="s">
        <v>640</v>
      </c>
      <c r="C2427" t="s">
        <v>639</v>
      </c>
      <c r="D2427" s="21" t="s">
        <v>643</v>
      </c>
      <c r="E2427" t="s">
        <v>644</v>
      </c>
      <c r="F2427" t="s">
        <v>67</v>
      </c>
      <c r="G2427" t="s">
        <v>1360</v>
      </c>
      <c r="K2427">
        <v>2024</v>
      </c>
      <c r="L2427" t="s">
        <v>3409</v>
      </c>
      <c r="M2427" t="s">
        <v>1514</v>
      </c>
      <c r="N2427" t="s">
        <v>3410</v>
      </c>
      <c r="O2427" t="s">
        <v>3411</v>
      </c>
    </row>
    <row r="2428" spans="1:15" x14ac:dyDescent="0.2">
      <c r="A2428" s="66" t="s">
        <v>9831</v>
      </c>
      <c r="B2428" t="s">
        <v>640</v>
      </c>
      <c r="C2428" t="s">
        <v>639</v>
      </c>
      <c r="D2428" s="21" t="s">
        <v>641</v>
      </c>
      <c r="E2428" t="s">
        <v>642</v>
      </c>
      <c r="F2428" t="s">
        <v>67</v>
      </c>
      <c r="G2428" t="s">
        <v>1360</v>
      </c>
      <c r="K2428">
        <v>2023</v>
      </c>
      <c r="L2428" t="s">
        <v>3412</v>
      </c>
      <c r="M2428" t="s">
        <v>3413</v>
      </c>
      <c r="N2428" t="s">
        <v>3414</v>
      </c>
    </row>
    <row r="2429" spans="1:15" x14ac:dyDescent="0.2">
      <c r="A2429" s="66" t="s">
        <v>9831</v>
      </c>
      <c r="B2429" t="s">
        <v>640</v>
      </c>
      <c r="C2429" t="s">
        <v>639</v>
      </c>
      <c r="D2429" s="21" t="s">
        <v>643</v>
      </c>
      <c r="E2429" t="s">
        <v>644</v>
      </c>
      <c r="F2429" t="s">
        <v>30</v>
      </c>
      <c r="G2429" t="s">
        <v>1454</v>
      </c>
      <c r="K2429">
        <v>2024</v>
      </c>
      <c r="L2429" t="s">
        <v>3415</v>
      </c>
      <c r="M2429" t="s">
        <v>1514</v>
      </c>
      <c r="N2429" t="s">
        <v>3416</v>
      </c>
      <c r="O2429" t="s">
        <v>3417</v>
      </c>
    </row>
    <row r="2430" spans="1:15" x14ac:dyDescent="0.2">
      <c r="A2430" s="66" t="s">
        <v>9831</v>
      </c>
      <c r="B2430" t="s">
        <v>640</v>
      </c>
      <c r="C2430" t="s">
        <v>639</v>
      </c>
      <c r="D2430" s="21" t="s">
        <v>643</v>
      </c>
      <c r="E2430" t="s">
        <v>644</v>
      </c>
      <c r="F2430" t="s">
        <v>315</v>
      </c>
      <c r="L2430" t="s">
        <v>3418</v>
      </c>
      <c r="M2430" t="s">
        <v>3419</v>
      </c>
      <c r="N2430" t="s">
        <v>3420</v>
      </c>
      <c r="O2430" t="s">
        <v>3421</v>
      </c>
    </row>
    <row r="2431" spans="1:15" x14ac:dyDescent="0.2">
      <c r="A2431" s="66" t="s">
        <v>9831</v>
      </c>
      <c r="B2431" t="s">
        <v>640</v>
      </c>
      <c r="C2431" t="s">
        <v>639</v>
      </c>
      <c r="D2431" s="21" t="s">
        <v>643</v>
      </c>
      <c r="E2431" t="s">
        <v>644</v>
      </c>
      <c r="F2431" t="s">
        <v>317</v>
      </c>
      <c r="L2431" t="s">
        <v>3418</v>
      </c>
      <c r="M2431" t="s">
        <v>3419</v>
      </c>
      <c r="N2431" t="s">
        <v>3420</v>
      </c>
    </row>
    <row r="2432" spans="1:15" x14ac:dyDescent="0.2">
      <c r="A2432" s="66" t="s">
        <v>9831</v>
      </c>
      <c r="B2432" t="s">
        <v>640</v>
      </c>
      <c r="C2432" t="s">
        <v>639</v>
      </c>
      <c r="D2432" s="21" t="s">
        <v>641</v>
      </c>
      <c r="E2432" t="s">
        <v>642</v>
      </c>
      <c r="F2432" t="s">
        <v>9</v>
      </c>
      <c r="L2432" t="s">
        <v>1414</v>
      </c>
      <c r="N2432" t="s">
        <v>1415</v>
      </c>
      <c r="O2432" t="s">
        <v>1416</v>
      </c>
    </row>
    <row r="2433" spans="1:15" x14ac:dyDescent="0.2">
      <c r="A2433" s="66" t="s">
        <v>9831</v>
      </c>
      <c r="B2433" t="s">
        <v>640</v>
      </c>
      <c r="C2433" t="s">
        <v>639</v>
      </c>
      <c r="D2433" s="21" t="s">
        <v>641</v>
      </c>
      <c r="E2433" t="s">
        <v>642</v>
      </c>
      <c r="F2433" t="s">
        <v>10</v>
      </c>
      <c r="K2433">
        <v>2022</v>
      </c>
      <c r="L2433" t="s">
        <v>3422</v>
      </c>
      <c r="M2433" t="s">
        <v>1514</v>
      </c>
      <c r="N2433" t="s">
        <v>3423</v>
      </c>
    </row>
    <row r="2434" spans="1:15" x14ac:dyDescent="0.2">
      <c r="A2434" s="66" t="s">
        <v>9831</v>
      </c>
      <c r="B2434" t="s">
        <v>640</v>
      </c>
      <c r="C2434" t="s">
        <v>639</v>
      </c>
      <c r="D2434" s="21" t="s">
        <v>641</v>
      </c>
      <c r="E2434" t="s">
        <v>642</v>
      </c>
      <c r="F2434" t="s">
        <v>11</v>
      </c>
      <c r="G2434" t="s">
        <v>1286</v>
      </c>
      <c r="H2434" t="s">
        <v>349</v>
      </c>
      <c r="I2434" t="s">
        <v>349</v>
      </c>
      <c r="K2434">
        <v>2022</v>
      </c>
      <c r="L2434" t="s">
        <v>3422</v>
      </c>
      <c r="M2434" t="s">
        <v>1514</v>
      </c>
      <c r="N2434" t="s">
        <v>3423</v>
      </c>
      <c r="O2434" t="s">
        <v>3424</v>
      </c>
    </row>
    <row r="2435" spans="1:15" x14ac:dyDescent="0.2">
      <c r="A2435" s="66" t="s">
        <v>9831</v>
      </c>
      <c r="B2435" t="s">
        <v>640</v>
      </c>
      <c r="C2435" t="s">
        <v>639</v>
      </c>
      <c r="D2435" s="21" t="s">
        <v>641</v>
      </c>
      <c r="E2435" t="s">
        <v>642</v>
      </c>
      <c r="F2435" t="s">
        <v>16</v>
      </c>
      <c r="G2435" t="s">
        <v>1270</v>
      </c>
      <c r="H2435" t="s">
        <v>349</v>
      </c>
      <c r="I2435" t="s">
        <v>349</v>
      </c>
      <c r="K2435">
        <v>2021</v>
      </c>
      <c r="L2435" t="s">
        <v>3422</v>
      </c>
      <c r="M2435" t="s">
        <v>2369</v>
      </c>
      <c r="N2435" t="s">
        <v>3423</v>
      </c>
      <c r="O2435" t="s">
        <v>3425</v>
      </c>
    </row>
    <row r="2436" spans="1:15" x14ac:dyDescent="0.2">
      <c r="A2436" s="66" t="s">
        <v>9831</v>
      </c>
      <c r="B2436" t="s">
        <v>640</v>
      </c>
      <c r="C2436" t="s">
        <v>639</v>
      </c>
      <c r="D2436" s="21" t="s">
        <v>641</v>
      </c>
      <c r="E2436" t="s">
        <v>642</v>
      </c>
      <c r="F2436" t="s">
        <v>17</v>
      </c>
      <c r="G2436" t="s">
        <v>1270</v>
      </c>
      <c r="H2436" t="s">
        <v>349</v>
      </c>
      <c r="I2436" t="s">
        <v>349</v>
      </c>
      <c r="K2436">
        <v>2021</v>
      </c>
      <c r="L2436" t="s">
        <v>3422</v>
      </c>
      <c r="M2436" t="s">
        <v>2369</v>
      </c>
      <c r="N2436" t="s">
        <v>3423</v>
      </c>
    </row>
    <row r="2437" spans="1:15" x14ac:dyDescent="0.2">
      <c r="A2437" s="66" t="s">
        <v>9831</v>
      </c>
      <c r="B2437" t="s">
        <v>640</v>
      </c>
      <c r="C2437" t="s">
        <v>639</v>
      </c>
      <c r="D2437" s="21" t="s">
        <v>641</v>
      </c>
      <c r="E2437" t="s">
        <v>642</v>
      </c>
      <c r="F2437" t="s">
        <v>18</v>
      </c>
      <c r="G2437" t="s">
        <v>1270</v>
      </c>
      <c r="H2437" t="s">
        <v>349</v>
      </c>
      <c r="I2437" t="s">
        <v>349</v>
      </c>
      <c r="K2437">
        <v>2021</v>
      </c>
      <c r="L2437" t="s">
        <v>3422</v>
      </c>
      <c r="M2437" t="s">
        <v>2369</v>
      </c>
      <c r="N2437" t="s">
        <v>3423</v>
      </c>
    </row>
    <row r="2438" spans="1:15" x14ac:dyDescent="0.2">
      <c r="A2438" s="66" t="s">
        <v>9831</v>
      </c>
      <c r="B2438" t="s">
        <v>640</v>
      </c>
      <c r="C2438" t="s">
        <v>639</v>
      </c>
      <c r="D2438" s="21" t="s">
        <v>641</v>
      </c>
      <c r="E2438" t="s">
        <v>642</v>
      </c>
      <c r="F2438" t="s">
        <v>19</v>
      </c>
      <c r="G2438" t="s">
        <v>1270</v>
      </c>
      <c r="H2438" t="s">
        <v>349</v>
      </c>
      <c r="I2438" t="s">
        <v>349</v>
      </c>
      <c r="K2438">
        <v>2021</v>
      </c>
      <c r="L2438" t="s">
        <v>3422</v>
      </c>
      <c r="M2438" t="s">
        <v>2369</v>
      </c>
      <c r="N2438" t="s">
        <v>3423</v>
      </c>
      <c r="O2438" t="s">
        <v>3426</v>
      </c>
    </row>
    <row r="2439" spans="1:15" x14ac:dyDescent="0.2">
      <c r="A2439" s="66" t="s">
        <v>9831</v>
      </c>
      <c r="B2439" t="s">
        <v>640</v>
      </c>
      <c r="C2439" t="s">
        <v>639</v>
      </c>
      <c r="D2439" s="21" t="s">
        <v>641</v>
      </c>
      <c r="E2439" t="s">
        <v>642</v>
      </c>
      <c r="F2439" t="s">
        <v>20</v>
      </c>
      <c r="G2439" t="s">
        <v>1270</v>
      </c>
      <c r="H2439" t="s">
        <v>349</v>
      </c>
      <c r="I2439" t="s">
        <v>349</v>
      </c>
      <c r="K2439">
        <v>2021</v>
      </c>
      <c r="L2439" t="s">
        <v>3422</v>
      </c>
      <c r="M2439" t="s">
        <v>2369</v>
      </c>
      <c r="N2439" t="s">
        <v>3427</v>
      </c>
    </row>
    <row r="2440" spans="1:15" x14ac:dyDescent="0.2">
      <c r="A2440" s="66" t="s">
        <v>9831</v>
      </c>
      <c r="B2440" t="s">
        <v>640</v>
      </c>
      <c r="C2440" t="s">
        <v>639</v>
      </c>
      <c r="D2440" s="21" t="s">
        <v>641</v>
      </c>
      <c r="E2440" t="s">
        <v>642</v>
      </c>
      <c r="F2440" t="s">
        <v>22</v>
      </c>
      <c r="G2440" t="s">
        <v>1270</v>
      </c>
      <c r="H2440" t="s">
        <v>349</v>
      </c>
      <c r="I2440" t="s">
        <v>349</v>
      </c>
      <c r="K2440">
        <v>2021</v>
      </c>
      <c r="L2440" t="s">
        <v>3422</v>
      </c>
      <c r="M2440" t="s">
        <v>2369</v>
      </c>
      <c r="N2440" t="s">
        <v>3423</v>
      </c>
    </row>
    <row r="2441" spans="1:15" x14ac:dyDescent="0.2">
      <c r="A2441" s="66" t="s">
        <v>9831</v>
      </c>
      <c r="B2441" t="s">
        <v>640</v>
      </c>
      <c r="C2441" t="s">
        <v>639</v>
      </c>
      <c r="D2441" s="21" t="s">
        <v>641</v>
      </c>
      <c r="E2441" t="s">
        <v>642</v>
      </c>
      <c r="F2441" t="s">
        <v>23</v>
      </c>
      <c r="G2441" t="s">
        <v>1270</v>
      </c>
      <c r="H2441" t="s">
        <v>349</v>
      </c>
      <c r="I2441" t="s">
        <v>349</v>
      </c>
      <c r="K2441">
        <v>2021</v>
      </c>
      <c r="L2441" t="s">
        <v>3422</v>
      </c>
      <c r="M2441" t="s">
        <v>2369</v>
      </c>
      <c r="N2441" t="s">
        <v>3423</v>
      </c>
    </row>
    <row r="2442" spans="1:15" x14ac:dyDescent="0.2">
      <c r="A2442" s="66" t="s">
        <v>9831</v>
      </c>
      <c r="B2442" t="s">
        <v>640</v>
      </c>
      <c r="C2442" t="s">
        <v>639</v>
      </c>
      <c r="D2442" s="21" t="s">
        <v>641</v>
      </c>
      <c r="E2442" t="s">
        <v>642</v>
      </c>
      <c r="F2442" t="s">
        <v>24</v>
      </c>
      <c r="G2442" t="s">
        <v>1270</v>
      </c>
      <c r="H2442" t="s">
        <v>349</v>
      </c>
      <c r="I2442" t="s">
        <v>349</v>
      </c>
      <c r="K2442">
        <v>2021</v>
      </c>
      <c r="L2442" t="s">
        <v>3422</v>
      </c>
      <c r="M2442" t="s">
        <v>2369</v>
      </c>
      <c r="N2442" t="s">
        <v>3423</v>
      </c>
    </row>
    <row r="2443" spans="1:15" x14ac:dyDescent="0.2">
      <c r="A2443" s="66" t="s">
        <v>9831</v>
      </c>
      <c r="B2443" t="s">
        <v>640</v>
      </c>
      <c r="C2443" t="s">
        <v>639</v>
      </c>
      <c r="D2443" s="21" t="s">
        <v>641</v>
      </c>
      <c r="E2443" t="s">
        <v>642</v>
      </c>
      <c r="F2443" t="s">
        <v>25</v>
      </c>
      <c r="G2443" t="s">
        <v>1270</v>
      </c>
      <c r="H2443" t="s">
        <v>349</v>
      </c>
      <c r="I2443" t="s">
        <v>349</v>
      </c>
      <c r="K2443">
        <v>2021</v>
      </c>
      <c r="L2443" t="s">
        <v>3422</v>
      </c>
      <c r="M2443" t="s">
        <v>2369</v>
      </c>
      <c r="N2443" t="s">
        <v>3423</v>
      </c>
    </row>
    <row r="2444" spans="1:15" x14ac:dyDescent="0.2">
      <c r="A2444" s="66" t="s">
        <v>9831</v>
      </c>
      <c r="B2444" t="s">
        <v>640</v>
      </c>
      <c r="C2444" t="s">
        <v>639</v>
      </c>
      <c r="D2444" s="21" t="s">
        <v>641</v>
      </c>
      <c r="E2444" t="s">
        <v>642</v>
      </c>
      <c r="F2444" t="s">
        <v>26</v>
      </c>
      <c r="G2444" t="s">
        <v>1270</v>
      </c>
      <c r="H2444" t="s">
        <v>349</v>
      </c>
      <c r="I2444" t="s">
        <v>349</v>
      </c>
      <c r="K2444">
        <v>2021</v>
      </c>
      <c r="L2444" t="s">
        <v>3422</v>
      </c>
      <c r="M2444" t="s">
        <v>2369</v>
      </c>
      <c r="N2444" t="s">
        <v>3423</v>
      </c>
    </row>
    <row r="2445" spans="1:15" x14ac:dyDescent="0.2">
      <c r="A2445" s="66" t="s">
        <v>9831</v>
      </c>
      <c r="B2445" t="s">
        <v>640</v>
      </c>
      <c r="C2445" t="s">
        <v>639</v>
      </c>
      <c r="D2445" s="21" t="s">
        <v>641</v>
      </c>
      <c r="E2445" t="s">
        <v>642</v>
      </c>
      <c r="F2445" t="s">
        <v>28</v>
      </c>
      <c r="G2445" t="s">
        <v>1270</v>
      </c>
      <c r="H2445" t="s">
        <v>349</v>
      </c>
      <c r="I2445" t="s">
        <v>349</v>
      </c>
      <c r="K2445">
        <v>2021</v>
      </c>
      <c r="L2445" t="s">
        <v>3422</v>
      </c>
      <c r="M2445" t="s">
        <v>2369</v>
      </c>
      <c r="N2445" t="s">
        <v>3423</v>
      </c>
      <c r="O2445" t="s">
        <v>3428</v>
      </c>
    </row>
    <row r="2446" spans="1:15" x14ac:dyDescent="0.2">
      <c r="A2446" s="66" t="s">
        <v>9831</v>
      </c>
      <c r="B2446" t="s">
        <v>640</v>
      </c>
      <c r="C2446" t="s">
        <v>639</v>
      </c>
      <c r="D2446" s="21" t="s">
        <v>641</v>
      </c>
      <c r="E2446" t="s">
        <v>642</v>
      </c>
      <c r="F2446" t="s">
        <v>59</v>
      </c>
      <c r="G2446" t="s">
        <v>1270</v>
      </c>
      <c r="H2446" t="s">
        <v>349</v>
      </c>
      <c r="I2446" t="s">
        <v>349</v>
      </c>
      <c r="K2446">
        <v>2022</v>
      </c>
      <c r="L2446" t="s">
        <v>3422</v>
      </c>
      <c r="M2446" t="s">
        <v>1272</v>
      </c>
      <c r="N2446" t="s">
        <v>3423</v>
      </c>
      <c r="O2446" t="s">
        <v>3429</v>
      </c>
    </row>
    <row r="2447" spans="1:15" x14ac:dyDescent="0.2">
      <c r="A2447" s="66" t="s">
        <v>9831</v>
      </c>
      <c r="B2447" t="s">
        <v>640</v>
      </c>
      <c r="C2447" t="s">
        <v>639</v>
      </c>
      <c r="D2447" s="21" t="s">
        <v>641</v>
      </c>
      <c r="E2447" t="s">
        <v>642</v>
      </c>
      <c r="F2447" t="s">
        <v>60</v>
      </c>
      <c r="G2447" t="s">
        <v>1270</v>
      </c>
      <c r="H2447" t="s">
        <v>349</v>
      </c>
      <c r="I2447" t="s">
        <v>349</v>
      </c>
      <c r="K2447">
        <v>2022</v>
      </c>
      <c r="L2447" t="s">
        <v>3422</v>
      </c>
      <c r="M2447" t="s">
        <v>1272</v>
      </c>
      <c r="N2447" t="s">
        <v>3423</v>
      </c>
      <c r="O2447" t="s">
        <v>3429</v>
      </c>
    </row>
    <row r="2448" spans="1:15" x14ac:dyDescent="0.2">
      <c r="A2448" s="66" t="s">
        <v>9831</v>
      </c>
      <c r="B2448" t="s">
        <v>640</v>
      </c>
      <c r="C2448" t="s">
        <v>639</v>
      </c>
      <c r="D2448" s="21" t="s">
        <v>641</v>
      </c>
      <c r="E2448" t="s">
        <v>642</v>
      </c>
      <c r="F2448" t="s">
        <v>4</v>
      </c>
      <c r="L2448" t="s">
        <v>1429</v>
      </c>
      <c r="N2448" t="s">
        <v>1279</v>
      </c>
      <c r="O2448" t="s">
        <v>1280</v>
      </c>
    </row>
    <row r="2449" spans="1:15" x14ac:dyDescent="0.2">
      <c r="A2449" s="66" t="s">
        <v>9831</v>
      </c>
      <c r="B2449" t="s">
        <v>640</v>
      </c>
      <c r="C2449" t="s">
        <v>639</v>
      </c>
      <c r="D2449" s="21" t="s">
        <v>643</v>
      </c>
      <c r="E2449" t="s">
        <v>644</v>
      </c>
      <c r="F2449" t="s">
        <v>4</v>
      </c>
      <c r="L2449" t="s">
        <v>1429</v>
      </c>
      <c r="N2449" t="s">
        <v>1279</v>
      </c>
      <c r="O2449" t="s">
        <v>1280</v>
      </c>
    </row>
    <row r="2450" spans="1:15" x14ac:dyDescent="0.2">
      <c r="A2450" s="66" t="s">
        <v>9831</v>
      </c>
      <c r="B2450" t="s">
        <v>640</v>
      </c>
      <c r="C2450" t="s">
        <v>639</v>
      </c>
      <c r="D2450" s="21" t="s">
        <v>646</v>
      </c>
      <c r="E2450" t="s">
        <v>647</v>
      </c>
      <c r="F2450" t="s">
        <v>4</v>
      </c>
      <c r="L2450" t="s">
        <v>1429</v>
      </c>
      <c r="N2450" t="s">
        <v>1279</v>
      </c>
      <c r="O2450" t="s">
        <v>1280</v>
      </c>
    </row>
    <row r="2451" spans="1:15" x14ac:dyDescent="0.2">
      <c r="A2451" s="66" t="s">
        <v>9831</v>
      </c>
      <c r="B2451" t="s">
        <v>640</v>
      </c>
      <c r="C2451" t="s">
        <v>639</v>
      </c>
      <c r="D2451" s="21" t="s">
        <v>641</v>
      </c>
      <c r="E2451" t="s">
        <v>642</v>
      </c>
      <c r="F2451" t="s">
        <v>15</v>
      </c>
      <c r="G2451" t="s">
        <v>1430</v>
      </c>
      <c r="O2451" t="s">
        <v>1432</v>
      </c>
    </row>
    <row r="2452" spans="1:15" x14ac:dyDescent="0.2">
      <c r="A2452" s="66" t="s">
        <v>9831</v>
      </c>
      <c r="B2452" t="s">
        <v>640</v>
      </c>
      <c r="C2452" t="s">
        <v>639</v>
      </c>
      <c r="D2452" s="21" t="s">
        <v>643</v>
      </c>
      <c r="E2452" t="s">
        <v>644</v>
      </c>
      <c r="F2452" t="s">
        <v>14</v>
      </c>
      <c r="G2452" t="s">
        <v>1430</v>
      </c>
      <c r="O2452" t="s">
        <v>1431</v>
      </c>
    </row>
    <row r="2453" spans="1:15" x14ac:dyDescent="0.2">
      <c r="A2453" s="66" t="s">
        <v>9831</v>
      </c>
      <c r="B2453" t="s">
        <v>640</v>
      </c>
      <c r="C2453" t="s">
        <v>639</v>
      </c>
      <c r="D2453" s="21" t="s">
        <v>646</v>
      </c>
      <c r="E2453" t="s">
        <v>647</v>
      </c>
      <c r="F2453" t="s">
        <v>14</v>
      </c>
      <c r="G2453" t="s">
        <v>1430</v>
      </c>
      <c r="O2453" t="s">
        <v>1431</v>
      </c>
    </row>
    <row r="2454" spans="1:15" x14ac:dyDescent="0.2">
      <c r="A2454" s="66" t="s">
        <v>9831</v>
      </c>
      <c r="B2454" t="s">
        <v>649</v>
      </c>
      <c r="C2454" t="s">
        <v>648</v>
      </c>
      <c r="D2454" s="21" t="s">
        <v>650</v>
      </c>
      <c r="E2454" t="s">
        <v>651</v>
      </c>
      <c r="F2454" t="s">
        <v>162</v>
      </c>
      <c r="G2454" t="s">
        <v>1286</v>
      </c>
      <c r="K2454">
        <v>2022</v>
      </c>
      <c r="L2454" t="s">
        <v>3430</v>
      </c>
      <c r="M2454" t="s">
        <v>3431</v>
      </c>
      <c r="N2454" t="s">
        <v>3432</v>
      </c>
      <c r="O2454" t="s">
        <v>1400</v>
      </c>
    </row>
    <row r="2455" spans="1:15" x14ac:dyDescent="0.2">
      <c r="A2455" s="66" t="s">
        <v>9831</v>
      </c>
      <c r="B2455" t="s">
        <v>649</v>
      </c>
      <c r="C2455" t="s">
        <v>648</v>
      </c>
      <c r="D2455" s="21" t="s">
        <v>650</v>
      </c>
      <c r="E2455" t="s">
        <v>651</v>
      </c>
      <c r="F2455" t="s">
        <v>177</v>
      </c>
      <c r="G2455" t="s">
        <v>1286</v>
      </c>
      <c r="K2455">
        <v>2022</v>
      </c>
      <c r="L2455" t="s">
        <v>3430</v>
      </c>
      <c r="M2455" t="s">
        <v>3431</v>
      </c>
      <c r="N2455" t="s">
        <v>3432</v>
      </c>
      <c r="O2455" t="s">
        <v>1400</v>
      </c>
    </row>
    <row r="2456" spans="1:15" x14ac:dyDescent="0.2">
      <c r="A2456" s="66" t="s">
        <v>9831</v>
      </c>
      <c r="B2456" t="s">
        <v>649</v>
      </c>
      <c r="C2456" t="s">
        <v>648</v>
      </c>
      <c r="D2456" s="21" t="s">
        <v>650</v>
      </c>
      <c r="E2456" t="s">
        <v>651</v>
      </c>
      <c r="F2456" t="s">
        <v>206</v>
      </c>
      <c r="G2456" t="s">
        <v>1523</v>
      </c>
      <c r="K2456">
        <v>2022</v>
      </c>
      <c r="L2456" t="s">
        <v>3430</v>
      </c>
      <c r="M2456" t="s">
        <v>3431</v>
      </c>
      <c r="N2456" t="s">
        <v>3432</v>
      </c>
      <c r="O2456" t="s">
        <v>3433</v>
      </c>
    </row>
    <row r="2457" spans="1:15" x14ac:dyDescent="0.2">
      <c r="A2457" s="66" t="s">
        <v>9831</v>
      </c>
      <c r="B2457" t="s">
        <v>649</v>
      </c>
      <c r="C2457" t="s">
        <v>648</v>
      </c>
      <c r="D2457" s="21" t="s">
        <v>650</v>
      </c>
      <c r="E2457" t="s">
        <v>651</v>
      </c>
      <c r="F2457" t="s">
        <v>210</v>
      </c>
      <c r="G2457" t="s">
        <v>1523</v>
      </c>
      <c r="K2457">
        <v>2022</v>
      </c>
      <c r="L2457" t="s">
        <v>3430</v>
      </c>
      <c r="M2457" t="s">
        <v>3431</v>
      </c>
      <c r="N2457" t="s">
        <v>3432</v>
      </c>
      <c r="O2457" t="s">
        <v>3433</v>
      </c>
    </row>
    <row r="2458" spans="1:15" x14ac:dyDescent="0.2">
      <c r="A2458" s="66" t="s">
        <v>9831</v>
      </c>
      <c r="B2458" t="s">
        <v>649</v>
      </c>
      <c r="C2458" t="s">
        <v>648</v>
      </c>
      <c r="D2458" s="21" t="s">
        <v>650</v>
      </c>
      <c r="E2458" t="s">
        <v>651</v>
      </c>
      <c r="F2458" t="s">
        <v>211</v>
      </c>
      <c r="G2458" t="s">
        <v>1299</v>
      </c>
      <c r="K2458">
        <v>2022</v>
      </c>
      <c r="L2458" t="s">
        <v>3430</v>
      </c>
      <c r="M2458" t="s">
        <v>3431</v>
      </c>
      <c r="N2458" t="s">
        <v>3432</v>
      </c>
      <c r="O2458" t="s">
        <v>3433</v>
      </c>
    </row>
    <row r="2459" spans="1:15" x14ac:dyDescent="0.2">
      <c r="A2459" s="66" t="s">
        <v>9831</v>
      </c>
      <c r="B2459" t="s">
        <v>649</v>
      </c>
      <c r="C2459" t="s">
        <v>648</v>
      </c>
      <c r="D2459" s="21" t="s">
        <v>650</v>
      </c>
      <c r="E2459" t="s">
        <v>651</v>
      </c>
      <c r="F2459" t="s">
        <v>227</v>
      </c>
      <c r="G2459" t="s">
        <v>1523</v>
      </c>
      <c r="K2459">
        <v>2022</v>
      </c>
      <c r="L2459" t="s">
        <v>3430</v>
      </c>
      <c r="M2459" t="s">
        <v>3431</v>
      </c>
      <c r="N2459" t="s">
        <v>3432</v>
      </c>
      <c r="O2459" t="s">
        <v>3433</v>
      </c>
    </row>
    <row r="2460" spans="1:15" x14ac:dyDescent="0.2">
      <c r="A2460" s="66" t="s">
        <v>9831</v>
      </c>
      <c r="B2460" t="s">
        <v>649</v>
      </c>
      <c r="C2460" t="s">
        <v>648</v>
      </c>
      <c r="D2460" s="21" t="s">
        <v>650</v>
      </c>
      <c r="E2460" t="s">
        <v>651</v>
      </c>
      <c r="F2460" t="s">
        <v>231</v>
      </c>
      <c r="G2460" t="s">
        <v>1523</v>
      </c>
      <c r="K2460">
        <v>2022</v>
      </c>
      <c r="L2460" t="s">
        <v>3430</v>
      </c>
      <c r="M2460" t="s">
        <v>3431</v>
      </c>
      <c r="N2460" t="s">
        <v>3432</v>
      </c>
      <c r="O2460" t="s">
        <v>3433</v>
      </c>
    </row>
    <row r="2461" spans="1:15" x14ac:dyDescent="0.2">
      <c r="A2461" s="66" t="s">
        <v>9831</v>
      </c>
      <c r="B2461" t="s">
        <v>649</v>
      </c>
      <c r="C2461" t="s">
        <v>648</v>
      </c>
      <c r="D2461" s="21" t="s">
        <v>650</v>
      </c>
      <c r="E2461" t="s">
        <v>651</v>
      </c>
      <c r="F2461" t="s">
        <v>232</v>
      </c>
      <c r="G2461" t="s">
        <v>1299</v>
      </c>
      <c r="K2461">
        <v>2022</v>
      </c>
      <c r="L2461" t="s">
        <v>3430</v>
      </c>
      <c r="M2461" t="s">
        <v>3431</v>
      </c>
      <c r="N2461" t="s">
        <v>3432</v>
      </c>
      <c r="O2461" t="s">
        <v>3433</v>
      </c>
    </row>
    <row r="2462" spans="1:15" x14ac:dyDescent="0.2">
      <c r="A2462" s="66" t="s">
        <v>9831</v>
      </c>
      <c r="B2462" t="s">
        <v>649</v>
      </c>
      <c r="C2462" t="s">
        <v>648</v>
      </c>
      <c r="D2462" s="21" t="s">
        <v>650</v>
      </c>
      <c r="E2462" t="s">
        <v>651</v>
      </c>
      <c r="F2462" t="s">
        <v>262</v>
      </c>
      <c r="G2462" t="s">
        <v>1523</v>
      </c>
      <c r="K2462">
        <v>2022</v>
      </c>
      <c r="L2462" t="s">
        <v>3430</v>
      </c>
      <c r="M2462" t="s">
        <v>3431</v>
      </c>
      <c r="N2462" t="s">
        <v>3432</v>
      </c>
      <c r="O2462" t="s">
        <v>3433</v>
      </c>
    </row>
    <row r="2463" spans="1:15" x14ac:dyDescent="0.2">
      <c r="A2463" s="66" t="s">
        <v>9831</v>
      </c>
      <c r="B2463" t="s">
        <v>649</v>
      </c>
      <c r="C2463" t="s">
        <v>648</v>
      </c>
      <c r="D2463" s="21" t="s">
        <v>650</v>
      </c>
      <c r="E2463" t="s">
        <v>651</v>
      </c>
      <c r="F2463" t="s">
        <v>266</v>
      </c>
      <c r="G2463" t="s">
        <v>1523</v>
      </c>
      <c r="K2463">
        <v>2022</v>
      </c>
      <c r="L2463" t="s">
        <v>3430</v>
      </c>
      <c r="M2463" t="s">
        <v>3431</v>
      </c>
      <c r="N2463" t="s">
        <v>3432</v>
      </c>
      <c r="O2463" t="s">
        <v>3433</v>
      </c>
    </row>
    <row r="2464" spans="1:15" x14ac:dyDescent="0.2">
      <c r="A2464" s="66" t="s">
        <v>9831</v>
      </c>
      <c r="B2464" t="s">
        <v>649</v>
      </c>
      <c r="C2464" t="s">
        <v>648</v>
      </c>
      <c r="D2464" s="21" t="s">
        <v>650</v>
      </c>
      <c r="E2464" t="s">
        <v>651</v>
      </c>
      <c r="F2464" t="s">
        <v>268</v>
      </c>
      <c r="G2464" t="s">
        <v>1523</v>
      </c>
      <c r="K2464">
        <v>2022</v>
      </c>
      <c r="L2464" t="s">
        <v>3430</v>
      </c>
      <c r="M2464" t="s">
        <v>3431</v>
      </c>
      <c r="N2464" t="s">
        <v>3432</v>
      </c>
      <c r="O2464" t="s">
        <v>3433</v>
      </c>
    </row>
    <row r="2465" spans="1:15" x14ac:dyDescent="0.2">
      <c r="A2465" s="66" t="s">
        <v>9831</v>
      </c>
      <c r="B2465" t="s">
        <v>649</v>
      </c>
      <c r="C2465" t="s">
        <v>648</v>
      </c>
      <c r="D2465" s="21" t="s">
        <v>650</v>
      </c>
      <c r="E2465" t="s">
        <v>651</v>
      </c>
      <c r="F2465" t="s">
        <v>306</v>
      </c>
      <c r="K2465">
        <v>2022</v>
      </c>
      <c r="L2465" t="s">
        <v>3430</v>
      </c>
      <c r="M2465" t="s">
        <v>3434</v>
      </c>
      <c r="N2465" t="s">
        <v>3432</v>
      </c>
      <c r="O2465" t="s">
        <v>3435</v>
      </c>
    </row>
    <row r="2466" spans="1:15" x14ac:dyDescent="0.2">
      <c r="A2466" s="66" t="s">
        <v>9831</v>
      </c>
      <c r="B2466" t="s">
        <v>649</v>
      </c>
      <c r="C2466" t="s">
        <v>648</v>
      </c>
      <c r="D2466" s="21" t="s">
        <v>650</v>
      </c>
      <c r="E2466" t="s">
        <v>651</v>
      </c>
      <c r="F2466" t="s">
        <v>307</v>
      </c>
      <c r="K2466">
        <v>2022</v>
      </c>
      <c r="L2466" t="s">
        <v>3430</v>
      </c>
      <c r="M2466" t="s">
        <v>3434</v>
      </c>
      <c r="N2466" t="s">
        <v>3432</v>
      </c>
      <c r="O2466" t="s">
        <v>3435</v>
      </c>
    </row>
    <row r="2467" spans="1:15" x14ac:dyDescent="0.2">
      <c r="A2467" s="66" t="s">
        <v>9831</v>
      </c>
      <c r="B2467" t="s">
        <v>649</v>
      </c>
      <c r="C2467" t="s">
        <v>648</v>
      </c>
      <c r="D2467" s="21" t="s">
        <v>650</v>
      </c>
      <c r="E2467" t="s">
        <v>651</v>
      </c>
      <c r="F2467" t="s">
        <v>308</v>
      </c>
      <c r="K2467">
        <v>2022</v>
      </c>
      <c r="L2467" t="s">
        <v>3430</v>
      </c>
      <c r="M2467" t="s">
        <v>3434</v>
      </c>
      <c r="N2467" t="s">
        <v>3432</v>
      </c>
      <c r="O2467" t="s">
        <v>3435</v>
      </c>
    </row>
    <row r="2468" spans="1:15" x14ac:dyDescent="0.2">
      <c r="A2468" s="66" t="s">
        <v>9831</v>
      </c>
      <c r="B2468" t="s">
        <v>649</v>
      </c>
      <c r="C2468" t="s">
        <v>648</v>
      </c>
      <c r="D2468" s="21" t="s">
        <v>650</v>
      </c>
      <c r="E2468" t="s">
        <v>651</v>
      </c>
      <c r="F2468" t="s">
        <v>309</v>
      </c>
      <c r="K2468">
        <v>2022</v>
      </c>
      <c r="L2468" t="s">
        <v>3430</v>
      </c>
      <c r="M2468" t="s">
        <v>3434</v>
      </c>
      <c r="N2468" t="s">
        <v>3432</v>
      </c>
    </row>
    <row r="2469" spans="1:15" x14ac:dyDescent="0.2">
      <c r="A2469" s="66" t="s">
        <v>9831</v>
      </c>
      <c r="B2469" t="s">
        <v>649</v>
      </c>
      <c r="C2469" t="s">
        <v>648</v>
      </c>
      <c r="D2469" s="21" t="s">
        <v>650</v>
      </c>
      <c r="E2469" t="s">
        <v>651</v>
      </c>
      <c r="F2469" t="s">
        <v>314</v>
      </c>
      <c r="K2469">
        <v>2022</v>
      </c>
      <c r="L2469" t="s">
        <v>3430</v>
      </c>
      <c r="M2469" t="s">
        <v>3434</v>
      </c>
      <c r="N2469" t="s">
        <v>3432</v>
      </c>
      <c r="O2469" t="s">
        <v>3436</v>
      </c>
    </row>
    <row r="2470" spans="1:15" x14ac:dyDescent="0.2">
      <c r="A2470" s="66" t="s">
        <v>9831</v>
      </c>
      <c r="B2470" t="s">
        <v>649</v>
      </c>
      <c r="C2470" t="s">
        <v>648</v>
      </c>
      <c r="D2470" s="21" t="s">
        <v>650</v>
      </c>
      <c r="E2470" t="s">
        <v>651</v>
      </c>
      <c r="F2470" t="s">
        <v>9892</v>
      </c>
      <c r="G2470" t="s">
        <v>9444</v>
      </c>
      <c r="K2470">
        <v>2020</v>
      </c>
      <c r="L2470" t="s">
        <v>3430</v>
      </c>
      <c r="M2470" t="s">
        <v>1293</v>
      </c>
      <c r="N2470" t="s">
        <v>3432</v>
      </c>
      <c r="O2470" t="s">
        <v>3437</v>
      </c>
    </row>
    <row r="2471" spans="1:15" x14ac:dyDescent="0.2">
      <c r="A2471" s="66" t="s">
        <v>9831</v>
      </c>
      <c r="B2471" t="s">
        <v>649</v>
      </c>
      <c r="C2471" t="s">
        <v>648</v>
      </c>
      <c r="D2471" s="21" t="s">
        <v>650</v>
      </c>
      <c r="E2471" t="s">
        <v>651</v>
      </c>
      <c r="F2471" t="s">
        <v>315</v>
      </c>
      <c r="K2471">
        <v>2022</v>
      </c>
      <c r="L2471" t="s">
        <v>3430</v>
      </c>
      <c r="M2471" t="s">
        <v>3434</v>
      </c>
      <c r="N2471" t="s">
        <v>3432</v>
      </c>
    </row>
    <row r="2472" spans="1:15" x14ac:dyDescent="0.2">
      <c r="A2472" s="66" t="s">
        <v>9831</v>
      </c>
      <c r="B2472" t="s">
        <v>649</v>
      </c>
      <c r="C2472" t="s">
        <v>648</v>
      </c>
      <c r="D2472" s="21" t="s">
        <v>650</v>
      </c>
      <c r="E2472" t="s">
        <v>651</v>
      </c>
      <c r="F2472" t="s">
        <v>316</v>
      </c>
      <c r="K2472">
        <v>2022</v>
      </c>
      <c r="L2472" t="s">
        <v>3430</v>
      </c>
      <c r="M2472" t="s">
        <v>3434</v>
      </c>
      <c r="N2472" t="s">
        <v>3432</v>
      </c>
    </row>
    <row r="2473" spans="1:15" x14ac:dyDescent="0.2">
      <c r="A2473" s="66" t="s">
        <v>9831</v>
      </c>
      <c r="B2473" t="s">
        <v>649</v>
      </c>
      <c r="C2473" t="s">
        <v>648</v>
      </c>
      <c r="D2473" s="21" t="s">
        <v>650</v>
      </c>
      <c r="E2473" t="s">
        <v>651</v>
      </c>
      <c r="F2473" t="s">
        <v>317</v>
      </c>
      <c r="K2473">
        <v>2022</v>
      </c>
      <c r="L2473" t="s">
        <v>3430</v>
      </c>
      <c r="M2473" t="s">
        <v>3434</v>
      </c>
      <c r="N2473" t="s">
        <v>3432</v>
      </c>
    </row>
    <row r="2474" spans="1:15" x14ac:dyDescent="0.2">
      <c r="A2474" s="66" t="s">
        <v>9831</v>
      </c>
      <c r="B2474" t="s">
        <v>649</v>
      </c>
      <c r="C2474" t="s">
        <v>648</v>
      </c>
      <c r="D2474" s="21" t="s">
        <v>650</v>
      </c>
      <c r="E2474" t="s">
        <v>651</v>
      </c>
      <c r="F2474" t="s">
        <v>318</v>
      </c>
      <c r="K2474">
        <v>2022</v>
      </c>
      <c r="L2474" t="s">
        <v>3430</v>
      </c>
      <c r="M2474" t="s">
        <v>3434</v>
      </c>
      <c r="N2474" t="s">
        <v>3432</v>
      </c>
      <c r="O2474" t="s">
        <v>3438</v>
      </c>
    </row>
    <row r="2475" spans="1:15" x14ac:dyDescent="0.2">
      <c r="A2475" s="66" t="s">
        <v>9831</v>
      </c>
      <c r="B2475" t="s">
        <v>649</v>
      </c>
      <c r="C2475" t="s">
        <v>648</v>
      </c>
      <c r="D2475" s="21" t="s">
        <v>650</v>
      </c>
      <c r="E2475" t="s">
        <v>651</v>
      </c>
      <c r="F2475" t="s">
        <v>321</v>
      </c>
      <c r="K2475">
        <v>2022</v>
      </c>
      <c r="L2475" t="s">
        <v>3430</v>
      </c>
      <c r="M2475" t="s">
        <v>3439</v>
      </c>
      <c r="N2475" t="s">
        <v>3432</v>
      </c>
      <c r="O2475" t="s">
        <v>3440</v>
      </c>
    </row>
    <row r="2476" spans="1:15" x14ac:dyDescent="0.2">
      <c r="A2476" s="66" t="s">
        <v>9831</v>
      </c>
      <c r="B2476" t="s">
        <v>649</v>
      </c>
      <c r="C2476" t="s">
        <v>648</v>
      </c>
      <c r="D2476" s="21" t="s">
        <v>650</v>
      </c>
      <c r="E2476" t="s">
        <v>651</v>
      </c>
      <c r="F2476" t="s">
        <v>322</v>
      </c>
      <c r="K2476">
        <v>2022</v>
      </c>
      <c r="L2476" t="s">
        <v>3430</v>
      </c>
      <c r="M2476" t="s">
        <v>3434</v>
      </c>
      <c r="N2476" t="s">
        <v>3432</v>
      </c>
    </row>
    <row r="2477" spans="1:15" x14ac:dyDescent="0.2">
      <c r="A2477" s="66" t="s">
        <v>9831</v>
      </c>
      <c r="B2477" t="s">
        <v>649</v>
      </c>
      <c r="C2477" t="s">
        <v>648</v>
      </c>
      <c r="D2477" s="21" t="s">
        <v>650</v>
      </c>
      <c r="E2477" t="s">
        <v>651</v>
      </c>
      <c r="F2477" t="s">
        <v>323</v>
      </c>
      <c r="K2477">
        <v>2022</v>
      </c>
      <c r="L2477" t="s">
        <v>3430</v>
      </c>
      <c r="M2477" t="s">
        <v>3434</v>
      </c>
      <c r="N2477" t="s">
        <v>3432</v>
      </c>
    </row>
    <row r="2478" spans="1:15" x14ac:dyDescent="0.2">
      <c r="A2478" s="66" t="s">
        <v>9831</v>
      </c>
      <c r="B2478" t="s">
        <v>649</v>
      </c>
      <c r="C2478" t="s">
        <v>648</v>
      </c>
      <c r="D2478" s="21" t="s">
        <v>650</v>
      </c>
      <c r="E2478" t="s">
        <v>651</v>
      </c>
      <c r="F2478" t="s">
        <v>324</v>
      </c>
      <c r="K2478">
        <v>2022</v>
      </c>
      <c r="L2478" t="s">
        <v>3430</v>
      </c>
      <c r="M2478" t="s">
        <v>3434</v>
      </c>
      <c r="N2478" t="s">
        <v>3432</v>
      </c>
    </row>
    <row r="2479" spans="1:15" x14ac:dyDescent="0.2">
      <c r="A2479" s="66" t="s">
        <v>9831</v>
      </c>
      <c r="B2479" t="s">
        <v>649</v>
      </c>
      <c r="C2479" t="s">
        <v>648</v>
      </c>
      <c r="D2479" s="21" t="s">
        <v>650</v>
      </c>
      <c r="E2479" t="s">
        <v>651</v>
      </c>
      <c r="F2479" t="s">
        <v>325</v>
      </c>
      <c r="K2479">
        <v>2022</v>
      </c>
      <c r="L2479" t="s">
        <v>3430</v>
      </c>
      <c r="M2479" t="s">
        <v>3434</v>
      </c>
      <c r="N2479" t="s">
        <v>3432</v>
      </c>
      <c r="O2479" t="s">
        <v>3438</v>
      </c>
    </row>
    <row r="2480" spans="1:15" x14ac:dyDescent="0.2">
      <c r="A2480" s="66" t="s">
        <v>9831</v>
      </c>
      <c r="B2480" t="s">
        <v>649</v>
      </c>
      <c r="C2480" t="s">
        <v>648</v>
      </c>
      <c r="D2480" s="21" t="s">
        <v>650</v>
      </c>
      <c r="E2480" t="s">
        <v>651</v>
      </c>
      <c r="F2480" t="s">
        <v>329</v>
      </c>
      <c r="K2480">
        <v>2022</v>
      </c>
      <c r="L2480" t="s">
        <v>3430</v>
      </c>
      <c r="M2480" t="s">
        <v>3434</v>
      </c>
      <c r="N2480" t="s">
        <v>3432</v>
      </c>
      <c r="O2480" t="s">
        <v>3440</v>
      </c>
    </row>
    <row r="2481" spans="1:15" x14ac:dyDescent="0.2">
      <c r="A2481" s="66" t="s">
        <v>9831</v>
      </c>
      <c r="B2481" t="s">
        <v>649</v>
      </c>
      <c r="C2481" t="s">
        <v>648</v>
      </c>
      <c r="D2481" s="21" t="s">
        <v>650</v>
      </c>
      <c r="E2481" t="s">
        <v>651</v>
      </c>
      <c r="F2481" t="s">
        <v>330</v>
      </c>
      <c r="K2481">
        <v>2022</v>
      </c>
      <c r="L2481" t="s">
        <v>3430</v>
      </c>
      <c r="M2481" t="s">
        <v>3434</v>
      </c>
      <c r="N2481" t="s">
        <v>3432</v>
      </c>
    </row>
    <row r="2482" spans="1:15" x14ac:dyDescent="0.2">
      <c r="A2482" s="66" t="s">
        <v>9831</v>
      </c>
      <c r="B2482" t="s">
        <v>649</v>
      </c>
      <c r="C2482" t="s">
        <v>648</v>
      </c>
      <c r="D2482" s="21" t="s">
        <v>650</v>
      </c>
      <c r="E2482" t="s">
        <v>651</v>
      </c>
      <c r="F2482" t="s">
        <v>331</v>
      </c>
      <c r="K2482">
        <v>2022</v>
      </c>
      <c r="L2482" t="s">
        <v>3430</v>
      </c>
      <c r="M2482" t="s">
        <v>3434</v>
      </c>
      <c r="N2482" t="s">
        <v>3432</v>
      </c>
    </row>
    <row r="2483" spans="1:15" x14ac:dyDescent="0.2">
      <c r="A2483" s="66" t="s">
        <v>9831</v>
      </c>
      <c r="B2483" t="s">
        <v>649</v>
      </c>
      <c r="C2483" t="s">
        <v>648</v>
      </c>
      <c r="D2483" s="21" t="s">
        <v>650</v>
      </c>
      <c r="E2483" t="s">
        <v>651</v>
      </c>
      <c r="F2483" t="s">
        <v>332</v>
      </c>
      <c r="K2483">
        <v>2022</v>
      </c>
      <c r="L2483" t="s">
        <v>3430</v>
      </c>
      <c r="M2483" t="s">
        <v>3434</v>
      </c>
      <c r="N2483" t="s">
        <v>3432</v>
      </c>
    </row>
    <row r="2484" spans="1:15" x14ac:dyDescent="0.2">
      <c r="A2484" s="66" t="s">
        <v>9831</v>
      </c>
      <c r="B2484" t="s">
        <v>649</v>
      </c>
      <c r="C2484" t="s">
        <v>648</v>
      </c>
      <c r="D2484" s="21" t="s">
        <v>650</v>
      </c>
      <c r="E2484" t="s">
        <v>651</v>
      </c>
      <c r="F2484" t="s">
        <v>333</v>
      </c>
      <c r="K2484">
        <v>2022</v>
      </c>
      <c r="L2484" t="s">
        <v>3430</v>
      </c>
      <c r="M2484" t="s">
        <v>3434</v>
      </c>
      <c r="N2484" t="s">
        <v>3432</v>
      </c>
      <c r="O2484" t="s">
        <v>3438</v>
      </c>
    </row>
    <row r="2485" spans="1:15" x14ac:dyDescent="0.2">
      <c r="A2485" s="66" t="s">
        <v>9831</v>
      </c>
      <c r="B2485" t="s">
        <v>649</v>
      </c>
      <c r="C2485" t="s">
        <v>648</v>
      </c>
      <c r="D2485" s="21" t="s">
        <v>650</v>
      </c>
      <c r="E2485" t="s">
        <v>651</v>
      </c>
      <c r="F2485" t="s">
        <v>336</v>
      </c>
      <c r="K2485">
        <v>2022</v>
      </c>
      <c r="L2485" t="s">
        <v>3430</v>
      </c>
      <c r="M2485" t="s">
        <v>3434</v>
      </c>
      <c r="N2485" t="s">
        <v>3432</v>
      </c>
      <c r="O2485" t="s">
        <v>3441</v>
      </c>
    </row>
    <row r="2486" spans="1:15" x14ac:dyDescent="0.2">
      <c r="A2486" s="66" t="s">
        <v>9831</v>
      </c>
      <c r="B2486" t="s">
        <v>649</v>
      </c>
      <c r="C2486" t="s">
        <v>648</v>
      </c>
      <c r="D2486" s="21" t="s">
        <v>650</v>
      </c>
      <c r="E2486" t="s">
        <v>651</v>
      </c>
      <c r="F2486" t="s">
        <v>337</v>
      </c>
      <c r="K2486">
        <v>2022</v>
      </c>
      <c r="L2486" t="s">
        <v>3430</v>
      </c>
      <c r="M2486" t="s">
        <v>3434</v>
      </c>
      <c r="N2486" t="s">
        <v>3432</v>
      </c>
    </row>
    <row r="2487" spans="1:15" x14ac:dyDescent="0.2">
      <c r="A2487" s="66" t="s">
        <v>9831</v>
      </c>
      <c r="B2487" t="s">
        <v>649</v>
      </c>
      <c r="C2487" t="s">
        <v>648</v>
      </c>
      <c r="D2487" s="21" t="s">
        <v>650</v>
      </c>
      <c r="E2487" t="s">
        <v>651</v>
      </c>
      <c r="F2487" t="s">
        <v>338</v>
      </c>
      <c r="K2487">
        <v>2022</v>
      </c>
      <c r="L2487" t="s">
        <v>3430</v>
      </c>
      <c r="M2487" t="s">
        <v>3434</v>
      </c>
      <c r="N2487" t="s">
        <v>3432</v>
      </c>
    </row>
    <row r="2488" spans="1:15" x14ac:dyDescent="0.2">
      <c r="A2488" s="66" t="s">
        <v>9831</v>
      </c>
      <c r="B2488" t="s">
        <v>649</v>
      </c>
      <c r="C2488" t="s">
        <v>648</v>
      </c>
      <c r="D2488" s="21" t="s">
        <v>650</v>
      </c>
      <c r="E2488" t="s">
        <v>651</v>
      </c>
      <c r="F2488" t="s">
        <v>339</v>
      </c>
      <c r="K2488">
        <v>2022</v>
      </c>
      <c r="L2488" t="s">
        <v>3430</v>
      </c>
      <c r="M2488" t="s">
        <v>3434</v>
      </c>
      <c r="N2488" t="s">
        <v>3432</v>
      </c>
    </row>
    <row r="2489" spans="1:15" x14ac:dyDescent="0.2">
      <c r="A2489" s="66" t="s">
        <v>9831</v>
      </c>
      <c r="B2489" t="s">
        <v>649</v>
      </c>
      <c r="C2489" t="s">
        <v>648</v>
      </c>
      <c r="D2489" s="21" t="s">
        <v>650</v>
      </c>
      <c r="E2489" t="s">
        <v>651</v>
      </c>
      <c r="F2489" t="s">
        <v>340</v>
      </c>
      <c r="K2489">
        <v>2022</v>
      </c>
      <c r="L2489" t="s">
        <v>3430</v>
      </c>
      <c r="M2489" t="s">
        <v>3434</v>
      </c>
      <c r="N2489" t="s">
        <v>3432</v>
      </c>
      <c r="O2489" t="s">
        <v>3438</v>
      </c>
    </row>
    <row r="2490" spans="1:15" x14ac:dyDescent="0.2">
      <c r="A2490" s="66" t="s">
        <v>9831</v>
      </c>
      <c r="B2490" t="s">
        <v>649</v>
      </c>
      <c r="C2490" t="s">
        <v>648</v>
      </c>
      <c r="D2490" s="21" t="s">
        <v>650</v>
      </c>
      <c r="E2490" t="s">
        <v>651</v>
      </c>
      <c r="F2490" t="s">
        <v>8</v>
      </c>
      <c r="K2490">
        <v>2022</v>
      </c>
      <c r="L2490" t="s">
        <v>3442</v>
      </c>
      <c r="M2490" t="s">
        <v>3443</v>
      </c>
      <c r="N2490" t="s">
        <v>3432</v>
      </c>
    </row>
    <row r="2491" spans="1:15" x14ac:dyDescent="0.2">
      <c r="A2491" s="66" t="s">
        <v>9831</v>
      </c>
      <c r="B2491" t="s">
        <v>649</v>
      </c>
      <c r="C2491" t="s">
        <v>648</v>
      </c>
      <c r="D2491" s="21" t="s">
        <v>650</v>
      </c>
      <c r="E2491" t="s">
        <v>651</v>
      </c>
      <c r="F2491" t="s">
        <v>10</v>
      </c>
      <c r="K2491">
        <v>2022</v>
      </c>
      <c r="L2491" t="s">
        <v>3442</v>
      </c>
      <c r="M2491" t="s">
        <v>3443</v>
      </c>
      <c r="N2491" t="s">
        <v>3432</v>
      </c>
    </row>
    <row r="2492" spans="1:15" x14ac:dyDescent="0.2">
      <c r="A2492" s="66" t="s">
        <v>9831</v>
      </c>
      <c r="B2492" t="s">
        <v>649</v>
      </c>
      <c r="C2492" t="s">
        <v>648</v>
      </c>
      <c r="D2492" s="21" t="s">
        <v>650</v>
      </c>
      <c r="E2492" t="s">
        <v>651</v>
      </c>
      <c r="F2492" t="s">
        <v>11</v>
      </c>
      <c r="G2492" t="s">
        <v>1286</v>
      </c>
      <c r="H2492" t="s">
        <v>376</v>
      </c>
      <c r="I2492" t="s">
        <v>1100</v>
      </c>
      <c r="K2492">
        <v>2022</v>
      </c>
      <c r="L2492" t="s">
        <v>3442</v>
      </c>
      <c r="M2492" t="s">
        <v>3443</v>
      </c>
      <c r="N2492" t="s">
        <v>3432</v>
      </c>
    </row>
    <row r="2493" spans="1:15" x14ac:dyDescent="0.2">
      <c r="A2493" s="66" t="s">
        <v>9831</v>
      </c>
      <c r="B2493" t="s">
        <v>649</v>
      </c>
      <c r="C2493" t="s">
        <v>648</v>
      </c>
      <c r="D2493" s="21" t="s">
        <v>650</v>
      </c>
      <c r="E2493" t="s">
        <v>651</v>
      </c>
      <c r="F2493" t="s">
        <v>12</v>
      </c>
      <c r="K2493">
        <v>2022</v>
      </c>
      <c r="L2493" t="s">
        <v>3442</v>
      </c>
      <c r="M2493" t="s">
        <v>3443</v>
      </c>
      <c r="N2493" t="s">
        <v>3432</v>
      </c>
    </row>
    <row r="2494" spans="1:15" x14ac:dyDescent="0.2">
      <c r="A2494" s="66" t="s">
        <v>9831</v>
      </c>
      <c r="B2494" t="s">
        <v>649</v>
      </c>
      <c r="C2494" t="s">
        <v>648</v>
      </c>
      <c r="D2494" s="21" t="s">
        <v>650</v>
      </c>
      <c r="E2494" t="s">
        <v>651</v>
      </c>
      <c r="F2494" t="s">
        <v>29</v>
      </c>
      <c r="G2494" t="s">
        <v>1453</v>
      </c>
      <c r="K2494">
        <v>2022</v>
      </c>
      <c r="L2494" t="s">
        <v>3442</v>
      </c>
      <c r="M2494" t="s">
        <v>3444</v>
      </c>
      <c r="N2494" t="s">
        <v>3432</v>
      </c>
      <c r="O2494" t="s">
        <v>3445</v>
      </c>
    </row>
    <row r="2495" spans="1:15" x14ac:dyDescent="0.2">
      <c r="A2495" s="66" t="s">
        <v>9831</v>
      </c>
      <c r="B2495" t="s">
        <v>649</v>
      </c>
      <c r="C2495" t="s">
        <v>648</v>
      </c>
      <c r="D2495" s="21" t="s">
        <v>650</v>
      </c>
      <c r="E2495" t="s">
        <v>651</v>
      </c>
      <c r="F2495" t="s">
        <v>31</v>
      </c>
      <c r="G2495" t="s">
        <v>1404</v>
      </c>
      <c r="K2495">
        <v>2022</v>
      </c>
      <c r="L2495" t="s">
        <v>3442</v>
      </c>
      <c r="M2495" t="s">
        <v>3444</v>
      </c>
      <c r="N2495" t="s">
        <v>3432</v>
      </c>
      <c r="O2495" t="s">
        <v>3445</v>
      </c>
    </row>
    <row r="2496" spans="1:15" x14ac:dyDescent="0.2">
      <c r="A2496" s="66" t="s">
        <v>9831</v>
      </c>
      <c r="B2496" t="s">
        <v>649</v>
      </c>
      <c r="C2496" t="s">
        <v>648</v>
      </c>
      <c r="D2496" s="21" t="s">
        <v>650</v>
      </c>
      <c r="E2496" t="s">
        <v>651</v>
      </c>
      <c r="F2496" t="s">
        <v>33</v>
      </c>
      <c r="G2496" t="s">
        <v>1286</v>
      </c>
      <c r="H2496" t="s">
        <v>1701</v>
      </c>
      <c r="I2496" t="s">
        <v>1738</v>
      </c>
      <c r="K2496">
        <v>2022</v>
      </c>
      <c r="L2496" t="s">
        <v>3442</v>
      </c>
      <c r="M2496" t="s">
        <v>3446</v>
      </c>
      <c r="N2496" t="s">
        <v>3432</v>
      </c>
      <c r="O2496" t="s">
        <v>3447</v>
      </c>
    </row>
    <row r="2497" spans="1:15" x14ac:dyDescent="0.2">
      <c r="A2497" s="66" t="s">
        <v>9831</v>
      </c>
      <c r="B2497" t="s">
        <v>649</v>
      </c>
      <c r="C2497" t="s">
        <v>648</v>
      </c>
      <c r="D2497" s="21" t="s">
        <v>650</v>
      </c>
      <c r="E2497" t="s">
        <v>651</v>
      </c>
      <c r="F2497" t="s">
        <v>34</v>
      </c>
      <c r="G2497" t="s">
        <v>1289</v>
      </c>
      <c r="H2497" t="s">
        <v>1701</v>
      </c>
      <c r="I2497" t="s">
        <v>1738</v>
      </c>
      <c r="K2497">
        <v>2022</v>
      </c>
      <c r="L2497" t="s">
        <v>3442</v>
      </c>
      <c r="M2497" t="s">
        <v>3448</v>
      </c>
      <c r="N2497" t="s">
        <v>3432</v>
      </c>
      <c r="O2497" t="s">
        <v>3449</v>
      </c>
    </row>
    <row r="2498" spans="1:15" x14ac:dyDescent="0.2">
      <c r="A2498" s="66" t="s">
        <v>9831</v>
      </c>
      <c r="B2498" t="s">
        <v>649</v>
      </c>
      <c r="C2498" t="s">
        <v>648</v>
      </c>
      <c r="D2498" s="21" t="s">
        <v>650</v>
      </c>
      <c r="E2498" t="s">
        <v>651</v>
      </c>
      <c r="F2498" t="s">
        <v>35</v>
      </c>
      <c r="G2498" t="s">
        <v>1289</v>
      </c>
      <c r="H2498" t="s">
        <v>1701</v>
      </c>
      <c r="I2498" t="s">
        <v>1738</v>
      </c>
      <c r="K2498">
        <v>2022</v>
      </c>
      <c r="L2498" t="s">
        <v>3442</v>
      </c>
      <c r="M2498" t="s">
        <v>3448</v>
      </c>
      <c r="N2498" t="s">
        <v>3432</v>
      </c>
      <c r="O2498" t="s">
        <v>3450</v>
      </c>
    </row>
    <row r="2499" spans="1:15" x14ac:dyDescent="0.2">
      <c r="A2499" s="66" t="s">
        <v>9831</v>
      </c>
      <c r="B2499" t="s">
        <v>649</v>
      </c>
      <c r="C2499" t="s">
        <v>648</v>
      </c>
      <c r="D2499" s="21" t="s">
        <v>650</v>
      </c>
      <c r="E2499" t="s">
        <v>651</v>
      </c>
      <c r="F2499" t="s">
        <v>37</v>
      </c>
      <c r="G2499" t="s">
        <v>1289</v>
      </c>
      <c r="H2499" t="s">
        <v>1701</v>
      </c>
      <c r="I2499" t="s">
        <v>1738</v>
      </c>
      <c r="K2499">
        <v>2022</v>
      </c>
      <c r="L2499" t="s">
        <v>3442</v>
      </c>
      <c r="M2499" t="s">
        <v>3451</v>
      </c>
      <c r="N2499" t="s">
        <v>3432</v>
      </c>
      <c r="O2499" t="s">
        <v>3452</v>
      </c>
    </row>
    <row r="2500" spans="1:15" x14ac:dyDescent="0.2">
      <c r="A2500" s="66" t="s">
        <v>9831</v>
      </c>
      <c r="B2500" t="s">
        <v>649</v>
      </c>
      <c r="C2500" t="s">
        <v>648</v>
      </c>
      <c r="D2500" s="21" t="s">
        <v>650</v>
      </c>
      <c r="E2500" t="s">
        <v>651</v>
      </c>
      <c r="F2500" t="s">
        <v>38</v>
      </c>
      <c r="G2500" t="s">
        <v>1289</v>
      </c>
      <c r="H2500" t="s">
        <v>1701</v>
      </c>
      <c r="I2500" t="s">
        <v>1738</v>
      </c>
      <c r="K2500">
        <v>2022</v>
      </c>
      <c r="L2500" t="s">
        <v>3442</v>
      </c>
      <c r="M2500" t="s">
        <v>3453</v>
      </c>
      <c r="N2500" t="s">
        <v>3432</v>
      </c>
      <c r="O2500" t="s">
        <v>3454</v>
      </c>
    </row>
    <row r="2501" spans="1:15" x14ac:dyDescent="0.2">
      <c r="A2501" s="66" t="s">
        <v>9831</v>
      </c>
      <c r="B2501" t="s">
        <v>649</v>
      </c>
      <c r="C2501" t="s">
        <v>648</v>
      </c>
      <c r="D2501" s="21" t="s">
        <v>650</v>
      </c>
      <c r="E2501" t="s">
        <v>651</v>
      </c>
      <c r="F2501" t="s">
        <v>39</v>
      </c>
      <c r="G2501" t="s">
        <v>1289</v>
      </c>
      <c r="H2501" t="s">
        <v>1701</v>
      </c>
      <c r="I2501" t="s">
        <v>1738</v>
      </c>
      <c r="K2501">
        <v>2022</v>
      </c>
      <c r="L2501" t="s">
        <v>3442</v>
      </c>
      <c r="M2501" t="s">
        <v>3455</v>
      </c>
      <c r="N2501" t="s">
        <v>3432</v>
      </c>
      <c r="O2501" t="s">
        <v>3456</v>
      </c>
    </row>
    <row r="2502" spans="1:15" x14ac:dyDescent="0.2">
      <c r="A2502" s="66" t="s">
        <v>9831</v>
      </c>
      <c r="B2502" t="s">
        <v>649</v>
      </c>
      <c r="C2502" t="s">
        <v>648</v>
      </c>
      <c r="D2502" s="21" t="s">
        <v>650</v>
      </c>
      <c r="E2502" t="s">
        <v>651</v>
      </c>
      <c r="F2502" t="s">
        <v>40</v>
      </c>
      <c r="G2502" t="s">
        <v>1289</v>
      </c>
      <c r="H2502" t="s">
        <v>1701</v>
      </c>
      <c r="I2502" t="s">
        <v>1738</v>
      </c>
      <c r="K2502">
        <v>2022</v>
      </c>
      <c r="L2502" t="s">
        <v>3442</v>
      </c>
      <c r="M2502" t="s">
        <v>3457</v>
      </c>
      <c r="N2502" t="s">
        <v>3432</v>
      </c>
      <c r="O2502" t="s">
        <v>3458</v>
      </c>
    </row>
    <row r="2503" spans="1:15" x14ac:dyDescent="0.2">
      <c r="A2503" s="66" t="s">
        <v>9831</v>
      </c>
      <c r="B2503" t="s">
        <v>649</v>
      </c>
      <c r="C2503" t="s">
        <v>648</v>
      </c>
      <c r="D2503" s="21" t="s">
        <v>650</v>
      </c>
      <c r="E2503" t="s">
        <v>651</v>
      </c>
      <c r="F2503" t="s">
        <v>41</v>
      </c>
      <c r="G2503" t="s">
        <v>1289</v>
      </c>
      <c r="H2503" t="s">
        <v>1701</v>
      </c>
      <c r="I2503" t="s">
        <v>1738</v>
      </c>
      <c r="K2503">
        <v>2022</v>
      </c>
      <c r="L2503" t="s">
        <v>3442</v>
      </c>
      <c r="M2503" t="s">
        <v>3451</v>
      </c>
      <c r="N2503" t="s">
        <v>3432</v>
      </c>
      <c r="O2503" t="s">
        <v>3459</v>
      </c>
    </row>
    <row r="2504" spans="1:15" x14ac:dyDescent="0.2">
      <c r="A2504" s="66" t="s">
        <v>9831</v>
      </c>
      <c r="B2504" t="s">
        <v>649</v>
      </c>
      <c r="C2504" t="s">
        <v>648</v>
      </c>
      <c r="D2504" s="21" t="s">
        <v>650</v>
      </c>
      <c r="E2504" t="s">
        <v>651</v>
      </c>
      <c r="F2504" t="s">
        <v>42</v>
      </c>
      <c r="G2504" t="s">
        <v>1289</v>
      </c>
      <c r="H2504" t="s">
        <v>1701</v>
      </c>
      <c r="I2504" t="s">
        <v>1738</v>
      </c>
      <c r="K2504">
        <v>2022</v>
      </c>
      <c r="L2504" t="s">
        <v>3442</v>
      </c>
      <c r="M2504" t="s">
        <v>3451</v>
      </c>
      <c r="N2504" t="s">
        <v>3432</v>
      </c>
      <c r="O2504" t="s">
        <v>3460</v>
      </c>
    </row>
    <row r="2505" spans="1:15" x14ac:dyDescent="0.2">
      <c r="A2505" s="66" t="s">
        <v>9831</v>
      </c>
      <c r="B2505" t="s">
        <v>649</v>
      </c>
      <c r="C2505" t="s">
        <v>648</v>
      </c>
      <c r="D2505" s="21" t="s">
        <v>650</v>
      </c>
      <c r="E2505" t="s">
        <v>651</v>
      </c>
      <c r="F2505" t="s">
        <v>43</v>
      </c>
      <c r="G2505" t="s">
        <v>1386</v>
      </c>
      <c r="K2505">
        <v>2022</v>
      </c>
      <c r="L2505" t="s">
        <v>3442</v>
      </c>
      <c r="M2505" t="s">
        <v>3167</v>
      </c>
      <c r="N2505" t="s">
        <v>3432</v>
      </c>
    </row>
    <row r="2506" spans="1:15" x14ac:dyDescent="0.2">
      <c r="A2506" s="66" t="s">
        <v>9831</v>
      </c>
      <c r="B2506" t="s">
        <v>649</v>
      </c>
      <c r="C2506" t="s">
        <v>648</v>
      </c>
      <c r="D2506" s="21" t="s">
        <v>650</v>
      </c>
      <c r="E2506" t="s">
        <v>651</v>
      </c>
      <c r="F2506" t="s">
        <v>55</v>
      </c>
      <c r="G2506" t="s">
        <v>1270</v>
      </c>
      <c r="H2506" t="s">
        <v>1717</v>
      </c>
      <c r="I2506" t="s">
        <v>3461</v>
      </c>
      <c r="K2506">
        <v>2022</v>
      </c>
      <c r="L2506" t="s">
        <v>3442</v>
      </c>
      <c r="M2506" t="s">
        <v>3462</v>
      </c>
      <c r="N2506" t="s">
        <v>3432</v>
      </c>
      <c r="O2506" t="s">
        <v>3463</v>
      </c>
    </row>
    <row r="2507" spans="1:15" x14ac:dyDescent="0.2">
      <c r="A2507" s="66" t="s">
        <v>9831</v>
      </c>
      <c r="B2507" t="s">
        <v>649</v>
      </c>
      <c r="C2507" t="s">
        <v>648</v>
      </c>
      <c r="D2507" s="21" t="s">
        <v>650</v>
      </c>
      <c r="E2507" t="s">
        <v>651</v>
      </c>
      <c r="F2507" t="s">
        <v>58</v>
      </c>
      <c r="G2507" t="s">
        <v>1270</v>
      </c>
      <c r="H2507" t="s">
        <v>1717</v>
      </c>
      <c r="I2507" t="s">
        <v>3461</v>
      </c>
      <c r="K2507">
        <v>2022</v>
      </c>
      <c r="L2507" t="s">
        <v>3442</v>
      </c>
      <c r="M2507" t="s">
        <v>3464</v>
      </c>
      <c r="N2507" t="s">
        <v>3432</v>
      </c>
      <c r="O2507" t="s">
        <v>3465</v>
      </c>
    </row>
    <row r="2508" spans="1:15" x14ac:dyDescent="0.2">
      <c r="A2508" s="66" t="s">
        <v>9831</v>
      </c>
      <c r="B2508" t="s">
        <v>649</v>
      </c>
      <c r="C2508" t="s">
        <v>648</v>
      </c>
      <c r="D2508" s="21" t="s">
        <v>650</v>
      </c>
      <c r="E2508" t="s">
        <v>651</v>
      </c>
      <c r="F2508" t="s">
        <v>59</v>
      </c>
      <c r="G2508" t="s">
        <v>1270</v>
      </c>
      <c r="H2508" t="s">
        <v>1717</v>
      </c>
      <c r="I2508" t="s">
        <v>3461</v>
      </c>
      <c r="K2508">
        <v>2022</v>
      </c>
      <c r="L2508" t="s">
        <v>3442</v>
      </c>
      <c r="M2508" t="s">
        <v>3466</v>
      </c>
      <c r="N2508" t="s">
        <v>3432</v>
      </c>
      <c r="O2508" t="s">
        <v>3467</v>
      </c>
    </row>
    <row r="2509" spans="1:15" x14ac:dyDescent="0.2">
      <c r="A2509" s="66" t="s">
        <v>9831</v>
      </c>
      <c r="B2509" t="s">
        <v>649</v>
      </c>
      <c r="C2509" t="s">
        <v>648</v>
      </c>
      <c r="D2509" s="21" t="s">
        <v>650</v>
      </c>
      <c r="E2509" t="s">
        <v>651</v>
      </c>
      <c r="F2509" t="s">
        <v>60</v>
      </c>
      <c r="G2509" t="s">
        <v>1270</v>
      </c>
      <c r="H2509" t="s">
        <v>1717</v>
      </c>
      <c r="I2509" t="s">
        <v>3461</v>
      </c>
      <c r="K2509">
        <v>2022</v>
      </c>
      <c r="L2509" t="s">
        <v>3442</v>
      </c>
      <c r="M2509" t="s">
        <v>3462</v>
      </c>
      <c r="N2509" t="s">
        <v>3432</v>
      </c>
      <c r="O2509" t="s">
        <v>3468</v>
      </c>
    </row>
    <row r="2510" spans="1:15" x14ac:dyDescent="0.2">
      <c r="A2510" s="66" t="s">
        <v>9831</v>
      </c>
      <c r="B2510" t="s">
        <v>649</v>
      </c>
      <c r="C2510" t="s">
        <v>648</v>
      </c>
      <c r="D2510" s="21" t="s">
        <v>650</v>
      </c>
      <c r="E2510" t="s">
        <v>651</v>
      </c>
      <c r="F2510" t="s">
        <v>66</v>
      </c>
      <c r="G2510" t="s">
        <v>1296</v>
      </c>
      <c r="K2510">
        <v>2022</v>
      </c>
      <c r="L2510" t="s">
        <v>3442</v>
      </c>
      <c r="M2510" t="s">
        <v>2408</v>
      </c>
      <c r="N2510" t="s">
        <v>3432</v>
      </c>
      <c r="O2510" t="s">
        <v>3469</v>
      </c>
    </row>
    <row r="2511" spans="1:15" x14ac:dyDescent="0.2">
      <c r="A2511" s="66" t="s">
        <v>9831</v>
      </c>
      <c r="B2511" t="s">
        <v>649</v>
      </c>
      <c r="C2511" t="s">
        <v>648</v>
      </c>
      <c r="D2511" s="21" t="s">
        <v>650</v>
      </c>
      <c r="E2511" t="s">
        <v>651</v>
      </c>
      <c r="F2511" t="s">
        <v>68</v>
      </c>
      <c r="G2511" t="s">
        <v>1299</v>
      </c>
      <c r="K2511">
        <v>2022</v>
      </c>
      <c r="L2511" t="s">
        <v>3442</v>
      </c>
      <c r="M2511" t="s">
        <v>3470</v>
      </c>
      <c r="N2511" t="s">
        <v>3432</v>
      </c>
      <c r="O2511" t="s">
        <v>3471</v>
      </c>
    </row>
    <row r="2512" spans="1:15" x14ac:dyDescent="0.2">
      <c r="A2512" s="66" t="s">
        <v>9831</v>
      </c>
      <c r="B2512" t="s">
        <v>649</v>
      </c>
      <c r="C2512" t="s">
        <v>648</v>
      </c>
      <c r="D2512" s="21" t="s">
        <v>650</v>
      </c>
      <c r="E2512" t="s">
        <v>651</v>
      </c>
      <c r="F2512" t="s">
        <v>70</v>
      </c>
      <c r="G2512" t="s">
        <v>1299</v>
      </c>
      <c r="K2512">
        <v>2022</v>
      </c>
      <c r="L2512" t="s">
        <v>3442</v>
      </c>
      <c r="M2512" t="s">
        <v>3470</v>
      </c>
      <c r="N2512" t="s">
        <v>3432</v>
      </c>
      <c r="O2512" t="s">
        <v>3472</v>
      </c>
    </row>
    <row r="2513" spans="1:15" x14ac:dyDescent="0.2">
      <c r="A2513" s="66" t="s">
        <v>9831</v>
      </c>
      <c r="B2513" t="s">
        <v>649</v>
      </c>
      <c r="C2513" t="s">
        <v>648</v>
      </c>
      <c r="D2513" s="21" t="s">
        <v>650</v>
      </c>
      <c r="E2513" t="s">
        <v>651</v>
      </c>
      <c r="F2513" t="s">
        <v>72</v>
      </c>
      <c r="G2513" t="s">
        <v>1299</v>
      </c>
      <c r="K2513">
        <v>2022</v>
      </c>
      <c r="L2513" t="s">
        <v>3442</v>
      </c>
      <c r="M2513" t="s">
        <v>3133</v>
      </c>
      <c r="N2513" t="s">
        <v>3432</v>
      </c>
      <c r="O2513" t="s">
        <v>3473</v>
      </c>
    </row>
    <row r="2514" spans="1:15" x14ac:dyDescent="0.2">
      <c r="A2514" s="66" t="s">
        <v>9831</v>
      </c>
      <c r="B2514" t="s">
        <v>649</v>
      </c>
      <c r="C2514" t="s">
        <v>648</v>
      </c>
      <c r="D2514" s="21" t="s">
        <v>650</v>
      </c>
      <c r="E2514" t="s">
        <v>651</v>
      </c>
      <c r="F2514" t="s">
        <v>74</v>
      </c>
      <c r="G2514" t="s">
        <v>1299</v>
      </c>
      <c r="K2514">
        <v>2022</v>
      </c>
      <c r="L2514" t="s">
        <v>3442</v>
      </c>
      <c r="M2514" t="s">
        <v>3470</v>
      </c>
      <c r="N2514" t="s">
        <v>3432</v>
      </c>
      <c r="O2514" t="s">
        <v>3474</v>
      </c>
    </row>
    <row r="2515" spans="1:15" x14ac:dyDescent="0.2">
      <c r="A2515" s="66" t="s">
        <v>9831</v>
      </c>
      <c r="B2515" t="s">
        <v>649</v>
      </c>
      <c r="C2515" t="s">
        <v>648</v>
      </c>
      <c r="D2515" s="21" t="s">
        <v>650</v>
      </c>
      <c r="E2515" t="s">
        <v>651</v>
      </c>
      <c r="F2515" t="s">
        <v>84</v>
      </c>
      <c r="K2515">
        <v>2022</v>
      </c>
      <c r="L2515" t="s">
        <v>3442</v>
      </c>
      <c r="M2515" t="s">
        <v>3475</v>
      </c>
      <c r="N2515" t="s">
        <v>3432</v>
      </c>
      <c r="O2515" t="s">
        <v>3476</v>
      </c>
    </row>
    <row r="2516" spans="1:15" x14ac:dyDescent="0.2">
      <c r="A2516" s="66" t="s">
        <v>9831</v>
      </c>
      <c r="B2516" t="s">
        <v>649</v>
      </c>
      <c r="C2516" t="s">
        <v>648</v>
      </c>
      <c r="D2516" s="21" t="s">
        <v>650</v>
      </c>
      <c r="E2516" t="s">
        <v>651</v>
      </c>
      <c r="F2516" t="s">
        <v>85</v>
      </c>
      <c r="J2516" t="s">
        <v>3477</v>
      </c>
      <c r="K2516">
        <v>2022</v>
      </c>
      <c r="L2516" t="s">
        <v>3442</v>
      </c>
      <c r="M2516" t="s">
        <v>3478</v>
      </c>
      <c r="N2516" t="s">
        <v>3432</v>
      </c>
    </row>
    <row r="2517" spans="1:15" x14ac:dyDescent="0.2">
      <c r="A2517" s="66" t="s">
        <v>9831</v>
      </c>
      <c r="B2517" t="s">
        <v>649</v>
      </c>
      <c r="C2517" t="s">
        <v>648</v>
      </c>
      <c r="D2517" s="21" t="s">
        <v>650</v>
      </c>
      <c r="E2517" t="s">
        <v>651</v>
      </c>
      <c r="F2517" t="s">
        <v>86</v>
      </c>
      <c r="K2517">
        <v>2022</v>
      </c>
      <c r="L2517" t="s">
        <v>3442</v>
      </c>
      <c r="M2517" t="s">
        <v>3443</v>
      </c>
      <c r="N2517" t="s">
        <v>3432</v>
      </c>
    </row>
    <row r="2518" spans="1:15" x14ac:dyDescent="0.2">
      <c r="A2518" s="66" t="s">
        <v>9831</v>
      </c>
      <c r="B2518" t="s">
        <v>649</v>
      </c>
      <c r="C2518" t="s">
        <v>648</v>
      </c>
      <c r="D2518" s="21" t="s">
        <v>650</v>
      </c>
      <c r="E2518" t="s">
        <v>651</v>
      </c>
      <c r="F2518" t="s">
        <v>87</v>
      </c>
      <c r="K2518">
        <v>2022</v>
      </c>
      <c r="L2518" t="s">
        <v>3442</v>
      </c>
      <c r="M2518" t="s">
        <v>2749</v>
      </c>
      <c r="N2518" t="s">
        <v>3432</v>
      </c>
      <c r="O2518" t="s">
        <v>3479</v>
      </c>
    </row>
    <row r="2519" spans="1:15" x14ac:dyDescent="0.2">
      <c r="A2519" s="66" t="s">
        <v>9831</v>
      </c>
      <c r="B2519" t="s">
        <v>649</v>
      </c>
      <c r="C2519" t="s">
        <v>648</v>
      </c>
      <c r="D2519" s="21" t="s">
        <v>650</v>
      </c>
      <c r="E2519" t="s">
        <v>651</v>
      </c>
      <c r="F2519" t="s">
        <v>88</v>
      </c>
      <c r="J2519" t="s">
        <v>3477</v>
      </c>
      <c r="K2519">
        <v>2022</v>
      </c>
      <c r="L2519" t="s">
        <v>3442</v>
      </c>
      <c r="M2519" t="s">
        <v>3478</v>
      </c>
      <c r="N2519" t="s">
        <v>3432</v>
      </c>
    </row>
    <row r="2520" spans="1:15" x14ac:dyDescent="0.2">
      <c r="A2520" s="66" t="s">
        <v>9831</v>
      </c>
      <c r="B2520" t="s">
        <v>649</v>
      </c>
      <c r="C2520" t="s">
        <v>648</v>
      </c>
      <c r="D2520" s="21" t="s">
        <v>650</v>
      </c>
      <c r="E2520" t="s">
        <v>651</v>
      </c>
      <c r="F2520" t="s">
        <v>89</v>
      </c>
      <c r="K2520">
        <v>2022</v>
      </c>
      <c r="L2520" t="s">
        <v>3442</v>
      </c>
      <c r="M2520" t="s">
        <v>2749</v>
      </c>
      <c r="N2520" t="s">
        <v>3432</v>
      </c>
      <c r="O2520" t="s">
        <v>3480</v>
      </c>
    </row>
    <row r="2521" spans="1:15" x14ac:dyDescent="0.2">
      <c r="A2521" s="66" t="s">
        <v>9831</v>
      </c>
      <c r="B2521" t="s">
        <v>649</v>
      </c>
      <c r="C2521" t="s">
        <v>648</v>
      </c>
      <c r="D2521" s="21" t="s">
        <v>650</v>
      </c>
      <c r="E2521" t="s">
        <v>651</v>
      </c>
      <c r="F2521" t="s">
        <v>90</v>
      </c>
      <c r="K2521">
        <v>2022</v>
      </c>
      <c r="L2521" t="s">
        <v>3442</v>
      </c>
      <c r="M2521" t="s">
        <v>3167</v>
      </c>
      <c r="N2521" t="s">
        <v>3432</v>
      </c>
      <c r="O2521" t="s">
        <v>3481</v>
      </c>
    </row>
    <row r="2522" spans="1:15" x14ac:dyDescent="0.2">
      <c r="A2522" s="66" t="s">
        <v>9831</v>
      </c>
      <c r="B2522" t="s">
        <v>649</v>
      </c>
      <c r="C2522" t="s">
        <v>648</v>
      </c>
      <c r="D2522" s="21" t="s">
        <v>650</v>
      </c>
      <c r="E2522" t="s">
        <v>651</v>
      </c>
      <c r="F2522" t="s">
        <v>91</v>
      </c>
      <c r="K2522">
        <v>2022</v>
      </c>
      <c r="L2522" t="s">
        <v>3442</v>
      </c>
      <c r="M2522" t="s">
        <v>3482</v>
      </c>
      <c r="N2522" t="s">
        <v>3432</v>
      </c>
      <c r="O2522" t="s">
        <v>3483</v>
      </c>
    </row>
    <row r="2523" spans="1:15" x14ac:dyDescent="0.2">
      <c r="A2523" s="66" t="s">
        <v>9831</v>
      </c>
      <c r="B2523" t="s">
        <v>649</v>
      </c>
      <c r="C2523" t="s">
        <v>648</v>
      </c>
      <c r="D2523" s="21" t="s">
        <v>650</v>
      </c>
      <c r="E2523" t="s">
        <v>651</v>
      </c>
      <c r="F2523" t="s">
        <v>92</v>
      </c>
      <c r="K2523">
        <v>2023</v>
      </c>
      <c r="L2523" t="s">
        <v>3442</v>
      </c>
      <c r="M2523" t="s">
        <v>3484</v>
      </c>
      <c r="N2523" t="s">
        <v>3485</v>
      </c>
      <c r="O2523" t="s">
        <v>3486</v>
      </c>
    </row>
    <row r="2524" spans="1:15" x14ac:dyDescent="0.2">
      <c r="A2524" s="66" t="s">
        <v>9831</v>
      </c>
      <c r="B2524" t="s">
        <v>649</v>
      </c>
      <c r="C2524" t="s">
        <v>648</v>
      </c>
      <c r="D2524" s="21" t="s">
        <v>652</v>
      </c>
      <c r="E2524" t="s">
        <v>653</v>
      </c>
      <c r="F2524" t="s">
        <v>67</v>
      </c>
      <c r="G2524" t="s">
        <v>1360</v>
      </c>
      <c r="K2524">
        <v>2024</v>
      </c>
      <c r="L2524" t="s">
        <v>3487</v>
      </c>
      <c r="N2524" t="s">
        <v>3488</v>
      </c>
      <c r="O2524" t="s">
        <v>3489</v>
      </c>
    </row>
    <row r="2525" spans="1:15" x14ac:dyDescent="0.2">
      <c r="A2525" s="66" t="s">
        <v>9831</v>
      </c>
      <c r="B2525" t="s">
        <v>649</v>
      </c>
      <c r="C2525" t="s">
        <v>648</v>
      </c>
      <c r="D2525" s="21" t="s">
        <v>650</v>
      </c>
      <c r="E2525" t="s">
        <v>651</v>
      </c>
      <c r="F2525" t="s">
        <v>32</v>
      </c>
      <c r="G2525" t="s">
        <v>1270</v>
      </c>
      <c r="K2525">
        <v>2022</v>
      </c>
      <c r="L2525" t="s">
        <v>3490</v>
      </c>
      <c r="N2525" t="s">
        <v>3491</v>
      </c>
      <c r="O2525" t="s">
        <v>3492</v>
      </c>
    </row>
    <row r="2526" spans="1:15" x14ac:dyDescent="0.2">
      <c r="A2526" s="66" t="s">
        <v>9831</v>
      </c>
      <c r="B2526" t="s">
        <v>649</v>
      </c>
      <c r="C2526" t="s">
        <v>648</v>
      </c>
      <c r="D2526" s="21" t="s">
        <v>650</v>
      </c>
      <c r="E2526" t="s">
        <v>651</v>
      </c>
      <c r="F2526" t="s">
        <v>78</v>
      </c>
      <c r="G2526" t="s">
        <v>1299</v>
      </c>
      <c r="K2526">
        <v>2024</v>
      </c>
      <c r="L2526" t="s">
        <v>3493</v>
      </c>
      <c r="M2526" t="s">
        <v>2441</v>
      </c>
      <c r="N2526" t="s">
        <v>3494</v>
      </c>
      <c r="O2526" t="s">
        <v>3495</v>
      </c>
    </row>
    <row r="2527" spans="1:15" x14ac:dyDescent="0.2">
      <c r="A2527" s="66" t="s">
        <v>9831</v>
      </c>
      <c r="B2527" t="s">
        <v>649</v>
      </c>
      <c r="C2527" t="s">
        <v>648</v>
      </c>
      <c r="D2527" s="21" t="s">
        <v>650</v>
      </c>
      <c r="E2527" t="s">
        <v>651</v>
      </c>
      <c r="F2527" t="s">
        <v>79</v>
      </c>
      <c r="G2527" t="s">
        <v>1382</v>
      </c>
      <c r="K2527">
        <v>2024</v>
      </c>
      <c r="L2527" t="s">
        <v>3493</v>
      </c>
      <c r="M2527" t="s">
        <v>2441</v>
      </c>
      <c r="N2527" t="s">
        <v>3494</v>
      </c>
    </row>
    <row r="2528" spans="1:15" x14ac:dyDescent="0.2">
      <c r="A2528" s="66" t="s">
        <v>9831</v>
      </c>
      <c r="B2528" s="22" t="s">
        <v>649</v>
      </c>
      <c r="C2528" s="22" t="s">
        <v>648</v>
      </c>
      <c r="D2528" s="23" t="s">
        <v>650</v>
      </c>
      <c r="E2528" s="22" t="s">
        <v>651</v>
      </c>
      <c r="F2528" s="22" t="s">
        <v>81</v>
      </c>
      <c r="G2528" s="22" t="s">
        <v>1299</v>
      </c>
      <c r="H2528" s="22"/>
      <c r="I2528" s="22"/>
      <c r="J2528" s="22"/>
      <c r="K2528" s="22">
        <v>2024</v>
      </c>
      <c r="L2528" s="22" t="s">
        <v>3493</v>
      </c>
      <c r="M2528" s="22" t="s">
        <v>2441</v>
      </c>
      <c r="N2528" s="22" t="s">
        <v>3494</v>
      </c>
      <c r="O2528" s="48"/>
    </row>
    <row r="2529" spans="1:15" x14ac:dyDescent="0.2">
      <c r="A2529" s="66" t="s">
        <v>9831</v>
      </c>
      <c r="B2529" t="s">
        <v>649</v>
      </c>
      <c r="C2529" t="s">
        <v>648</v>
      </c>
      <c r="D2529" s="21" t="s">
        <v>652</v>
      </c>
      <c r="E2529" t="s">
        <v>653</v>
      </c>
      <c r="F2529" t="s">
        <v>29</v>
      </c>
      <c r="G2529" t="s">
        <v>1453</v>
      </c>
      <c r="K2529">
        <v>2020</v>
      </c>
      <c r="L2529" t="s">
        <v>3496</v>
      </c>
      <c r="M2529" t="s">
        <v>3180</v>
      </c>
      <c r="N2529" t="s">
        <v>3497</v>
      </c>
      <c r="O2529" t="s">
        <v>3498</v>
      </c>
    </row>
    <row r="2530" spans="1:15" x14ac:dyDescent="0.2">
      <c r="A2530" s="66" t="s">
        <v>9831</v>
      </c>
      <c r="B2530" t="s">
        <v>649</v>
      </c>
      <c r="C2530" t="s">
        <v>648</v>
      </c>
      <c r="D2530" s="21" t="s">
        <v>652</v>
      </c>
      <c r="E2530" t="s">
        <v>653</v>
      </c>
      <c r="F2530" t="s">
        <v>30</v>
      </c>
      <c r="G2530" t="s">
        <v>1454</v>
      </c>
      <c r="K2530">
        <v>2020</v>
      </c>
      <c r="L2530" t="s">
        <v>3496</v>
      </c>
      <c r="M2530" t="s">
        <v>3180</v>
      </c>
      <c r="N2530" t="s">
        <v>3497</v>
      </c>
      <c r="O2530" t="s">
        <v>3498</v>
      </c>
    </row>
    <row r="2531" spans="1:15" x14ac:dyDescent="0.2">
      <c r="A2531" s="66" t="s">
        <v>9831</v>
      </c>
      <c r="B2531" t="s">
        <v>649</v>
      </c>
      <c r="C2531" t="s">
        <v>648</v>
      </c>
      <c r="D2531" s="21" t="s">
        <v>652</v>
      </c>
      <c r="E2531" t="s">
        <v>653</v>
      </c>
      <c r="F2531" t="s">
        <v>31</v>
      </c>
      <c r="G2531" t="s">
        <v>1404</v>
      </c>
      <c r="K2531">
        <v>2020</v>
      </c>
      <c r="L2531" t="s">
        <v>3496</v>
      </c>
      <c r="M2531" t="s">
        <v>3180</v>
      </c>
      <c r="N2531" t="s">
        <v>3497</v>
      </c>
      <c r="O2531" t="s">
        <v>3498</v>
      </c>
    </row>
    <row r="2532" spans="1:15" x14ac:dyDescent="0.2">
      <c r="A2532" s="66" t="s">
        <v>9831</v>
      </c>
      <c r="B2532" t="s">
        <v>649</v>
      </c>
      <c r="C2532" t="s">
        <v>648</v>
      </c>
      <c r="D2532" s="21" t="s">
        <v>652</v>
      </c>
      <c r="E2532" t="s">
        <v>653</v>
      </c>
      <c r="F2532" t="s">
        <v>68</v>
      </c>
      <c r="G2532" t="s">
        <v>1299</v>
      </c>
      <c r="K2532">
        <v>2020</v>
      </c>
      <c r="L2532" t="s">
        <v>3496</v>
      </c>
      <c r="M2532" t="s">
        <v>3499</v>
      </c>
      <c r="N2532" t="s">
        <v>3497</v>
      </c>
      <c r="O2532" t="s">
        <v>3500</v>
      </c>
    </row>
    <row r="2533" spans="1:15" x14ac:dyDescent="0.2">
      <c r="A2533" s="66" t="s">
        <v>9831</v>
      </c>
      <c r="B2533" t="s">
        <v>649</v>
      </c>
      <c r="C2533" t="s">
        <v>648</v>
      </c>
      <c r="D2533" s="21" t="s">
        <v>652</v>
      </c>
      <c r="E2533" t="s">
        <v>653</v>
      </c>
      <c r="F2533" t="s">
        <v>70</v>
      </c>
      <c r="G2533" t="s">
        <v>1299</v>
      </c>
      <c r="K2533">
        <v>2020</v>
      </c>
      <c r="L2533" t="s">
        <v>3496</v>
      </c>
      <c r="M2533" t="s">
        <v>3499</v>
      </c>
      <c r="N2533" t="s">
        <v>3497</v>
      </c>
    </row>
    <row r="2534" spans="1:15" x14ac:dyDescent="0.2">
      <c r="A2534" s="66" t="s">
        <v>9831</v>
      </c>
      <c r="B2534" t="s">
        <v>649</v>
      </c>
      <c r="C2534" t="s">
        <v>648</v>
      </c>
      <c r="D2534" s="21" t="s">
        <v>652</v>
      </c>
      <c r="E2534" t="s">
        <v>653</v>
      </c>
      <c r="F2534" t="s">
        <v>72</v>
      </c>
      <c r="G2534" t="s">
        <v>1299</v>
      </c>
      <c r="K2534">
        <v>2020</v>
      </c>
      <c r="L2534" t="s">
        <v>3496</v>
      </c>
      <c r="M2534" t="s">
        <v>3499</v>
      </c>
      <c r="N2534" t="s">
        <v>3497</v>
      </c>
    </row>
    <row r="2535" spans="1:15" x14ac:dyDescent="0.2">
      <c r="A2535" s="66" t="s">
        <v>9831</v>
      </c>
      <c r="B2535" t="s">
        <v>649</v>
      </c>
      <c r="C2535" t="s">
        <v>648</v>
      </c>
      <c r="D2535" s="21" t="s">
        <v>652</v>
      </c>
      <c r="E2535" t="s">
        <v>653</v>
      </c>
      <c r="F2535" t="s">
        <v>74</v>
      </c>
      <c r="G2535" t="s">
        <v>1299</v>
      </c>
      <c r="K2535">
        <v>2020</v>
      </c>
      <c r="L2535" t="s">
        <v>3496</v>
      </c>
      <c r="M2535" t="s">
        <v>3499</v>
      </c>
      <c r="N2535" t="s">
        <v>3497</v>
      </c>
      <c r="O2535" t="s">
        <v>3501</v>
      </c>
    </row>
    <row r="2536" spans="1:15" x14ac:dyDescent="0.2">
      <c r="A2536" s="66" t="s">
        <v>9831</v>
      </c>
      <c r="B2536" t="s">
        <v>649</v>
      </c>
      <c r="C2536" t="s">
        <v>648</v>
      </c>
      <c r="D2536" s="21" t="s">
        <v>652</v>
      </c>
      <c r="E2536" t="s">
        <v>653</v>
      </c>
      <c r="F2536" t="s">
        <v>85</v>
      </c>
      <c r="J2536" t="s">
        <v>3502</v>
      </c>
      <c r="K2536">
        <v>2020</v>
      </c>
      <c r="L2536" t="s">
        <v>3496</v>
      </c>
      <c r="M2536" t="s">
        <v>3499</v>
      </c>
      <c r="N2536" t="s">
        <v>3497</v>
      </c>
    </row>
    <row r="2537" spans="1:15" x14ac:dyDescent="0.2">
      <c r="A2537" s="66" t="s">
        <v>9831</v>
      </c>
      <c r="B2537" t="s">
        <v>649</v>
      </c>
      <c r="C2537" t="s">
        <v>648</v>
      </c>
      <c r="D2537" s="21" t="s">
        <v>652</v>
      </c>
      <c r="E2537" t="s">
        <v>653</v>
      </c>
      <c r="F2537" t="s">
        <v>86</v>
      </c>
      <c r="K2537">
        <v>2020</v>
      </c>
      <c r="L2537" t="s">
        <v>3496</v>
      </c>
      <c r="M2537" t="s">
        <v>3503</v>
      </c>
      <c r="N2537" t="s">
        <v>3497</v>
      </c>
    </row>
    <row r="2538" spans="1:15" x14ac:dyDescent="0.2">
      <c r="A2538" s="66" t="s">
        <v>9831</v>
      </c>
      <c r="B2538" t="s">
        <v>649</v>
      </c>
      <c r="C2538" t="s">
        <v>648</v>
      </c>
      <c r="D2538" s="21" t="s">
        <v>652</v>
      </c>
      <c r="E2538" t="s">
        <v>653</v>
      </c>
      <c r="F2538" t="s">
        <v>314</v>
      </c>
      <c r="K2538">
        <v>2022</v>
      </c>
      <c r="L2538" t="s">
        <v>3504</v>
      </c>
      <c r="M2538" t="s">
        <v>3505</v>
      </c>
      <c r="N2538" t="s">
        <v>3506</v>
      </c>
      <c r="O2538" t="s">
        <v>3507</v>
      </c>
    </row>
    <row r="2539" spans="1:15" x14ac:dyDescent="0.2">
      <c r="A2539" s="66" t="s">
        <v>9831</v>
      </c>
      <c r="B2539" t="s">
        <v>649</v>
      </c>
      <c r="C2539" t="s">
        <v>648</v>
      </c>
      <c r="D2539" s="21" t="s">
        <v>652</v>
      </c>
      <c r="E2539" t="s">
        <v>653</v>
      </c>
      <c r="F2539" t="s">
        <v>315</v>
      </c>
      <c r="K2539">
        <v>2022</v>
      </c>
      <c r="L2539" t="s">
        <v>3504</v>
      </c>
      <c r="M2539" t="s">
        <v>3505</v>
      </c>
      <c r="N2539" t="s">
        <v>3506</v>
      </c>
      <c r="O2539" t="s">
        <v>3508</v>
      </c>
    </row>
    <row r="2540" spans="1:15" x14ac:dyDescent="0.2">
      <c r="A2540" s="66" t="s">
        <v>9831</v>
      </c>
      <c r="B2540" t="s">
        <v>649</v>
      </c>
      <c r="C2540" t="s">
        <v>648</v>
      </c>
      <c r="D2540" s="21" t="s">
        <v>652</v>
      </c>
      <c r="E2540" t="s">
        <v>653</v>
      </c>
      <c r="F2540" t="s">
        <v>316</v>
      </c>
      <c r="K2540">
        <v>2022</v>
      </c>
      <c r="L2540" t="s">
        <v>3504</v>
      </c>
      <c r="M2540" t="s">
        <v>3505</v>
      </c>
      <c r="N2540" t="s">
        <v>3506</v>
      </c>
      <c r="O2540" t="s">
        <v>3508</v>
      </c>
    </row>
    <row r="2541" spans="1:15" x14ac:dyDescent="0.2">
      <c r="A2541" s="66" t="s">
        <v>9831</v>
      </c>
      <c r="B2541" t="s">
        <v>649</v>
      </c>
      <c r="C2541" t="s">
        <v>648</v>
      </c>
      <c r="D2541" s="21" t="s">
        <v>652</v>
      </c>
      <c r="E2541" t="s">
        <v>653</v>
      </c>
      <c r="F2541" t="s">
        <v>317</v>
      </c>
      <c r="K2541">
        <v>2022</v>
      </c>
      <c r="L2541" t="s">
        <v>3504</v>
      </c>
      <c r="M2541" t="s">
        <v>3505</v>
      </c>
      <c r="N2541" t="s">
        <v>3506</v>
      </c>
    </row>
    <row r="2542" spans="1:15" x14ac:dyDescent="0.2">
      <c r="A2542" s="66" t="s">
        <v>9831</v>
      </c>
      <c r="B2542" t="s">
        <v>649</v>
      </c>
      <c r="C2542" t="s">
        <v>648</v>
      </c>
      <c r="D2542" s="21" t="s">
        <v>652</v>
      </c>
      <c r="E2542" t="s">
        <v>653</v>
      </c>
      <c r="F2542" t="s">
        <v>306</v>
      </c>
      <c r="K2542">
        <v>2023</v>
      </c>
      <c r="L2542" t="s">
        <v>3509</v>
      </c>
      <c r="M2542" t="s">
        <v>1293</v>
      </c>
      <c r="N2542" t="s">
        <v>3510</v>
      </c>
    </row>
    <row r="2543" spans="1:15" x14ac:dyDescent="0.2">
      <c r="A2543" s="66" t="s">
        <v>9831</v>
      </c>
      <c r="B2543" t="s">
        <v>649</v>
      </c>
      <c r="C2543" t="s">
        <v>648</v>
      </c>
      <c r="D2543" s="21" t="s">
        <v>652</v>
      </c>
      <c r="E2543" t="s">
        <v>653</v>
      </c>
      <c r="F2543" t="s">
        <v>307</v>
      </c>
      <c r="K2543">
        <v>2023</v>
      </c>
      <c r="L2543" t="s">
        <v>3509</v>
      </c>
      <c r="M2543" t="s">
        <v>1293</v>
      </c>
      <c r="N2543" t="s">
        <v>3510</v>
      </c>
    </row>
    <row r="2544" spans="1:15" x14ac:dyDescent="0.2">
      <c r="A2544" s="66" t="s">
        <v>9831</v>
      </c>
      <c r="B2544" t="s">
        <v>649</v>
      </c>
      <c r="C2544" t="s">
        <v>648</v>
      </c>
      <c r="D2544" s="21" t="s">
        <v>652</v>
      </c>
      <c r="E2544" t="s">
        <v>653</v>
      </c>
      <c r="F2544" t="s">
        <v>308</v>
      </c>
      <c r="K2544">
        <v>2023</v>
      </c>
      <c r="L2544" t="s">
        <v>3509</v>
      </c>
      <c r="M2544" t="s">
        <v>1293</v>
      </c>
      <c r="N2544" t="s">
        <v>3510</v>
      </c>
    </row>
    <row r="2545" spans="1:15" x14ac:dyDescent="0.2">
      <c r="A2545" s="66" t="s">
        <v>9831</v>
      </c>
      <c r="B2545" t="s">
        <v>649</v>
      </c>
      <c r="C2545" t="s">
        <v>648</v>
      </c>
      <c r="D2545" s="21" t="s">
        <v>652</v>
      </c>
      <c r="E2545" t="s">
        <v>653</v>
      </c>
      <c r="F2545" t="s">
        <v>309</v>
      </c>
      <c r="K2545">
        <v>2023</v>
      </c>
      <c r="L2545" t="s">
        <v>3509</v>
      </c>
      <c r="M2545" t="s">
        <v>1293</v>
      </c>
      <c r="N2545" t="s">
        <v>3510</v>
      </c>
    </row>
    <row r="2546" spans="1:15" x14ac:dyDescent="0.2">
      <c r="A2546" s="66" t="s">
        <v>9831</v>
      </c>
      <c r="B2546" t="s">
        <v>649</v>
      </c>
      <c r="C2546" t="s">
        <v>648</v>
      </c>
      <c r="D2546" s="21" t="s">
        <v>652</v>
      </c>
      <c r="E2546" t="s">
        <v>653</v>
      </c>
      <c r="F2546" t="s">
        <v>310</v>
      </c>
      <c r="K2546">
        <v>2024</v>
      </c>
      <c r="L2546" t="s">
        <v>3511</v>
      </c>
      <c r="M2546" t="s">
        <v>1293</v>
      </c>
      <c r="N2546" t="s">
        <v>3512</v>
      </c>
      <c r="O2546" t="s">
        <v>3513</v>
      </c>
    </row>
    <row r="2547" spans="1:15" x14ac:dyDescent="0.2">
      <c r="A2547" s="66" t="s">
        <v>9831</v>
      </c>
      <c r="B2547" t="s">
        <v>649</v>
      </c>
      <c r="C2547" t="s">
        <v>648</v>
      </c>
      <c r="D2547" s="21" t="s">
        <v>652</v>
      </c>
      <c r="E2547" t="s">
        <v>653</v>
      </c>
      <c r="F2547" t="s">
        <v>318</v>
      </c>
      <c r="K2547">
        <v>2024</v>
      </c>
      <c r="L2547" t="s">
        <v>3511</v>
      </c>
      <c r="M2547" t="s">
        <v>1293</v>
      </c>
      <c r="N2547" t="s">
        <v>3512</v>
      </c>
      <c r="O2547" t="s">
        <v>3513</v>
      </c>
    </row>
    <row r="2548" spans="1:15" x14ac:dyDescent="0.2">
      <c r="A2548" s="66" t="s">
        <v>9831</v>
      </c>
      <c r="B2548" t="s">
        <v>649</v>
      </c>
      <c r="C2548" t="s">
        <v>648</v>
      </c>
      <c r="D2548" s="21" t="s">
        <v>652</v>
      </c>
      <c r="E2548" t="s">
        <v>653</v>
      </c>
      <c r="F2548" t="s">
        <v>76</v>
      </c>
      <c r="G2548" t="s">
        <v>1299</v>
      </c>
      <c r="K2548">
        <v>2023</v>
      </c>
      <c r="L2548" t="s">
        <v>3514</v>
      </c>
      <c r="M2548" t="s">
        <v>3515</v>
      </c>
      <c r="N2548" t="s">
        <v>3516</v>
      </c>
      <c r="O2548" t="s">
        <v>3517</v>
      </c>
    </row>
    <row r="2549" spans="1:15" x14ac:dyDescent="0.2">
      <c r="A2549" s="66" t="s">
        <v>9831</v>
      </c>
      <c r="B2549" t="s">
        <v>649</v>
      </c>
      <c r="C2549" t="s">
        <v>648</v>
      </c>
      <c r="D2549" s="21" t="s">
        <v>652</v>
      </c>
      <c r="E2549" t="s">
        <v>653</v>
      </c>
      <c r="F2549" t="s">
        <v>87</v>
      </c>
      <c r="K2549">
        <v>2023</v>
      </c>
      <c r="L2549" t="s">
        <v>3514</v>
      </c>
      <c r="M2549" t="s">
        <v>1367</v>
      </c>
      <c r="N2549" t="s">
        <v>3516</v>
      </c>
      <c r="O2549" t="s">
        <v>3518</v>
      </c>
    </row>
    <row r="2550" spans="1:15" x14ac:dyDescent="0.2">
      <c r="A2550" s="66" t="s">
        <v>9831</v>
      </c>
      <c r="B2550" t="s">
        <v>649</v>
      </c>
      <c r="C2550" t="s">
        <v>648</v>
      </c>
      <c r="D2550" s="21" t="s">
        <v>652</v>
      </c>
      <c r="E2550" t="s">
        <v>653</v>
      </c>
      <c r="F2550" t="s">
        <v>88</v>
      </c>
      <c r="K2550">
        <v>2023</v>
      </c>
      <c r="L2550" t="s">
        <v>3514</v>
      </c>
      <c r="M2550" t="s">
        <v>1816</v>
      </c>
      <c r="N2550" t="s">
        <v>3516</v>
      </c>
    </row>
    <row r="2551" spans="1:15" x14ac:dyDescent="0.2">
      <c r="A2551" s="66" t="s">
        <v>9831</v>
      </c>
      <c r="B2551" t="s">
        <v>649</v>
      </c>
      <c r="C2551" t="s">
        <v>648</v>
      </c>
      <c r="D2551" s="21" t="s">
        <v>652</v>
      </c>
      <c r="E2551" t="s">
        <v>653</v>
      </c>
      <c r="F2551" t="s">
        <v>8</v>
      </c>
      <c r="K2551">
        <v>2022</v>
      </c>
      <c r="L2551" t="s">
        <v>3519</v>
      </c>
      <c r="M2551" t="s">
        <v>3520</v>
      </c>
      <c r="N2551" t="s">
        <v>3506</v>
      </c>
    </row>
    <row r="2552" spans="1:15" x14ac:dyDescent="0.2">
      <c r="A2552" s="66" t="s">
        <v>9831</v>
      </c>
      <c r="B2552" t="s">
        <v>649</v>
      </c>
      <c r="C2552" t="s">
        <v>648</v>
      </c>
      <c r="D2552" s="21" t="s">
        <v>652</v>
      </c>
      <c r="E2552" t="s">
        <v>653</v>
      </c>
      <c r="F2552" t="s">
        <v>10</v>
      </c>
      <c r="K2552">
        <v>2022</v>
      </c>
      <c r="L2552" t="s">
        <v>3519</v>
      </c>
      <c r="M2552" t="s">
        <v>3520</v>
      </c>
      <c r="N2552" t="s">
        <v>3506</v>
      </c>
    </row>
    <row r="2553" spans="1:15" x14ac:dyDescent="0.2">
      <c r="A2553" s="66" t="s">
        <v>9831</v>
      </c>
      <c r="B2553" t="s">
        <v>649</v>
      </c>
      <c r="C2553" t="s">
        <v>648</v>
      </c>
      <c r="D2553" s="21" t="s">
        <v>652</v>
      </c>
      <c r="E2553" t="s">
        <v>653</v>
      </c>
      <c r="F2553" t="s">
        <v>11</v>
      </c>
      <c r="G2553" t="s">
        <v>1286</v>
      </c>
      <c r="H2553" t="s">
        <v>376</v>
      </c>
      <c r="I2553" t="s">
        <v>1738</v>
      </c>
      <c r="K2553">
        <v>2022</v>
      </c>
      <c r="L2553" t="s">
        <v>3519</v>
      </c>
      <c r="M2553" t="s">
        <v>3520</v>
      </c>
      <c r="N2553" t="s">
        <v>3506</v>
      </c>
      <c r="O2553" t="s">
        <v>3521</v>
      </c>
    </row>
    <row r="2554" spans="1:15" x14ac:dyDescent="0.2">
      <c r="A2554" s="66" t="s">
        <v>9831</v>
      </c>
      <c r="B2554" t="s">
        <v>649</v>
      </c>
      <c r="C2554" t="s">
        <v>648</v>
      </c>
      <c r="D2554" s="21" t="s">
        <v>652</v>
      </c>
      <c r="E2554" t="s">
        <v>653</v>
      </c>
      <c r="F2554" t="s">
        <v>12</v>
      </c>
      <c r="K2554">
        <v>2022</v>
      </c>
      <c r="L2554" t="s">
        <v>3519</v>
      </c>
      <c r="M2554" t="s">
        <v>3520</v>
      </c>
      <c r="N2554" t="s">
        <v>3506</v>
      </c>
    </row>
    <row r="2555" spans="1:15" x14ac:dyDescent="0.2">
      <c r="A2555" s="66" t="s">
        <v>9831</v>
      </c>
      <c r="B2555" t="s">
        <v>649</v>
      </c>
      <c r="C2555" t="s">
        <v>648</v>
      </c>
      <c r="D2555" s="21" t="s">
        <v>652</v>
      </c>
      <c r="E2555" t="s">
        <v>653</v>
      </c>
      <c r="F2555" t="s">
        <v>16</v>
      </c>
      <c r="G2555" t="s">
        <v>1270</v>
      </c>
      <c r="H2555" t="s">
        <v>492</v>
      </c>
      <c r="I2555" t="s">
        <v>1271</v>
      </c>
      <c r="K2555">
        <v>2022</v>
      </c>
      <c r="L2555" t="s">
        <v>3519</v>
      </c>
      <c r="M2555" t="s">
        <v>3171</v>
      </c>
      <c r="N2555" t="s">
        <v>3506</v>
      </c>
    </row>
    <row r="2556" spans="1:15" x14ac:dyDescent="0.2">
      <c r="A2556" s="66" t="s">
        <v>9831</v>
      </c>
      <c r="B2556" t="s">
        <v>649</v>
      </c>
      <c r="C2556" t="s">
        <v>648</v>
      </c>
      <c r="D2556" s="21" t="s">
        <v>652</v>
      </c>
      <c r="E2556" t="s">
        <v>653</v>
      </c>
      <c r="F2556" t="s">
        <v>17</v>
      </c>
      <c r="G2556" t="s">
        <v>1270</v>
      </c>
      <c r="H2556" t="s">
        <v>492</v>
      </c>
      <c r="I2556" t="s">
        <v>1271</v>
      </c>
      <c r="K2556">
        <v>2022</v>
      </c>
      <c r="L2556" t="s">
        <v>3519</v>
      </c>
      <c r="M2556" t="s">
        <v>3171</v>
      </c>
      <c r="N2556" t="s">
        <v>3506</v>
      </c>
    </row>
    <row r="2557" spans="1:15" x14ac:dyDescent="0.2">
      <c r="A2557" s="66" t="s">
        <v>9831</v>
      </c>
      <c r="B2557" t="s">
        <v>649</v>
      </c>
      <c r="C2557" t="s">
        <v>648</v>
      </c>
      <c r="D2557" s="21" t="s">
        <v>652</v>
      </c>
      <c r="E2557" t="s">
        <v>653</v>
      </c>
      <c r="F2557" t="s">
        <v>18</v>
      </c>
      <c r="G2557" t="s">
        <v>1270</v>
      </c>
      <c r="H2557" t="s">
        <v>492</v>
      </c>
      <c r="I2557" t="s">
        <v>1271</v>
      </c>
      <c r="K2557">
        <v>2022</v>
      </c>
      <c r="L2557" t="s">
        <v>3519</v>
      </c>
      <c r="M2557" t="s">
        <v>3171</v>
      </c>
      <c r="N2557" t="s">
        <v>3506</v>
      </c>
    </row>
    <row r="2558" spans="1:15" x14ac:dyDescent="0.2">
      <c r="A2558" s="66" t="s">
        <v>9831</v>
      </c>
      <c r="B2558" t="s">
        <v>649</v>
      </c>
      <c r="C2558" t="s">
        <v>648</v>
      </c>
      <c r="D2558" s="21" t="s">
        <v>652</v>
      </c>
      <c r="E2558" t="s">
        <v>653</v>
      </c>
      <c r="F2558" t="s">
        <v>19</v>
      </c>
      <c r="G2558" t="s">
        <v>1270</v>
      </c>
      <c r="H2558" t="s">
        <v>492</v>
      </c>
      <c r="I2558" t="s">
        <v>1271</v>
      </c>
      <c r="K2558">
        <v>2022</v>
      </c>
      <c r="L2558" t="s">
        <v>3519</v>
      </c>
      <c r="M2558" t="s">
        <v>3171</v>
      </c>
      <c r="N2558" t="s">
        <v>3506</v>
      </c>
      <c r="O2558" t="s">
        <v>3522</v>
      </c>
    </row>
    <row r="2559" spans="1:15" x14ac:dyDescent="0.2">
      <c r="A2559" s="66" t="s">
        <v>9831</v>
      </c>
      <c r="B2559" t="s">
        <v>649</v>
      </c>
      <c r="C2559" t="s">
        <v>648</v>
      </c>
      <c r="D2559" s="21" t="s">
        <v>652</v>
      </c>
      <c r="E2559" t="s">
        <v>653</v>
      </c>
      <c r="F2559" t="s">
        <v>20</v>
      </c>
      <c r="G2559" t="s">
        <v>1270</v>
      </c>
      <c r="H2559" t="s">
        <v>492</v>
      </c>
      <c r="I2559" t="s">
        <v>1271</v>
      </c>
      <c r="K2559">
        <v>2022</v>
      </c>
      <c r="L2559" t="s">
        <v>3519</v>
      </c>
      <c r="M2559" t="s">
        <v>3171</v>
      </c>
      <c r="N2559" t="s">
        <v>3506</v>
      </c>
    </row>
    <row r="2560" spans="1:15" x14ac:dyDescent="0.2">
      <c r="A2560" s="66" t="s">
        <v>9831</v>
      </c>
      <c r="B2560" t="s">
        <v>649</v>
      </c>
      <c r="C2560" t="s">
        <v>648</v>
      </c>
      <c r="D2560" s="21" t="s">
        <v>652</v>
      </c>
      <c r="E2560" t="s">
        <v>653</v>
      </c>
      <c r="F2560" t="s">
        <v>22</v>
      </c>
      <c r="G2560" t="s">
        <v>1270</v>
      </c>
      <c r="H2560" t="s">
        <v>492</v>
      </c>
      <c r="I2560" t="s">
        <v>1271</v>
      </c>
      <c r="K2560">
        <v>2022</v>
      </c>
      <c r="L2560" t="s">
        <v>3519</v>
      </c>
      <c r="M2560" t="s">
        <v>3171</v>
      </c>
      <c r="N2560" t="s">
        <v>3506</v>
      </c>
    </row>
    <row r="2561" spans="1:15" x14ac:dyDescent="0.2">
      <c r="A2561" s="66" t="s">
        <v>9831</v>
      </c>
      <c r="B2561" t="s">
        <v>649</v>
      </c>
      <c r="C2561" t="s">
        <v>648</v>
      </c>
      <c r="D2561" s="21" t="s">
        <v>652</v>
      </c>
      <c r="E2561" t="s">
        <v>653</v>
      </c>
      <c r="F2561" t="s">
        <v>24</v>
      </c>
      <c r="G2561" t="s">
        <v>1270</v>
      </c>
      <c r="H2561" t="s">
        <v>492</v>
      </c>
      <c r="I2561" t="s">
        <v>1271</v>
      </c>
      <c r="K2561">
        <v>2022</v>
      </c>
      <c r="L2561" t="s">
        <v>3519</v>
      </c>
      <c r="M2561" t="s">
        <v>3171</v>
      </c>
      <c r="N2561" t="s">
        <v>3506</v>
      </c>
    </row>
    <row r="2562" spans="1:15" x14ac:dyDescent="0.2">
      <c r="A2562" s="66" t="s">
        <v>9831</v>
      </c>
      <c r="B2562" t="s">
        <v>649</v>
      </c>
      <c r="C2562" t="s">
        <v>648</v>
      </c>
      <c r="D2562" s="21" t="s">
        <v>652</v>
      </c>
      <c r="E2562" t="s">
        <v>653</v>
      </c>
      <c r="F2562" t="s">
        <v>26</v>
      </c>
      <c r="G2562" t="s">
        <v>1270</v>
      </c>
      <c r="H2562" t="s">
        <v>492</v>
      </c>
      <c r="I2562" t="s">
        <v>1271</v>
      </c>
      <c r="K2562">
        <v>2022</v>
      </c>
      <c r="L2562" t="s">
        <v>3519</v>
      </c>
      <c r="M2562" t="s">
        <v>3171</v>
      </c>
      <c r="N2562" t="s">
        <v>3506</v>
      </c>
    </row>
    <row r="2563" spans="1:15" x14ac:dyDescent="0.2">
      <c r="A2563" s="66" t="s">
        <v>9831</v>
      </c>
      <c r="B2563" t="s">
        <v>649</v>
      </c>
      <c r="C2563" t="s">
        <v>648</v>
      </c>
      <c r="D2563" s="21" t="s">
        <v>652</v>
      </c>
      <c r="E2563" t="s">
        <v>653</v>
      </c>
      <c r="F2563" t="s">
        <v>27</v>
      </c>
      <c r="G2563" t="s">
        <v>1270</v>
      </c>
      <c r="H2563" t="s">
        <v>492</v>
      </c>
      <c r="I2563" t="s">
        <v>1271</v>
      </c>
      <c r="K2563">
        <v>2022</v>
      </c>
      <c r="L2563" t="s">
        <v>3519</v>
      </c>
      <c r="M2563" t="s">
        <v>3171</v>
      </c>
      <c r="N2563" t="s">
        <v>3506</v>
      </c>
    </row>
    <row r="2564" spans="1:15" x14ac:dyDescent="0.2">
      <c r="A2564" s="66" t="s">
        <v>9831</v>
      </c>
      <c r="B2564" t="s">
        <v>649</v>
      </c>
      <c r="C2564" t="s">
        <v>648</v>
      </c>
      <c r="D2564" s="21" t="s">
        <v>652</v>
      </c>
      <c r="E2564" t="s">
        <v>653</v>
      </c>
      <c r="F2564" t="s">
        <v>28</v>
      </c>
      <c r="G2564" t="s">
        <v>1270</v>
      </c>
      <c r="H2564" t="s">
        <v>492</v>
      </c>
      <c r="I2564" t="s">
        <v>1271</v>
      </c>
      <c r="K2564">
        <v>2022</v>
      </c>
      <c r="L2564" t="s">
        <v>3519</v>
      </c>
      <c r="M2564" t="s">
        <v>3171</v>
      </c>
      <c r="N2564" t="s">
        <v>3506</v>
      </c>
    </row>
    <row r="2565" spans="1:15" x14ac:dyDescent="0.2">
      <c r="A2565" s="66" t="s">
        <v>9831</v>
      </c>
      <c r="B2565" t="s">
        <v>649</v>
      </c>
      <c r="C2565" t="s">
        <v>648</v>
      </c>
      <c r="D2565" s="21" t="s">
        <v>652</v>
      </c>
      <c r="E2565" t="s">
        <v>653</v>
      </c>
      <c r="F2565" t="s">
        <v>33</v>
      </c>
      <c r="G2565" t="s">
        <v>1286</v>
      </c>
      <c r="H2565" t="s">
        <v>1701</v>
      </c>
      <c r="I2565" t="s">
        <v>1738</v>
      </c>
      <c r="K2565">
        <v>2022</v>
      </c>
      <c r="L2565" t="s">
        <v>3519</v>
      </c>
      <c r="M2565" t="s">
        <v>3520</v>
      </c>
      <c r="N2565" t="s">
        <v>3506</v>
      </c>
      <c r="O2565" t="s">
        <v>3523</v>
      </c>
    </row>
    <row r="2566" spans="1:15" x14ac:dyDescent="0.2">
      <c r="A2566" s="66" t="s">
        <v>9831</v>
      </c>
      <c r="B2566" t="s">
        <v>649</v>
      </c>
      <c r="C2566" t="s">
        <v>648</v>
      </c>
      <c r="D2566" s="21" t="s">
        <v>652</v>
      </c>
      <c r="E2566" t="s">
        <v>653</v>
      </c>
      <c r="F2566" t="s">
        <v>34</v>
      </c>
      <c r="G2566" t="s">
        <v>1289</v>
      </c>
      <c r="H2566" t="s">
        <v>1701</v>
      </c>
      <c r="I2566" t="s">
        <v>1738</v>
      </c>
      <c r="K2566">
        <v>2022</v>
      </c>
      <c r="L2566" t="s">
        <v>3519</v>
      </c>
      <c r="M2566" t="s">
        <v>3524</v>
      </c>
      <c r="N2566" t="s">
        <v>3506</v>
      </c>
      <c r="O2566" t="s">
        <v>3525</v>
      </c>
    </row>
    <row r="2567" spans="1:15" x14ac:dyDescent="0.2">
      <c r="A2567" s="66" t="s">
        <v>9831</v>
      </c>
      <c r="B2567" t="s">
        <v>649</v>
      </c>
      <c r="C2567" t="s">
        <v>648</v>
      </c>
      <c r="D2567" s="21" t="s">
        <v>652</v>
      </c>
      <c r="E2567" t="s">
        <v>653</v>
      </c>
      <c r="F2567" t="s">
        <v>35</v>
      </c>
      <c r="G2567" t="s">
        <v>1289</v>
      </c>
      <c r="H2567" t="s">
        <v>1701</v>
      </c>
      <c r="I2567" t="s">
        <v>1738</v>
      </c>
      <c r="K2567">
        <v>2022</v>
      </c>
      <c r="L2567" t="s">
        <v>3519</v>
      </c>
      <c r="M2567" t="s">
        <v>3520</v>
      </c>
      <c r="N2567" t="s">
        <v>3506</v>
      </c>
      <c r="O2567" t="s">
        <v>3526</v>
      </c>
    </row>
    <row r="2568" spans="1:15" x14ac:dyDescent="0.2">
      <c r="A2568" s="66" t="s">
        <v>9831</v>
      </c>
      <c r="B2568" t="s">
        <v>649</v>
      </c>
      <c r="C2568" t="s">
        <v>648</v>
      </c>
      <c r="D2568" s="21" t="s">
        <v>652</v>
      </c>
      <c r="E2568" t="s">
        <v>653</v>
      </c>
      <c r="F2568" t="s">
        <v>36</v>
      </c>
      <c r="G2568" t="s">
        <v>1289</v>
      </c>
      <c r="H2568" t="s">
        <v>1701</v>
      </c>
      <c r="I2568" t="s">
        <v>1738</v>
      </c>
      <c r="K2568">
        <v>2022</v>
      </c>
      <c r="L2568" t="s">
        <v>3519</v>
      </c>
      <c r="M2568" t="s">
        <v>3520</v>
      </c>
      <c r="N2568" t="s">
        <v>3506</v>
      </c>
      <c r="O2568" t="s">
        <v>3527</v>
      </c>
    </row>
    <row r="2569" spans="1:15" x14ac:dyDescent="0.2">
      <c r="A2569" s="66" t="s">
        <v>9831</v>
      </c>
      <c r="B2569" t="s">
        <v>649</v>
      </c>
      <c r="C2569" t="s">
        <v>648</v>
      </c>
      <c r="D2569" s="21" t="s">
        <v>652</v>
      </c>
      <c r="E2569" t="s">
        <v>653</v>
      </c>
      <c r="F2569" t="s">
        <v>38</v>
      </c>
      <c r="G2569" t="s">
        <v>1289</v>
      </c>
      <c r="H2569" t="s">
        <v>1701</v>
      </c>
      <c r="I2569" t="s">
        <v>1738</v>
      </c>
      <c r="K2569">
        <v>2022</v>
      </c>
      <c r="L2569" t="s">
        <v>3519</v>
      </c>
      <c r="M2569" t="s">
        <v>3524</v>
      </c>
      <c r="N2569" t="s">
        <v>3506</v>
      </c>
      <c r="O2569" t="s">
        <v>3528</v>
      </c>
    </row>
    <row r="2570" spans="1:15" x14ac:dyDescent="0.2">
      <c r="A2570" s="66" t="s">
        <v>9831</v>
      </c>
      <c r="B2570" t="s">
        <v>649</v>
      </c>
      <c r="C2570" t="s">
        <v>648</v>
      </c>
      <c r="D2570" s="21" t="s">
        <v>652</v>
      </c>
      <c r="E2570" t="s">
        <v>653</v>
      </c>
      <c r="F2570" t="s">
        <v>39</v>
      </c>
      <c r="G2570" t="s">
        <v>1289</v>
      </c>
      <c r="H2570" t="s">
        <v>1701</v>
      </c>
      <c r="I2570" t="s">
        <v>1738</v>
      </c>
      <c r="K2570">
        <v>2022</v>
      </c>
      <c r="L2570" t="s">
        <v>3519</v>
      </c>
      <c r="M2570" t="s">
        <v>3524</v>
      </c>
      <c r="N2570" t="s">
        <v>3506</v>
      </c>
      <c r="O2570" t="s">
        <v>3529</v>
      </c>
    </row>
    <row r="2571" spans="1:15" x14ac:dyDescent="0.2">
      <c r="A2571" s="66" t="s">
        <v>9831</v>
      </c>
      <c r="B2571" t="s">
        <v>649</v>
      </c>
      <c r="C2571" t="s">
        <v>648</v>
      </c>
      <c r="D2571" s="21" t="s">
        <v>652</v>
      </c>
      <c r="E2571" t="s">
        <v>653</v>
      </c>
      <c r="F2571" t="s">
        <v>42</v>
      </c>
      <c r="G2571" t="s">
        <v>1289</v>
      </c>
      <c r="H2571" t="s">
        <v>1701</v>
      </c>
      <c r="I2571" t="s">
        <v>1738</v>
      </c>
      <c r="K2571">
        <v>2022</v>
      </c>
      <c r="L2571" t="s">
        <v>3519</v>
      </c>
      <c r="M2571" t="s">
        <v>3524</v>
      </c>
      <c r="N2571" t="s">
        <v>3506</v>
      </c>
      <c r="O2571" t="s">
        <v>3530</v>
      </c>
    </row>
    <row r="2572" spans="1:15" x14ac:dyDescent="0.2">
      <c r="A2572" s="66" t="s">
        <v>9831</v>
      </c>
      <c r="B2572" t="s">
        <v>649</v>
      </c>
      <c r="C2572" t="s">
        <v>648</v>
      </c>
      <c r="D2572" s="21" t="s">
        <v>652</v>
      </c>
      <c r="E2572" t="s">
        <v>653</v>
      </c>
      <c r="F2572" t="s">
        <v>51</v>
      </c>
      <c r="G2572" t="s">
        <v>1386</v>
      </c>
      <c r="K2572">
        <v>2022</v>
      </c>
      <c r="L2572" t="s">
        <v>3519</v>
      </c>
      <c r="N2572" t="s">
        <v>3506</v>
      </c>
    </row>
    <row r="2573" spans="1:15" x14ac:dyDescent="0.2">
      <c r="A2573" s="66" t="s">
        <v>9831</v>
      </c>
      <c r="B2573" t="s">
        <v>649</v>
      </c>
      <c r="C2573" t="s">
        <v>648</v>
      </c>
      <c r="D2573" s="21" t="s">
        <v>652</v>
      </c>
      <c r="E2573" t="s">
        <v>653</v>
      </c>
      <c r="F2573" t="s">
        <v>52</v>
      </c>
      <c r="G2573" t="s">
        <v>1386</v>
      </c>
      <c r="K2573">
        <v>2022</v>
      </c>
      <c r="L2573" t="s">
        <v>3519</v>
      </c>
      <c r="N2573" t="s">
        <v>3506</v>
      </c>
    </row>
    <row r="2574" spans="1:15" x14ac:dyDescent="0.2">
      <c r="A2574" s="66" t="s">
        <v>9831</v>
      </c>
      <c r="B2574" t="s">
        <v>649</v>
      </c>
      <c r="C2574" t="s">
        <v>648</v>
      </c>
      <c r="D2574" s="21" t="s">
        <v>652</v>
      </c>
      <c r="E2574" t="s">
        <v>653</v>
      </c>
      <c r="F2574" t="s">
        <v>55</v>
      </c>
      <c r="G2574" t="s">
        <v>1270</v>
      </c>
      <c r="H2574" t="s">
        <v>1717</v>
      </c>
      <c r="I2574" t="s">
        <v>1897</v>
      </c>
      <c r="K2574">
        <v>2022</v>
      </c>
      <c r="L2574" t="s">
        <v>3519</v>
      </c>
      <c r="M2574" t="s">
        <v>3520</v>
      </c>
      <c r="N2574" t="s">
        <v>3506</v>
      </c>
    </row>
    <row r="2575" spans="1:15" x14ac:dyDescent="0.2">
      <c r="A2575" s="66" t="s">
        <v>9831</v>
      </c>
      <c r="B2575" t="s">
        <v>649</v>
      </c>
      <c r="C2575" t="s">
        <v>648</v>
      </c>
      <c r="D2575" s="21" t="s">
        <v>652</v>
      </c>
      <c r="E2575" t="s">
        <v>653</v>
      </c>
      <c r="F2575" t="s">
        <v>58</v>
      </c>
      <c r="G2575" t="s">
        <v>1270</v>
      </c>
      <c r="H2575" t="s">
        <v>1717</v>
      </c>
      <c r="I2575" t="s">
        <v>1897</v>
      </c>
      <c r="K2575">
        <v>2022</v>
      </c>
      <c r="L2575" t="s">
        <v>3519</v>
      </c>
      <c r="M2575" t="s">
        <v>3520</v>
      </c>
      <c r="N2575" t="s">
        <v>3506</v>
      </c>
    </row>
    <row r="2576" spans="1:15" x14ac:dyDescent="0.2">
      <c r="A2576" s="66" t="s">
        <v>9831</v>
      </c>
      <c r="B2576" t="s">
        <v>649</v>
      </c>
      <c r="C2576" t="s">
        <v>648</v>
      </c>
      <c r="D2576" s="21" t="s">
        <v>652</v>
      </c>
      <c r="E2576" t="s">
        <v>653</v>
      </c>
      <c r="F2576" t="s">
        <v>59</v>
      </c>
      <c r="G2576" t="s">
        <v>1270</v>
      </c>
      <c r="H2576" t="s">
        <v>1717</v>
      </c>
      <c r="I2576" t="s">
        <v>1897</v>
      </c>
      <c r="K2576">
        <v>2022</v>
      </c>
      <c r="L2576" t="s">
        <v>3519</v>
      </c>
      <c r="M2576" t="s">
        <v>3520</v>
      </c>
      <c r="N2576" t="s">
        <v>3506</v>
      </c>
    </row>
    <row r="2577" spans="1:15" x14ac:dyDescent="0.2">
      <c r="A2577" s="66" t="s">
        <v>9831</v>
      </c>
      <c r="B2577" t="s">
        <v>649</v>
      </c>
      <c r="C2577" t="s">
        <v>648</v>
      </c>
      <c r="D2577" s="21" t="s">
        <v>652</v>
      </c>
      <c r="E2577" t="s">
        <v>653</v>
      </c>
      <c r="F2577" t="s">
        <v>60</v>
      </c>
      <c r="G2577" t="s">
        <v>1270</v>
      </c>
      <c r="H2577" t="s">
        <v>1717</v>
      </c>
      <c r="I2577" t="s">
        <v>1897</v>
      </c>
      <c r="K2577">
        <v>2022</v>
      </c>
      <c r="L2577" t="s">
        <v>3519</v>
      </c>
      <c r="M2577" t="s">
        <v>3520</v>
      </c>
      <c r="N2577" t="s">
        <v>3506</v>
      </c>
    </row>
    <row r="2578" spans="1:15" x14ac:dyDescent="0.2">
      <c r="A2578" s="66" t="s">
        <v>9831</v>
      </c>
      <c r="B2578" t="s">
        <v>649</v>
      </c>
      <c r="C2578" t="s">
        <v>648</v>
      </c>
      <c r="D2578" s="21" t="s">
        <v>652</v>
      </c>
      <c r="E2578" t="s">
        <v>653</v>
      </c>
      <c r="F2578" t="s">
        <v>66</v>
      </c>
      <c r="G2578" t="s">
        <v>1296</v>
      </c>
      <c r="K2578">
        <v>2022</v>
      </c>
      <c r="L2578" t="s">
        <v>3519</v>
      </c>
      <c r="N2578" t="s">
        <v>3506</v>
      </c>
    </row>
    <row r="2579" spans="1:15" x14ac:dyDescent="0.2">
      <c r="A2579" s="66" t="s">
        <v>9831</v>
      </c>
      <c r="B2579" t="s">
        <v>649</v>
      </c>
      <c r="C2579" t="s">
        <v>648</v>
      </c>
      <c r="D2579" s="21" t="s">
        <v>652</v>
      </c>
      <c r="E2579" t="s">
        <v>653</v>
      </c>
      <c r="F2579" t="s">
        <v>84</v>
      </c>
      <c r="K2579">
        <v>2022</v>
      </c>
      <c r="L2579" t="s">
        <v>3519</v>
      </c>
      <c r="M2579" t="s">
        <v>3531</v>
      </c>
      <c r="N2579" t="s">
        <v>3506</v>
      </c>
    </row>
    <row r="2580" spans="1:15" x14ac:dyDescent="0.2">
      <c r="A2580" s="66" t="s">
        <v>9831</v>
      </c>
      <c r="B2580" t="s">
        <v>649</v>
      </c>
      <c r="C2580" t="s">
        <v>648</v>
      </c>
      <c r="D2580" s="21" t="s">
        <v>652</v>
      </c>
      <c r="E2580" t="s">
        <v>653</v>
      </c>
      <c r="F2580" t="s">
        <v>89</v>
      </c>
      <c r="K2580">
        <v>2022</v>
      </c>
      <c r="L2580" t="s">
        <v>3519</v>
      </c>
      <c r="M2580" t="s">
        <v>1367</v>
      </c>
      <c r="N2580" t="s">
        <v>3506</v>
      </c>
      <c r="O2580" t="s">
        <v>3532</v>
      </c>
    </row>
    <row r="2581" spans="1:15" x14ac:dyDescent="0.2">
      <c r="A2581" s="66" t="s">
        <v>9831</v>
      </c>
      <c r="B2581" t="s">
        <v>649</v>
      </c>
      <c r="C2581" t="s">
        <v>648</v>
      </c>
      <c r="D2581" s="21" t="s">
        <v>652</v>
      </c>
      <c r="E2581" t="s">
        <v>653</v>
      </c>
      <c r="F2581" t="s">
        <v>90</v>
      </c>
      <c r="K2581">
        <v>2022</v>
      </c>
      <c r="L2581" t="s">
        <v>3519</v>
      </c>
      <c r="M2581" t="s">
        <v>1367</v>
      </c>
      <c r="N2581" t="s">
        <v>3506</v>
      </c>
      <c r="O2581" t="s">
        <v>3532</v>
      </c>
    </row>
    <row r="2582" spans="1:15" x14ac:dyDescent="0.2">
      <c r="A2582" s="66" t="s">
        <v>9831</v>
      </c>
      <c r="B2582" t="s">
        <v>649</v>
      </c>
      <c r="C2582" t="s">
        <v>648</v>
      </c>
      <c r="D2582" s="21" t="s">
        <v>652</v>
      </c>
      <c r="E2582" t="s">
        <v>653</v>
      </c>
      <c r="F2582" t="s">
        <v>94</v>
      </c>
      <c r="K2582">
        <v>2022</v>
      </c>
      <c r="L2582" t="s">
        <v>3519</v>
      </c>
      <c r="M2582" t="s">
        <v>2408</v>
      </c>
      <c r="N2582" t="s">
        <v>3506</v>
      </c>
      <c r="O2582" t="s">
        <v>3533</v>
      </c>
    </row>
    <row r="2583" spans="1:15" x14ac:dyDescent="0.2">
      <c r="A2583" s="66" t="s">
        <v>9831</v>
      </c>
      <c r="B2583" t="s">
        <v>649</v>
      </c>
      <c r="C2583" t="s">
        <v>648</v>
      </c>
      <c r="D2583" s="21" t="s">
        <v>652</v>
      </c>
      <c r="E2583" t="s">
        <v>653</v>
      </c>
      <c r="F2583" t="s">
        <v>95</v>
      </c>
      <c r="K2583">
        <v>2022</v>
      </c>
      <c r="L2583" t="s">
        <v>3519</v>
      </c>
      <c r="M2583" t="s">
        <v>2408</v>
      </c>
      <c r="N2583" t="s">
        <v>3506</v>
      </c>
      <c r="O2583" t="s">
        <v>3534</v>
      </c>
    </row>
    <row r="2584" spans="1:15" x14ac:dyDescent="0.2">
      <c r="A2584" s="66" t="s">
        <v>9831</v>
      </c>
      <c r="B2584" t="s">
        <v>649</v>
      </c>
      <c r="C2584" t="s">
        <v>648</v>
      </c>
      <c r="D2584" s="21" t="s">
        <v>652</v>
      </c>
      <c r="E2584" t="s">
        <v>653</v>
      </c>
      <c r="F2584" t="s">
        <v>96</v>
      </c>
      <c r="K2584">
        <v>2022</v>
      </c>
      <c r="L2584" t="s">
        <v>3519</v>
      </c>
      <c r="M2584" t="s">
        <v>2441</v>
      </c>
      <c r="N2584" t="s">
        <v>3506</v>
      </c>
      <c r="O2584" t="s">
        <v>3535</v>
      </c>
    </row>
    <row r="2585" spans="1:15" x14ac:dyDescent="0.2">
      <c r="A2585" s="66" t="s">
        <v>9831</v>
      </c>
      <c r="B2585" t="s">
        <v>649</v>
      </c>
      <c r="C2585" t="s">
        <v>648</v>
      </c>
      <c r="D2585" s="21" t="s">
        <v>650</v>
      </c>
      <c r="E2585" t="s">
        <v>651</v>
      </c>
      <c r="F2585" t="s">
        <v>67</v>
      </c>
      <c r="G2585" t="s">
        <v>1360</v>
      </c>
      <c r="K2585">
        <v>2024</v>
      </c>
      <c r="L2585" t="s">
        <v>3536</v>
      </c>
      <c r="N2585" t="s">
        <v>3537</v>
      </c>
      <c r="O2585" t="s">
        <v>3538</v>
      </c>
    </row>
    <row r="2586" spans="1:15" x14ac:dyDescent="0.2">
      <c r="A2586" s="66" t="s">
        <v>9831</v>
      </c>
      <c r="B2586" t="s">
        <v>649</v>
      </c>
      <c r="C2586" t="s">
        <v>648</v>
      </c>
      <c r="D2586" s="21" t="s">
        <v>652</v>
      </c>
      <c r="E2586" t="s">
        <v>653</v>
      </c>
      <c r="F2586" t="s">
        <v>336</v>
      </c>
      <c r="K2586">
        <v>2011</v>
      </c>
      <c r="L2586" t="s">
        <v>3539</v>
      </c>
      <c r="M2586" t="s">
        <v>1293</v>
      </c>
      <c r="N2586" t="s">
        <v>3540</v>
      </c>
      <c r="O2586" t="s">
        <v>3541</v>
      </c>
    </row>
    <row r="2587" spans="1:15" x14ac:dyDescent="0.2">
      <c r="A2587" s="66" t="s">
        <v>9831</v>
      </c>
      <c r="B2587" t="s">
        <v>649</v>
      </c>
      <c r="C2587" t="s">
        <v>648</v>
      </c>
      <c r="D2587" s="21" t="s">
        <v>652</v>
      </c>
      <c r="E2587" t="s">
        <v>653</v>
      </c>
      <c r="F2587" t="s">
        <v>9895</v>
      </c>
      <c r="K2587">
        <v>2011</v>
      </c>
      <c r="L2587" t="s">
        <v>3539</v>
      </c>
      <c r="M2587" t="s">
        <v>1293</v>
      </c>
      <c r="N2587" t="s">
        <v>3540</v>
      </c>
      <c r="O2587" t="s">
        <v>3541</v>
      </c>
    </row>
    <row r="2588" spans="1:15" x14ac:dyDescent="0.2">
      <c r="A2588" s="66" t="s">
        <v>9831</v>
      </c>
      <c r="B2588" t="s">
        <v>649</v>
      </c>
      <c r="C2588" t="s">
        <v>648</v>
      </c>
      <c r="D2588" s="21" t="s">
        <v>652</v>
      </c>
      <c r="E2588" t="s">
        <v>653</v>
      </c>
      <c r="F2588" t="s">
        <v>337</v>
      </c>
      <c r="K2588">
        <v>2011</v>
      </c>
      <c r="L2588" t="s">
        <v>3539</v>
      </c>
      <c r="M2588" t="s">
        <v>1293</v>
      </c>
      <c r="N2588" t="s">
        <v>3540</v>
      </c>
    </row>
    <row r="2589" spans="1:15" x14ac:dyDescent="0.2">
      <c r="A2589" s="66" t="s">
        <v>9831</v>
      </c>
      <c r="B2589" t="s">
        <v>649</v>
      </c>
      <c r="C2589" t="s">
        <v>648</v>
      </c>
      <c r="D2589" s="21" t="s">
        <v>652</v>
      </c>
      <c r="E2589" t="s">
        <v>653</v>
      </c>
      <c r="F2589" t="s">
        <v>338</v>
      </c>
      <c r="K2589">
        <v>2011</v>
      </c>
      <c r="L2589" t="s">
        <v>3539</v>
      </c>
      <c r="M2589" t="s">
        <v>1293</v>
      </c>
      <c r="N2589" t="s">
        <v>3540</v>
      </c>
    </row>
    <row r="2590" spans="1:15" x14ac:dyDescent="0.2">
      <c r="A2590" s="66" t="s">
        <v>9831</v>
      </c>
      <c r="B2590" t="s">
        <v>649</v>
      </c>
      <c r="C2590" t="s">
        <v>648</v>
      </c>
      <c r="D2590" s="21" t="s">
        <v>652</v>
      </c>
      <c r="E2590" t="s">
        <v>653</v>
      </c>
      <c r="F2590" t="s">
        <v>339</v>
      </c>
      <c r="K2590">
        <v>2011</v>
      </c>
      <c r="L2590" t="s">
        <v>3539</v>
      </c>
      <c r="M2590" t="s">
        <v>1293</v>
      </c>
      <c r="N2590" t="s">
        <v>3540</v>
      </c>
    </row>
    <row r="2591" spans="1:15" x14ac:dyDescent="0.2">
      <c r="A2591" s="66" t="s">
        <v>9831</v>
      </c>
      <c r="B2591" t="s">
        <v>649</v>
      </c>
      <c r="C2591" t="s">
        <v>648</v>
      </c>
      <c r="D2591" s="21" t="s">
        <v>652</v>
      </c>
      <c r="E2591" t="s">
        <v>653</v>
      </c>
      <c r="F2591" t="s">
        <v>92</v>
      </c>
      <c r="K2591">
        <v>2018</v>
      </c>
      <c r="L2591" t="s">
        <v>3542</v>
      </c>
      <c r="M2591" t="s">
        <v>1367</v>
      </c>
      <c r="N2591" t="s">
        <v>3543</v>
      </c>
    </row>
    <row r="2592" spans="1:15" x14ac:dyDescent="0.2">
      <c r="A2592" s="66" t="s">
        <v>9831</v>
      </c>
      <c r="B2592" t="s">
        <v>649</v>
      </c>
      <c r="C2592" t="s">
        <v>648</v>
      </c>
      <c r="D2592" s="21" t="s">
        <v>652</v>
      </c>
      <c r="E2592" t="s">
        <v>653</v>
      </c>
      <c r="F2592" t="s">
        <v>91</v>
      </c>
      <c r="K2592">
        <v>2022</v>
      </c>
      <c r="L2592" t="s">
        <v>3544</v>
      </c>
      <c r="N2592" t="s">
        <v>3545</v>
      </c>
      <c r="O2592" t="s">
        <v>3546</v>
      </c>
    </row>
    <row r="2593" spans="1:15" x14ac:dyDescent="0.2">
      <c r="A2593" s="66" t="s">
        <v>9831</v>
      </c>
      <c r="B2593" t="s">
        <v>649</v>
      </c>
      <c r="C2593" t="s">
        <v>648</v>
      </c>
      <c r="D2593" s="21" t="s">
        <v>652</v>
      </c>
      <c r="E2593" t="s">
        <v>653</v>
      </c>
      <c r="F2593" t="s">
        <v>93</v>
      </c>
      <c r="K2593">
        <v>2022</v>
      </c>
      <c r="L2593" t="s">
        <v>3544</v>
      </c>
      <c r="N2593" t="s">
        <v>3545</v>
      </c>
      <c r="O2593" t="s">
        <v>3547</v>
      </c>
    </row>
    <row r="2594" spans="1:15" x14ac:dyDescent="0.2">
      <c r="A2594" s="66" t="s">
        <v>9831</v>
      </c>
      <c r="B2594" t="s">
        <v>649</v>
      </c>
      <c r="C2594" t="s">
        <v>648</v>
      </c>
      <c r="D2594" s="21" t="s">
        <v>652</v>
      </c>
      <c r="E2594" t="s">
        <v>653</v>
      </c>
      <c r="F2594" t="s">
        <v>262</v>
      </c>
      <c r="G2594" t="s">
        <v>1523</v>
      </c>
      <c r="K2594">
        <v>2024</v>
      </c>
      <c r="L2594" t="s">
        <v>3548</v>
      </c>
      <c r="M2594" t="s">
        <v>3549</v>
      </c>
      <c r="N2594" t="s">
        <v>3550</v>
      </c>
      <c r="O2594" t="s">
        <v>3551</v>
      </c>
    </row>
    <row r="2595" spans="1:15" x14ac:dyDescent="0.2">
      <c r="A2595" s="66" t="s">
        <v>9831</v>
      </c>
      <c r="B2595" t="s">
        <v>649</v>
      </c>
      <c r="C2595" t="s">
        <v>648</v>
      </c>
      <c r="D2595" s="21" t="s">
        <v>652</v>
      </c>
      <c r="E2595" t="s">
        <v>653</v>
      </c>
      <c r="F2595" t="s">
        <v>266</v>
      </c>
      <c r="G2595" t="s">
        <v>1523</v>
      </c>
      <c r="K2595">
        <v>2024</v>
      </c>
      <c r="L2595" t="s">
        <v>3548</v>
      </c>
      <c r="M2595" t="s">
        <v>3549</v>
      </c>
      <c r="N2595" t="s">
        <v>3550</v>
      </c>
      <c r="O2595" t="s">
        <v>3551</v>
      </c>
    </row>
    <row r="2596" spans="1:15" x14ac:dyDescent="0.2">
      <c r="A2596" s="66" t="s">
        <v>9831</v>
      </c>
      <c r="B2596" t="s">
        <v>649</v>
      </c>
      <c r="C2596" t="s">
        <v>648</v>
      </c>
      <c r="D2596" s="21" t="s">
        <v>652</v>
      </c>
      <c r="E2596" t="s">
        <v>653</v>
      </c>
      <c r="F2596" t="s">
        <v>268</v>
      </c>
      <c r="G2596" t="s">
        <v>1523</v>
      </c>
      <c r="K2596">
        <v>2024</v>
      </c>
      <c r="L2596" t="s">
        <v>3548</v>
      </c>
      <c r="M2596" t="s">
        <v>3549</v>
      </c>
      <c r="N2596" t="s">
        <v>3550</v>
      </c>
      <c r="O2596" t="s">
        <v>3551</v>
      </c>
    </row>
    <row r="2597" spans="1:15" x14ac:dyDescent="0.2">
      <c r="A2597" s="66" t="s">
        <v>9831</v>
      </c>
      <c r="B2597" t="s">
        <v>649</v>
      </c>
      <c r="C2597" t="s">
        <v>648</v>
      </c>
      <c r="D2597" s="21" t="s">
        <v>652</v>
      </c>
      <c r="E2597" t="s">
        <v>653</v>
      </c>
      <c r="F2597" t="s">
        <v>78</v>
      </c>
      <c r="G2597" t="s">
        <v>1299</v>
      </c>
      <c r="K2597">
        <v>2024</v>
      </c>
      <c r="L2597" t="s">
        <v>3552</v>
      </c>
      <c r="M2597" t="s">
        <v>3553</v>
      </c>
      <c r="N2597" t="s">
        <v>3550</v>
      </c>
      <c r="O2597" t="s">
        <v>3554</v>
      </c>
    </row>
    <row r="2598" spans="1:15" x14ac:dyDescent="0.2">
      <c r="A2598" s="66" t="s">
        <v>9831</v>
      </c>
      <c r="B2598" t="s">
        <v>649</v>
      </c>
      <c r="C2598" t="s">
        <v>648</v>
      </c>
      <c r="D2598" s="21" t="s">
        <v>652</v>
      </c>
      <c r="E2598" t="s">
        <v>653</v>
      </c>
      <c r="F2598" t="s">
        <v>79</v>
      </c>
      <c r="G2598" t="s">
        <v>1382</v>
      </c>
      <c r="K2598">
        <v>2024</v>
      </c>
      <c r="L2598" t="s">
        <v>3552</v>
      </c>
      <c r="M2598" t="s">
        <v>3553</v>
      </c>
      <c r="N2598" t="s">
        <v>3550</v>
      </c>
    </row>
    <row r="2599" spans="1:15" x14ac:dyDescent="0.2">
      <c r="A2599" s="66" t="s">
        <v>9831</v>
      </c>
      <c r="B2599" s="22" t="s">
        <v>649</v>
      </c>
      <c r="C2599" s="22" t="s">
        <v>648</v>
      </c>
      <c r="D2599" s="23" t="s">
        <v>652</v>
      </c>
      <c r="E2599" s="22" t="s">
        <v>653</v>
      </c>
      <c r="F2599" s="22" t="s">
        <v>81</v>
      </c>
      <c r="G2599" s="22" t="s">
        <v>1299</v>
      </c>
      <c r="H2599" s="22"/>
      <c r="I2599" s="22"/>
      <c r="J2599" s="22"/>
      <c r="K2599" s="22">
        <v>2024</v>
      </c>
      <c r="L2599" s="22" t="s">
        <v>3552</v>
      </c>
      <c r="M2599" s="22" t="s">
        <v>3555</v>
      </c>
      <c r="N2599" s="22" t="s">
        <v>3550</v>
      </c>
      <c r="O2599" s="48"/>
    </row>
    <row r="2600" spans="1:15" x14ac:dyDescent="0.2">
      <c r="A2600" s="66" t="s">
        <v>9831</v>
      </c>
      <c r="B2600" t="s">
        <v>649</v>
      </c>
      <c r="C2600" t="s">
        <v>648</v>
      </c>
      <c r="D2600" s="21" t="s">
        <v>650</v>
      </c>
      <c r="E2600" t="s">
        <v>651</v>
      </c>
      <c r="F2600" t="s">
        <v>94</v>
      </c>
      <c r="K2600">
        <v>2023</v>
      </c>
      <c r="L2600" t="s">
        <v>3556</v>
      </c>
      <c r="M2600" t="s">
        <v>3520</v>
      </c>
      <c r="N2600" t="s">
        <v>3557</v>
      </c>
      <c r="O2600" t="s">
        <v>3558</v>
      </c>
    </row>
    <row r="2601" spans="1:15" x14ac:dyDescent="0.2">
      <c r="A2601" s="66" t="s">
        <v>9831</v>
      </c>
      <c r="B2601" t="s">
        <v>649</v>
      </c>
      <c r="C2601" t="s">
        <v>648</v>
      </c>
      <c r="D2601" s="21" t="s">
        <v>650</v>
      </c>
      <c r="E2601" t="s">
        <v>651</v>
      </c>
      <c r="F2601" t="s">
        <v>95</v>
      </c>
      <c r="K2601">
        <v>2023</v>
      </c>
      <c r="L2601" t="s">
        <v>3556</v>
      </c>
      <c r="M2601" t="s">
        <v>3520</v>
      </c>
      <c r="N2601" t="s">
        <v>3557</v>
      </c>
      <c r="O2601" t="s">
        <v>3559</v>
      </c>
    </row>
    <row r="2602" spans="1:15" x14ac:dyDescent="0.2">
      <c r="A2602" s="66" t="s">
        <v>9831</v>
      </c>
      <c r="B2602" t="s">
        <v>649</v>
      </c>
      <c r="C2602" t="s">
        <v>648</v>
      </c>
      <c r="D2602" s="21" t="s">
        <v>650</v>
      </c>
      <c r="E2602" t="s">
        <v>651</v>
      </c>
      <c r="F2602" t="s">
        <v>96</v>
      </c>
      <c r="K2602">
        <v>2023</v>
      </c>
      <c r="L2602" t="s">
        <v>3556</v>
      </c>
      <c r="M2602" t="s">
        <v>3520</v>
      </c>
      <c r="N2602" t="s">
        <v>3557</v>
      </c>
      <c r="O2602" t="s">
        <v>3560</v>
      </c>
    </row>
    <row r="2603" spans="1:15" x14ac:dyDescent="0.2">
      <c r="A2603" s="66" t="s">
        <v>9831</v>
      </c>
      <c r="B2603" t="s">
        <v>649</v>
      </c>
      <c r="C2603" t="s">
        <v>648</v>
      </c>
      <c r="D2603" s="21" t="s">
        <v>650</v>
      </c>
      <c r="E2603" t="s">
        <v>651</v>
      </c>
      <c r="F2603" t="s">
        <v>16</v>
      </c>
      <c r="G2603" t="s">
        <v>1270</v>
      </c>
      <c r="H2603" t="s">
        <v>349</v>
      </c>
      <c r="I2603" t="s">
        <v>349</v>
      </c>
      <c r="K2603">
        <v>2021</v>
      </c>
      <c r="L2603" t="s">
        <v>3561</v>
      </c>
      <c r="M2603" t="s">
        <v>1367</v>
      </c>
      <c r="N2603" t="s">
        <v>3562</v>
      </c>
      <c r="O2603" t="s">
        <v>3563</v>
      </c>
    </row>
    <row r="2604" spans="1:15" x14ac:dyDescent="0.2">
      <c r="A2604" s="66" t="s">
        <v>9831</v>
      </c>
      <c r="B2604" t="s">
        <v>649</v>
      </c>
      <c r="C2604" t="s">
        <v>648</v>
      </c>
      <c r="D2604" s="21" t="s">
        <v>650</v>
      </c>
      <c r="E2604" t="s">
        <v>651</v>
      </c>
      <c r="F2604" t="s">
        <v>17</v>
      </c>
      <c r="G2604" t="s">
        <v>1270</v>
      </c>
      <c r="H2604" t="s">
        <v>349</v>
      </c>
      <c r="I2604" t="s">
        <v>349</v>
      </c>
      <c r="K2604">
        <v>2021</v>
      </c>
      <c r="L2604" t="s">
        <v>3561</v>
      </c>
      <c r="M2604" t="s">
        <v>1367</v>
      </c>
      <c r="N2604" t="s">
        <v>3562</v>
      </c>
      <c r="O2604" t="s">
        <v>3564</v>
      </c>
    </row>
    <row r="2605" spans="1:15" x14ac:dyDescent="0.2">
      <c r="A2605" s="66" t="s">
        <v>9831</v>
      </c>
      <c r="B2605" t="s">
        <v>649</v>
      </c>
      <c r="C2605" t="s">
        <v>648</v>
      </c>
      <c r="D2605" s="21" t="s">
        <v>650</v>
      </c>
      <c r="E2605" t="s">
        <v>651</v>
      </c>
      <c r="F2605" t="s">
        <v>18</v>
      </c>
      <c r="G2605" t="s">
        <v>1270</v>
      </c>
      <c r="H2605" t="s">
        <v>349</v>
      </c>
      <c r="I2605" t="s">
        <v>349</v>
      </c>
      <c r="K2605">
        <v>2021</v>
      </c>
      <c r="L2605" t="s">
        <v>3561</v>
      </c>
      <c r="M2605" t="s">
        <v>1367</v>
      </c>
      <c r="N2605" t="s">
        <v>3562</v>
      </c>
      <c r="O2605" t="s">
        <v>3565</v>
      </c>
    </row>
    <row r="2606" spans="1:15" x14ac:dyDescent="0.2">
      <c r="A2606" s="66" t="s">
        <v>9831</v>
      </c>
      <c r="B2606" t="s">
        <v>649</v>
      </c>
      <c r="C2606" t="s">
        <v>648</v>
      </c>
      <c r="D2606" s="21" t="s">
        <v>650</v>
      </c>
      <c r="E2606" t="s">
        <v>651</v>
      </c>
      <c r="F2606" t="s">
        <v>19</v>
      </c>
      <c r="G2606" t="s">
        <v>1270</v>
      </c>
      <c r="H2606" t="s">
        <v>349</v>
      </c>
      <c r="I2606" t="s">
        <v>349</v>
      </c>
      <c r="K2606">
        <v>2021</v>
      </c>
      <c r="L2606" t="s">
        <v>3561</v>
      </c>
      <c r="M2606" t="s">
        <v>1367</v>
      </c>
      <c r="N2606" t="s">
        <v>3562</v>
      </c>
      <c r="O2606" t="s">
        <v>3566</v>
      </c>
    </row>
    <row r="2607" spans="1:15" x14ac:dyDescent="0.2">
      <c r="A2607" s="66" t="s">
        <v>9831</v>
      </c>
      <c r="B2607" t="s">
        <v>649</v>
      </c>
      <c r="C2607" t="s">
        <v>648</v>
      </c>
      <c r="D2607" s="21" t="s">
        <v>650</v>
      </c>
      <c r="E2607" t="s">
        <v>651</v>
      </c>
      <c r="F2607" t="s">
        <v>20</v>
      </c>
      <c r="G2607" t="s">
        <v>1270</v>
      </c>
      <c r="H2607" t="s">
        <v>349</v>
      </c>
      <c r="I2607" t="s">
        <v>349</v>
      </c>
      <c r="K2607">
        <v>2021</v>
      </c>
      <c r="L2607" t="s">
        <v>3561</v>
      </c>
      <c r="M2607" t="s">
        <v>1367</v>
      </c>
      <c r="N2607" t="s">
        <v>3562</v>
      </c>
      <c r="O2607" t="s">
        <v>3567</v>
      </c>
    </row>
    <row r="2608" spans="1:15" x14ac:dyDescent="0.2">
      <c r="A2608" s="66" t="s">
        <v>9831</v>
      </c>
      <c r="B2608" t="s">
        <v>649</v>
      </c>
      <c r="C2608" t="s">
        <v>648</v>
      </c>
      <c r="D2608" s="21" t="s">
        <v>650</v>
      </c>
      <c r="E2608" t="s">
        <v>651</v>
      </c>
      <c r="F2608" t="s">
        <v>24</v>
      </c>
      <c r="G2608" t="s">
        <v>1270</v>
      </c>
      <c r="H2608" t="s">
        <v>349</v>
      </c>
      <c r="I2608" t="s">
        <v>349</v>
      </c>
      <c r="K2608">
        <v>2021</v>
      </c>
      <c r="L2608" t="s">
        <v>3561</v>
      </c>
      <c r="M2608" t="s">
        <v>1367</v>
      </c>
      <c r="N2608" t="s">
        <v>3562</v>
      </c>
      <c r="O2608" t="s">
        <v>3568</v>
      </c>
    </row>
    <row r="2609" spans="1:15" x14ac:dyDescent="0.2">
      <c r="A2609" s="66" t="s">
        <v>9831</v>
      </c>
      <c r="B2609" t="s">
        <v>649</v>
      </c>
      <c r="C2609" t="s">
        <v>648</v>
      </c>
      <c r="D2609" s="21" t="s">
        <v>650</v>
      </c>
      <c r="E2609" t="s">
        <v>651</v>
      </c>
      <c r="F2609" t="s">
        <v>26</v>
      </c>
      <c r="G2609" t="s">
        <v>1270</v>
      </c>
      <c r="H2609" t="s">
        <v>349</v>
      </c>
      <c r="I2609" t="s">
        <v>349</v>
      </c>
      <c r="K2609">
        <v>2021</v>
      </c>
      <c r="L2609" t="s">
        <v>3561</v>
      </c>
      <c r="M2609" t="s">
        <v>1367</v>
      </c>
      <c r="N2609" t="s">
        <v>3562</v>
      </c>
      <c r="O2609" t="s">
        <v>3569</v>
      </c>
    </row>
    <row r="2610" spans="1:15" x14ac:dyDescent="0.2">
      <c r="A2610" s="66" t="s">
        <v>9831</v>
      </c>
      <c r="B2610" t="s">
        <v>649</v>
      </c>
      <c r="C2610" t="s">
        <v>648</v>
      </c>
      <c r="D2610" s="21" t="s">
        <v>650</v>
      </c>
      <c r="E2610" t="s">
        <v>651</v>
      </c>
      <c r="F2610" t="s">
        <v>27</v>
      </c>
      <c r="G2610" t="s">
        <v>1270</v>
      </c>
      <c r="H2610" t="s">
        <v>349</v>
      </c>
      <c r="I2610" t="s">
        <v>349</v>
      </c>
      <c r="K2610">
        <v>2021</v>
      </c>
      <c r="L2610" t="s">
        <v>3561</v>
      </c>
      <c r="M2610" t="s">
        <v>1367</v>
      </c>
      <c r="N2610" t="s">
        <v>3562</v>
      </c>
      <c r="O2610" t="s">
        <v>3570</v>
      </c>
    </row>
    <row r="2611" spans="1:15" x14ac:dyDescent="0.2">
      <c r="A2611" s="66" t="s">
        <v>9831</v>
      </c>
      <c r="B2611" t="s">
        <v>649</v>
      </c>
      <c r="C2611" t="s">
        <v>648</v>
      </c>
      <c r="D2611" s="21" t="s">
        <v>650</v>
      </c>
      <c r="E2611" t="s">
        <v>651</v>
      </c>
      <c r="F2611" t="s">
        <v>28</v>
      </c>
      <c r="G2611" t="s">
        <v>1270</v>
      </c>
      <c r="H2611" t="s">
        <v>349</v>
      </c>
      <c r="I2611" t="s">
        <v>349</v>
      </c>
      <c r="K2611">
        <v>2021</v>
      </c>
      <c r="L2611" t="s">
        <v>3561</v>
      </c>
      <c r="M2611" t="s">
        <v>1367</v>
      </c>
      <c r="N2611" t="s">
        <v>3562</v>
      </c>
      <c r="O2611" t="s">
        <v>3571</v>
      </c>
    </row>
    <row r="2612" spans="1:15" x14ac:dyDescent="0.2">
      <c r="A2612" s="66" t="s">
        <v>9831</v>
      </c>
      <c r="B2612" t="s">
        <v>649</v>
      </c>
      <c r="C2612" t="s">
        <v>648</v>
      </c>
      <c r="D2612" s="21" t="s">
        <v>652</v>
      </c>
      <c r="E2612" t="s">
        <v>653</v>
      </c>
      <c r="F2612" t="s">
        <v>9</v>
      </c>
      <c r="L2612" t="s">
        <v>1414</v>
      </c>
      <c r="N2612" t="s">
        <v>1415</v>
      </c>
      <c r="O2612" t="s">
        <v>1416</v>
      </c>
    </row>
    <row r="2613" spans="1:15" x14ac:dyDescent="0.2">
      <c r="A2613" s="66" t="s">
        <v>9831</v>
      </c>
      <c r="B2613" t="s">
        <v>649</v>
      </c>
      <c r="C2613" t="s">
        <v>648</v>
      </c>
      <c r="D2613" s="21" t="s">
        <v>650</v>
      </c>
      <c r="E2613" t="s">
        <v>651</v>
      </c>
      <c r="F2613" t="s">
        <v>4</v>
      </c>
      <c r="L2613" t="s">
        <v>1429</v>
      </c>
      <c r="N2613" t="s">
        <v>1279</v>
      </c>
      <c r="O2613" t="s">
        <v>1280</v>
      </c>
    </row>
    <row r="2614" spans="1:15" x14ac:dyDescent="0.2">
      <c r="A2614" s="66" t="s">
        <v>9831</v>
      </c>
      <c r="B2614" t="s">
        <v>649</v>
      </c>
      <c r="C2614" t="s">
        <v>648</v>
      </c>
      <c r="D2614" s="21" t="s">
        <v>652</v>
      </c>
      <c r="E2614" t="s">
        <v>653</v>
      </c>
      <c r="F2614" t="s">
        <v>4</v>
      </c>
      <c r="L2614" t="s">
        <v>1429</v>
      </c>
      <c r="N2614" t="s">
        <v>1279</v>
      </c>
      <c r="O2614" t="s">
        <v>1280</v>
      </c>
    </row>
    <row r="2615" spans="1:15" x14ac:dyDescent="0.2">
      <c r="A2615" s="66" t="s">
        <v>9831</v>
      </c>
      <c r="B2615" t="s">
        <v>649</v>
      </c>
      <c r="C2615" t="s">
        <v>648</v>
      </c>
      <c r="D2615" s="21" t="s">
        <v>650</v>
      </c>
      <c r="E2615" t="s">
        <v>651</v>
      </c>
      <c r="F2615" t="s">
        <v>14</v>
      </c>
      <c r="G2615" t="s">
        <v>1430</v>
      </c>
      <c r="O2615" t="s">
        <v>1431</v>
      </c>
    </row>
    <row r="2616" spans="1:15" x14ac:dyDescent="0.2">
      <c r="A2616" s="66" t="s">
        <v>9831</v>
      </c>
      <c r="B2616" t="s">
        <v>649</v>
      </c>
      <c r="C2616" t="s">
        <v>648</v>
      </c>
      <c r="D2616" s="21" t="s">
        <v>650</v>
      </c>
      <c r="E2616" t="s">
        <v>651</v>
      </c>
      <c r="F2616" t="s">
        <v>142</v>
      </c>
      <c r="G2616" t="s">
        <v>1286</v>
      </c>
      <c r="O2616" t="s">
        <v>1400</v>
      </c>
    </row>
    <row r="2617" spans="1:15" x14ac:dyDescent="0.2">
      <c r="A2617" s="66" t="s">
        <v>9831</v>
      </c>
      <c r="B2617" t="s">
        <v>649</v>
      </c>
      <c r="C2617" t="s">
        <v>648</v>
      </c>
      <c r="D2617" s="21" t="s">
        <v>650</v>
      </c>
      <c r="E2617" t="s">
        <v>651</v>
      </c>
      <c r="F2617" t="s">
        <v>157</v>
      </c>
      <c r="G2617" t="s">
        <v>1286</v>
      </c>
      <c r="O2617" t="s">
        <v>1400</v>
      </c>
    </row>
    <row r="2618" spans="1:15" x14ac:dyDescent="0.2">
      <c r="A2618" s="66" t="s">
        <v>9831</v>
      </c>
      <c r="B2618" t="s">
        <v>649</v>
      </c>
      <c r="C2618" t="s">
        <v>648</v>
      </c>
      <c r="D2618" s="21" t="s">
        <v>652</v>
      </c>
      <c r="E2618" t="s">
        <v>653</v>
      </c>
      <c r="F2618" t="s">
        <v>14</v>
      </c>
      <c r="G2618" t="s">
        <v>1430</v>
      </c>
      <c r="O2618" t="s">
        <v>1431</v>
      </c>
    </row>
    <row r="2619" spans="1:15" x14ac:dyDescent="0.2">
      <c r="A2619" s="66" t="s">
        <v>9831</v>
      </c>
      <c r="B2619" t="s">
        <v>649</v>
      </c>
      <c r="C2619" t="s">
        <v>648</v>
      </c>
      <c r="D2619" s="21" t="s">
        <v>652</v>
      </c>
      <c r="E2619" t="s">
        <v>653</v>
      </c>
      <c r="F2619" t="s">
        <v>15</v>
      </c>
      <c r="G2619" t="s">
        <v>1430</v>
      </c>
      <c r="O2619" t="s">
        <v>1432</v>
      </c>
    </row>
    <row r="2620" spans="1:15" x14ac:dyDescent="0.2">
      <c r="A2620" s="66" t="s">
        <v>9831</v>
      </c>
      <c r="B2620" t="s">
        <v>649</v>
      </c>
      <c r="C2620" t="s">
        <v>648</v>
      </c>
      <c r="D2620" s="21" t="s">
        <v>652</v>
      </c>
      <c r="E2620" t="s">
        <v>653</v>
      </c>
      <c r="F2620" t="s">
        <v>142</v>
      </c>
      <c r="G2620" t="s">
        <v>1286</v>
      </c>
      <c r="O2620" t="s">
        <v>1400</v>
      </c>
    </row>
    <row r="2621" spans="1:15" x14ac:dyDescent="0.2">
      <c r="A2621" s="66" t="s">
        <v>9831</v>
      </c>
      <c r="B2621" t="s">
        <v>649</v>
      </c>
      <c r="C2621" t="s">
        <v>648</v>
      </c>
      <c r="D2621" s="21" t="s">
        <v>652</v>
      </c>
      <c r="E2621" t="s">
        <v>653</v>
      </c>
      <c r="F2621" t="s">
        <v>157</v>
      </c>
      <c r="G2621" t="s">
        <v>1286</v>
      </c>
      <c r="O2621" t="s">
        <v>1400</v>
      </c>
    </row>
    <row r="2622" spans="1:15" x14ac:dyDescent="0.2">
      <c r="A2622" s="66" t="s">
        <v>9831</v>
      </c>
      <c r="B2622" t="s">
        <v>649</v>
      </c>
      <c r="C2622" t="s">
        <v>648</v>
      </c>
      <c r="D2622" s="21" t="s">
        <v>652</v>
      </c>
      <c r="E2622" t="s">
        <v>653</v>
      </c>
      <c r="F2622" t="s">
        <v>162</v>
      </c>
      <c r="G2622" t="s">
        <v>1286</v>
      </c>
      <c r="O2622" t="s">
        <v>1400</v>
      </c>
    </row>
    <row r="2623" spans="1:15" x14ac:dyDescent="0.2">
      <c r="A2623" s="66" t="s">
        <v>9831</v>
      </c>
      <c r="B2623" t="s">
        <v>649</v>
      </c>
      <c r="C2623" t="s">
        <v>648</v>
      </c>
      <c r="D2623" s="21" t="s">
        <v>652</v>
      </c>
      <c r="E2623" t="s">
        <v>653</v>
      </c>
      <c r="F2623" t="s">
        <v>177</v>
      </c>
      <c r="G2623" t="s">
        <v>1286</v>
      </c>
      <c r="O2623" t="s">
        <v>1400</v>
      </c>
    </row>
    <row r="2624" spans="1:15" x14ac:dyDescent="0.2">
      <c r="A2624" s="66" t="s">
        <v>9831</v>
      </c>
      <c r="B2624" t="s">
        <v>1202</v>
      </c>
      <c r="C2624" t="s">
        <v>1201</v>
      </c>
      <c r="D2624" s="21" t="s">
        <v>1205</v>
      </c>
      <c r="E2624" t="s">
        <v>1206</v>
      </c>
      <c r="F2624" t="s">
        <v>91</v>
      </c>
      <c r="K2624">
        <v>2024</v>
      </c>
      <c r="L2624" t="s">
        <v>3572</v>
      </c>
      <c r="N2624" t="s">
        <v>3573</v>
      </c>
      <c r="O2624" t="s">
        <v>9704</v>
      </c>
    </row>
    <row r="2625" spans="1:15" x14ac:dyDescent="0.2">
      <c r="A2625" s="66" t="s">
        <v>9831</v>
      </c>
      <c r="B2625" t="s">
        <v>1202</v>
      </c>
      <c r="C2625" t="s">
        <v>1201</v>
      </c>
      <c r="D2625" s="21" t="s">
        <v>1203</v>
      </c>
      <c r="E2625" t="s">
        <v>1204</v>
      </c>
      <c r="F2625" t="s">
        <v>96</v>
      </c>
      <c r="K2625">
        <v>2024</v>
      </c>
      <c r="L2625" t="s">
        <v>3574</v>
      </c>
      <c r="N2625" t="s">
        <v>3575</v>
      </c>
      <c r="O2625" t="s">
        <v>9681</v>
      </c>
    </row>
    <row r="2626" spans="1:15" x14ac:dyDescent="0.2">
      <c r="A2626" s="66" t="s">
        <v>9831</v>
      </c>
      <c r="B2626" t="s">
        <v>1202</v>
      </c>
      <c r="C2626" t="s">
        <v>1201</v>
      </c>
      <c r="D2626" s="21" t="s">
        <v>1203</v>
      </c>
      <c r="E2626" t="s">
        <v>1204</v>
      </c>
      <c r="F2626" t="s">
        <v>91</v>
      </c>
      <c r="K2626">
        <v>2024</v>
      </c>
      <c r="L2626" t="s">
        <v>3576</v>
      </c>
      <c r="N2626" t="s">
        <v>3577</v>
      </c>
      <c r="O2626" t="s">
        <v>9705</v>
      </c>
    </row>
    <row r="2627" spans="1:15" x14ac:dyDescent="0.2">
      <c r="A2627" s="66" t="s">
        <v>9831</v>
      </c>
      <c r="B2627" t="s">
        <v>1202</v>
      </c>
      <c r="C2627" t="s">
        <v>1201</v>
      </c>
      <c r="D2627" s="21" t="s">
        <v>1203</v>
      </c>
      <c r="E2627" t="s">
        <v>1204</v>
      </c>
      <c r="F2627" t="s">
        <v>16</v>
      </c>
      <c r="G2627" t="s">
        <v>1270</v>
      </c>
      <c r="H2627" t="s">
        <v>1702</v>
      </c>
      <c r="I2627" t="s">
        <v>1702</v>
      </c>
      <c r="J2627" t="s">
        <v>3578</v>
      </c>
      <c r="K2627">
        <v>2019</v>
      </c>
      <c r="L2627" t="s">
        <v>3579</v>
      </c>
      <c r="M2627" t="s">
        <v>3580</v>
      </c>
      <c r="N2627" t="s">
        <v>3581</v>
      </c>
      <c r="O2627" t="s">
        <v>9143</v>
      </c>
    </row>
    <row r="2628" spans="1:15" x14ac:dyDescent="0.2">
      <c r="A2628" s="66" t="s">
        <v>9831</v>
      </c>
      <c r="B2628" t="s">
        <v>1202</v>
      </c>
      <c r="C2628" t="s">
        <v>1201</v>
      </c>
      <c r="D2628" s="21" t="s">
        <v>1203</v>
      </c>
      <c r="E2628" t="s">
        <v>1204</v>
      </c>
      <c r="F2628" t="s">
        <v>17</v>
      </c>
      <c r="G2628" t="s">
        <v>1270</v>
      </c>
      <c r="H2628" t="s">
        <v>1702</v>
      </c>
      <c r="I2628" t="s">
        <v>1702</v>
      </c>
      <c r="J2628" t="s">
        <v>3578</v>
      </c>
      <c r="K2628">
        <v>2019</v>
      </c>
      <c r="L2628" t="s">
        <v>3579</v>
      </c>
      <c r="M2628" t="s">
        <v>3580</v>
      </c>
      <c r="N2628" t="s">
        <v>3581</v>
      </c>
      <c r="O2628" t="s">
        <v>9143</v>
      </c>
    </row>
    <row r="2629" spans="1:15" x14ac:dyDescent="0.2">
      <c r="A2629" s="66" t="s">
        <v>9831</v>
      </c>
      <c r="B2629" t="s">
        <v>1202</v>
      </c>
      <c r="C2629" t="s">
        <v>1201</v>
      </c>
      <c r="D2629" s="21" t="s">
        <v>1203</v>
      </c>
      <c r="E2629" t="s">
        <v>1204</v>
      </c>
      <c r="F2629" t="s">
        <v>18</v>
      </c>
      <c r="G2629" t="s">
        <v>1270</v>
      </c>
      <c r="H2629" t="s">
        <v>1702</v>
      </c>
      <c r="I2629" t="s">
        <v>1702</v>
      </c>
      <c r="J2629" t="s">
        <v>3578</v>
      </c>
      <c r="K2629">
        <v>2019</v>
      </c>
      <c r="L2629" t="s">
        <v>3579</v>
      </c>
      <c r="M2629" t="s">
        <v>3580</v>
      </c>
      <c r="N2629" t="s">
        <v>3581</v>
      </c>
      <c r="O2629" t="s">
        <v>9143</v>
      </c>
    </row>
    <row r="2630" spans="1:15" x14ac:dyDescent="0.2">
      <c r="A2630" s="66" t="s">
        <v>9831</v>
      </c>
      <c r="B2630" t="s">
        <v>1202</v>
      </c>
      <c r="C2630" t="s">
        <v>1201</v>
      </c>
      <c r="D2630" s="21" t="s">
        <v>1203</v>
      </c>
      <c r="E2630" t="s">
        <v>1204</v>
      </c>
      <c r="F2630" t="s">
        <v>19</v>
      </c>
      <c r="G2630" t="s">
        <v>1270</v>
      </c>
      <c r="H2630" t="s">
        <v>1702</v>
      </c>
      <c r="I2630" t="s">
        <v>1702</v>
      </c>
      <c r="J2630" t="s">
        <v>3578</v>
      </c>
      <c r="K2630">
        <v>2019</v>
      </c>
      <c r="L2630" t="s">
        <v>3579</v>
      </c>
      <c r="M2630" t="s">
        <v>3580</v>
      </c>
      <c r="N2630" t="s">
        <v>3581</v>
      </c>
      <c r="O2630" t="s">
        <v>9143</v>
      </c>
    </row>
    <row r="2631" spans="1:15" x14ac:dyDescent="0.2">
      <c r="A2631" s="66" t="s">
        <v>9831</v>
      </c>
      <c r="B2631" t="s">
        <v>1202</v>
      </c>
      <c r="C2631" t="s">
        <v>1201</v>
      </c>
      <c r="D2631" s="21" t="s">
        <v>1203</v>
      </c>
      <c r="E2631" t="s">
        <v>1204</v>
      </c>
      <c r="F2631" t="s">
        <v>20</v>
      </c>
      <c r="G2631" t="s">
        <v>1270</v>
      </c>
      <c r="H2631" t="s">
        <v>1702</v>
      </c>
      <c r="I2631" t="s">
        <v>1702</v>
      </c>
      <c r="J2631" t="s">
        <v>3578</v>
      </c>
      <c r="K2631">
        <v>2019</v>
      </c>
      <c r="L2631" t="s">
        <v>3579</v>
      </c>
      <c r="M2631" t="s">
        <v>3580</v>
      </c>
      <c r="N2631" t="s">
        <v>3581</v>
      </c>
      <c r="O2631" t="s">
        <v>9143</v>
      </c>
    </row>
    <row r="2632" spans="1:15" x14ac:dyDescent="0.2">
      <c r="A2632" s="66" t="s">
        <v>9831</v>
      </c>
      <c r="B2632" t="s">
        <v>1202</v>
      </c>
      <c r="C2632" t="s">
        <v>1201</v>
      </c>
      <c r="D2632" s="21" t="s">
        <v>1203</v>
      </c>
      <c r="E2632" t="s">
        <v>1204</v>
      </c>
      <c r="F2632" t="s">
        <v>23</v>
      </c>
      <c r="G2632" t="s">
        <v>1270</v>
      </c>
      <c r="H2632" t="s">
        <v>1702</v>
      </c>
      <c r="I2632" t="s">
        <v>1702</v>
      </c>
      <c r="J2632" t="s">
        <v>3578</v>
      </c>
      <c r="K2632">
        <v>2019</v>
      </c>
      <c r="L2632" t="s">
        <v>3579</v>
      </c>
      <c r="M2632" t="s">
        <v>3580</v>
      </c>
      <c r="N2632" t="s">
        <v>3581</v>
      </c>
      <c r="O2632" t="s">
        <v>9143</v>
      </c>
    </row>
    <row r="2633" spans="1:15" x14ac:dyDescent="0.2">
      <c r="A2633" s="66" t="s">
        <v>9831</v>
      </c>
      <c r="B2633" t="s">
        <v>1202</v>
      </c>
      <c r="C2633" t="s">
        <v>1201</v>
      </c>
      <c r="D2633" s="21" t="s">
        <v>1203</v>
      </c>
      <c r="E2633" t="s">
        <v>1204</v>
      </c>
      <c r="F2633" t="s">
        <v>24</v>
      </c>
      <c r="G2633" t="s">
        <v>1270</v>
      </c>
      <c r="H2633" t="s">
        <v>1702</v>
      </c>
      <c r="I2633" t="s">
        <v>1702</v>
      </c>
      <c r="J2633" t="s">
        <v>3578</v>
      </c>
      <c r="K2633">
        <v>2019</v>
      </c>
      <c r="L2633" t="s">
        <v>3579</v>
      </c>
      <c r="M2633" t="s">
        <v>3580</v>
      </c>
      <c r="N2633" t="s">
        <v>3581</v>
      </c>
      <c r="O2633" t="s">
        <v>9143</v>
      </c>
    </row>
    <row r="2634" spans="1:15" x14ac:dyDescent="0.2">
      <c r="A2634" s="66" t="s">
        <v>9831</v>
      </c>
      <c r="B2634" t="s">
        <v>1202</v>
      </c>
      <c r="C2634" t="s">
        <v>1201</v>
      </c>
      <c r="D2634" s="21" t="s">
        <v>1203</v>
      </c>
      <c r="E2634" t="s">
        <v>1204</v>
      </c>
      <c r="F2634" t="s">
        <v>25</v>
      </c>
      <c r="G2634" t="s">
        <v>1270</v>
      </c>
      <c r="H2634" t="s">
        <v>1702</v>
      </c>
      <c r="I2634" t="s">
        <v>1702</v>
      </c>
      <c r="J2634" t="s">
        <v>3578</v>
      </c>
      <c r="K2634">
        <v>2019</v>
      </c>
      <c r="L2634" t="s">
        <v>3579</v>
      </c>
      <c r="M2634" t="s">
        <v>3580</v>
      </c>
      <c r="N2634" t="s">
        <v>3581</v>
      </c>
      <c r="O2634" t="s">
        <v>9143</v>
      </c>
    </row>
    <row r="2635" spans="1:15" x14ac:dyDescent="0.2">
      <c r="A2635" s="66" t="s">
        <v>9831</v>
      </c>
      <c r="B2635" t="s">
        <v>1202</v>
      </c>
      <c r="C2635" t="s">
        <v>1201</v>
      </c>
      <c r="D2635" s="21" t="s">
        <v>1203</v>
      </c>
      <c r="E2635" t="s">
        <v>1204</v>
      </c>
      <c r="F2635" t="s">
        <v>26</v>
      </c>
      <c r="G2635" t="s">
        <v>1270</v>
      </c>
      <c r="H2635" t="s">
        <v>1702</v>
      </c>
      <c r="I2635" t="s">
        <v>1702</v>
      </c>
      <c r="J2635" t="s">
        <v>3578</v>
      </c>
      <c r="K2635">
        <v>2019</v>
      </c>
      <c r="L2635" t="s">
        <v>3579</v>
      </c>
      <c r="M2635" t="s">
        <v>3580</v>
      </c>
      <c r="N2635" t="s">
        <v>3581</v>
      </c>
      <c r="O2635" t="s">
        <v>9143</v>
      </c>
    </row>
    <row r="2636" spans="1:15" x14ac:dyDescent="0.2">
      <c r="A2636" s="66" t="s">
        <v>9831</v>
      </c>
      <c r="B2636" t="s">
        <v>1202</v>
      </c>
      <c r="C2636" t="s">
        <v>1201</v>
      </c>
      <c r="D2636" s="21" t="s">
        <v>1203</v>
      </c>
      <c r="E2636" t="s">
        <v>1204</v>
      </c>
      <c r="F2636" t="s">
        <v>28</v>
      </c>
      <c r="G2636" t="s">
        <v>1270</v>
      </c>
      <c r="H2636" t="s">
        <v>1702</v>
      </c>
      <c r="I2636" t="s">
        <v>1702</v>
      </c>
      <c r="J2636" t="s">
        <v>3578</v>
      </c>
      <c r="K2636">
        <v>2019</v>
      </c>
      <c r="L2636" t="s">
        <v>3579</v>
      </c>
      <c r="M2636" t="s">
        <v>3580</v>
      </c>
      <c r="N2636" t="s">
        <v>3581</v>
      </c>
      <c r="O2636" t="s">
        <v>9143</v>
      </c>
    </row>
    <row r="2637" spans="1:15" x14ac:dyDescent="0.2">
      <c r="A2637" s="66" t="s">
        <v>9831</v>
      </c>
      <c r="B2637" t="s">
        <v>1202</v>
      </c>
      <c r="C2637" t="s">
        <v>1201</v>
      </c>
      <c r="D2637" s="21" t="s">
        <v>1203</v>
      </c>
      <c r="E2637" t="s">
        <v>1204</v>
      </c>
      <c r="F2637" t="s">
        <v>306</v>
      </c>
      <c r="K2637">
        <v>2022</v>
      </c>
      <c r="L2637" t="s">
        <v>3582</v>
      </c>
      <c r="M2637" t="s">
        <v>1293</v>
      </c>
      <c r="N2637" t="s">
        <v>3583</v>
      </c>
      <c r="O2637" t="s">
        <v>9777</v>
      </c>
    </row>
    <row r="2638" spans="1:15" x14ac:dyDescent="0.2">
      <c r="A2638" s="66" t="s">
        <v>9831</v>
      </c>
      <c r="B2638" t="s">
        <v>1202</v>
      </c>
      <c r="C2638" t="s">
        <v>1201</v>
      </c>
      <c r="D2638" s="21" t="s">
        <v>1203</v>
      </c>
      <c r="E2638" t="s">
        <v>1204</v>
      </c>
      <c r="F2638" t="s">
        <v>307</v>
      </c>
      <c r="K2638">
        <v>2022</v>
      </c>
      <c r="L2638" t="s">
        <v>3582</v>
      </c>
      <c r="M2638" t="s">
        <v>1293</v>
      </c>
      <c r="N2638" t="s">
        <v>3583</v>
      </c>
      <c r="O2638" t="s">
        <v>3584</v>
      </c>
    </row>
    <row r="2639" spans="1:15" x14ac:dyDescent="0.2">
      <c r="A2639" s="66" t="s">
        <v>9831</v>
      </c>
      <c r="B2639" t="s">
        <v>1202</v>
      </c>
      <c r="C2639" t="s">
        <v>1201</v>
      </c>
      <c r="D2639" s="21" t="s">
        <v>1203</v>
      </c>
      <c r="E2639" t="s">
        <v>1204</v>
      </c>
      <c r="F2639" t="s">
        <v>314</v>
      </c>
      <c r="K2639">
        <v>2022</v>
      </c>
      <c r="L2639" t="s">
        <v>3582</v>
      </c>
      <c r="M2639" t="s">
        <v>1293</v>
      </c>
      <c r="N2639" t="s">
        <v>3583</v>
      </c>
      <c r="O2639" t="s">
        <v>9778</v>
      </c>
    </row>
    <row r="2640" spans="1:15" x14ac:dyDescent="0.2">
      <c r="A2640" s="66" t="s">
        <v>9831</v>
      </c>
      <c r="B2640" t="s">
        <v>1202</v>
      </c>
      <c r="C2640" t="s">
        <v>1201</v>
      </c>
      <c r="D2640" s="21" t="s">
        <v>1203</v>
      </c>
      <c r="E2640" t="s">
        <v>1204</v>
      </c>
      <c r="F2640" t="s">
        <v>315</v>
      </c>
      <c r="K2640">
        <v>2022</v>
      </c>
      <c r="L2640" t="s">
        <v>3582</v>
      </c>
      <c r="M2640" t="s">
        <v>1293</v>
      </c>
      <c r="N2640" t="s">
        <v>3583</v>
      </c>
      <c r="O2640" t="s">
        <v>3584</v>
      </c>
    </row>
    <row r="2641" spans="1:15" x14ac:dyDescent="0.2">
      <c r="A2641" s="66" t="s">
        <v>9831</v>
      </c>
      <c r="B2641" t="s">
        <v>1202</v>
      </c>
      <c r="C2641" t="s">
        <v>1201</v>
      </c>
      <c r="D2641" s="21" t="s">
        <v>1203</v>
      </c>
      <c r="E2641" t="s">
        <v>1204</v>
      </c>
      <c r="F2641" t="s">
        <v>321</v>
      </c>
      <c r="K2641">
        <v>2022</v>
      </c>
      <c r="L2641" t="s">
        <v>3582</v>
      </c>
      <c r="M2641" t="s">
        <v>1293</v>
      </c>
      <c r="N2641" t="s">
        <v>3583</v>
      </c>
      <c r="O2641" t="s">
        <v>9777</v>
      </c>
    </row>
    <row r="2642" spans="1:15" x14ac:dyDescent="0.2">
      <c r="A2642" s="66" t="s">
        <v>9831</v>
      </c>
      <c r="B2642" t="s">
        <v>1202</v>
      </c>
      <c r="C2642" t="s">
        <v>1201</v>
      </c>
      <c r="D2642" s="21" t="s">
        <v>1203</v>
      </c>
      <c r="E2642" t="s">
        <v>1204</v>
      </c>
      <c r="F2642" t="s">
        <v>322</v>
      </c>
      <c r="K2642">
        <v>2022</v>
      </c>
      <c r="L2642" t="s">
        <v>3582</v>
      </c>
      <c r="M2642" t="s">
        <v>1293</v>
      </c>
      <c r="N2642" t="s">
        <v>3583</v>
      </c>
      <c r="O2642" t="s">
        <v>3584</v>
      </c>
    </row>
    <row r="2643" spans="1:15" x14ac:dyDescent="0.2">
      <c r="A2643" s="66" t="s">
        <v>9831</v>
      </c>
      <c r="B2643" t="s">
        <v>1202</v>
      </c>
      <c r="C2643" t="s">
        <v>1201</v>
      </c>
      <c r="D2643" s="21" t="s">
        <v>1203</v>
      </c>
      <c r="E2643" t="s">
        <v>1204</v>
      </c>
      <c r="F2643" t="s">
        <v>337</v>
      </c>
      <c r="K2643">
        <v>2022</v>
      </c>
      <c r="L2643" t="s">
        <v>3582</v>
      </c>
      <c r="M2643" t="s">
        <v>1293</v>
      </c>
      <c r="N2643" t="s">
        <v>3583</v>
      </c>
      <c r="O2643" t="s">
        <v>3584</v>
      </c>
    </row>
    <row r="2644" spans="1:15" x14ac:dyDescent="0.2">
      <c r="A2644" s="66" t="s">
        <v>9831</v>
      </c>
      <c r="B2644" t="s">
        <v>1202</v>
      </c>
      <c r="C2644" t="s">
        <v>1201</v>
      </c>
      <c r="D2644" s="21" t="s">
        <v>1203</v>
      </c>
      <c r="E2644" t="s">
        <v>1204</v>
      </c>
      <c r="F2644" t="s">
        <v>308</v>
      </c>
      <c r="K2644">
        <v>2022</v>
      </c>
      <c r="L2644" t="s">
        <v>3585</v>
      </c>
      <c r="M2644" t="s">
        <v>1293</v>
      </c>
      <c r="N2644" t="s">
        <v>3586</v>
      </c>
      <c r="O2644" t="s">
        <v>3587</v>
      </c>
    </row>
    <row r="2645" spans="1:15" x14ac:dyDescent="0.2">
      <c r="A2645" s="66" t="s">
        <v>9831</v>
      </c>
      <c r="B2645" t="s">
        <v>1202</v>
      </c>
      <c r="C2645" t="s">
        <v>1201</v>
      </c>
      <c r="D2645" s="21" t="s">
        <v>1203</v>
      </c>
      <c r="E2645" t="s">
        <v>1204</v>
      </c>
      <c r="F2645" t="s">
        <v>316</v>
      </c>
      <c r="K2645">
        <v>2022</v>
      </c>
      <c r="L2645" t="s">
        <v>3585</v>
      </c>
      <c r="N2645" t="s">
        <v>3586</v>
      </c>
      <c r="O2645" t="s">
        <v>3587</v>
      </c>
    </row>
    <row r="2646" spans="1:15" x14ac:dyDescent="0.2">
      <c r="A2646" s="66" t="s">
        <v>9831</v>
      </c>
      <c r="B2646" t="s">
        <v>1202</v>
      </c>
      <c r="C2646" t="s">
        <v>1201</v>
      </c>
      <c r="D2646" s="21" t="s">
        <v>1203</v>
      </c>
      <c r="E2646" t="s">
        <v>1204</v>
      </c>
      <c r="F2646" t="s">
        <v>323</v>
      </c>
      <c r="K2646">
        <v>2022</v>
      </c>
      <c r="L2646" t="s">
        <v>3585</v>
      </c>
      <c r="N2646" t="s">
        <v>3586</v>
      </c>
      <c r="O2646" t="s">
        <v>3587</v>
      </c>
    </row>
    <row r="2647" spans="1:15" x14ac:dyDescent="0.2">
      <c r="A2647" s="66" t="s">
        <v>9831</v>
      </c>
      <c r="B2647" t="s">
        <v>1202</v>
      </c>
      <c r="C2647" t="s">
        <v>1201</v>
      </c>
      <c r="D2647" s="21" t="s">
        <v>1203</v>
      </c>
      <c r="E2647" t="s">
        <v>1204</v>
      </c>
      <c r="F2647" t="s">
        <v>338</v>
      </c>
      <c r="K2647">
        <v>2022</v>
      </c>
      <c r="L2647" t="s">
        <v>3585</v>
      </c>
      <c r="N2647" t="s">
        <v>3586</v>
      </c>
      <c r="O2647" t="s">
        <v>3587</v>
      </c>
    </row>
    <row r="2648" spans="1:15" x14ac:dyDescent="0.2">
      <c r="A2648" s="66" t="s">
        <v>9831</v>
      </c>
      <c r="B2648" t="s">
        <v>1202</v>
      </c>
      <c r="C2648" t="s">
        <v>1201</v>
      </c>
      <c r="D2648" s="21" t="s">
        <v>1203</v>
      </c>
      <c r="E2648" t="s">
        <v>1204</v>
      </c>
      <c r="F2648" t="s">
        <v>339</v>
      </c>
      <c r="K2648">
        <v>2023</v>
      </c>
      <c r="L2648" t="s">
        <v>3588</v>
      </c>
      <c r="M2648" t="s">
        <v>1293</v>
      </c>
      <c r="N2648" t="s">
        <v>3589</v>
      </c>
      <c r="O2648" t="s">
        <v>3590</v>
      </c>
    </row>
    <row r="2649" spans="1:15" x14ac:dyDescent="0.2">
      <c r="A2649" s="66" t="s">
        <v>9831</v>
      </c>
      <c r="B2649" t="s">
        <v>1202</v>
      </c>
      <c r="C2649" t="s">
        <v>1201</v>
      </c>
      <c r="D2649" s="21" t="s">
        <v>1203</v>
      </c>
      <c r="E2649" t="s">
        <v>1204</v>
      </c>
      <c r="F2649" t="s">
        <v>84</v>
      </c>
      <c r="K2649">
        <v>2023</v>
      </c>
      <c r="L2649" t="s">
        <v>3591</v>
      </c>
      <c r="N2649" t="s">
        <v>3592</v>
      </c>
    </row>
    <row r="2650" spans="1:15" x14ac:dyDescent="0.2">
      <c r="A2650" s="66" t="s">
        <v>9831</v>
      </c>
      <c r="B2650" t="s">
        <v>1202</v>
      </c>
      <c r="C2650" t="s">
        <v>1201</v>
      </c>
      <c r="D2650" s="21" t="s">
        <v>1203</v>
      </c>
      <c r="E2650" t="s">
        <v>1204</v>
      </c>
      <c r="F2650" t="s">
        <v>51</v>
      </c>
      <c r="G2650" t="s">
        <v>1386</v>
      </c>
      <c r="K2650">
        <v>2024</v>
      </c>
      <c r="L2650" t="s">
        <v>3593</v>
      </c>
      <c r="N2650" t="s">
        <v>3594</v>
      </c>
      <c r="O2650" t="s">
        <v>3595</v>
      </c>
    </row>
    <row r="2651" spans="1:15" x14ac:dyDescent="0.2">
      <c r="A2651" s="66" t="s">
        <v>9831</v>
      </c>
      <c r="B2651" t="s">
        <v>1202</v>
      </c>
      <c r="C2651" t="s">
        <v>1201</v>
      </c>
      <c r="D2651" s="21" t="s">
        <v>1203</v>
      </c>
      <c r="E2651" t="s">
        <v>1204</v>
      </c>
      <c r="F2651" t="s">
        <v>309</v>
      </c>
      <c r="K2651">
        <v>2023</v>
      </c>
      <c r="L2651" t="s">
        <v>3596</v>
      </c>
      <c r="M2651" t="s">
        <v>1293</v>
      </c>
      <c r="N2651" t="s">
        <v>3597</v>
      </c>
      <c r="O2651" t="s">
        <v>3598</v>
      </c>
    </row>
    <row r="2652" spans="1:15" x14ac:dyDescent="0.2">
      <c r="A2652" s="66" t="s">
        <v>9831</v>
      </c>
      <c r="B2652" t="s">
        <v>1202</v>
      </c>
      <c r="C2652" t="s">
        <v>1201</v>
      </c>
      <c r="D2652" s="21" t="s">
        <v>1203</v>
      </c>
      <c r="E2652" t="s">
        <v>1204</v>
      </c>
      <c r="F2652" t="s">
        <v>317</v>
      </c>
      <c r="K2652">
        <v>2023</v>
      </c>
      <c r="L2652" t="s">
        <v>3596</v>
      </c>
      <c r="M2652" t="s">
        <v>1293</v>
      </c>
      <c r="N2652" t="s">
        <v>3597</v>
      </c>
      <c r="O2652" t="s">
        <v>3598</v>
      </c>
    </row>
    <row r="2653" spans="1:15" x14ac:dyDescent="0.2">
      <c r="A2653" s="66" t="s">
        <v>9831</v>
      </c>
      <c r="B2653" t="s">
        <v>1202</v>
      </c>
      <c r="C2653" t="s">
        <v>1201</v>
      </c>
      <c r="D2653" s="21" t="s">
        <v>1203</v>
      </c>
      <c r="E2653" t="s">
        <v>1204</v>
      </c>
      <c r="F2653" t="s">
        <v>324</v>
      </c>
      <c r="K2653">
        <v>2023</v>
      </c>
      <c r="L2653" t="s">
        <v>3596</v>
      </c>
      <c r="M2653" t="s">
        <v>1293</v>
      </c>
      <c r="N2653" t="s">
        <v>3597</v>
      </c>
      <c r="O2653" t="s">
        <v>3598</v>
      </c>
    </row>
    <row r="2654" spans="1:15" x14ac:dyDescent="0.2">
      <c r="A2654" s="66" t="s">
        <v>9831</v>
      </c>
      <c r="B2654" t="s">
        <v>1202</v>
      </c>
      <c r="C2654" t="s">
        <v>1201</v>
      </c>
      <c r="D2654" s="21" t="s">
        <v>1203</v>
      </c>
      <c r="E2654" t="s">
        <v>1204</v>
      </c>
      <c r="F2654" t="s">
        <v>92</v>
      </c>
      <c r="K2654">
        <v>2024</v>
      </c>
      <c r="L2654" t="s">
        <v>3599</v>
      </c>
      <c r="M2654" t="s">
        <v>3600</v>
      </c>
      <c r="N2654" t="s">
        <v>3601</v>
      </c>
      <c r="O2654" t="s">
        <v>3602</v>
      </c>
    </row>
    <row r="2655" spans="1:15" x14ac:dyDescent="0.2">
      <c r="A2655" s="66" t="s">
        <v>9831</v>
      </c>
      <c r="B2655" t="s">
        <v>1202</v>
      </c>
      <c r="C2655" t="s">
        <v>1201</v>
      </c>
      <c r="D2655" s="21" t="s">
        <v>1203</v>
      </c>
      <c r="E2655" t="s">
        <v>1204</v>
      </c>
      <c r="F2655" t="s">
        <v>94</v>
      </c>
      <c r="K2655">
        <v>2024</v>
      </c>
      <c r="L2655" t="s">
        <v>3599</v>
      </c>
      <c r="M2655" t="s">
        <v>3603</v>
      </c>
      <c r="N2655" t="s">
        <v>3601</v>
      </c>
      <c r="O2655" t="s">
        <v>3604</v>
      </c>
    </row>
    <row r="2656" spans="1:15" x14ac:dyDescent="0.2">
      <c r="A2656" s="66" t="s">
        <v>9831</v>
      </c>
      <c r="B2656" t="s">
        <v>1202</v>
      </c>
      <c r="C2656" t="s">
        <v>1201</v>
      </c>
      <c r="D2656" s="21" t="s">
        <v>1203</v>
      </c>
      <c r="E2656" t="s">
        <v>1204</v>
      </c>
      <c r="F2656" t="s">
        <v>95</v>
      </c>
      <c r="K2656">
        <v>2024</v>
      </c>
      <c r="L2656" t="s">
        <v>3599</v>
      </c>
      <c r="M2656" t="s">
        <v>1368</v>
      </c>
      <c r="N2656" t="s">
        <v>3601</v>
      </c>
    </row>
    <row r="2657" spans="1:15" x14ac:dyDescent="0.2">
      <c r="A2657" s="66" t="s">
        <v>9831</v>
      </c>
      <c r="B2657" t="s">
        <v>1202</v>
      </c>
      <c r="C2657" t="s">
        <v>1201</v>
      </c>
      <c r="D2657" s="21" t="s">
        <v>1203</v>
      </c>
      <c r="E2657" t="s">
        <v>1204</v>
      </c>
      <c r="F2657" t="s">
        <v>8</v>
      </c>
      <c r="K2657">
        <v>2022</v>
      </c>
      <c r="L2657" t="s">
        <v>3605</v>
      </c>
      <c r="M2657" t="s">
        <v>3606</v>
      </c>
      <c r="N2657" t="s">
        <v>3607</v>
      </c>
    </row>
    <row r="2658" spans="1:15" x14ac:dyDescent="0.2">
      <c r="A2658" s="66" t="s">
        <v>9831</v>
      </c>
      <c r="B2658" t="s">
        <v>1202</v>
      </c>
      <c r="C2658" t="s">
        <v>1201</v>
      </c>
      <c r="D2658" s="21" t="s">
        <v>1203</v>
      </c>
      <c r="E2658" t="s">
        <v>1204</v>
      </c>
      <c r="F2658" t="s">
        <v>10</v>
      </c>
      <c r="K2658">
        <v>2022</v>
      </c>
      <c r="L2658" t="s">
        <v>3605</v>
      </c>
      <c r="M2658" t="s">
        <v>3606</v>
      </c>
      <c r="N2658" t="s">
        <v>3607</v>
      </c>
    </row>
    <row r="2659" spans="1:15" x14ac:dyDescent="0.2">
      <c r="A2659" s="66" t="s">
        <v>9831</v>
      </c>
      <c r="B2659" t="s">
        <v>1202</v>
      </c>
      <c r="C2659" t="s">
        <v>1201</v>
      </c>
      <c r="D2659" s="21" t="s">
        <v>1203</v>
      </c>
      <c r="E2659" t="s">
        <v>1204</v>
      </c>
      <c r="F2659" t="s">
        <v>11</v>
      </c>
      <c r="G2659" t="s">
        <v>1286</v>
      </c>
      <c r="H2659" t="s">
        <v>349</v>
      </c>
      <c r="I2659" t="s">
        <v>349</v>
      </c>
      <c r="K2659">
        <v>2022</v>
      </c>
      <c r="L2659" t="s">
        <v>3605</v>
      </c>
      <c r="M2659" t="s">
        <v>3606</v>
      </c>
      <c r="N2659" t="s">
        <v>3607</v>
      </c>
    </row>
    <row r="2660" spans="1:15" x14ac:dyDescent="0.2">
      <c r="A2660" s="66" t="s">
        <v>9831</v>
      </c>
      <c r="B2660" t="s">
        <v>1202</v>
      </c>
      <c r="C2660" t="s">
        <v>1201</v>
      </c>
      <c r="D2660" s="21" t="s">
        <v>1203</v>
      </c>
      <c r="E2660" t="s">
        <v>1204</v>
      </c>
      <c r="F2660" t="s">
        <v>55</v>
      </c>
      <c r="G2660" t="s">
        <v>1270</v>
      </c>
      <c r="H2660" t="s">
        <v>349</v>
      </c>
      <c r="I2660" t="s">
        <v>349</v>
      </c>
      <c r="K2660">
        <v>2022</v>
      </c>
      <c r="L2660" t="s">
        <v>3605</v>
      </c>
      <c r="M2660" t="s">
        <v>3606</v>
      </c>
      <c r="N2660" t="s">
        <v>3607</v>
      </c>
      <c r="O2660" t="s">
        <v>3608</v>
      </c>
    </row>
    <row r="2661" spans="1:15" x14ac:dyDescent="0.2">
      <c r="A2661" s="66" t="s">
        <v>9831</v>
      </c>
      <c r="B2661" t="s">
        <v>1202</v>
      </c>
      <c r="C2661" t="s">
        <v>1201</v>
      </c>
      <c r="D2661" s="21" t="s">
        <v>1203</v>
      </c>
      <c r="E2661" t="s">
        <v>1204</v>
      </c>
      <c r="F2661" t="s">
        <v>59</v>
      </c>
      <c r="G2661" t="s">
        <v>1270</v>
      </c>
      <c r="H2661" t="s">
        <v>349</v>
      </c>
      <c r="I2661" t="s">
        <v>349</v>
      </c>
      <c r="K2661">
        <v>2022</v>
      </c>
      <c r="L2661" t="s">
        <v>3605</v>
      </c>
      <c r="M2661" t="s">
        <v>3606</v>
      </c>
      <c r="N2661" t="s">
        <v>3607</v>
      </c>
      <c r="O2661" t="s">
        <v>3609</v>
      </c>
    </row>
    <row r="2662" spans="1:15" x14ac:dyDescent="0.2">
      <c r="A2662" s="66" t="s">
        <v>9831</v>
      </c>
      <c r="B2662" t="s">
        <v>1202</v>
      </c>
      <c r="C2662" t="s">
        <v>1201</v>
      </c>
      <c r="D2662" s="21" t="s">
        <v>1203</v>
      </c>
      <c r="E2662" t="s">
        <v>1204</v>
      </c>
      <c r="F2662" t="s">
        <v>60</v>
      </c>
      <c r="G2662" t="s">
        <v>1270</v>
      </c>
      <c r="H2662" t="s">
        <v>349</v>
      </c>
      <c r="I2662" t="s">
        <v>349</v>
      </c>
      <c r="K2662">
        <v>2022</v>
      </c>
      <c r="L2662" t="s">
        <v>3605</v>
      </c>
      <c r="M2662" t="s">
        <v>3606</v>
      </c>
      <c r="N2662" t="s">
        <v>3607</v>
      </c>
      <c r="O2662" t="s">
        <v>3610</v>
      </c>
    </row>
    <row r="2663" spans="1:15" x14ac:dyDescent="0.2">
      <c r="A2663" s="66" t="s">
        <v>9831</v>
      </c>
      <c r="B2663" t="s">
        <v>1202</v>
      </c>
      <c r="C2663" t="s">
        <v>1201</v>
      </c>
      <c r="D2663" s="21" t="s">
        <v>1203</v>
      </c>
      <c r="E2663" t="s">
        <v>1204</v>
      </c>
      <c r="F2663" t="s">
        <v>65</v>
      </c>
      <c r="G2663" t="s">
        <v>1270</v>
      </c>
      <c r="H2663" t="s">
        <v>349</v>
      </c>
      <c r="I2663" t="s">
        <v>349</v>
      </c>
      <c r="K2663">
        <v>2022</v>
      </c>
      <c r="L2663" t="s">
        <v>3605</v>
      </c>
      <c r="M2663" t="s">
        <v>3606</v>
      </c>
      <c r="N2663" t="s">
        <v>3607</v>
      </c>
      <c r="O2663" t="s">
        <v>3611</v>
      </c>
    </row>
    <row r="2664" spans="1:15" x14ac:dyDescent="0.2">
      <c r="A2664" s="66" t="s">
        <v>9831</v>
      </c>
      <c r="B2664" t="s">
        <v>1202</v>
      </c>
      <c r="C2664" t="s">
        <v>1201</v>
      </c>
      <c r="D2664" s="21" t="s">
        <v>1205</v>
      </c>
      <c r="E2664" t="s">
        <v>1206</v>
      </c>
      <c r="F2664" t="s">
        <v>84</v>
      </c>
      <c r="K2664">
        <v>2022</v>
      </c>
      <c r="L2664" t="s">
        <v>3612</v>
      </c>
      <c r="M2664" t="s">
        <v>1293</v>
      </c>
      <c r="N2664" t="s">
        <v>3613</v>
      </c>
    </row>
    <row r="2665" spans="1:15" x14ac:dyDescent="0.2">
      <c r="A2665" s="66" t="s">
        <v>9831</v>
      </c>
      <c r="B2665" t="s">
        <v>1202</v>
      </c>
      <c r="C2665" t="s">
        <v>1201</v>
      </c>
      <c r="D2665" s="21" t="s">
        <v>1205</v>
      </c>
      <c r="E2665" t="s">
        <v>1206</v>
      </c>
      <c r="F2665" t="s">
        <v>8</v>
      </c>
      <c r="K2665">
        <v>2022</v>
      </c>
      <c r="L2665" t="s">
        <v>3614</v>
      </c>
      <c r="M2665" t="s">
        <v>3615</v>
      </c>
      <c r="N2665" t="s">
        <v>3613</v>
      </c>
    </row>
    <row r="2666" spans="1:15" x14ac:dyDescent="0.2">
      <c r="A2666" s="66" t="s">
        <v>9831</v>
      </c>
      <c r="B2666" t="s">
        <v>1202</v>
      </c>
      <c r="C2666" t="s">
        <v>1201</v>
      </c>
      <c r="D2666" s="21" t="s">
        <v>1205</v>
      </c>
      <c r="E2666" t="s">
        <v>1206</v>
      </c>
      <c r="F2666" t="s">
        <v>10</v>
      </c>
      <c r="K2666">
        <v>2022</v>
      </c>
      <c r="L2666" t="s">
        <v>3614</v>
      </c>
      <c r="M2666" t="s">
        <v>3615</v>
      </c>
      <c r="N2666" t="s">
        <v>3613</v>
      </c>
    </row>
    <row r="2667" spans="1:15" x14ac:dyDescent="0.2">
      <c r="A2667" s="66" t="s">
        <v>9831</v>
      </c>
      <c r="B2667" t="s">
        <v>1202</v>
      </c>
      <c r="C2667" t="s">
        <v>1201</v>
      </c>
      <c r="D2667" s="21" t="s">
        <v>1205</v>
      </c>
      <c r="E2667" t="s">
        <v>1206</v>
      </c>
      <c r="F2667" t="s">
        <v>11</v>
      </c>
      <c r="G2667" t="s">
        <v>1286</v>
      </c>
      <c r="H2667" t="s">
        <v>349</v>
      </c>
      <c r="I2667" t="s">
        <v>349</v>
      </c>
      <c r="K2667">
        <v>2022</v>
      </c>
      <c r="L2667" t="s">
        <v>3614</v>
      </c>
      <c r="M2667" t="s">
        <v>3615</v>
      </c>
      <c r="N2667" t="s">
        <v>3613</v>
      </c>
      <c r="O2667" t="s">
        <v>3616</v>
      </c>
    </row>
    <row r="2668" spans="1:15" x14ac:dyDescent="0.2">
      <c r="A2668" s="66" t="s">
        <v>9831</v>
      </c>
      <c r="B2668" t="s">
        <v>1202</v>
      </c>
      <c r="C2668" t="s">
        <v>1201</v>
      </c>
      <c r="D2668" s="21" t="s">
        <v>1205</v>
      </c>
      <c r="E2668" t="s">
        <v>1206</v>
      </c>
      <c r="F2668" t="s">
        <v>55</v>
      </c>
      <c r="G2668" t="s">
        <v>1270</v>
      </c>
      <c r="H2668" t="s">
        <v>349</v>
      </c>
      <c r="I2668" t="s">
        <v>349</v>
      </c>
      <c r="K2668">
        <v>2022</v>
      </c>
      <c r="L2668" t="s">
        <v>3614</v>
      </c>
      <c r="M2668" t="s">
        <v>3615</v>
      </c>
      <c r="N2668" t="s">
        <v>3613</v>
      </c>
      <c r="O2668" t="s">
        <v>3617</v>
      </c>
    </row>
    <row r="2669" spans="1:15" x14ac:dyDescent="0.2">
      <c r="A2669" s="66" t="s">
        <v>9831</v>
      </c>
      <c r="B2669" t="s">
        <v>1202</v>
      </c>
      <c r="C2669" t="s">
        <v>1201</v>
      </c>
      <c r="D2669" s="21" t="s">
        <v>1205</v>
      </c>
      <c r="E2669" t="s">
        <v>1206</v>
      </c>
      <c r="F2669" t="s">
        <v>59</v>
      </c>
      <c r="G2669" t="s">
        <v>1270</v>
      </c>
      <c r="H2669" t="s">
        <v>349</v>
      </c>
      <c r="I2669" t="s">
        <v>349</v>
      </c>
      <c r="K2669">
        <v>2022</v>
      </c>
      <c r="L2669" t="s">
        <v>3614</v>
      </c>
      <c r="M2669" t="s">
        <v>3615</v>
      </c>
      <c r="N2669" t="s">
        <v>3613</v>
      </c>
      <c r="O2669" t="s">
        <v>3618</v>
      </c>
    </row>
    <row r="2670" spans="1:15" x14ac:dyDescent="0.2">
      <c r="A2670" s="66" t="s">
        <v>9831</v>
      </c>
      <c r="B2670" t="s">
        <v>1202</v>
      </c>
      <c r="C2670" t="s">
        <v>1201</v>
      </c>
      <c r="D2670" s="21" t="s">
        <v>1205</v>
      </c>
      <c r="E2670" t="s">
        <v>1206</v>
      </c>
      <c r="F2670" t="s">
        <v>60</v>
      </c>
      <c r="G2670" t="s">
        <v>1270</v>
      </c>
      <c r="H2670" t="s">
        <v>349</v>
      </c>
      <c r="I2670" t="s">
        <v>349</v>
      </c>
      <c r="K2670">
        <v>2022</v>
      </c>
      <c r="L2670" t="s">
        <v>3614</v>
      </c>
      <c r="M2670" t="s">
        <v>3615</v>
      </c>
      <c r="N2670" t="s">
        <v>3613</v>
      </c>
      <c r="O2670" t="s">
        <v>3619</v>
      </c>
    </row>
    <row r="2671" spans="1:15" x14ac:dyDescent="0.2">
      <c r="A2671" s="66" t="s">
        <v>9831</v>
      </c>
      <c r="B2671" t="s">
        <v>1202</v>
      </c>
      <c r="C2671" t="s">
        <v>1201</v>
      </c>
      <c r="D2671" s="21" t="s">
        <v>1205</v>
      </c>
      <c r="E2671" t="s">
        <v>1206</v>
      </c>
      <c r="F2671" t="s">
        <v>65</v>
      </c>
      <c r="G2671" t="s">
        <v>1270</v>
      </c>
      <c r="H2671" t="s">
        <v>349</v>
      </c>
      <c r="I2671" t="s">
        <v>349</v>
      </c>
      <c r="K2671">
        <v>2022</v>
      </c>
      <c r="L2671" t="s">
        <v>3614</v>
      </c>
      <c r="M2671" t="s">
        <v>3615</v>
      </c>
      <c r="N2671" t="s">
        <v>3613</v>
      </c>
      <c r="O2671" t="s">
        <v>3620</v>
      </c>
    </row>
    <row r="2672" spans="1:15" x14ac:dyDescent="0.2">
      <c r="A2672" s="66" t="s">
        <v>9831</v>
      </c>
      <c r="B2672" t="s">
        <v>1202</v>
      </c>
      <c r="C2672" t="s">
        <v>1201</v>
      </c>
      <c r="D2672" s="21" t="s">
        <v>1205</v>
      </c>
      <c r="E2672" t="s">
        <v>1206</v>
      </c>
      <c r="F2672" t="s">
        <v>78</v>
      </c>
      <c r="G2672" t="s">
        <v>1299</v>
      </c>
      <c r="K2672">
        <v>2016</v>
      </c>
      <c r="L2672" t="s">
        <v>3621</v>
      </c>
      <c r="M2672" t="s">
        <v>3622</v>
      </c>
      <c r="N2672" t="s">
        <v>3623</v>
      </c>
      <c r="O2672" t="s">
        <v>3624</v>
      </c>
    </row>
    <row r="2673" spans="1:15" x14ac:dyDescent="0.2">
      <c r="A2673" s="66" t="s">
        <v>9831</v>
      </c>
      <c r="B2673" t="s">
        <v>1202</v>
      </c>
      <c r="C2673" t="s">
        <v>1201</v>
      </c>
      <c r="D2673" s="21" t="s">
        <v>1205</v>
      </c>
      <c r="E2673" t="s">
        <v>1206</v>
      </c>
      <c r="F2673" t="s">
        <v>79</v>
      </c>
      <c r="G2673" t="s">
        <v>1382</v>
      </c>
      <c r="K2673">
        <v>2016</v>
      </c>
      <c r="L2673" t="s">
        <v>3621</v>
      </c>
      <c r="M2673" t="s">
        <v>3622</v>
      </c>
      <c r="N2673" t="s">
        <v>3623</v>
      </c>
    </row>
    <row r="2674" spans="1:15" x14ac:dyDescent="0.2">
      <c r="A2674" s="66" t="s">
        <v>9831</v>
      </c>
      <c r="B2674" t="s">
        <v>1202</v>
      </c>
      <c r="C2674" t="s">
        <v>1201</v>
      </c>
      <c r="D2674" s="21" t="s">
        <v>1205</v>
      </c>
      <c r="E2674" t="s">
        <v>1206</v>
      </c>
      <c r="F2674" t="s">
        <v>90</v>
      </c>
      <c r="K2674">
        <v>2016</v>
      </c>
      <c r="L2674" t="s">
        <v>3621</v>
      </c>
      <c r="M2674" t="s">
        <v>3625</v>
      </c>
      <c r="N2674" t="s">
        <v>3623</v>
      </c>
      <c r="O2674" t="s">
        <v>9706</v>
      </c>
    </row>
    <row r="2675" spans="1:15" x14ac:dyDescent="0.2">
      <c r="A2675" s="66" t="s">
        <v>9831</v>
      </c>
      <c r="B2675" t="s">
        <v>1202</v>
      </c>
      <c r="C2675" t="s">
        <v>1201</v>
      </c>
      <c r="D2675" s="21" t="s">
        <v>1205</v>
      </c>
      <c r="E2675" t="s">
        <v>1206</v>
      </c>
      <c r="F2675" t="s">
        <v>92</v>
      </c>
      <c r="K2675">
        <v>2016</v>
      </c>
      <c r="L2675" t="s">
        <v>3621</v>
      </c>
      <c r="M2675" t="s">
        <v>3626</v>
      </c>
      <c r="N2675" t="s">
        <v>3623</v>
      </c>
    </row>
    <row r="2676" spans="1:15" x14ac:dyDescent="0.2">
      <c r="A2676" s="66" t="s">
        <v>9831</v>
      </c>
      <c r="B2676" t="s">
        <v>1202</v>
      </c>
      <c r="C2676" t="s">
        <v>1201</v>
      </c>
      <c r="D2676" s="21" t="s">
        <v>1205</v>
      </c>
      <c r="E2676" t="s">
        <v>1206</v>
      </c>
      <c r="F2676" t="s">
        <v>94</v>
      </c>
      <c r="K2676">
        <v>2016</v>
      </c>
      <c r="L2676" t="s">
        <v>3621</v>
      </c>
      <c r="M2676" t="s">
        <v>3627</v>
      </c>
      <c r="N2676" t="s">
        <v>3623</v>
      </c>
    </row>
    <row r="2677" spans="1:15" x14ac:dyDescent="0.2">
      <c r="A2677" s="66" t="s">
        <v>9831</v>
      </c>
      <c r="B2677" t="s">
        <v>1202</v>
      </c>
      <c r="C2677" t="s">
        <v>1201</v>
      </c>
      <c r="D2677" s="21" t="s">
        <v>1205</v>
      </c>
      <c r="E2677" t="s">
        <v>1206</v>
      </c>
      <c r="F2677" t="s">
        <v>96</v>
      </c>
      <c r="K2677">
        <v>2016</v>
      </c>
      <c r="L2677" t="s">
        <v>3621</v>
      </c>
      <c r="M2677" t="s">
        <v>3627</v>
      </c>
      <c r="N2677" t="s">
        <v>3623</v>
      </c>
      <c r="O2677" t="s">
        <v>3628</v>
      </c>
    </row>
    <row r="2678" spans="1:15" x14ac:dyDescent="0.2">
      <c r="A2678" s="66" t="s">
        <v>9831</v>
      </c>
      <c r="B2678" t="s">
        <v>1202</v>
      </c>
      <c r="C2678" t="s">
        <v>1201</v>
      </c>
      <c r="D2678" s="21" t="s">
        <v>1205</v>
      </c>
      <c r="E2678" t="s">
        <v>1206</v>
      </c>
      <c r="F2678" t="s">
        <v>142</v>
      </c>
      <c r="G2678" t="s">
        <v>1286</v>
      </c>
      <c r="K2678">
        <v>2016</v>
      </c>
      <c r="L2678" t="s">
        <v>3621</v>
      </c>
      <c r="M2678" t="s">
        <v>3629</v>
      </c>
      <c r="N2678" t="s">
        <v>3623</v>
      </c>
      <c r="O2678" t="s">
        <v>1400</v>
      </c>
    </row>
    <row r="2679" spans="1:15" x14ac:dyDescent="0.2">
      <c r="A2679" s="66" t="s">
        <v>9831</v>
      </c>
      <c r="B2679" t="s">
        <v>1202</v>
      </c>
      <c r="C2679" t="s">
        <v>1201</v>
      </c>
      <c r="D2679" s="21" t="s">
        <v>1205</v>
      </c>
      <c r="E2679" t="s">
        <v>1206</v>
      </c>
      <c r="F2679" t="s">
        <v>259</v>
      </c>
      <c r="G2679" t="s">
        <v>1523</v>
      </c>
      <c r="K2679">
        <v>2016</v>
      </c>
      <c r="L2679" t="s">
        <v>3621</v>
      </c>
      <c r="M2679" t="s">
        <v>3629</v>
      </c>
      <c r="N2679" t="s">
        <v>3623</v>
      </c>
      <c r="O2679" t="s">
        <v>3630</v>
      </c>
    </row>
    <row r="2680" spans="1:15" x14ac:dyDescent="0.2">
      <c r="A2680" s="66" t="s">
        <v>9831</v>
      </c>
      <c r="B2680" t="s">
        <v>1202</v>
      </c>
      <c r="C2680" t="s">
        <v>1201</v>
      </c>
      <c r="D2680" s="21" t="s">
        <v>1205</v>
      </c>
      <c r="E2680" t="s">
        <v>1206</v>
      </c>
      <c r="F2680" t="s">
        <v>89</v>
      </c>
      <c r="K2680">
        <v>2023</v>
      </c>
      <c r="L2680" t="s">
        <v>3631</v>
      </c>
      <c r="N2680" t="s">
        <v>3632</v>
      </c>
      <c r="O2680" t="s">
        <v>9707</v>
      </c>
    </row>
    <row r="2681" spans="1:15" x14ac:dyDescent="0.2">
      <c r="A2681" s="66" t="s">
        <v>9831</v>
      </c>
      <c r="B2681" s="22" t="s">
        <v>1202</v>
      </c>
      <c r="C2681" s="22" t="s">
        <v>1201</v>
      </c>
      <c r="D2681" s="23" t="s">
        <v>1205</v>
      </c>
      <c r="E2681" s="22" t="s">
        <v>1206</v>
      </c>
      <c r="F2681" s="22" t="s">
        <v>81</v>
      </c>
      <c r="G2681" s="22" t="s">
        <v>1299</v>
      </c>
      <c r="H2681" s="22"/>
      <c r="I2681" s="22"/>
      <c r="J2681" s="22"/>
      <c r="K2681" s="22">
        <v>2016</v>
      </c>
      <c r="L2681" s="22" t="s">
        <v>3633</v>
      </c>
      <c r="M2681" s="22" t="s">
        <v>1484</v>
      </c>
      <c r="N2681" s="22" t="s">
        <v>3634</v>
      </c>
      <c r="O2681" s="48"/>
    </row>
    <row r="2682" spans="1:15" x14ac:dyDescent="0.2">
      <c r="A2682" s="66" t="s">
        <v>9831</v>
      </c>
      <c r="B2682" t="s">
        <v>1202</v>
      </c>
      <c r="C2682" t="s">
        <v>1201</v>
      </c>
      <c r="D2682" s="21" t="s">
        <v>1205</v>
      </c>
      <c r="E2682" t="s">
        <v>1206</v>
      </c>
      <c r="F2682" t="s">
        <v>306</v>
      </c>
      <c r="K2682">
        <v>2016</v>
      </c>
      <c r="L2682" t="s">
        <v>3635</v>
      </c>
      <c r="M2682" t="s">
        <v>3636</v>
      </c>
      <c r="N2682" t="s">
        <v>3623</v>
      </c>
      <c r="O2682" t="s">
        <v>3637</v>
      </c>
    </row>
    <row r="2683" spans="1:15" x14ac:dyDescent="0.2">
      <c r="A2683" s="66" t="s">
        <v>9831</v>
      </c>
      <c r="B2683" t="s">
        <v>1202</v>
      </c>
      <c r="C2683" t="s">
        <v>1201</v>
      </c>
      <c r="D2683" s="21" t="s">
        <v>1205</v>
      </c>
      <c r="E2683" t="s">
        <v>1206</v>
      </c>
      <c r="F2683" t="s">
        <v>307</v>
      </c>
      <c r="K2683">
        <v>2016</v>
      </c>
      <c r="L2683" t="s">
        <v>3635</v>
      </c>
      <c r="M2683" t="s">
        <v>3636</v>
      </c>
      <c r="N2683" t="s">
        <v>3623</v>
      </c>
      <c r="O2683" t="s">
        <v>3638</v>
      </c>
    </row>
    <row r="2684" spans="1:15" x14ac:dyDescent="0.2">
      <c r="A2684" s="66" t="s">
        <v>9831</v>
      </c>
      <c r="B2684" t="s">
        <v>1202</v>
      </c>
      <c r="C2684" t="s">
        <v>1201</v>
      </c>
      <c r="D2684" s="21" t="s">
        <v>1205</v>
      </c>
      <c r="E2684" t="s">
        <v>1206</v>
      </c>
      <c r="F2684" t="s">
        <v>308</v>
      </c>
      <c r="K2684">
        <v>2016</v>
      </c>
      <c r="L2684" t="s">
        <v>3635</v>
      </c>
      <c r="M2684" t="s">
        <v>3636</v>
      </c>
      <c r="N2684" t="s">
        <v>3623</v>
      </c>
      <c r="O2684" t="s">
        <v>3637</v>
      </c>
    </row>
    <row r="2685" spans="1:15" x14ac:dyDescent="0.2">
      <c r="A2685" s="66" t="s">
        <v>9831</v>
      </c>
      <c r="B2685" t="s">
        <v>1202</v>
      </c>
      <c r="C2685" t="s">
        <v>1201</v>
      </c>
      <c r="D2685" s="21" t="s">
        <v>1205</v>
      </c>
      <c r="E2685" t="s">
        <v>1206</v>
      </c>
      <c r="F2685" t="s">
        <v>309</v>
      </c>
      <c r="K2685">
        <v>2016</v>
      </c>
      <c r="L2685" t="s">
        <v>3635</v>
      </c>
      <c r="M2685" t="s">
        <v>3639</v>
      </c>
      <c r="N2685" t="s">
        <v>3623</v>
      </c>
      <c r="O2685" t="s">
        <v>3640</v>
      </c>
    </row>
    <row r="2686" spans="1:15" x14ac:dyDescent="0.2">
      <c r="A2686" s="66" t="s">
        <v>9831</v>
      </c>
      <c r="B2686" t="s">
        <v>1202</v>
      </c>
      <c r="C2686" t="s">
        <v>1201</v>
      </c>
      <c r="D2686" s="21" t="s">
        <v>1205</v>
      </c>
      <c r="E2686" t="s">
        <v>1206</v>
      </c>
      <c r="F2686" t="s">
        <v>314</v>
      </c>
      <c r="K2686">
        <v>2016</v>
      </c>
      <c r="L2686" t="s">
        <v>3635</v>
      </c>
      <c r="M2686" t="s">
        <v>3636</v>
      </c>
      <c r="N2686" t="s">
        <v>3623</v>
      </c>
      <c r="O2686" t="s">
        <v>3641</v>
      </c>
    </row>
    <row r="2687" spans="1:15" x14ac:dyDescent="0.2">
      <c r="A2687" s="66" t="s">
        <v>9831</v>
      </c>
      <c r="B2687" t="s">
        <v>1202</v>
      </c>
      <c r="C2687" t="s">
        <v>1201</v>
      </c>
      <c r="D2687" s="21" t="s">
        <v>1205</v>
      </c>
      <c r="E2687" t="s">
        <v>1206</v>
      </c>
      <c r="F2687" t="s">
        <v>315</v>
      </c>
      <c r="K2687">
        <v>2016</v>
      </c>
      <c r="L2687" t="s">
        <v>3635</v>
      </c>
      <c r="M2687" t="s">
        <v>3636</v>
      </c>
      <c r="N2687" t="s">
        <v>3623</v>
      </c>
      <c r="O2687" t="s">
        <v>3638</v>
      </c>
    </row>
    <row r="2688" spans="1:15" x14ac:dyDescent="0.2">
      <c r="A2688" s="66" t="s">
        <v>9831</v>
      </c>
      <c r="B2688" t="s">
        <v>1202</v>
      </c>
      <c r="C2688" t="s">
        <v>1201</v>
      </c>
      <c r="D2688" s="21" t="s">
        <v>1205</v>
      </c>
      <c r="E2688" t="s">
        <v>1206</v>
      </c>
      <c r="F2688" t="s">
        <v>316</v>
      </c>
      <c r="K2688">
        <v>2016</v>
      </c>
      <c r="L2688" t="s">
        <v>3635</v>
      </c>
      <c r="M2688" t="s">
        <v>3636</v>
      </c>
      <c r="N2688" t="s">
        <v>3623</v>
      </c>
      <c r="O2688" t="s">
        <v>3637</v>
      </c>
    </row>
    <row r="2689" spans="1:15" x14ac:dyDescent="0.2">
      <c r="A2689" s="66" t="s">
        <v>9831</v>
      </c>
      <c r="B2689" t="s">
        <v>1202</v>
      </c>
      <c r="C2689" t="s">
        <v>1201</v>
      </c>
      <c r="D2689" s="21" t="s">
        <v>1205</v>
      </c>
      <c r="E2689" t="s">
        <v>1206</v>
      </c>
      <c r="F2689" t="s">
        <v>317</v>
      </c>
      <c r="K2689">
        <v>2016</v>
      </c>
      <c r="L2689" t="s">
        <v>3635</v>
      </c>
      <c r="M2689" t="s">
        <v>3639</v>
      </c>
      <c r="N2689" t="s">
        <v>3623</v>
      </c>
      <c r="O2689" t="s">
        <v>3640</v>
      </c>
    </row>
    <row r="2690" spans="1:15" x14ac:dyDescent="0.2">
      <c r="A2690" s="66" t="s">
        <v>9831</v>
      </c>
      <c r="B2690" t="s">
        <v>1202</v>
      </c>
      <c r="C2690" t="s">
        <v>1201</v>
      </c>
      <c r="D2690" s="21" t="s">
        <v>1205</v>
      </c>
      <c r="E2690" t="s">
        <v>1206</v>
      </c>
      <c r="F2690" t="s">
        <v>321</v>
      </c>
      <c r="K2690">
        <v>2016</v>
      </c>
      <c r="L2690" t="s">
        <v>3635</v>
      </c>
      <c r="M2690" t="s">
        <v>3636</v>
      </c>
      <c r="N2690" t="s">
        <v>3623</v>
      </c>
      <c r="O2690" t="s">
        <v>3638</v>
      </c>
    </row>
    <row r="2691" spans="1:15" x14ac:dyDescent="0.2">
      <c r="A2691" s="66" t="s">
        <v>9831</v>
      </c>
      <c r="B2691" t="s">
        <v>1202</v>
      </c>
      <c r="C2691" t="s">
        <v>1201</v>
      </c>
      <c r="D2691" s="21" t="s">
        <v>1205</v>
      </c>
      <c r="E2691" t="s">
        <v>1206</v>
      </c>
      <c r="F2691" t="s">
        <v>322</v>
      </c>
      <c r="K2691">
        <v>2016</v>
      </c>
      <c r="L2691" t="s">
        <v>3635</v>
      </c>
      <c r="M2691" t="s">
        <v>3636</v>
      </c>
      <c r="N2691" t="s">
        <v>3623</v>
      </c>
      <c r="O2691" t="s">
        <v>3638</v>
      </c>
    </row>
    <row r="2692" spans="1:15" x14ac:dyDescent="0.2">
      <c r="A2692" s="66" t="s">
        <v>9831</v>
      </c>
      <c r="B2692" t="s">
        <v>1202</v>
      </c>
      <c r="C2692" t="s">
        <v>1201</v>
      </c>
      <c r="D2692" s="21" t="s">
        <v>1205</v>
      </c>
      <c r="E2692" t="s">
        <v>1206</v>
      </c>
      <c r="F2692" t="s">
        <v>323</v>
      </c>
      <c r="K2692">
        <v>2016</v>
      </c>
      <c r="L2692" t="s">
        <v>3635</v>
      </c>
      <c r="M2692" t="s">
        <v>3636</v>
      </c>
      <c r="N2692" t="s">
        <v>3623</v>
      </c>
      <c r="O2692" t="s">
        <v>3637</v>
      </c>
    </row>
    <row r="2693" spans="1:15" x14ac:dyDescent="0.2">
      <c r="A2693" s="66" t="s">
        <v>9831</v>
      </c>
      <c r="B2693" t="s">
        <v>1202</v>
      </c>
      <c r="C2693" t="s">
        <v>1201</v>
      </c>
      <c r="D2693" s="21" t="s">
        <v>1205</v>
      </c>
      <c r="E2693" t="s">
        <v>1206</v>
      </c>
      <c r="F2693" t="s">
        <v>324</v>
      </c>
      <c r="K2693">
        <v>2016</v>
      </c>
      <c r="L2693" t="s">
        <v>3635</v>
      </c>
      <c r="M2693" t="s">
        <v>3639</v>
      </c>
      <c r="N2693" t="s">
        <v>3623</v>
      </c>
      <c r="O2693" t="s">
        <v>3640</v>
      </c>
    </row>
    <row r="2694" spans="1:15" x14ac:dyDescent="0.2">
      <c r="A2694" s="66" t="s">
        <v>9831</v>
      </c>
      <c r="B2694" t="s">
        <v>1202</v>
      </c>
      <c r="C2694" t="s">
        <v>1201</v>
      </c>
      <c r="D2694" s="21" t="s">
        <v>1205</v>
      </c>
      <c r="E2694" t="s">
        <v>1206</v>
      </c>
      <c r="F2694" t="s">
        <v>329</v>
      </c>
      <c r="K2694">
        <v>2016</v>
      </c>
      <c r="L2694" t="s">
        <v>3635</v>
      </c>
      <c r="M2694" t="s">
        <v>3636</v>
      </c>
      <c r="N2694" t="s">
        <v>3623</v>
      </c>
      <c r="O2694" t="s">
        <v>3642</v>
      </c>
    </row>
    <row r="2695" spans="1:15" x14ac:dyDescent="0.2">
      <c r="A2695" s="66" t="s">
        <v>9831</v>
      </c>
      <c r="B2695" t="s">
        <v>1202</v>
      </c>
      <c r="C2695" t="s">
        <v>1201</v>
      </c>
      <c r="D2695" s="21" t="s">
        <v>1205</v>
      </c>
      <c r="E2695" t="s">
        <v>1206</v>
      </c>
      <c r="F2695" t="s">
        <v>330</v>
      </c>
      <c r="K2695">
        <v>2016</v>
      </c>
      <c r="L2695" t="s">
        <v>3635</v>
      </c>
      <c r="M2695" t="s">
        <v>3636</v>
      </c>
      <c r="N2695" t="s">
        <v>3623</v>
      </c>
      <c r="O2695" t="s">
        <v>3638</v>
      </c>
    </row>
    <row r="2696" spans="1:15" x14ac:dyDescent="0.2">
      <c r="A2696" s="66" t="s">
        <v>9831</v>
      </c>
      <c r="B2696" t="s">
        <v>1202</v>
      </c>
      <c r="C2696" t="s">
        <v>1201</v>
      </c>
      <c r="D2696" s="21" t="s">
        <v>1205</v>
      </c>
      <c r="E2696" t="s">
        <v>1206</v>
      </c>
      <c r="F2696" t="s">
        <v>331</v>
      </c>
      <c r="K2696">
        <v>2016</v>
      </c>
      <c r="L2696" t="s">
        <v>3635</v>
      </c>
      <c r="M2696" t="s">
        <v>3636</v>
      </c>
      <c r="N2696" t="s">
        <v>3623</v>
      </c>
      <c r="O2696" t="s">
        <v>3637</v>
      </c>
    </row>
    <row r="2697" spans="1:15" x14ac:dyDescent="0.2">
      <c r="A2697" s="66" t="s">
        <v>9831</v>
      </c>
      <c r="B2697" t="s">
        <v>1202</v>
      </c>
      <c r="C2697" t="s">
        <v>1201</v>
      </c>
      <c r="D2697" s="21" t="s">
        <v>1205</v>
      </c>
      <c r="E2697" t="s">
        <v>1206</v>
      </c>
      <c r="F2697" t="s">
        <v>332</v>
      </c>
      <c r="K2697">
        <v>2016</v>
      </c>
      <c r="L2697" t="s">
        <v>3635</v>
      </c>
      <c r="M2697" t="s">
        <v>3639</v>
      </c>
      <c r="N2697" t="s">
        <v>3623</v>
      </c>
      <c r="O2697" t="s">
        <v>3640</v>
      </c>
    </row>
    <row r="2698" spans="1:15" x14ac:dyDescent="0.2">
      <c r="A2698" s="66" t="s">
        <v>9831</v>
      </c>
      <c r="B2698" t="s">
        <v>1202</v>
      </c>
      <c r="C2698" t="s">
        <v>1201</v>
      </c>
      <c r="D2698" s="21" t="s">
        <v>1205</v>
      </c>
      <c r="E2698" t="s">
        <v>1206</v>
      </c>
      <c r="F2698" t="s">
        <v>336</v>
      </c>
      <c r="K2698">
        <v>2016</v>
      </c>
      <c r="L2698" t="s">
        <v>3635</v>
      </c>
      <c r="M2698" t="s">
        <v>3636</v>
      </c>
      <c r="N2698" t="s">
        <v>3623</v>
      </c>
      <c r="O2698" t="s">
        <v>3637</v>
      </c>
    </row>
    <row r="2699" spans="1:15" x14ac:dyDescent="0.2">
      <c r="A2699" s="66" t="s">
        <v>9831</v>
      </c>
      <c r="B2699" t="s">
        <v>1202</v>
      </c>
      <c r="C2699" t="s">
        <v>1201</v>
      </c>
      <c r="D2699" s="21" t="s">
        <v>1205</v>
      </c>
      <c r="E2699" t="s">
        <v>1206</v>
      </c>
      <c r="F2699" t="s">
        <v>337</v>
      </c>
      <c r="K2699">
        <v>2016</v>
      </c>
      <c r="L2699" t="s">
        <v>3635</v>
      </c>
      <c r="M2699" t="s">
        <v>3636</v>
      </c>
      <c r="N2699" t="s">
        <v>3623</v>
      </c>
      <c r="O2699" t="s">
        <v>3638</v>
      </c>
    </row>
    <row r="2700" spans="1:15" x14ac:dyDescent="0.2">
      <c r="A2700" s="66" t="s">
        <v>9831</v>
      </c>
      <c r="B2700" t="s">
        <v>1202</v>
      </c>
      <c r="C2700" t="s">
        <v>1201</v>
      </c>
      <c r="D2700" s="21" t="s">
        <v>1205</v>
      </c>
      <c r="E2700" t="s">
        <v>1206</v>
      </c>
      <c r="F2700" t="s">
        <v>338</v>
      </c>
      <c r="K2700">
        <v>2016</v>
      </c>
      <c r="L2700" t="s">
        <v>3635</v>
      </c>
      <c r="M2700" t="s">
        <v>3636</v>
      </c>
      <c r="N2700" t="s">
        <v>3623</v>
      </c>
      <c r="O2700" t="s">
        <v>3637</v>
      </c>
    </row>
    <row r="2701" spans="1:15" x14ac:dyDescent="0.2">
      <c r="A2701" s="66" t="s">
        <v>9831</v>
      </c>
      <c r="B2701" t="s">
        <v>1202</v>
      </c>
      <c r="C2701" t="s">
        <v>1201</v>
      </c>
      <c r="D2701" s="21" t="s">
        <v>1205</v>
      </c>
      <c r="E2701" t="s">
        <v>1206</v>
      </c>
      <c r="F2701" t="s">
        <v>339</v>
      </c>
      <c r="K2701">
        <v>2016</v>
      </c>
      <c r="L2701" t="s">
        <v>3635</v>
      </c>
      <c r="M2701" t="s">
        <v>3639</v>
      </c>
      <c r="N2701" t="s">
        <v>3623</v>
      </c>
      <c r="O2701" t="s">
        <v>3643</v>
      </c>
    </row>
    <row r="2702" spans="1:15" x14ac:dyDescent="0.2">
      <c r="A2702" s="66" t="s">
        <v>9831</v>
      </c>
      <c r="B2702" t="s">
        <v>1202</v>
      </c>
      <c r="C2702" t="s">
        <v>1201</v>
      </c>
      <c r="D2702" s="21" t="s">
        <v>1203</v>
      </c>
      <c r="E2702" t="s">
        <v>1204</v>
      </c>
      <c r="F2702" t="s">
        <v>85</v>
      </c>
      <c r="J2702" t="s">
        <v>3644</v>
      </c>
      <c r="K2702">
        <v>2024</v>
      </c>
      <c r="L2702" t="s">
        <v>3645</v>
      </c>
      <c r="O2702" t="s">
        <v>9144</v>
      </c>
    </row>
    <row r="2703" spans="1:15" x14ac:dyDescent="0.2">
      <c r="A2703" s="66" t="s">
        <v>9831</v>
      </c>
      <c r="B2703" t="s">
        <v>1202</v>
      </c>
      <c r="C2703" t="s">
        <v>1201</v>
      </c>
      <c r="D2703" s="21" t="s">
        <v>1203</v>
      </c>
      <c r="E2703" t="s">
        <v>1204</v>
      </c>
      <c r="F2703" t="s">
        <v>86</v>
      </c>
      <c r="J2703" t="s">
        <v>3644</v>
      </c>
      <c r="K2703">
        <v>2024</v>
      </c>
      <c r="L2703" t="s">
        <v>3645</v>
      </c>
      <c r="O2703" t="s">
        <v>3646</v>
      </c>
    </row>
    <row r="2704" spans="1:15" x14ac:dyDescent="0.2">
      <c r="A2704" s="66" t="s">
        <v>9831</v>
      </c>
      <c r="B2704" t="s">
        <v>1202</v>
      </c>
      <c r="C2704" t="s">
        <v>1201</v>
      </c>
      <c r="D2704" s="21" t="s">
        <v>1205</v>
      </c>
      <c r="E2704" t="s">
        <v>1206</v>
      </c>
      <c r="F2704" t="s">
        <v>93</v>
      </c>
      <c r="K2704">
        <v>2022</v>
      </c>
      <c r="L2704" t="s">
        <v>3647</v>
      </c>
      <c r="N2704" t="s">
        <v>3648</v>
      </c>
      <c r="O2704" t="s">
        <v>3649</v>
      </c>
    </row>
    <row r="2705" spans="1:15" x14ac:dyDescent="0.2">
      <c r="A2705" s="66" t="s">
        <v>9831</v>
      </c>
      <c r="B2705" t="s">
        <v>1202</v>
      </c>
      <c r="C2705" t="s">
        <v>1201</v>
      </c>
      <c r="D2705" s="21" t="s">
        <v>1205</v>
      </c>
      <c r="E2705" t="s">
        <v>1206</v>
      </c>
      <c r="F2705" t="s">
        <v>95</v>
      </c>
      <c r="K2705">
        <v>2022</v>
      </c>
      <c r="L2705" t="s">
        <v>3647</v>
      </c>
      <c r="N2705" t="s">
        <v>3648</v>
      </c>
      <c r="O2705" t="s">
        <v>3650</v>
      </c>
    </row>
    <row r="2706" spans="1:15" x14ac:dyDescent="0.2">
      <c r="A2706" s="66" t="s">
        <v>9831</v>
      </c>
      <c r="B2706" t="s">
        <v>1202</v>
      </c>
      <c r="C2706" t="s">
        <v>1201</v>
      </c>
      <c r="D2706" s="21" t="s">
        <v>1205</v>
      </c>
      <c r="E2706" t="s">
        <v>1206</v>
      </c>
      <c r="F2706" t="s">
        <v>16</v>
      </c>
      <c r="G2706" t="s">
        <v>1270</v>
      </c>
      <c r="H2706" t="s">
        <v>376</v>
      </c>
      <c r="I2706" t="s">
        <v>1271</v>
      </c>
      <c r="J2706" t="s">
        <v>3651</v>
      </c>
      <c r="K2706">
        <v>2023</v>
      </c>
      <c r="L2706" t="s">
        <v>3652</v>
      </c>
      <c r="M2706" t="s">
        <v>2332</v>
      </c>
      <c r="N2706" t="s">
        <v>3653</v>
      </c>
      <c r="O2706" t="s">
        <v>1547</v>
      </c>
    </row>
    <row r="2707" spans="1:15" x14ac:dyDescent="0.2">
      <c r="A2707" s="66" t="s">
        <v>9831</v>
      </c>
      <c r="B2707" t="s">
        <v>1202</v>
      </c>
      <c r="C2707" t="s">
        <v>1201</v>
      </c>
      <c r="D2707" s="21" t="s">
        <v>1205</v>
      </c>
      <c r="E2707" t="s">
        <v>1206</v>
      </c>
      <c r="F2707" t="s">
        <v>17</v>
      </c>
      <c r="G2707" t="s">
        <v>1270</v>
      </c>
      <c r="H2707" t="s">
        <v>376</v>
      </c>
      <c r="I2707" t="s">
        <v>1271</v>
      </c>
      <c r="J2707" t="s">
        <v>3651</v>
      </c>
      <c r="K2707">
        <v>2023</v>
      </c>
      <c r="L2707" t="s">
        <v>3652</v>
      </c>
      <c r="M2707" t="s">
        <v>2332</v>
      </c>
      <c r="N2707" t="s">
        <v>3653</v>
      </c>
      <c r="O2707" t="s">
        <v>1547</v>
      </c>
    </row>
    <row r="2708" spans="1:15" x14ac:dyDescent="0.2">
      <c r="A2708" s="66" t="s">
        <v>9831</v>
      </c>
      <c r="B2708" t="s">
        <v>1202</v>
      </c>
      <c r="C2708" t="s">
        <v>1201</v>
      </c>
      <c r="D2708" s="21" t="s">
        <v>1205</v>
      </c>
      <c r="E2708" t="s">
        <v>1206</v>
      </c>
      <c r="F2708" t="s">
        <v>18</v>
      </c>
      <c r="G2708" t="s">
        <v>1270</v>
      </c>
      <c r="H2708" t="s">
        <v>376</v>
      </c>
      <c r="I2708" t="s">
        <v>1271</v>
      </c>
      <c r="J2708" t="s">
        <v>3651</v>
      </c>
      <c r="K2708">
        <v>2023</v>
      </c>
      <c r="L2708" t="s">
        <v>3652</v>
      </c>
      <c r="M2708" t="s">
        <v>2332</v>
      </c>
      <c r="N2708" t="s">
        <v>3653</v>
      </c>
      <c r="O2708" t="s">
        <v>1547</v>
      </c>
    </row>
    <row r="2709" spans="1:15" x14ac:dyDescent="0.2">
      <c r="A2709" s="66" t="s">
        <v>9831</v>
      </c>
      <c r="B2709" t="s">
        <v>1202</v>
      </c>
      <c r="C2709" t="s">
        <v>1201</v>
      </c>
      <c r="D2709" s="21" t="s">
        <v>1205</v>
      </c>
      <c r="E2709" t="s">
        <v>1206</v>
      </c>
      <c r="F2709" t="s">
        <v>19</v>
      </c>
      <c r="G2709" t="s">
        <v>1270</v>
      </c>
      <c r="H2709" t="s">
        <v>376</v>
      </c>
      <c r="I2709" t="s">
        <v>1271</v>
      </c>
      <c r="J2709" t="s">
        <v>3651</v>
      </c>
      <c r="K2709">
        <v>2023</v>
      </c>
      <c r="L2709" t="s">
        <v>3652</v>
      </c>
      <c r="M2709" t="s">
        <v>2332</v>
      </c>
      <c r="N2709" t="s">
        <v>3653</v>
      </c>
      <c r="O2709" t="s">
        <v>1547</v>
      </c>
    </row>
    <row r="2710" spans="1:15" x14ac:dyDescent="0.2">
      <c r="A2710" s="66" t="s">
        <v>9831</v>
      </c>
      <c r="B2710" t="s">
        <v>1202</v>
      </c>
      <c r="C2710" t="s">
        <v>1201</v>
      </c>
      <c r="D2710" s="21" t="s">
        <v>1205</v>
      </c>
      <c r="E2710" t="s">
        <v>1206</v>
      </c>
      <c r="F2710" t="s">
        <v>20</v>
      </c>
      <c r="G2710" t="s">
        <v>1270</v>
      </c>
      <c r="H2710" t="s">
        <v>376</v>
      </c>
      <c r="I2710" t="s">
        <v>1271</v>
      </c>
      <c r="J2710" t="s">
        <v>3651</v>
      </c>
      <c r="K2710">
        <v>2023</v>
      </c>
      <c r="L2710" t="s">
        <v>3652</v>
      </c>
      <c r="M2710" t="s">
        <v>2332</v>
      </c>
      <c r="N2710" t="s">
        <v>3653</v>
      </c>
      <c r="O2710" t="s">
        <v>1547</v>
      </c>
    </row>
    <row r="2711" spans="1:15" x14ac:dyDescent="0.2">
      <c r="A2711" s="66" t="s">
        <v>9831</v>
      </c>
      <c r="B2711" t="s">
        <v>1202</v>
      </c>
      <c r="C2711" t="s">
        <v>1201</v>
      </c>
      <c r="D2711" s="21" t="s">
        <v>1205</v>
      </c>
      <c r="E2711" t="s">
        <v>1206</v>
      </c>
      <c r="F2711" t="s">
        <v>23</v>
      </c>
      <c r="G2711" t="s">
        <v>1270</v>
      </c>
      <c r="H2711" t="s">
        <v>376</v>
      </c>
      <c r="I2711" t="s">
        <v>1271</v>
      </c>
      <c r="J2711" t="s">
        <v>3651</v>
      </c>
      <c r="K2711">
        <v>2023</v>
      </c>
      <c r="L2711" t="s">
        <v>3652</v>
      </c>
      <c r="M2711" t="s">
        <v>2332</v>
      </c>
      <c r="N2711" t="s">
        <v>3653</v>
      </c>
      <c r="O2711" t="s">
        <v>1547</v>
      </c>
    </row>
    <row r="2712" spans="1:15" x14ac:dyDescent="0.2">
      <c r="A2712" s="66" t="s">
        <v>9831</v>
      </c>
      <c r="B2712" t="s">
        <v>1202</v>
      </c>
      <c r="C2712" t="s">
        <v>1201</v>
      </c>
      <c r="D2712" s="21" t="s">
        <v>1205</v>
      </c>
      <c r="E2712" t="s">
        <v>1206</v>
      </c>
      <c r="F2712" t="s">
        <v>24</v>
      </c>
      <c r="G2712" t="s">
        <v>1270</v>
      </c>
      <c r="H2712" t="s">
        <v>376</v>
      </c>
      <c r="I2712" t="s">
        <v>1271</v>
      </c>
      <c r="J2712" t="s">
        <v>3651</v>
      </c>
      <c r="K2712">
        <v>2023</v>
      </c>
      <c r="L2712" t="s">
        <v>3652</v>
      </c>
      <c r="M2712" t="s">
        <v>2332</v>
      </c>
      <c r="N2712" t="s">
        <v>3653</v>
      </c>
      <c r="O2712" t="s">
        <v>1547</v>
      </c>
    </row>
    <row r="2713" spans="1:15" x14ac:dyDescent="0.2">
      <c r="A2713" s="66" t="s">
        <v>9831</v>
      </c>
      <c r="B2713" t="s">
        <v>1202</v>
      </c>
      <c r="C2713" t="s">
        <v>1201</v>
      </c>
      <c r="D2713" s="21" t="s">
        <v>1205</v>
      </c>
      <c r="E2713" t="s">
        <v>1206</v>
      </c>
      <c r="F2713" t="s">
        <v>25</v>
      </c>
      <c r="G2713" t="s">
        <v>1270</v>
      </c>
      <c r="H2713" t="s">
        <v>376</v>
      </c>
      <c r="I2713" t="s">
        <v>1271</v>
      </c>
      <c r="J2713" t="s">
        <v>3651</v>
      </c>
      <c r="K2713">
        <v>2023</v>
      </c>
      <c r="L2713" t="s">
        <v>3652</v>
      </c>
      <c r="M2713" t="s">
        <v>2332</v>
      </c>
      <c r="N2713" t="s">
        <v>3653</v>
      </c>
      <c r="O2713" t="s">
        <v>1547</v>
      </c>
    </row>
    <row r="2714" spans="1:15" x14ac:dyDescent="0.2">
      <c r="A2714" s="66" t="s">
        <v>9831</v>
      </c>
      <c r="B2714" t="s">
        <v>1202</v>
      </c>
      <c r="C2714" t="s">
        <v>1201</v>
      </c>
      <c r="D2714" s="21" t="s">
        <v>1205</v>
      </c>
      <c r="E2714" t="s">
        <v>1206</v>
      </c>
      <c r="F2714" t="s">
        <v>27</v>
      </c>
      <c r="G2714" t="s">
        <v>1270</v>
      </c>
      <c r="H2714" t="s">
        <v>376</v>
      </c>
      <c r="I2714" t="s">
        <v>1271</v>
      </c>
      <c r="J2714" t="s">
        <v>3651</v>
      </c>
      <c r="K2714">
        <v>2023</v>
      </c>
      <c r="L2714" t="s">
        <v>3652</v>
      </c>
      <c r="M2714" t="s">
        <v>2332</v>
      </c>
      <c r="N2714" t="s">
        <v>3653</v>
      </c>
      <c r="O2714" t="s">
        <v>1547</v>
      </c>
    </row>
    <row r="2715" spans="1:15" x14ac:dyDescent="0.2">
      <c r="A2715" s="66" t="s">
        <v>9831</v>
      </c>
      <c r="B2715" t="s">
        <v>1202</v>
      </c>
      <c r="C2715" t="s">
        <v>1201</v>
      </c>
      <c r="D2715" s="21" t="s">
        <v>1205</v>
      </c>
      <c r="E2715" t="s">
        <v>1206</v>
      </c>
      <c r="F2715" t="s">
        <v>28</v>
      </c>
      <c r="G2715" t="s">
        <v>1270</v>
      </c>
      <c r="H2715" t="s">
        <v>376</v>
      </c>
      <c r="I2715" t="s">
        <v>1271</v>
      </c>
      <c r="J2715" t="s">
        <v>3651</v>
      </c>
      <c r="K2715">
        <v>2023</v>
      </c>
      <c r="L2715" t="s">
        <v>3652</v>
      </c>
      <c r="M2715" t="s">
        <v>2332</v>
      </c>
      <c r="N2715" t="s">
        <v>3653</v>
      </c>
      <c r="O2715" t="s">
        <v>3654</v>
      </c>
    </row>
    <row r="2716" spans="1:15" x14ac:dyDescent="0.2">
      <c r="A2716" s="66" t="s">
        <v>9831</v>
      </c>
      <c r="B2716" t="s">
        <v>1202</v>
      </c>
      <c r="C2716" t="s">
        <v>1201</v>
      </c>
      <c r="D2716" s="21" t="s">
        <v>1203</v>
      </c>
      <c r="E2716" t="s">
        <v>1204</v>
      </c>
      <c r="F2716" t="s">
        <v>9</v>
      </c>
      <c r="L2716" t="s">
        <v>1414</v>
      </c>
      <c r="N2716" t="s">
        <v>1415</v>
      </c>
      <c r="O2716" t="s">
        <v>1416</v>
      </c>
    </row>
    <row r="2717" spans="1:15" x14ac:dyDescent="0.2">
      <c r="A2717" s="66" t="s">
        <v>9831</v>
      </c>
      <c r="B2717" t="s">
        <v>1202</v>
      </c>
      <c r="C2717" t="s">
        <v>1201</v>
      </c>
      <c r="D2717" s="21" t="s">
        <v>1205</v>
      </c>
      <c r="E2717" t="s">
        <v>1206</v>
      </c>
      <c r="F2717" t="s">
        <v>9</v>
      </c>
      <c r="L2717" t="s">
        <v>1414</v>
      </c>
      <c r="N2717" t="s">
        <v>1415</v>
      </c>
      <c r="O2717" t="s">
        <v>1416</v>
      </c>
    </row>
    <row r="2718" spans="1:15" x14ac:dyDescent="0.2">
      <c r="A2718" s="66" t="s">
        <v>9831</v>
      </c>
      <c r="B2718" t="s">
        <v>1202</v>
      </c>
      <c r="C2718" t="s">
        <v>1201</v>
      </c>
      <c r="D2718" s="21" t="s">
        <v>1203</v>
      </c>
      <c r="E2718" t="s">
        <v>1204</v>
      </c>
      <c r="F2718" t="s">
        <v>33</v>
      </c>
      <c r="G2718" t="s">
        <v>1286</v>
      </c>
      <c r="H2718" t="s">
        <v>349</v>
      </c>
      <c r="I2718" t="s">
        <v>349</v>
      </c>
      <c r="K2718">
        <v>2022</v>
      </c>
      <c r="L2718" t="s">
        <v>3655</v>
      </c>
      <c r="M2718" t="s">
        <v>3656</v>
      </c>
      <c r="N2718" t="s">
        <v>3657</v>
      </c>
      <c r="O2718" t="s">
        <v>3658</v>
      </c>
    </row>
    <row r="2719" spans="1:15" x14ac:dyDescent="0.2">
      <c r="A2719" s="66" t="s">
        <v>9831</v>
      </c>
      <c r="B2719" t="s">
        <v>1202</v>
      </c>
      <c r="C2719" t="s">
        <v>1201</v>
      </c>
      <c r="D2719" s="21" t="s">
        <v>1203</v>
      </c>
      <c r="E2719" t="s">
        <v>1204</v>
      </c>
      <c r="F2719" t="s">
        <v>34</v>
      </c>
      <c r="G2719" t="s">
        <v>1289</v>
      </c>
      <c r="H2719" t="s">
        <v>349</v>
      </c>
      <c r="I2719" t="s">
        <v>349</v>
      </c>
      <c r="K2719">
        <v>2022</v>
      </c>
      <c r="L2719" t="s">
        <v>3655</v>
      </c>
      <c r="M2719" t="s">
        <v>3656</v>
      </c>
      <c r="N2719" t="s">
        <v>3657</v>
      </c>
      <c r="O2719" t="s">
        <v>3659</v>
      </c>
    </row>
    <row r="2720" spans="1:15" x14ac:dyDescent="0.2">
      <c r="A2720" s="66" t="s">
        <v>9831</v>
      </c>
      <c r="B2720" t="s">
        <v>1202</v>
      </c>
      <c r="C2720" t="s">
        <v>1201</v>
      </c>
      <c r="D2720" s="21" t="s">
        <v>1203</v>
      </c>
      <c r="E2720" t="s">
        <v>1204</v>
      </c>
      <c r="F2720" t="s">
        <v>35</v>
      </c>
      <c r="G2720" t="s">
        <v>1289</v>
      </c>
      <c r="H2720" t="s">
        <v>349</v>
      </c>
      <c r="I2720" t="s">
        <v>349</v>
      </c>
      <c r="K2720">
        <v>2022</v>
      </c>
      <c r="L2720" t="s">
        <v>3655</v>
      </c>
      <c r="M2720" t="s">
        <v>3656</v>
      </c>
      <c r="N2720" t="s">
        <v>3657</v>
      </c>
      <c r="O2720" t="s">
        <v>3660</v>
      </c>
    </row>
    <row r="2721" spans="1:15" x14ac:dyDescent="0.2">
      <c r="A2721" s="66" t="s">
        <v>9831</v>
      </c>
      <c r="B2721" t="s">
        <v>1202</v>
      </c>
      <c r="C2721" t="s">
        <v>1201</v>
      </c>
      <c r="D2721" s="21" t="s">
        <v>1203</v>
      </c>
      <c r="E2721" t="s">
        <v>1204</v>
      </c>
      <c r="F2721" t="s">
        <v>36</v>
      </c>
      <c r="G2721" t="s">
        <v>1289</v>
      </c>
      <c r="H2721" t="s">
        <v>349</v>
      </c>
      <c r="I2721" t="s">
        <v>349</v>
      </c>
      <c r="K2721">
        <v>2022</v>
      </c>
      <c r="L2721" t="s">
        <v>3655</v>
      </c>
      <c r="M2721" t="s">
        <v>3656</v>
      </c>
      <c r="N2721" t="s">
        <v>3657</v>
      </c>
      <c r="O2721" t="s">
        <v>3661</v>
      </c>
    </row>
    <row r="2722" spans="1:15" x14ac:dyDescent="0.2">
      <c r="A2722" s="66" t="s">
        <v>9831</v>
      </c>
      <c r="B2722" t="s">
        <v>1202</v>
      </c>
      <c r="C2722" t="s">
        <v>1201</v>
      </c>
      <c r="D2722" s="21" t="s">
        <v>1203</v>
      </c>
      <c r="E2722" t="s">
        <v>1204</v>
      </c>
      <c r="F2722" t="s">
        <v>37</v>
      </c>
      <c r="G2722" t="s">
        <v>1289</v>
      </c>
      <c r="H2722" t="s">
        <v>349</v>
      </c>
      <c r="I2722" t="s">
        <v>349</v>
      </c>
      <c r="K2722">
        <v>2022</v>
      </c>
      <c r="L2722" t="s">
        <v>3655</v>
      </c>
      <c r="M2722" t="s">
        <v>3656</v>
      </c>
      <c r="N2722" t="s">
        <v>3657</v>
      </c>
      <c r="O2722" t="s">
        <v>3662</v>
      </c>
    </row>
    <row r="2723" spans="1:15" x14ac:dyDescent="0.2">
      <c r="A2723" s="66" t="s">
        <v>9831</v>
      </c>
      <c r="B2723" t="s">
        <v>1202</v>
      </c>
      <c r="C2723" t="s">
        <v>1201</v>
      </c>
      <c r="D2723" s="21" t="s">
        <v>1203</v>
      </c>
      <c r="E2723" t="s">
        <v>1204</v>
      </c>
      <c r="F2723" t="s">
        <v>38</v>
      </c>
      <c r="G2723" t="s">
        <v>1289</v>
      </c>
      <c r="H2723" t="s">
        <v>349</v>
      </c>
      <c r="I2723" t="s">
        <v>349</v>
      </c>
      <c r="K2723">
        <v>2022</v>
      </c>
      <c r="L2723" t="s">
        <v>3655</v>
      </c>
      <c r="M2723" t="s">
        <v>3656</v>
      </c>
      <c r="N2723" t="s">
        <v>3657</v>
      </c>
      <c r="O2723" t="s">
        <v>3663</v>
      </c>
    </row>
    <row r="2724" spans="1:15" x14ac:dyDescent="0.2">
      <c r="A2724" s="66" t="s">
        <v>9831</v>
      </c>
      <c r="B2724" t="s">
        <v>1202</v>
      </c>
      <c r="C2724" t="s">
        <v>1201</v>
      </c>
      <c r="D2724" s="21" t="s">
        <v>1203</v>
      </c>
      <c r="E2724" t="s">
        <v>1204</v>
      </c>
      <c r="F2724" t="s">
        <v>39</v>
      </c>
      <c r="G2724" t="s">
        <v>1289</v>
      </c>
      <c r="H2724" t="s">
        <v>349</v>
      </c>
      <c r="I2724" t="s">
        <v>349</v>
      </c>
      <c r="K2724">
        <v>2022</v>
      </c>
      <c r="L2724" t="s">
        <v>3655</v>
      </c>
      <c r="M2724" t="s">
        <v>3656</v>
      </c>
      <c r="N2724" t="s">
        <v>3657</v>
      </c>
      <c r="O2724" t="s">
        <v>3664</v>
      </c>
    </row>
    <row r="2725" spans="1:15" x14ac:dyDescent="0.2">
      <c r="A2725" s="66" t="s">
        <v>9831</v>
      </c>
      <c r="B2725" t="s">
        <v>1202</v>
      </c>
      <c r="C2725" t="s">
        <v>1201</v>
      </c>
      <c r="D2725" s="21" t="s">
        <v>1203</v>
      </c>
      <c r="E2725" t="s">
        <v>1204</v>
      </c>
      <c r="F2725" t="s">
        <v>41</v>
      </c>
      <c r="G2725" t="s">
        <v>1289</v>
      </c>
      <c r="H2725" t="s">
        <v>349</v>
      </c>
      <c r="I2725" t="s">
        <v>349</v>
      </c>
      <c r="K2725">
        <v>2022</v>
      </c>
      <c r="L2725" t="s">
        <v>3655</v>
      </c>
      <c r="M2725" t="s">
        <v>3656</v>
      </c>
      <c r="N2725" t="s">
        <v>3657</v>
      </c>
    </row>
    <row r="2726" spans="1:15" x14ac:dyDescent="0.2">
      <c r="A2726" s="66" t="s">
        <v>9831</v>
      </c>
      <c r="B2726" t="s">
        <v>1202</v>
      </c>
      <c r="C2726" t="s">
        <v>1201</v>
      </c>
      <c r="D2726" s="21" t="s">
        <v>1203</v>
      </c>
      <c r="E2726" t="s">
        <v>1204</v>
      </c>
      <c r="F2726" t="s">
        <v>42</v>
      </c>
      <c r="G2726" t="s">
        <v>1289</v>
      </c>
      <c r="H2726" t="s">
        <v>349</v>
      </c>
      <c r="I2726" t="s">
        <v>349</v>
      </c>
      <c r="K2726">
        <v>2022</v>
      </c>
      <c r="L2726" t="s">
        <v>3655</v>
      </c>
      <c r="M2726" t="s">
        <v>3656</v>
      </c>
      <c r="N2726" t="s">
        <v>3657</v>
      </c>
      <c r="O2726" t="s">
        <v>3665</v>
      </c>
    </row>
    <row r="2727" spans="1:15" x14ac:dyDescent="0.2">
      <c r="A2727" s="66" t="s">
        <v>9831</v>
      </c>
      <c r="B2727" t="s">
        <v>1202</v>
      </c>
      <c r="C2727" t="s">
        <v>1201</v>
      </c>
      <c r="D2727" s="21" t="s">
        <v>1203</v>
      </c>
      <c r="E2727" t="s">
        <v>1204</v>
      </c>
      <c r="F2727" t="s">
        <v>4</v>
      </c>
      <c r="L2727" t="s">
        <v>1429</v>
      </c>
      <c r="N2727" t="s">
        <v>1279</v>
      </c>
      <c r="O2727" t="s">
        <v>1280</v>
      </c>
    </row>
    <row r="2728" spans="1:15" x14ac:dyDescent="0.2">
      <c r="A2728" s="66" t="s">
        <v>9831</v>
      </c>
      <c r="B2728" t="s">
        <v>1202</v>
      </c>
      <c r="C2728" t="s">
        <v>1201</v>
      </c>
      <c r="D2728" s="21" t="s">
        <v>1205</v>
      </c>
      <c r="E2728" t="s">
        <v>1206</v>
      </c>
      <c r="F2728" t="s">
        <v>4</v>
      </c>
      <c r="L2728" t="s">
        <v>1429</v>
      </c>
      <c r="N2728" t="s">
        <v>1279</v>
      </c>
      <c r="O2728" t="s">
        <v>1280</v>
      </c>
    </row>
    <row r="2729" spans="1:15" x14ac:dyDescent="0.2">
      <c r="A2729" s="66" t="s">
        <v>9831</v>
      </c>
      <c r="B2729" t="s">
        <v>1202</v>
      </c>
      <c r="C2729" t="s">
        <v>1201</v>
      </c>
      <c r="D2729" s="21" t="s">
        <v>1203</v>
      </c>
      <c r="E2729" t="s">
        <v>1204</v>
      </c>
      <c r="F2729" t="s">
        <v>14</v>
      </c>
      <c r="G2729" t="s">
        <v>1430</v>
      </c>
      <c r="O2729" t="s">
        <v>1431</v>
      </c>
    </row>
    <row r="2730" spans="1:15" x14ac:dyDescent="0.2">
      <c r="A2730" s="66" t="s">
        <v>9831</v>
      </c>
      <c r="B2730" t="s">
        <v>1202</v>
      </c>
      <c r="C2730" t="s">
        <v>1201</v>
      </c>
      <c r="D2730" s="21" t="s">
        <v>1203</v>
      </c>
      <c r="E2730" t="s">
        <v>1204</v>
      </c>
      <c r="F2730" t="s">
        <v>15</v>
      </c>
      <c r="G2730" t="s">
        <v>1430</v>
      </c>
      <c r="O2730" t="s">
        <v>1432</v>
      </c>
    </row>
    <row r="2731" spans="1:15" x14ac:dyDescent="0.2">
      <c r="A2731" s="66" t="s">
        <v>9831</v>
      </c>
      <c r="B2731" t="s">
        <v>1202</v>
      </c>
      <c r="C2731" t="s">
        <v>1201</v>
      </c>
      <c r="D2731" s="21" t="s">
        <v>1203</v>
      </c>
      <c r="E2731" t="s">
        <v>1204</v>
      </c>
      <c r="F2731" t="s">
        <v>142</v>
      </c>
      <c r="G2731" t="s">
        <v>1286</v>
      </c>
      <c r="O2731" t="s">
        <v>1400</v>
      </c>
    </row>
    <row r="2732" spans="1:15" x14ac:dyDescent="0.2">
      <c r="A2732" s="66" t="s">
        <v>9831</v>
      </c>
      <c r="B2732" t="s">
        <v>1202</v>
      </c>
      <c r="C2732" t="s">
        <v>1201</v>
      </c>
      <c r="D2732" s="21" t="s">
        <v>1203</v>
      </c>
      <c r="E2732" t="s">
        <v>1204</v>
      </c>
      <c r="F2732" t="s">
        <v>162</v>
      </c>
      <c r="G2732" t="s">
        <v>1286</v>
      </c>
      <c r="O2732" t="s">
        <v>1400</v>
      </c>
    </row>
    <row r="2733" spans="1:15" x14ac:dyDescent="0.2">
      <c r="A2733" s="66" t="s">
        <v>9831</v>
      </c>
      <c r="B2733" t="s">
        <v>1202</v>
      </c>
      <c r="C2733" t="s">
        <v>1201</v>
      </c>
      <c r="D2733" s="21" t="s">
        <v>1203</v>
      </c>
      <c r="E2733" t="s">
        <v>1204</v>
      </c>
      <c r="F2733" t="s">
        <v>167</v>
      </c>
      <c r="G2733" t="s">
        <v>1286</v>
      </c>
      <c r="O2733" t="s">
        <v>1400</v>
      </c>
    </row>
    <row r="2734" spans="1:15" x14ac:dyDescent="0.2">
      <c r="A2734" s="66" t="s">
        <v>9831</v>
      </c>
      <c r="B2734" t="s">
        <v>1202</v>
      </c>
      <c r="C2734" t="s">
        <v>1201</v>
      </c>
      <c r="D2734" s="21" t="s">
        <v>1203</v>
      </c>
      <c r="E2734" t="s">
        <v>1204</v>
      </c>
      <c r="F2734" t="s">
        <v>177</v>
      </c>
      <c r="G2734" t="s">
        <v>1286</v>
      </c>
      <c r="O2734" t="s">
        <v>1400</v>
      </c>
    </row>
    <row r="2735" spans="1:15" x14ac:dyDescent="0.2">
      <c r="A2735" s="66" t="s">
        <v>9831</v>
      </c>
      <c r="B2735" t="s">
        <v>1202</v>
      </c>
      <c r="C2735" t="s">
        <v>1201</v>
      </c>
      <c r="D2735" s="21" t="s">
        <v>1205</v>
      </c>
      <c r="E2735" t="s">
        <v>1206</v>
      </c>
      <c r="F2735" t="s">
        <v>14</v>
      </c>
      <c r="G2735" t="s">
        <v>1430</v>
      </c>
      <c r="O2735" t="s">
        <v>1431</v>
      </c>
    </row>
    <row r="2736" spans="1:15" x14ac:dyDescent="0.2">
      <c r="A2736" s="66" t="s">
        <v>9831</v>
      </c>
      <c r="B2736" t="s">
        <v>1202</v>
      </c>
      <c r="C2736" t="s">
        <v>1201</v>
      </c>
      <c r="D2736" s="21" t="s">
        <v>1205</v>
      </c>
      <c r="E2736" t="s">
        <v>1206</v>
      </c>
      <c r="F2736" t="s">
        <v>15</v>
      </c>
      <c r="G2736" t="s">
        <v>1430</v>
      </c>
      <c r="O2736" t="s">
        <v>1432</v>
      </c>
    </row>
    <row r="2737" spans="1:15" x14ac:dyDescent="0.2">
      <c r="A2737" s="66" t="s">
        <v>9831</v>
      </c>
      <c r="B2737" t="s">
        <v>1202</v>
      </c>
      <c r="C2737" t="s">
        <v>1201</v>
      </c>
      <c r="D2737" s="21" t="s">
        <v>1205</v>
      </c>
      <c r="E2737" t="s">
        <v>1206</v>
      </c>
      <c r="F2737" t="s">
        <v>162</v>
      </c>
      <c r="G2737" t="s">
        <v>1286</v>
      </c>
      <c r="O2737" t="s">
        <v>1400</v>
      </c>
    </row>
    <row r="2738" spans="1:15" x14ac:dyDescent="0.2">
      <c r="A2738" s="66" t="s">
        <v>9831</v>
      </c>
      <c r="B2738" t="s">
        <v>1202</v>
      </c>
      <c r="C2738" t="s">
        <v>1201</v>
      </c>
      <c r="D2738" s="21" t="s">
        <v>1205</v>
      </c>
      <c r="E2738" t="s">
        <v>1206</v>
      </c>
      <c r="F2738" t="s">
        <v>177</v>
      </c>
      <c r="G2738" t="s">
        <v>1286</v>
      </c>
      <c r="O2738" t="s">
        <v>1400</v>
      </c>
    </row>
    <row r="2739" spans="1:15" x14ac:dyDescent="0.2">
      <c r="A2739" s="66" t="s">
        <v>9831</v>
      </c>
      <c r="B2739" t="s">
        <v>663</v>
      </c>
      <c r="C2739" t="s">
        <v>662</v>
      </c>
      <c r="D2739" s="21" t="s">
        <v>664</v>
      </c>
      <c r="E2739" t="s">
        <v>665</v>
      </c>
      <c r="F2739" t="s">
        <v>32</v>
      </c>
      <c r="G2739" t="s">
        <v>1270</v>
      </c>
      <c r="K2739">
        <v>2023</v>
      </c>
      <c r="L2739" t="s">
        <v>3666</v>
      </c>
      <c r="M2739" t="s">
        <v>1319</v>
      </c>
      <c r="N2739" t="s">
        <v>3667</v>
      </c>
    </row>
    <row r="2740" spans="1:15" x14ac:dyDescent="0.2">
      <c r="A2740" s="66" t="s">
        <v>9831</v>
      </c>
      <c r="B2740" t="s">
        <v>663</v>
      </c>
      <c r="C2740" t="s">
        <v>662</v>
      </c>
      <c r="D2740" s="21" t="s">
        <v>664</v>
      </c>
      <c r="E2740" t="s">
        <v>665</v>
      </c>
      <c r="F2740" t="s">
        <v>10</v>
      </c>
      <c r="K2740">
        <v>2018</v>
      </c>
      <c r="L2740" t="s">
        <v>3668</v>
      </c>
      <c r="M2740" t="s">
        <v>3669</v>
      </c>
      <c r="N2740" t="s">
        <v>3670</v>
      </c>
    </row>
    <row r="2741" spans="1:15" x14ac:dyDescent="0.2">
      <c r="A2741" s="66" t="s">
        <v>9831</v>
      </c>
      <c r="B2741" t="s">
        <v>663</v>
      </c>
      <c r="C2741" t="s">
        <v>662</v>
      </c>
      <c r="D2741" s="21" t="s">
        <v>664</v>
      </c>
      <c r="E2741" t="s">
        <v>665</v>
      </c>
      <c r="F2741" t="s">
        <v>11</v>
      </c>
      <c r="G2741" t="s">
        <v>1286</v>
      </c>
      <c r="H2741" t="s">
        <v>349</v>
      </c>
      <c r="I2741" t="s">
        <v>349</v>
      </c>
      <c r="K2741">
        <v>2018</v>
      </c>
      <c r="L2741" t="s">
        <v>3668</v>
      </c>
      <c r="M2741" t="s">
        <v>3669</v>
      </c>
      <c r="N2741" t="s">
        <v>3670</v>
      </c>
    </row>
    <row r="2742" spans="1:15" x14ac:dyDescent="0.2">
      <c r="A2742" s="66" t="s">
        <v>9831</v>
      </c>
      <c r="B2742" t="s">
        <v>663</v>
      </c>
      <c r="C2742" t="s">
        <v>662</v>
      </c>
      <c r="D2742" s="21" t="s">
        <v>664</v>
      </c>
      <c r="E2742" t="s">
        <v>665</v>
      </c>
      <c r="F2742" t="s">
        <v>51</v>
      </c>
      <c r="G2742" t="s">
        <v>1386</v>
      </c>
      <c r="K2742">
        <v>2018</v>
      </c>
      <c r="L2742" t="s">
        <v>3668</v>
      </c>
      <c r="M2742" t="s">
        <v>3671</v>
      </c>
      <c r="N2742" t="s">
        <v>3670</v>
      </c>
    </row>
    <row r="2743" spans="1:15" x14ac:dyDescent="0.2">
      <c r="A2743" s="66" t="s">
        <v>9831</v>
      </c>
      <c r="B2743" t="s">
        <v>663</v>
      </c>
      <c r="C2743" t="s">
        <v>662</v>
      </c>
      <c r="D2743" s="21" t="s">
        <v>664</v>
      </c>
      <c r="E2743" t="s">
        <v>665</v>
      </c>
      <c r="F2743" t="s">
        <v>90</v>
      </c>
      <c r="K2743">
        <v>2018</v>
      </c>
      <c r="L2743" t="s">
        <v>3668</v>
      </c>
      <c r="M2743" t="s">
        <v>2539</v>
      </c>
      <c r="N2743" t="s">
        <v>3670</v>
      </c>
    </row>
    <row r="2744" spans="1:15" x14ac:dyDescent="0.2">
      <c r="A2744" s="66" t="s">
        <v>9831</v>
      </c>
      <c r="B2744" t="s">
        <v>663</v>
      </c>
      <c r="C2744" t="s">
        <v>662</v>
      </c>
      <c r="D2744" s="21" t="s">
        <v>664</v>
      </c>
      <c r="E2744" t="s">
        <v>665</v>
      </c>
      <c r="F2744" t="s">
        <v>94</v>
      </c>
      <c r="K2744">
        <v>2018</v>
      </c>
      <c r="L2744" t="s">
        <v>3668</v>
      </c>
      <c r="N2744" t="s">
        <v>3670</v>
      </c>
    </row>
    <row r="2745" spans="1:15" x14ac:dyDescent="0.2">
      <c r="A2745" s="66" t="s">
        <v>9831</v>
      </c>
      <c r="B2745" t="s">
        <v>663</v>
      </c>
      <c r="C2745" t="s">
        <v>662</v>
      </c>
      <c r="D2745" s="21" t="s">
        <v>664</v>
      </c>
      <c r="E2745" t="s">
        <v>665</v>
      </c>
      <c r="F2745" t="s">
        <v>96</v>
      </c>
      <c r="K2745">
        <v>2018</v>
      </c>
      <c r="L2745" t="s">
        <v>3668</v>
      </c>
      <c r="M2745" t="s">
        <v>2817</v>
      </c>
      <c r="N2745" t="s">
        <v>3670</v>
      </c>
    </row>
    <row r="2746" spans="1:15" x14ac:dyDescent="0.2">
      <c r="A2746" s="66" t="s">
        <v>9831</v>
      </c>
      <c r="B2746" t="s">
        <v>663</v>
      </c>
      <c r="C2746" t="s">
        <v>662</v>
      </c>
      <c r="D2746" s="21" t="s">
        <v>664</v>
      </c>
      <c r="E2746" t="s">
        <v>665</v>
      </c>
      <c r="F2746" t="s">
        <v>31</v>
      </c>
      <c r="G2746" t="s">
        <v>1404</v>
      </c>
      <c r="K2746">
        <v>2017</v>
      </c>
      <c r="L2746" t="s">
        <v>3672</v>
      </c>
      <c r="M2746" t="s">
        <v>1314</v>
      </c>
      <c r="N2746" t="s">
        <v>3673</v>
      </c>
    </row>
    <row r="2747" spans="1:15" x14ac:dyDescent="0.2">
      <c r="A2747" s="66" t="s">
        <v>9831</v>
      </c>
      <c r="B2747" t="s">
        <v>663</v>
      </c>
      <c r="C2747" t="s">
        <v>662</v>
      </c>
      <c r="D2747" s="21" t="s">
        <v>664</v>
      </c>
      <c r="E2747" t="s">
        <v>665</v>
      </c>
      <c r="F2747" t="s">
        <v>66</v>
      </c>
      <c r="G2747" t="s">
        <v>1296</v>
      </c>
      <c r="K2747">
        <v>2017</v>
      </c>
      <c r="L2747" t="s">
        <v>3672</v>
      </c>
      <c r="M2747" t="s">
        <v>1856</v>
      </c>
      <c r="N2747" t="s">
        <v>3673</v>
      </c>
    </row>
    <row r="2748" spans="1:15" x14ac:dyDescent="0.2">
      <c r="A2748" s="66" t="s">
        <v>9831</v>
      </c>
      <c r="B2748" t="s">
        <v>663</v>
      </c>
      <c r="C2748" t="s">
        <v>662</v>
      </c>
      <c r="D2748" s="21" t="s">
        <v>664</v>
      </c>
      <c r="E2748" t="s">
        <v>665</v>
      </c>
      <c r="F2748" t="s">
        <v>67</v>
      </c>
      <c r="G2748" t="s">
        <v>1360</v>
      </c>
      <c r="K2748">
        <v>2017</v>
      </c>
      <c r="L2748" t="s">
        <v>3672</v>
      </c>
      <c r="M2748" t="s">
        <v>2495</v>
      </c>
      <c r="N2748" t="s">
        <v>3673</v>
      </c>
    </row>
    <row r="2749" spans="1:15" x14ac:dyDescent="0.2">
      <c r="A2749" s="66" t="s">
        <v>9831</v>
      </c>
      <c r="B2749" t="s">
        <v>663</v>
      </c>
      <c r="C2749" t="s">
        <v>662</v>
      </c>
      <c r="D2749" s="21" t="s">
        <v>664</v>
      </c>
      <c r="E2749" t="s">
        <v>665</v>
      </c>
      <c r="F2749" t="s">
        <v>68</v>
      </c>
      <c r="G2749" t="s">
        <v>1299</v>
      </c>
      <c r="K2749">
        <v>2015</v>
      </c>
      <c r="L2749" t="s">
        <v>3672</v>
      </c>
      <c r="M2749" t="s">
        <v>2803</v>
      </c>
      <c r="N2749" t="s">
        <v>3673</v>
      </c>
    </row>
    <row r="2750" spans="1:15" x14ac:dyDescent="0.2">
      <c r="A2750" s="66" t="s">
        <v>9831</v>
      </c>
      <c r="B2750" t="s">
        <v>663</v>
      </c>
      <c r="C2750" t="s">
        <v>662</v>
      </c>
      <c r="D2750" s="21" t="s">
        <v>664</v>
      </c>
      <c r="E2750" t="s">
        <v>665</v>
      </c>
      <c r="F2750" t="s">
        <v>70</v>
      </c>
      <c r="G2750" t="s">
        <v>1299</v>
      </c>
      <c r="K2750">
        <v>2015</v>
      </c>
      <c r="L2750" t="s">
        <v>3672</v>
      </c>
      <c r="M2750" t="s">
        <v>2803</v>
      </c>
      <c r="N2750" t="s">
        <v>3673</v>
      </c>
    </row>
    <row r="2751" spans="1:15" x14ac:dyDescent="0.2">
      <c r="A2751" s="66" t="s">
        <v>9831</v>
      </c>
      <c r="B2751" t="s">
        <v>663</v>
      </c>
      <c r="C2751" t="s">
        <v>662</v>
      </c>
      <c r="D2751" s="21" t="s">
        <v>664</v>
      </c>
      <c r="E2751" t="s">
        <v>665</v>
      </c>
      <c r="F2751" t="s">
        <v>74</v>
      </c>
      <c r="G2751" t="s">
        <v>1299</v>
      </c>
      <c r="K2751">
        <v>2015</v>
      </c>
      <c r="L2751" t="s">
        <v>3672</v>
      </c>
      <c r="M2751" t="s">
        <v>2803</v>
      </c>
      <c r="N2751" t="s">
        <v>3673</v>
      </c>
    </row>
    <row r="2752" spans="1:15" x14ac:dyDescent="0.2">
      <c r="A2752" s="66" t="s">
        <v>9831</v>
      </c>
      <c r="B2752" t="s">
        <v>663</v>
      </c>
      <c r="C2752" t="s">
        <v>662</v>
      </c>
      <c r="D2752" s="21" t="s">
        <v>664</v>
      </c>
      <c r="E2752" t="s">
        <v>665</v>
      </c>
      <c r="F2752" t="s">
        <v>84</v>
      </c>
      <c r="K2752">
        <v>2017</v>
      </c>
      <c r="L2752" t="s">
        <v>3672</v>
      </c>
      <c r="M2752" t="s">
        <v>2495</v>
      </c>
      <c r="N2752" t="s">
        <v>3673</v>
      </c>
    </row>
    <row r="2753" spans="1:15" x14ac:dyDescent="0.2">
      <c r="A2753" s="66" t="s">
        <v>9831</v>
      </c>
      <c r="B2753" s="22" t="s">
        <v>663</v>
      </c>
      <c r="C2753" s="22" t="s">
        <v>662</v>
      </c>
      <c r="D2753" s="23" t="s">
        <v>664</v>
      </c>
      <c r="E2753" s="22" t="s">
        <v>665</v>
      </c>
      <c r="F2753" s="22" t="s">
        <v>81</v>
      </c>
      <c r="G2753" s="22" t="s">
        <v>1299</v>
      </c>
      <c r="H2753" s="22"/>
      <c r="I2753" s="22"/>
      <c r="J2753" s="22"/>
      <c r="K2753" s="22">
        <v>2019</v>
      </c>
      <c r="L2753" s="22" t="s">
        <v>3674</v>
      </c>
      <c r="M2753" s="22" t="s">
        <v>3675</v>
      </c>
      <c r="N2753" s="22" t="s">
        <v>3676</v>
      </c>
      <c r="O2753" s="48"/>
    </row>
    <row r="2754" spans="1:15" x14ac:dyDescent="0.2">
      <c r="A2754" s="66" t="s">
        <v>9831</v>
      </c>
      <c r="B2754" t="s">
        <v>663</v>
      </c>
      <c r="C2754" t="s">
        <v>662</v>
      </c>
      <c r="D2754" s="21" t="s">
        <v>664</v>
      </c>
      <c r="E2754" t="s">
        <v>665</v>
      </c>
      <c r="F2754" t="s">
        <v>72</v>
      </c>
      <c r="G2754" t="s">
        <v>1299</v>
      </c>
      <c r="K2754">
        <v>2024</v>
      </c>
      <c r="L2754" t="s">
        <v>3677</v>
      </c>
      <c r="N2754" t="s">
        <v>3678</v>
      </c>
      <c r="O2754" t="s">
        <v>3679</v>
      </c>
    </row>
    <row r="2755" spans="1:15" x14ac:dyDescent="0.2">
      <c r="A2755" s="66" t="s">
        <v>9831</v>
      </c>
      <c r="B2755" t="s">
        <v>663</v>
      </c>
      <c r="C2755" t="s">
        <v>662</v>
      </c>
      <c r="D2755" s="21" t="s">
        <v>664</v>
      </c>
      <c r="E2755" t="s">
        <v>665</v>
      </c>
      <c r="F2755" t="s">
        <v>85</v>
      </c>
      <c r="K2755">
        <v>2024</v>
      </c>
      <c r="L2755" t="s">
        <v>3677</v>
      </c>
      <c r="N2755" t="s">
        <v>3678</v>
      </c>
      <c r="O2755" t="s">
        <v>3680</v>
      </c>
    </row>
    <row r="2756" spans="1:15" x14ac:dyDescent="0.2">
      <c r="A2756" s="66" t="s">
        <v>9831</v>
      </c>
      <c r="B2756" t="s">
        <v>663</v>
      </c>
      <c r="C2756" t="s">
        <v>662</v>
      </c>
      <c r="D2756" s="21" t="s">
        <v>664</v>
      </c>
      <c r="E2756" t="s">
        <v>665</v>
      </c>
      <c r="F2756" t="s">
        <v>86</v>
      </c>
      <c r="K2756">
        <v>2024</v>
      </c>
      <c r="L2756" t="s">
        <v>3677</v>
      </c>
      <c r="N2756" t="s">
        <v>3678</v>
      </c>
    </row>
    <row r="2757" spans="1:15" x14ac:dyDescent="0.2">
      <c r="A2757" s="66" t="s">
        <v>9831</v>
      </c>
      <c r="B2757" t="s">
        <v>663</v>
      </c>
      <c r="C2757" t="s">
        <v>662</v>
      </c>
      <c r="D2757" s="21" t="s">
        <v>664</v>
      </c>
      <c r="E2757" t="s">
        <v>665</v>
      </c>
      <c r="F2757" t="s">
        <v>87</v>
      </c>
      <c r="K2757">
        <v>2024</v>
      </c>
      <c r="L2757" t="s">
        <v>3677</v>
      </c>
      <c r="N2757" t="s">
        <v>3678</v>
      </c>
      <c r="O2757" t="s">
        <v>3681</v>
      </c>
    </row>
    <row r="2758" spans="1:15" x14ac:dyDescent="0.2">
      <c r="A2758" s="66" t="s">
        <v>9831</v>
      </c>
      <c r="B2758" t="s">
        <v>663</v>
      </c>
      <c r="C2758" t="s">
        <v>662</v>
      </c>
      <c r="D2758" s="21" t="s">
        <v>664</v>
      </c>
      <c r="E2758" t="s">
        <v>665</v>
      </c>
      <c r="F2758" t="s">
        <v>88</v>
      </c>
      <c r="K2758">
        <v>2024</v>
      </c>
      <c r="L2758" t="s">
        <v>3677</v>
      </c>
      <c r="N2758" t="s">
        <v>3678</v>
      </c>
    </row>
    <row r="2759" spans="1:15" x14ac:dyDescent="0.2">
      <c r="A2759" s="66" t="s">
        <v>9831</v>
      </c>
      <c r="B2759" t="s">
        <v>663</v>
      </c>
      <c r="C2759" t="s">
        <v>662</v>
      </c>
      <c r="D2759" s="21" t="s">
        <v>664</v>
      </c>
      <c r="E2759" t="s">
        <v>665</v>
      </c>
      <c r="F2759" t="s">
        <v>16</v>
      </c>
      <c r="G2759" t="s">
        <v>1270</v>
      </c>
      <c r="H2759" t="s">
        <v>349</v>
      </c>
      <c r="I2759" t="s">
        <v>349</v>
      </c>
      <c r="J2759" t="s">
        <v>3682</v>
      </c>
      <c r="K2759">
        <v>2020</v>
      </c>
      <c r="L2759" t="s">
        <v>3683</v>
      </c>
      <c r="M2759" t="s">
        <v>3684</v>
      </c>
      <c r="N2759" t="s">
        <v>3685</v>
      </c>
      <c r="O2759" t="s">
        <v>3686</v>
      </c>
    </row>
    <row r="2760" spans="1:15" x14ac:dyDescent="0.2">
      <c r="A2760" s="66" t="s">
        <v>9831</v>
      </c>
      <c r="B2760" t="s">
        <v>663</v>
      </c>
      <c r="C2760" t="s">
        <v>662</v>
      </c>
      <c r="D2760" s="21" t="s">
        <v>664</v>
      </c>
      <c r="E2760" t="s">
        <v>665</v>
      </c>
      <c r="F2760" t="s">
        <v>17</v>
      </c>
      <c r="G2760" t="s">
        <v>1270</v>
      </c>
      <c r="H2760" t="s">
        <v>349</v>
      </c>
      <c r="I2760" t="s">
        <v>349</v>
      </c>
      <c r="J2760" t="s">
        <v>3682</v>
      </c>
      <c r="K2760">
        <v>2020</v>
      </c>
      <c r="L2760" t="s">
        <v>3683</v>
      </c>
      <c r="M2760" t="s">
        <v>3684</v>
      </c>
      <c r="N2760" t="s">
        <v>3685</v>
      </c>
    </row>
    <row r="2761" spans="1:15" x14ac:dyDescent="0.2">
      <c r="A2761" s="66" t="s">
        <v>9831</v>
      </c>
      <c r="B2761" t="s">
        <v>663</v>
      </c>
      <c r="C2761" t="s">
        <v>662</v>
      </c>
      <c r="D2761" s="21" t="s">
        <v>664</v>
      </c>
      <c r="E2761" t="s">
        <v>665</v>
      </c>
      <c r="F2761" t="s">
        <v>18</v>
      </c>
      <c r="G2761" t="s">
        <v>1270</v>
      </c>
      <c r="H2761" t="s">
        <v>349</v>
      </c>
      <c r="I2761" t="s">
        <v>349</v>
      </c>
      <c r="J2761" t="s">
        <v>3682</v>
      </c>
      <c r="K2761">
        <v>2020</v>
      </c>
      <c r="L2761" t="s">
        <v>3683</v>
      </c>
      <c r="M2761" t="s">
        <v>3684</v>
      </c>
      <c r="N2761" t="s">
        <v>3685</v>
      </c>
    </row>
    <row r="2762" spans="1:15" x14ac:dyDescent="0.2">
      <c r="A2762" s="66" t="s">
        <v>9831</v>
      </c>
      <c r="B2762" t="s">
        <v>663</v>
      </c>
      <c r="C2762" t="s">
        <v>662</v>
      </c>
      <c r="D2762" s="21" t="s">
        <v>664</v>
      </c>
      <c r="E2762" t="s">
        <v>665</v>
      </c>
      <c r="F2762" t="s">
        <v>19</v>
      </c>
      <c r="G2762" t="s">
        <v>1270</v>
      </c>
      <c r="H2762" t="s">
        <v>349</v>
      </c>
      <c r="I2762" t="s">
        <v>349</v>
      </c>
      <c r="J2762" t="s">
        <v>3682</v>
      </c>
      <c r="K2762">
        <v>2020</v>
      </c>
      <c r="L2762" t="s">
        <v>3683</v>
      </c>
      <c r="M2762" t="s">
        <v>3684</v>
      </c>
      <c r="N2762" t="s">
        <v>3685</v>
      </c>
    </row>
    <row r="2763" spans="1:15" x14ac:dyDescent="0.2">
      <c r="A2763" s="66" t="s">
        <v>9831</v>
      </c>
      <c r="B2763" t="s">
        <v>663</v>
      </c>
      <c r="C2763" t="s">
        <v>662</v>
      </c>
      <c r="D2763" s="21" t="s">
        <v>664</v>
      </c>
      <c r="E2763" t="s">
        <v>665</v>
      </c>
      <c r="F2763" t="s">
        <v>20</v>
      </c>
      <c r="G2763" t="s">
        <v>1270</v>
      </c>
      <c r="H2763" t="s">
        <v>349</v>
      </c>
      <c r="I2763" t="s">
        <v>349</v>
      </c>
      <c r="J2763" t="s">
        <v>3682</v>
      </c>
      <c r="K2763">
        <v>2020</v>
      </c>
      <c r="L2763" t="s">
        <v>3683</v>
      </c>
      <c r="M2763" t="s">
        <v>3684</v>
      </c>
      <c r="N2763" t="s">
        <v>3685</v>
      </c>
    </row>
    <row r="2764" spans="1:15" x14ac:dyDescent="0.2">
      <c r="A2764" s="66" t="s">
        <v>9831</v>
      </c>
      <c r="B2764" t="s">
        <v>663</v>
      </c>
      <c r="C2764" t="s">
        <v>662</v>
      </c>
      <c r="D2764" s="21" t="s">
        <v>664</v>
      </c>
      <c r="E2764" t="s">
        <v>665</v>
      </c>
      <c r="F2764" t="s">
        <v>22</v>
      </c>
      <c r="G2764" t="s">
        <v>1270</v>
      </c>
      <c r="H2764" t="s">
        <v>349</v>
      </c>
      <c r="I2764" t="s">
        <v>349</v>
      </c>
      <c r="J2764" t="s">
        <v>3682</v>
      </c>
      <c r="K2764">
        <v>2020</v>
      </c>
      <c r="L2764" t="s">
        <v>3683</v>
      </c>
      <c r="M2764" t="s">
        <v>3684</v>
      </c>
      <c r="N2764" t="s">
        <v>3685</v>
      </c>
    </row>
    <row r="2765" spans="1:15" x14ac:dyDescent="0.2">
      <c r="A2765" s="66" t="s">
        <v>9831</v>
      </c>
      <c r="B2765" t="s">
        <v>663</v>
      </c>
      <c r="C2765" t="s">
        <v>662</v>
      </c>
      <c r="D2765" s="21" t="s">
        <v>664</v>
      </c>
      <c r="E2765" t="s">
        <v>665</v>
      </c>
      <c r="F2765" t="s">
        <v>24</v>
      </c>
      <c r="G2765" t="s">
        <v>1270</v>
      </c>
      <c r="H2765" t="s">
        <v>349</v>
      </c>
      <c r="I2765" t="s">
        <v>349</v>
      </c>
      <c r="J2765" t="s">
        <v>3682</v>
      </c>
      <c r="K2765">
        <v>2020</v>
      </c>
      <c r="L2765" t="s">
        <v>3683</v>
      </c>
      <c r="M2765" t="s">
        <v>3684</v>
      </c>
      <c r="N2765" t="s">
        <v>3685</v>
      </c>
      <c r="O2765" t="s">
        <v>3687</v>
      </c>
    </row>
    <row r="2766" spans="1:15" x14ac:dyDescent="0.2">
      <c r="A2766" s="66" t="s">
        <v>9831</v>
      </c>
      <c r="B2766" t="s">
        <v>663</v>
      </c>
      <c r="C2766" t="s">
        <v>662</v>
      </c>
      <c r="D2766" s="21" t="s">
        <v>664</v>
      </c>
      <c r="E2766" t="s">
        <v>665</v>
      </c>
      <c r="F2766" t="s">
        <v>25</v>
      </c>
      <c r="G2766" t="s">
        <v>1270</v>
      </c>
      <c r="H2766" t="s">
        <v>349</v>
      </c>
      <c r="I2766" t="s">
        <v>349</v>
      </c>
      <c r="J2766" t="s">
        <v>3682</v>
      </c>
      <c r="K2766">
        <v>2020</v>
      </c>
      <c r="L2766" t="s">
        <v>3683</v>
      </c>
      <c r="M2766" t="s">
        <v>3684</v>
      </c>
      <c r="N2766" t="s">
        <v>3685</v>
      </c>
    </row>
    <row r="2767" spans="1:15" x14ac:dyDescent="0.2">
      <c r="A2767" s="66" t="s">
        <v>9831</v>
      </c>
      <c r="B2767" t="s">
        <v>663</v>
      </c>
      <c r="C2767" t="s">
        <v>662</v>
      </c>
      <c r="D2767" s="21" t="s">
        <v>664</v>
      </c>
      <c r="E2767" t="s">
        <v>665</v>
      </c>
      <c r="F2767" t="s">
        <v>28</v>
      </c>
      <c r="G2767" t="s">
        <v>1270</v>
      </c>
      <c r="H2767" t="s">
        <v>349</v>
      </c>
      <c r="I2767" t="s">
        <v>349</v>
      </c>
      <c r="J2767" t="s">
        <v>3682</v>
      </c>
      <c r="K2767">
        <v>2020</v>
      </c>
      <c r="L2767" t="s">
        <v>3683</v>
      </c>
      <c r="M2767" t="s">
        <v>3684</v>
      </c>
      <c r="N2767" t="s">
        <v>3685</v>
      </c>
      <c r="O2767" t="s">
        <v>3688</v>
      </c>
    </row>
    <row r="2768" spans="1:15" x14ac:dyDescent="0.2">
      <c r="A2768" s="66" t="s">
        <v>9831</v>
      </c>
      <c r="B2768" t="s">
        <v>663</v>
      </c>
      <c r="C2768" t="s">
        <v>662</v>
      </c>
      <c r="D2768" s="21" t="s">
        <v>664</v>
      </c>
      <c r="E2768" t="s">
        <v>665</v>
      </c>
      <c r="F2768" t="s">
        <v>76</v>
      </c>
      <c r="G2768" t="s">
        <v>1299</v>
      </c>
      <c r="K2768">
        <v>2019</v>
      </c>
      <c r="L2768" t="s">
        <v>3683</v>
      </c>
      <c r="M2768" t="s">
        <v>3689</v>
      </c>
      <c r="N2768" t="s">
        <v>3685</v>
      </c>
    </row>
    <row r="2769" spans="1:15" x14ac:dyDescent="0.2">
      <c r="A2769" s="66" t="s">
        <v>9831</v>
      </c>
      <c r="B2769" t="s">
        <v>663</v>
      </c>
      <c r="C2769" t="s">
        <v>662</v>
      </c>
      <c r="D2769" s="21" t="s">
        <v>664</v>
      </c>
      <c r="E2769" t="s">
        <v>665</v>
      </c>
      <c r="F2769" t="s">
        <v>78</v>
      </c>
      <c r="G2769" t="s">
        <v>1299</v>
      </c>
      <c r="K2769">
        <v>2019</v>
      </c>
      <c r="L2769" t="s">
        <v>3683</v>
      </c>
      <c r="M2769" t="s">
        <v>3690</v>
      </c>
      <c r="N2769" t="s">
        <v>3685</v>
      </c>
      <c r="O2769" t="s">
        <v>3691</v>
      </c>
    </row>
    <row r="2770" spans="1:15" x14ac:dyDescent="0.2">
      <c r="A2770" s="66" t="s">
        <v>9831</v>
      </c>
      <c r="B2770" t="s">
        <v>663</v>
      </c>
      <c r="C2770" t="s">
        <v>662</v>
      </c>
      <c r="D2770" s="21" t="s">
        <v>664</v>
      </c>
      <c r="E2770" t="s">
        <v>665</v>
      </c>
      <c r="F2770" t="s">
        <v>79</v>
      </c>
      <c r="G2770" t="s">
        <v>1382</v>
      </c>
      <c r="K2770">
        <v>2019</v>
      </c>
      <c r="L2770" t="s">
        <v>3683</v>
      </c>
      <c r="M2770" t="s">
        <v>3692</v>
      </c>
      <c r="N2770" t="s">
        <v>3685</v>
      </c>
    </row>
    <row r="2771" spans="1:15" x14ac:dyDescent="0.2">
      <c r="A2771" s="66" t="s">
        <v>9831</v>
      </c>
      <c r="B2771" t="s">
        <v>663</v>
      </c>
      <c r="C2771" t="s">
        <v>662</v>
      </c>
      <c r="D2771" s="21" t="s">
        <v>664</v>
      </c>
      <c r="E2771" t="s">
        <v>665</v>
      </c>
      <c r="F2771" t="s">
        <v>89</v>
      </c>
      <c r="K2771">
        <v>2021</v>
      </c>
      <c r="L2771" t="s">
        <v>3683</v>
      </c>
      <c r="M2771" t="s">
        <v>3693</v>
      </c>
      <c r="N2771" t="s">
        <v>3685</v>
      </c>
    </row>
    <row r="2772" spans="1:15" x14ac:dyDescent="0.2">
      <c r="A2772" s="66" t="s">
        <v>9831</v>
      </c>
      <c r="B2772" t="s">
        <v>663</v>
      </c>
      <c r="C2772" t="s">
        <v>662</v>
      </c>
      <c r="D2772" s="21" t="s">
        <v>664</v>
      </c>
      <c r="E2772" t="s">
        <v>665</v>
      </c>
      <c r="F2772" t="s">
        <v>307</v>
      </c>
      <c r="K2772">
        <v>2019</v>
      </c>
      <c r="L2772" t="s">
        <v>3683</v>
      </c>
      <c r="M2772" t="s">
        <v>3692</v>
      </c>
      <c r="N2772" t="s">
        <v>3685</v>
      </c>
    </row>
    <row r="2773" spans="1:15" x14ac:dyDescent="0.2">
      <c r="A2773" s="66" t="s">
        <v>9831</v>
      </c>
      <c r="B2773" t="s">
        <v>663</v>
      </c>
      <c r="C2773" t="s">
        <v>662</v>
      </c>
      <c r="D2773" s="21" t="s">
        <v>664</v>
      </c>
      <c r="E2773" t="s">
        <v>665</v>
      </c>
      <c r="F2773" t="s">
        <v>308</v>
      </c>
      <c r="K2773">
        <v>2019</v>
      </c>
      <c r="L2773" t="s">
        <v>3683</v>
      </c>
      <c r="M2773" t="s">
        <v>3692</v>
      </c>
      <c r="N2773" t="s">
        <v>3685</v>
      </c>
    </row>
    <row r="2774" spans="1:15" x14ac:dyDescent="0.2">
      <c r="A2774" s="66" t="s">
        <v>9831</v>
      </c>
      <c r="B2774" t="s">
        <v>663</v>
      </c>
      <c r="C2774" t="s">
        <v>662</v>
      </c>
      <c r="D2774" s="21" t="s">
        <v>664</v>
      </c>
      <c r="E2774" t="s">
        <v>665</v>
      </c>
      <c r="F2774" t="s">
        <v>309</v>
      </c>
      <c r="K2774">
        <v>2019</v>
      </c>
      <c r="L2774" t="s">
        <v>3683</v>
      </c>
      <c r="M2774" t="s">
        <v>3692</v>
      </c>
      <c r="N2774" t="s">
        <v>3685</v>
      </c>
    </row>
    <row r="2775" spans="1:15" x14ac:dyDescent="0.2">
      <c r="A2775" s="66" t="s">
        <v>9831</v>
      </c>
      <c r="B2775" t="s">
        <v>663</v>
      </c>
      <c r="C2775" t="s">
        <v>662</v>
      </c>
      <c r="D2775" s="21" t="s">
        <v>664</v>
      </c>
      <c r="E2775" t="s">
        <v>665</v>
      </c>
      <c r="F2775" t="s">
        <v>312</v>
      </c>
      <c r="K2775">
        <v>2019</v>
      </c>
      <c r="L2775" t="s">
        <v>3683</v>
      </c>
      <c r="M2775" t="s">
        <v>3694</v>
      </c>
      <c r="N2775" t="s">
        <v>3685</v>
      </c>
      <c r="O2775" t="s">
        <v>3691</v>
      </c>
    </row>
    <row r="2776" spans="1:15" x14ac:dyDescent="0.2">
      <c r="A2776" s="66" t="s">
        <v>9831</v>
      </c>
      <c r="B2776" t="s">
        <v>663</v>
      </c>
      <c r="C2776" t="s">
        <v>662</v>
      </c>
      <c r="D2776" s="21" t="s">
        <v>664</v>
      </c>
      <c r="E2776" t="s">
        <v>665</v>
      </c>
      <c r="F2776" t="s">
        <v>315</v>
      </c>
      <c r="K2776">
        <v>2019</v>
      </c>
      <c r="L2776" t="s">
        <v>3683</v>
      </c>
      <c r="M2776" t="s">
        <v>3692</v>
      </c>
      <c r="N2776" t="s">
        <v>3685</v>
      </c>
    </row>
    <row r="2777" spans="1:15" x14ac:dyDescent="0.2">
      <c r="A2777" s="66" t="s">
        <v>9831</v>
      </c>
      <c r="B2777" t="s">
        <v>663</v>
      </c>
      <c r="C2777" t="s">
        <v>662</v>
      </c>
      <c r="D2777" s="21" t="s">
        <v>664</v>
      </c>
      <c r="E2777" t="s">
        <v>665</v>
      </c>
      <c r="F2777" t="s">
        <v>316</v>
      </c>
      <c r="K2777">
        <v>2019</v>
      </c>
      <c r="L2777" t="s">
        <v>3683</v>
      </c>
      <c r="M2777" t="s">
        <v>3692</v>
      </c>
      <c r="N2777" t="s">
        <v>3685</v>
      </c>
    </row>
    <row r="2778" spans="1:15" x14ac:dyDescent="0.2">
      <c r="A2778" s="66" t="s">
        <v>9831</v>
      </c>
      <c r="B2778" t="s">
        <v>663</v>
      </c>
      <c r="C2778" t="s">
        <v>662</v>
      </c>
      <c r="D2778" s="21" t="s">
        <v>664</v>
      </c>
      <c r="E2778" t="s">
        <v>665</v>
      </c>
      <c r="F2778" t="s">
        <v>317</v>
      </c>
      <c r="K2778">
        <v>2019</v>
      </c>
      <c r="L2778" t="s">
        <v>3683</v>
      </c>
      <c r="M2778" t="s">
        <v>3692</v>
      </c>
      <c r="N2778" t="s">
        <v>3685</v>
      </c>
    </row>
    <row r="2779" spans="1:15" x14ac:dyDescent="0.2">
      <c r="A2779" s="66" t="s">
        <v>9831</v>
      </c>
      <c r="B2779" t="s">
        <v>663</v>
      </c>
      <c r="C2779" t="s">
        <v>662</v>
      </c>
      <c r="D2779" s="21" t="s">
        <v>664</v>
      </c>
      <c r="E2779" t="s">
        <v>665</v>
      </c>
      <c r="F2779" t="s">
        <v>320</v>
      </c>
      <c r="K2779">
        <v>2019</v>
      </c>
      <c r="L2779" t="s">
        <v>3683</v>
      </c>
      <c r="M2779" t="s">
        <v>3694</v>
      </c>
      <c r="N2779" t="s">
        <v>3685</v>
      </c>
      <c r="O2779" t="s">
        <v>3691</v>
      </c>
    </row>
    <row r="2780" spans="1:15" x14ac:dyDescent="0.2">
      <c r="A2780" s="66" t="s">
        <v>9831</v>
      </c>
      <c r="B2780" t="s">
        <v>663</v>
      </c>
      <c r="C2780" t="s">
        <v>662</v>
      </c>
      <c r="D2780" s="21" t="s">
        <v>664</v>
      </c>
      <c r="E2780" t="s">
        <v>665</v>
      </c>
      <c r="F2780" t="s">
        <v>322</v>
      </c>
      <c r="K2780">
        <v>2019</v>
      </c>
      <c r="L2780" t="s">
        <v>3683</v>
      </c>
      <c r="M2780" t="s">
        <v>3692</v>
      </c>
      <c r="N2780" t="s">
        <v>3685</v>
      </c>
    </row>
    <row r="2781" spans="1:15" x14ac:dyDescent="0.2">
      <c r="A2781" s="66" t="s">
        <v>9831</v>
      </c>
      <c r="B2781" t="s">
        <v>663</v>
      </c>
      <c r="C2781" t="s">
        <v>662</v>
      </c>
      <c r="D2781" s="21" t="s">
        <v>664</v>
      </c>
      <c r="E2781" t="s">
        <v>665</v>
      </c>
      <c r="F2781" t="s">
        <v>323</v>
      </c>
      <c r="K2781">
        <v>2019</v>
      </c>
      <c r="L2781" t="s">
        <v>3683</v>
      </c>
      <c r="M2781" t="s">
        <v>3692</v>
      </c>
      <c r="N2781" t="s">
        <v>3685</v>
      </c>
    </row>
    <row r="2782" spans="1:15" x14ac:dyDescent="0.2">
      <c r="A2782" s="66" t="s">
        <v>9831</v>
      </c>
      <c r="B2782" t="s">
        <v>663</v>
      </c>
      <c r="C2782" t="s">
        <v>662</v>
      </c>
      <c r="D2782" s="21" t="s">
        <v>664</v>
      </c>
      <c r="E2782" t="s">
        <v>665</v>
      </c>
      <c r="F2782" t="s">
        <v>324</v>
      </c>
      <c r="K2782">
        <v>2019</v>
      </c>
      <c r="L2782" t="s">
        <v>3683</v>
      </c>
      <c r="M2782" t="s">
        <v>3692</v>
      </c>
      <c r="N2782" t="s">
        <v>3685</v>
      </c>
    </row>
    <row r="2783" spans="1:15" x14ac:dyDescent="0.2">
      <c r="A2783" s="66" t="s">
        <v>9831</v>
      </c>
      <c r="B2783" t="s">
        <v>663</v>
      </c>
      <c r="C2783" t="s">
        <v>662</v>
      </c>
      <c r="D2783" s="21" t="s">
        <v>664</v>
      </c>
      <c r="E2783" t="s">
        <v>665</v>
      </c>
      <c r="F2783" t="s">
        <v>330</v>
      </c>
      <c r="K2783">
        <v>2019</v>
      </c>
      <c r="L2783" t="s">
        <v>3683</v>
      </c>
      <c r="M2783" t="s">
        <v>3692</v>
      </c>
      <c r="N2783" t="s">
        <v>3685</v>
      </c>
    </row>
    <row r="2784" spans="1:15" x14ac:dyDescent="0.2">
      <c r="A2784" s="66" t="s">
        <v>9831</v>
      </c>
      <c r="B2784" t="s">
        <v>663</v>
      </c>
      <c r="C2784" t="s">
        <v>662</v>
      </c>
      <c r="D2784" s="21" t="s">
        <v>664</v>
      </c>
      <c r="E2784" t="s">
        <v>665</v>
      </c>
      <c r="F2784" t="s">
        <v>331</v>
      </c>
      <c r="K2784">
        <v>2019</v>
      </c>
      <c r="L2784" t="s">
        <v>3683</v>
      </c>
      <c r="M2784" t="s">
        <v>3692</v>
      </c>
      <c r="N2784" t="s">
        <v>3685</v>
      </c>
    </row>
    <row r="2785" spans="1:15" x14ac:dyDescent="0.2">
      <c r="A2785" s="66" t="s">
        <v>9831</v>
      </c>
      <c r="B2785" t="s">
        <v>663</v>
      </c>
      <c r="C2785" t="s">
        <v>662</v>
      </c>
      <c r="D2785" s="21" t="s">
        <v>664</v>
      </c>
      <c r="E2785" t="s">
        <v>665</v>
      </c>
      <c r="F2785" t="s">
        <v>332</v>
      </c>
      <c r="K2785">
        <v>2019</v>
      </c>
      <c r="L2785" t="s">
        <v>3683</v>
      </c>
      <c r="M2785" t="s">
        <v>3692</v>
      </c>
      <c r="N2785" t="s">
        <v>3685</v>
      </c>
    </row>
    <row r="2786" spans="1:15" x14ac:dyDescent="0.2">
      <c r="A2786" s="66" t="s">
        <v>9831</v>
      </c>
      <c r="B2786" t="s">
        <v>663</v>
      </c>
      <c r="C2786" t="s">
        <v>662</v>
      </c>
      <c r="D2786" s="21" t="s">
        <v>664</v>
      </c>
      <c r="E2786" t="s">
        <v>665</v>
      </c>
      <c r="F2786" t="s">
        <v>337</v>
      </c>
      <c r="K2786">
        <v>2019</v>
      </c>
      <c r="L2786" t="s">
        <v>3683</v>
      </c>
      <c r="M2786" t="s">
        <v>3692</v>
      </c>
      <c r="N2786" t="s">
        <v>3685</v>
      </c>
    </row>
    <row r="2787" spans="1:15" x14ac:dyDescent="0.2">
      <c r="A2787" s="66" t="s">
        <v>9831</v>
      </c>
      <c r="B2787" t="s">
        <v>663</v>
      </c>
      <c r="C2787" t="s">
        <v>662</v>
      </c>
      <c r="D2787" s="21" t="s">
        <v>664</v>
      </c>
      <c r="E2787" t="s">
        <v>665</v>
      </c>
      <c r="F2787" t="s">
        <v>338</v>
      </c>
      <c r="K2787">
        <v>2019</v>
      </c>
      <c r="L2787" t="s">
        <v>3683</v>
      </c>
      <c r="M2787" t="s">
        <v>3692</v>
      </c>
      <c r="N2787" t="s">
        <v>3685</v>
      </c>
    </row>
    <row r="2788" spans="1:15" x14ac:dyDescent="0.2">
      <c r="A2788" s="66" t="s">
        <v>9831</v>
      </c>
      <c r="B2788" t="s">
        <v>663</v>
      </c>
      <c r="C2788" t="s">
        <v>662</v>
      </c>
      <c r="D2788" s="21" t="s">
        <v>664</v>
      </c>
      <c r="E2788" t="s">
        <v>665</v>
      </c>
      <c r="F2788" t="s">
        <v>339</v>
      </c>
      <c r="K2788">
        <v>2019</v>
      </c>
      <c r="L2788" t="s">
        <v>3683</v>
      </c>
      <c r="M2788" t="s">
        <v>3692</v>
      </c>
      <c r="N2788" t="s">
        <v>3685</v>
      </c>
    </row>
    <row r="2789" spans="1:15" x14ac:dyDescent="0.2">
      <c r="A2789" s="66" t="s">
        <v>9831</v>
      </c>
      <c r="B2789" t="s">
        <v>663</v>
      </c>
      <c r="C2789" t="s">
        <v>662</v>
      </c>
      <c r="D2789" s="21" t="s">
        <v>664</v>
      </c>
      <c r="E2789" t="s">
        <v>665</v>
      </c>
      <c r="F2789" t="s">
        <v>342</v>
      </c>
      <c r="K2789">
        <v>2019</v>
      </c>
      <c r="L2789" t="s">
        <v>3683</v>
      </c>
      <c r="M2789" t="s">
        <v>3694</v>
      </c>
      <c r="N2789" t="s">
        <v>3685</v>
      </c>
      <c r="O2789" t="s">
        <v>3691</v>
      </c>
    </row>
    <row r="2790" spans="1:15" x14ac:dyDescent="0.2">
      <c r="A2790" s="66" t="s">
        <v>9831</v>
      </c>
      <c r="B2790" t="s">
        <v>663</v>
      </c>
      <c r="C2790" t="s">
        <v>662</v>
      </c>
      <c r="D2790" s="21" t="s">
        <v>664</v>
      </c>
      <c r="E2790" t="s">
        <v>665</v>
      </c>
      <c r="F2790" t="s">
        <v>9</v>
      </c>
      <c r="L2790" t="s">
        <v>1414</v>
      </c>
      <c r="N2790" t="s">
        <v>1415</v>
      </c>
      <c r="O2790" t="s">
        <v>1416</v>
      </c>
    </row>
    <row r="2791" spans="1:15" x14ac:dyDescent="0.2">
      <c r="A2791" s="66" t="s">
        <v>9831</v>
      </c>
      <c r="B2791" t="s">
        <v>663</v>
      </c>
      <c r="C2791" t="s">
        <v>662</v>
      </c>
      <c r="D2791" s="21" t="s">
        <v>664</v>
      </c>
      <c r="E2791" t="s">
        <v>665</v>
      </c>
      <c r="F2791" t="s">
        <v>4</v>
      </c>
      <c r="L2791" t="s">
        <v>1429</v>
      </c>
      <c r="N2791" t="s">
        <v>1279</v>
      </c>
      <c r="O2791" t="s">
        <v>1280</v>
      </c>
    </row>
    <row r="2792" spans="1:15" x14ac:dyDescent="0.2">
      <c r="A2792" s="66" t="s">
        <v>9831</v>
      </c>
      <c r="B2792" t="s">
        <v>663</v>
      </c>
      <c r="C2792" t="s">
        <v>662</v>
      </c>
      <c r="D2792" s="21" t="s">
        <v>664</v>
      </c>
      <c r="E2792" t="s">
        <v>665</v>
      </c>
      <c r="F2792" t="s">
        <v>15</v>
      </c>
      <c r="G2792" t="s">
        <v>1430</v>
      </c>
      <c r="O2792" t="s">
        <v>1432</v>
      </c>
    </row>
    <row r="2793" spans="1:15" x14ac:dyDescent="0.2">
      <c r="A2793" s="66" t="s">
        <v>9831</v>
      </c>
      <c r="B2793" t="s">
        <v>680</v>
      </c>
      <c r="C2793" t="s">
        <v>679</v>
      </c>
      <c r="D2793" s="21" t="s">
        <v>681</v>
      </c>
      <c r="E2793" t="s">
        <v>682</v>
      </c>
      <c r="F2793" t="s">
        <v>266</v>
      </c>
      <c r="G2793" t="s">
        <v>1523</v>
      </c>
      <c r="K2793">
        <v>2020</v>
      </c>
      <c r="L2793" t="s">
        <v>3695</v>
      </c>
      <c r="M2793" t="s">
        <v>3696</v>
      </c>
      <c r="N2793" t="s">
        <v>3697</v>
      </c>
      <c r="O2793" t="s">
        <v>9729</v>
      </c>
    </row>
    <row r="2794" spans="1:15" x14ac:dyDescent="0.2">
      <c r="A2794" s="66" t="s">
        <v>9831</v>
      </c>
      <c r="B2794" t="s">
        <v>680</v>
      </c>
      <c r="C2794" t="s">
        <v>679</v>
      </c>
      <c r="D2794" s="21" t="s">
        <v>681</v>
      </c>
      <c r="E2794" t="s">
        <v>682</v>
      </c>
      <c r="F2794" t="s">
        <v>8</v>
      </c>
      <c r="K2794">
        <v>2020</v>
      </c>
      <c r="L2794" t="s">
        <v>3698</v>
      </c>
      <c r="M2794" t="s">
        <v>3699</v>
      </c>
      <c r="N2794" t="s">
        <v>3697</v>
      </c>
    </row>
    <row r="2795" spans="1:15" x14ac:dyDescent="0.2">
      <c r="A2795" s="66" t="s">
        <v>9831</v>
      </c>
      <c r="B2795" t="s">
        <v>680</v>
      </c>
      <c r="C2795" t="s">
        <v>679</v>
      </c>
      <c r="D2795" s="21" t="s">
        <v>681</v>
      </c>
      <c r="E2795" t="s">
        <v>682</v>
      </c>
      <c r="F2795" t="s">
        <v>10</v>
      </c>
      <c r="K2795">
        <v>2020</v>
      </c>
      <c r="L2795" t="s">
        <v>3698</v>
      </c>
      <c r="M2795" t="s">
        <v>3699</v>
      </c>
      <c r="N2795" t="s">
        <v>3697</v>
      </c>
    </row>
    <row r="2796" spans="1:15" x14ac:dyDescent="0.2">
      <c r="A2796" s="66" t="s">
        <v>9831</v>
      </c>
      <c r="B2796" t="s">
        <v>680</v>
      </c>
      <c r="C2796" t="s">
        <v>679</v>
      </c>
      <c r="D2796" s="21" t="s">
        <v>681</v>
      </c>
      <c r="E2796" t="s">
        <v>682</v>
      </c>
      <c r="F2796" t="s">
        <v>11</v>
      </c>
      <c r="G2796" t="s">
        <v>1286</v>
      </c>
      <c r="H2796" t="s">
        <v>492</v>
      </c>
      <c r="I2796" t="s">
        <v>1100</v>
      </c>
      <c r="J2796" t="s">
        <v>683</v>
      </c>
      <c r="K2796">
        <v>2020</v>
      </c>
      <c r="L2796" t="s">
        <v>3698</v>
      </c>
      <c r="M2796" t="s">
        <v>3699</v>
      </c>
      <c r="N2796" t="s">
        <v>3697</v>
      </c>
    </row>
    <row r="2797" spans="1:15" x14ac:dyDescent="0.2">
      <c r="A2797" s="66" t="s">
        <v>9831</v>
      </c>
      <c r="B2797" t="s">
        <v>680</v>
      </c>
      <c r="C2797" t="s">
        <v>679</v>
      </c>
      <c r="D2797" s="21" t="s">
        <v>681</v>
      </c>
      <c r="E2797" t="s">
        <v>682</v>
      </c>
      <c r="F2797" t="s">
        <v>12</v>
      </c>
      <c r="K2797">
        <v>2020</v>
      </c>
      <c r="L2797" t="s">
        <v>3698</v>
      </c>
      <c r="M2797" t="s">
        <v>3699</v>
      </c>
      <c r="N2797" t="s">
        <v>3697</v>
      </c>
    </row>
    <row r="2798" spans="1:15" x14ac:dyDescent="0.2">
      <c r="A2798" s="66" t="s">
        <v>9831</v>
      </c>
      <c r="B2798" t="s">
        <v>680</v>
      </c>
      <c r="C2798" t="s">
        <v>679</v>
      </c>
      <c r="D2798" s="21" t="s">
        <v>681</v>
      </c>
      <c r="E2798" t="s">
        <v>682</v>
      </c>
      <c r="F2798" t="s">
        <v>13</v>
      </c>
      <c r="K2798">
        <v>2020</v>
      </c>
      <c r="L2798" t="s">
        <v>3698</v>
      </c>
      <c r="M2798" t="s">
        <v>3699</v>
      </c>
      <c r="N2798" t="s">
        <v>3697</v>
      </c>
    </row>
    <row r="2799" spans="1:15" x14ac:dyDescent="0.2">
      <c r="A2799" s="66" t="s">
        <v>9831</v>
      </c>
      <c r="B2799" t="s">
        <v>680</v>
      </c>
      <c r="C2799" t="s">
        <v>679</v>
      </c>
      <c r="D2799" s="21" t="s">
        <v>681</v>
      </c>
      <c r="E2799" t="s">
        <v>682</v>
      </c>
      <c r="F2799" t="s">
        <v>16</v>
      </c>
      <c r="G2799" t="s">
        <v>1270</v>
      </c>
      <c r="H2799" t="s">
        <v>492</v>
      </c>
      <c r="I2799" t="s">
        <v>1100</v>
      </c>
      <c r="J2799" t="s">
        <v>3700</v>
      </c>
      <c r="K2799">
        <v>2020</v>
      </c>
      <c r="L2799" t="s">
        <v>3698</v>
      </c>
      <c r="M2799" t="s">
        <v>3701</v>
      </c>
      <c r="N2799" t="s">
        <v>3697</v>
      </c>
      <c r="O2799" t="s">
        <v>3702</v>
      </c>
    </row>
    <row r="2800" spans="1:15" x14ac:dyDescent="0.2">
      <c r="A2800" s="66" t="s">
        <v>9831</v>
      </c>
      <c r="B2800" t="s">
        <v>680</v>
      </c>
      <c r="C2800" t="s">
        <v>679</v>
      </c>
      <c r="D2800" s="21" t="s">
        <v>681</v>
      </c>
      <c r="E2800" t="s">
        <v>682</v>
      </c>
      <c r="F2800" t="s">
        <v>17</v>
      </c>
      <c r="G2800" t="s">
        <v>1270</v>
      </c>
      <c r="H2800" t="s">
        <v>492</v>
      </c>
      <c r="I2800" t="s">
        <v>1100</v>
      </c>
      <c r="J2800" t="s">
        <v>3700</v>
      </c>
      <c r="K2800">
        <v>2020</v>
      </c>
      <c r="L2800" t="s">
        <v>3698</v>
      </c>
      <c r="M2800" t="s">
        <v>3701</v>
      </c>
      <c r="N2800" t="s">
        <v>3697</v>
      </c>
    </row>
    <row r="2801" spans="1:15" x14ac:dyDescent="0.2">
      <c r="A2801" s="66" t="s">
        <v>9831</v>
      </c>
      <c r="B2801" t="s">
        <v>680</v>
      </c>
      <c r="C2801" t="s">
        <v>679</v>
      </c>
      <c r="D2801" s="21" t="s">
        <v>681</v>
      </c>
      <c r="E2801" t="s">
        <v>682</v>
      </c>
      <c r="F2801" t="s">
        <v>18</v>
      </c>
      <c r="G2801" t="s">
        <v>1270</v>
      </c>
      <c r="H2801" t="s">
        <v>492</v>
      </c>
      <c r="I2801" t="s">
        <v>1100</v>
      </c>
      <c r="J2801" t="s">
        <v>3700</v>
      </c>
      <c r="K2801">
        <v>2020</v>
      </c>
      <c r="L2801" t="s">
        <v>3698</v>
      </c>
      <c r="M2801" t="s">
        <v>3701</v>
      </c>
      <c r="N2801" t="s">
        <v>3697</v>
      </c>
    </row>
    <row r="2802" spans="1:15" x14ac:dyDescent="0.2">
      <c r="A2802" s="66" t="s">
        <v>9831</v>
      </c>
      <c r="B2802" t="s">
        <v>680</v>
      </c>
      <c r="C2802" t="s">
        <v>679</v>
      </c>
      <c r="D2802" s="21" t="s">
        <v>681</v>
      </c>
      <c r="E2802" t="s">
        <v>682</v>
      </c>
      <c r="F2802" t="s">
        <v>19</v>
      </c>
      <c r="G2802" t="s">
        <v>1270</v>
      </c>
      <c r="H2802" t="s">
        <v>492</v>
      </c>
      <c r="I2802" t="s">
        <v>1100</v>
      </c>
      <c r="J2802" t="s">
        <v>3700</v>
      </c>
      <c r="K2802">
        <v>2020</v>
      </c>
      <c r="L2802" t="s">
        <v>3698</v>
      </c>
      <c r="M2802" t="s">
        <v>3701</v>
      </c>
      <c r="N2802" t="s">
        <v>3697</v>
      </c>
    </row>
    <row r="2803" spans="1:15" x14ac:dyDescent="0.2">
      <c r="A2803" s="66" t="s">
        <v>9831</v>
      </c>
      <c r="B2803" t="s">
        <v>680</v>
      </c>
      <c r="C2803" t="s">
        <v>679</v>
      </c>
      <c r="D2803" s="21" t="s">
        <v>681</v>
      </c>
      <c r="E2803" t="s">
        <v>682</v>
      </c>
      <c r="F2803" t="s">
        <v>20</v>
      </c>
      <c r="G2803" t="s">
        <v>1270</v>
      </c>
      <c r="H2803" t="s">
        <v>492</v>
      </c>
      <c r="I2803" t="s">
        <v>1100</v>
      </c>
      <c r="J2803" t="s">
        <v>3700</v>
      </c>
      <c r="K2803">
        <v>2020</v>
      </c>
      <c r="L2803" t="s">
        <v>3698</v>
      </c>
      <c r="M2803" t="s">
        <v>3701</v>
      </c>
      <c r="N2803" t="s">
        <v>3697</v>
      </c>
    </row>
    <row r="2804" spans="1:15" x14ac:dyDescent="0.2">
      <c r="A2804" s="66" t="s">
        <v>9831</v>
      </c>
      <c r="B2804" t="s">
        <v>680</v>
      </c>
      <c r="C2804" t="s">
        <v>679</v>
      </c>
      <c r="D2804" s="21" t="s">
        <v>681</v>
      </c>
      <c r="E2804" t="s">
        <v>682</v>
      </c>
      <c r="F2804" t="s">
        <v>22</v>
      </c>
      <c r="G2804" t="s">
        <v>1270</v>
      </c>
      <c r="H2804" t="s">
        <v>492</v>
      </c>
      <c r="I2804" t="s">
        <v>1100</v>
      </c>
      <c r="J2804" t="s">
        <v>3700</v>
      </c>
      <c r="K2804">
        <v>2020</v>
      </c>
      <c r="L2804" t="s">
        <v>3698</v>
      </c>
      <c r="M2804" t="s">
        <v>3701</v>
      </c>
      <c r="N2804" t="s">
        <v>3697</v>
      </c>
    </row>
    <row r="2805" spans="1:15" x14ac:dyDescent="0.2">
      <c r="A2805" s="66" t="s">
        <v>9831</v>
      </c>
      <c r="B2805" t="s">
        <v>680</v>
      </c>
      <c r="C2805" t="s">
        <v>679</v>
      </c>
      <c r="D2805" s="21" t="s">
        <v>681</v>
      </c>
      <c r="E2805" t="s">
        <v>682</v>
      </c>
      <c r="F2805" t="s">
        <v>23</v>
      </c>
      <c r="G2805" t="s">
        <v>1270</v>
      </c>
      <c r="H2805" t="s">
        <v>492</v>
      </c>
      <c r="I2805" t="s">
        <v>1100</v>
      </c>
      <c r="J2805" t="s">
        <v>3700</v>
      </c>
      <c r="K2805">
        <v>2020</v>
      </c>
      <c r="L2805" t="s">
        <v>3698</v>
      </c>
      <c r="M2805" t="s">
        <v>3701</v>
      </c>
      <c r="N2805" t="s">
        <v>3697</v>
      </c>
    </row>
    <row r="2806" spans="1:15" x14ac:dyDescent="0.2">
      <c r="A2806" s="66" t="s">
        <v>9831</v>
      </c>
      <c r="B2806" t="s">
        <v>680</v>
      </c>
      <c r="C2806" t="s">
        <v>679</v>
      </c>
      <c r="D2806" s="21" t="s">
        <v>681</v>
      </c>
      <c r="E2806" t="s">
        <v>682</v>
      </c>
      <c r="F2806" t="s">
        <v>24</v>
      </c>
      <c r="G2806" t="s">
        <v>1270</v>
      </c>
      <c r="H2806" t="s">
        <v>492</v>
      </c>
      <c r="I2806" t="s">
        <v>1100</v>
      </c>
      <c r="J2806" t="s">
        <v>3700</v>
      </c>
      <c r="K2806">
        <v>2020</v>
      </c>
      <c r="L2806" t="s">
        <v>3698</v>
      </c>
      <c r="M2806" t="s">
        <v>3701</v>
      </c>
      <c r="N2806" t="s">
        <v>3697</v>
      </c>
    </row>
    <row r="2807" spans="1:15" x14ac:dyDescent="0.2">
      <c r="A2807" s="66" t="s">
        <v>9831</v>
      </c>
      <c r="B2807" t="s">
        <v>680</v>
      </c>
      <c r="C2807" t="s">
        <v>679</v>
      </c>
      <c r="D2807" s="21" t="s">
        <v>681</v>
      </c>
      <c r="E2807" t="s">
        <v>682</v>
      </c>
      <c r="F2807" t="s">
        <v>25</v>
      </c>
      <c r="G2807" t="s">
        <v>1270</v>
      </c>
      <c r="H2807" t="s">
        <v>492</v>
      </c>
      <c r="I2807" t="s">
        <v>1100</v>
      </c>
      <c r="J2807" t="s">
        <v>3700</v>
      </c>
      <c r="K2807">
        <v>2020</v>
      </c>
      <c r="L2807" t="s">
        <v>3698</v>
      </c>
      <c r="M2807" t="s">
        <v>3701</v>
      </c>
      <c r="N2807" t="s">
        <v>3697</v>
      </c>
    </row>
    <row r="2808" spans="1:15" x14ac:dyDescent="0.2">
      <c r="A2808" s="66" t="s">
        <v>9831</v>
      </c>
      <c r="B2808" t="s">
        <v>680</v>
      </c>
      <c r="C2808" t="s">
        <v>679</v>
      </c>
      <c r="D2808" s="21" t="s">
        <v>681</v>
      </c>
      <c r="E2808" t="s">
        <v>682</v>
      </c>
      <c r="F2808" t="s">
        <v>26</v>
      </c>
      <c r="G2808" t="s">
        <v>1270</v>
      </c>
      <c r="H2808" t="s">
        <v>492</v>
      </c>
      <c r="I2808" t="s">
        <v>1100</v>
      </c>
      <c r="J2808" t="s">
        <v>3700</v>
      </c>
      <c r="K2808">
        <v>2020</v>
      </c>
      <c r="L2808" t="s">
        <v>3698</v>
      </c>
      <c r="M2808" t="s">
        <v>3701</v>
      </c>
      <c r="N2808" t="s">
        <v>3697</v>
      </c>
    </row>
    <row r="2809" spans="1:15" x14ac:dyDescent="0.2">
      <c r="A2809" s="66" t="s">
        <v>9831</v>
      </c>
      <c r="B2809" t="s">
        <v>680</v>
      </c>
      <c r="C2809" t="s">
        <v>679</v>
      </c>
      <c r="D2809" s="21" t="s">
        <v>681</v>
      </c>
      <c r="E2809" t="s">
        <v>682</v>
      </c>
      <c r="F2809" t="s">
        <v>28</v>
      </c>
      <c r="G2809" t="s">
        <v>1270</v>
      </c>
      <c r="H2809" t="s">
        <v>492</v>
      </c>
      <c r="I2809" t="s">
        <v>1100</v>
      </c>
      <c r="J2809" t="s">
        <v>3700</v>
      </c>
      <c r="K2809">
        <v>2020</v>
      </c>
      <c r="L2809" t="s">
        <v>3698</v>
      </c>
      <c r="M2809" t="s">
        <v>3701</v>
      </c>
      <c r="N2809" t="s">
        <v>3697</v>
      </c>
      <c r="O2809" t="s">
        <v>3703</v>
      </c>
    </row>
    <row r="2810" spans="1:15" x14ac:dyDescent="0.2">
      <c r="A2810" s="66" t="s">
        <v>9831</v>
      </c>
      <c r="B2810" t="s">
        <v>680</v>
      </c>
      <c r="C2810" t="s">
        <v>679</v>
      </c>
      <c r="D2810" s="21" t="s">
        <v>681</v>
      </c>
      <c r="E2810" t="s">
        <v>682</v>
      </c>
      <c r="F2810" t="s">
        <v>33</v>
      </c>
      <c r="G2810" t="s">
        <v>1286</v>
      </c>
      <c r="H2810" t="s">
        <v>349</v>
      </c>
      <c r="I2810" t="s">
        <v>349</v>
      </c>
      <c r="K2810">
        <v>2020</v>
      </c>
      <c r="L2810" t="s">
        <v>3698</v>
      </c>
      <c r="M2810" t="s">
        <v>3704</v>
      </c>
      <c r="N2810" t="s">
        <v>3697</v>
      </c>
      <c r="O2810" t="s">
        <v>3705</v>
      </c>
    </row>
    <row r="2811" spans="1:15" x14ac:dyDescent="0.2">
      <c r="A2811" s="66" t="s">
        <v>9831</v>
      </c>
      <c r="B2811" t="s">
        <v>680</v>
      </c>
      <c r="C2811" t="s">
        <v>679</v>
      </c>
      <c r="D2811" s="21" t="s">
        <v>681</v>
      </c>
      <c r="E2811" t="s">
        <v>682</v>
      </c>
      <c r="F2811" t="s">
        <v>34</v>
      </c>
      <c r="G2811" t="s">
        <v>1289</v>
      </c>
      <c r="H2811" t="s">
        <v>349</v>
      </c>
      <c r="I2811" t="s">
        <v>349</v>
      </c>
      <c r="K2811">
        <v>2020</v>
      </c>
      <c r="L2811" t="s">
        <v>3698</v>
      </c>
      <c r="M2811" t="s">
        <v>3704</v>
      </c>
      <c r="N2811" t="s">
        <v>3697</v>
      </c>
      <c r="O2811" t="s">
        <v>3706</v>
      </c>
    </row>
    <row r="2812" spans="1:15" x14ac:dyDescent="0.2">
      <c r="A2812" s="66" t="s">
        <v>9831</v>
      </c>
      <c r="B2812" t="s">
        <v>680</v>
      </c>
      <c r="C2812" t="s">
        <v>679</v>
      </c>
      <c r="D2812" s="21" t="s">
        <v>681</v>
      </c>
      <c r="E2812" t="s">
        <v>682</v>
      </c>
      <c r="F2812" t="s">
        <v>35</v>
      </c>
      <c r="G2812" t="s">
        <v>1289</v>
      </c>
      <c r="H2812" t="s">
        <v>349</v>
      </c>
      <c r="I2812" t="s">
        <v>349</v>
      </c>
      <c r="K2812">
        <v>2020</v>
      </c>
      <c r="L2812" t="s">
        <v>3698</v>
      </c>
      <c r="M2812" t="s">
        <v>3704</v>
      </c>
      <c r="N2812" t="s">
        <v>3697</v>
      </c>
      <c r="O2812" t="s">
        <v>3707</v>
      </c>
    </row>
    <row r="2813" spans="1:15" x14ac:dyDescent="0.2">
      <c r="A2813" s="66" t="s">
        <v>9831</v>
      </c>
      <c r="B2813" t="s">
        <v>680</v>
      </c>
      <c r="C2813" t="s">
        <v>679</v>
      </c>
      <c r="D2813" s="21" t="s">
        <v>681</v>
      </c>
      <c r="E2813" t="s">
        <v>682</v>
      </c>
      <c r="F2813" t="s">
        <v>36</v>
      </c>
      <c r="G2813" t="s">
        <v>1289</v>
      </c>
      <c r="H2813" t="s">
        <v>349</v>
      </c>
      <c r="I2813" t="s">
        <v>349</v>
      </c>
      <c r="K2813">
        <v>2020</v>
      </c>
      <c r="L2813" t="s">
        <v>3698</v>
      </c>
      <c r="M2813" t="s">
        <v>3704</v>
      </c>
      <c r="N2813" t="s">
        <v>3697</v>
      </c>
      <c r="O2813" t="s">
        <v>3708</v>
      </c>
    </row>
    <row r="2814" spans="1:15" x14ac:dyDescent="0.2">
      <c r="A2814" s="66" t="s">
        <v>9831</v>
      </c>
      <c r="B2814" t="s">
        <v>680</v>
      </c>
      <c r="C2814" t="s">
        <v>679</v>
      </c>
      <c r="D2814" s="21" t="s">
        <v>681</v>
      </c>
      <c r="E2814" t="s">
        <v>682</v>
      </c>
      <c r="F2814" t="s">
        <v>38</v>
      </c>
      <c r="G2814" t="s">
        <v>1289</v>
      </c>
      <c r="H2814" t="s">
        <v>349</v>
      </c>
      <c r="I2814" t="s">
        <v>349</v>
      </c>
      <c r="K2814">
        <v>2020</v>
      </c>
      <c r="L2814" t="s">
        <v>3698</v>
      </c>
      <c r="M2814" t="s">
        <v>3704</v>
      </c>
      <c r="N2814" t="s">
        <v>3697</v>
      </c>
      <c r="O2814" t="s">
        <v>3709</v>
      </c>
    </row>
    <row r="2815" spans="1:15" x14ac:dyDescent="0.2">
      <c r="A2815" s="66" t="s">
        <v>9831</v>
      </c>
      <c r="B2815" t="s">
        <v>680</v>
      </c>
      <c r="C2815" t="s">
        <v>679</v>
      </c>
      <c r="D2815" s="21" t="s">
        <v>681</v>
      </c>
      <c r="E2815" t="s">
        <v>682</v>
      </c>
      <c r="F2815" t="s">
        <v>39</v>
      </c>
      <c r="G2815" t="s">
        <v>1289</v>
      </c>
      <c r="H2815" t="s">
        <v>349</v>
      </c>
      <c r="I2815" t="s">
        <v>349</v>
      </c>
      <c r="K2815">
        <v>2020</v>
      </c>
      <c r="L2815" t="s">
        <v>3698</v>
      </c>
      <c r="M2815" t="s">
        <v>3704</v>
      </c>
      <c r="N2815" t="s">
        <v>3697</v>
      </c>
      <c r="O2815" t="s">
        <v>3710</v>
      </c>
    </row>
    <row r="2816" spans="1:15" x14ac:dyDescent="0.2">
      <c r="A2816" s="66" t="s">
        <v>9831</v>
      </c>
      <c r="B2816" t="s">
        <v>680</v>
      </c>
      <c r="C2816" t="s">
        <v>679</v>
      </c>
      <c r="D2816" s="21" t="s">
        <v>681</v>
      </c>
      <c r="E2816" t="s">
        <v>682</v>
      </c>
      <c r="F2816" t="s">
        <v>40</v>
      </c>
      <c r="G2816" t="s">
        <v>1289</v>
      </c>
      <c r="H2816" t="s">
        <v>349</v>
      </c>
      <c r="I2816" t="s">
        <v>349</v>
      </c>
      <c r="K2816">
        <v>2020</v>
      </c>
      <c r="L2816" t="s">
        <v>3698</v>
      </c>
      <c r="M2816" t="s">
        <v>3704</v>
      </c>
      <c r="N2816" t="s">
        <v>3697</v>
      </c>
      <c r="O2816" t="s">
        <v>3711</v>
      </c>
    </row>
    <row r="2817" spans="1:15" x14ac:dyDescent="0.2">
      <c r="A2817" s="66" t="s">
        <v>9831</v>
      </c>
      <c r="B2817" t="s">
        <v>680</v>
      </c>
      <c r="C2817" t="s">
        <v>679</v>
      </c>
      <c r="D2817" s="21" t="s">
        <v>681</v>
      </c>
      <c r="E2817" t="s">
        <v>682</v>
      </c>
      <c r="F2817" t="s">
        <v>56</v>
      </c>
      <c r="G2817" t="s">
        <v>1270</v>
      </c>
      <c r="H2817" t="s">
        <v>1717</v>
      </c>
      <c r="I2817" t="s">
        <v>1897</v>
      </c>
      <c r="J2817" t="s">
        <v>3712</v>
      </c>
      <c r="K2817">
        <v>2020</v>
      </c>
      <c r="L2817" t="s">
        <v>3698</v>
      </c>
      <c r="M2817" t="s">
        <v>3713</v>
      </c>
      <c r="N2817" t="s">
        <v>3697</v>
      </c>
      <c r="O2817" t="s">
        <v>3714</v>
      </c>
    </row>
    <row r="2818" spans="1:15" x14ac:dyDescent="0.2">
      <c r="A2818" s="66" t="s">
        <v>9831</v>
      </c>
      <c r="B2818" t="s">
        <v>680</v>
      </c>
      <c r="C2818" t="s">
        <v>679</v>
      </c>
      <c r="D2818" s="21" t="s">
        <v>681</v>
      </c>
      <c r="E2818" t="s">
        <v>682</v>
      </c>
      <c r="F2818" t="s">
        <v>58</v>
      </c>
      <c r="G2818" t="s">
        <v>1270</v>
      </c>
      <c r="H2818" t="s">
        <v>1717</v>
      </c>
      <c r="I2818" t="s">
        <v>1897</v>
      </c>
      <c r="J2818" t="s">
        <v>3712</v>
      </c>
      <c r="K2818">
        <v>2020</v>
      </c>
      <c r="L2818" t="s">
        <v>3698</v>
      </c>
      <c r="M2818" t="s">
        <v>3713</v>
      </c>
      <c r="N2818" t="s">
        <v>3697</v>
      </c>
      <c r="O2818" t="s">
        <v>3715</v>
      </c>
    </row>
    <row r="2819" spans="1:15" x14ac:dyDescent="0.2">
      <c r="A2819" s="66" t="s">
        <v>9831</v>
      </c>
      <c r="B2819" t="s">
        <v>680</v>
      </c>
      <c r="C2819" t="s">
        <v>679</v>
      </c>
      <c r="D2819" s="21" t="s">
        <v>681</v>
      </c>
      <c r="E2819" t="s">
        <v>682</v>
      </c>
      <c r="F2819" t="s">
        <v>59</v>
      </c>
      <c r="G2819" t="s">
        <v>1270</v>
      </c>
      <c r="H2819" t="s">
        <v>1717</v>
      </c>
      <c r="I2819" t="s">
        <v>1897</v>
      </c>
      <c r="J2819" t="s">
        <v>3712</v>
      </c>
      <c r="K2819">
        <v>2020</v>
      </c>
      <c r="L2819" t="s">
        <v>3698</v>
      </c>
      <c r="M2819" t="s">
        <v>3713</v>
      </c>
      <c r="N2819" t="s">
        <v>3697</v>
      </c>
      <c r="O2819" t="s">
        <v>3716</v>
      </c>
    </row>
    <row r="2820" spans="1:15" x14ac:dyDescent="0.2">
      <c r="A2820" s="66" t="s">
        <v>9831</v>
      </c>
      <c r="B2820" t="s">
        <v>680</v>
      </c>
      <c r="C2820" t="s">
        <v>679</v>
      </c>
      <c r="D2820" s="21" t="s">
        <v>681</v>
      </c>
      <c r="E2820" t="s">
        <v>682</v>
      </c>
      <c r="F2820" t="s">
        <v>63</v>
      </c>
      <c r="G2820" t="s">
        <v>1270</v>
      </c>
      <c r="H2820" t="s">
        <v>1717</v>
      </c>
      <c r="I2820" t="s">
        <v>1897</v>
      </c>
      <c r="J2820" t="s">
        <v>3712</v>
      </c>
      <c r="K2820">
        <v>2020</v>
      </c>
      <c r="L2820" t="s">
        <v>3698</v>
      </c>
      <c r="M2820" t="s">
        <v>3713</v>
      </c>
      <c r="N2820" t="s">
        <v>3697</v>
      </c>
      <c r="O2820" t="s">
        <v>3717</v>
      </c>
    </row>
    <row r="2821" spans="1:15" x14ac:dyDescent="0.2">
      <c r="A2821" s="66" t="s">
        <v>9831</v>
      </c>
      <c r="B2821" t="s">
        <v>680</v>
      </c>
      <c r="C2821" t="s">
        <v>679</v>
      </c>
      <c r="D2821" s="21" t="s">
        <v>681</v>
      </c>
      <c r="E2821" t="s">
        <v>682</v>
      </c>
      <c r="F2821" t="s">
        <v>66</v>
      </c>
      <c r="G2821" t="s">
        <v>1296</v>
      </c>
      <c r="K2821">
        <v>2020</v>
      </c>
      <c r="L2821" t="s">
        <v>3698</v>
      </c>
      <c r="M2821" t="s">
        <v>2224</v>
      </c>
      <c r="N2821" t="s">
        <v>3697</v>
      </c>
      <c r="O2821" t="s">
        <v>3718</v>
      </c>
    </row>
    <row r="2822" spans="1:15" x14ac:dyDescent="0.2">
      <c r="A2822" s="66" t="s">
        <v>9831</v>
      </c>
      <c r="B2822" t="s">
        <v>680</v>
      </c>
      <c r="C2822" t="s">
        <v>679</v>
      </c>
      <c r="D2822" s="21" t="s">
        <v>681</v>
      </c>
      <c r="E2822" t="s">
        <v>682</v>
      </c>
      <c r="F2822" t="s">
        <v>94</v>
      </c>
      <c r="K2822">
        <v>2020</v>
      </c>
      <c r="L2822" t="s">
        <v>3698</v>
      </c>
      <c r="N2822" t="s">
        <v>3697</v>
      </c>
    </row>
    <row r="2823" spans="1:15" x14ac:dyDescent="0.2">
      <c r="A2823" s="66" t="s">
        <v>9831</v>
      </c>
      <c r="B2823" t="s">
        <v>680</v>
      </c>
      <c r="C2823" t="s">
        <v>679</v>
      </c>
      <c r="D2823" s="21" t="s">
        <v>681</v>
      </c>
      <c r="E2823" t="s">
        <v>682</v>
      </c>
      <c r="F2823" t="s">
        <v>95</v>
      </c>
      <c r="K2823">
        <v>2020</v>
      </c>
      <c r="L2823" t="s">
        <v>3698</v>
      </c>
      <c r="N2823" t="s">
        <v>3697</v>
      </c>
    </row>
    <row r="2824" spans="1:15" x14ac:dyDescent="0.2">
      <c r="A2824" s="66" t="s">
        <v>9831</v>
      </c>
      <c r="B2824" t="s">
        <v>680</v>
      </c>
      <c r="C2824" t="s">
        <v>679</v>
      </c>
      <c r="D2824" s="21" t="s">
        <v>681</v>
      </c>
      <c r="E2824" t="s">
        <v>682</v>
      </c>
      <c r="F2824" t="s">
        <v>96</v>
      </c>
      <c r="K2824">
        <v>2020</v>
      </c>
      <c r="L2824" t="s">
        <v>3698</v>
      </c>
      <c r="M2824" t="s">
        <v>3713</v>
      </c>
      <c r="N2824" t="s">
        <v>3697</v>
      </c>
    </row>
    <row r="2825" spans="1:15" x14ac:dyDescent="0.2">
      <c r="A2825" s="66" t="s">
        <v>9831</v>
      </c>
      <c r="B2825" t="s">
        <v>680</v>
      </c>
      <c r="C2825" t="s">
        <v>679</v>
      </c>
      <c r="D2825" s="21" t="s">
        <v>681</v>
      </c>
      <c r="E2825" t="s">
        <v>682</v>
      </c>
      <c r="F2825" t="s">
        <v>147</v>
      </c>
      <c r="G2825" t="s">
        <v>1286</v>
      </c>
      <c r="K2825">
        <v>2020</v>
      </c>
      <c r="L2825" t="s">
        <v>3698</v>
      </c>
      <c r="M2825" t="s">
        <v>3719</v>
      </c>
      <c r="N2825" t="s">
        <v>3697</v>
      </c>
      <c r="O2825" t="s">
        <v>1400</v>
      </c>
    </row>
    <row r="2826" spans="1:15" x14ac:dyDescent="0.2">
      <c r="A2826" s="66" t="s">
        <v>9831</v>
      </c>
      <c r="B2826" t="s">
        <v>680</v>
      </c>
      <c r="C2826" t="s">
        <v>679</v>
      </c>
      <c r="D2826" s="21" t="s">
        <v>681</v>
      </c>
      <c r="E2826" t="s">
        <v>682</v>
      </c>
      <c r="F2826" t="s">
        <v>182</v>
      </c>
      <c r="G2826" t="s">
        <v>1286</v>
      </c>
      <c r="K2826">
        <v>2020</v>
      </c>
      <c r="L2826" t="s">
        <v>3698</v>
      </c>
      <c r="M2826" t="s">
        <v>3719</v>
      </c>
      <c r="N2826" t="s">
        <v>3697</v>
      </c>
      <c r="O2826" t="s">
        <v>1400</v>
      </c>
    </row>
    <row r="2827" spans="1:15" x14ac:dyDescent="0.2">
      <c r="A2827" s="66" t="s">
        <v>9831</v>
      </c>
      <c r="B2827" t="s">
        <v>680</v>
      </c>
      <c r="C2827" t="s">
        <v>679</v>
      </c>
      <c r="D2827" s="21" t="s">
        <v>681</v>
      </c>
      <c r="E2827" t="s">
        <v>682</v>
      </c>
      <c r="F2827" t="s">
        <v>217</v>
      </c>
      <c r="G2827" t="s">
        <v>1523</v>
      </c>
      <c r="K2827">
        <v>2020</v>
      </c>
      <c r="L2827" t="s">
        <v>3698</v>
      </c>
      <c r="M2827" t="s">
        <v>3719</v>
      </c>
      <c r="N2827" t="s">
        <v>3697</v>
      </c>
      <c r="O2827" t="s">
        <v>3720</v>
      </c>
    </row>
    <row r="2828" spans="1:15" x14ac:dyDescent="0.2">
      <c r="A2828" s="66" t="s">
        <v>9831</v>
      </c>
      <c r="B2828" t="s">
        <v>680</v>
      </c>
      <c r="C2828" t="s">
        <v>679</v>
      </c>
      <c r="D2828" s="21" t="s">
        <v>681</v>
      </c>
      <c r="E2828" t="s">
        <v>682</v>
      </c>
      <c r="F2828" t="s">
        <v>245</v>
      </c>
      <c r="G2828" t="s">
        <v>1523</v>
      </c>
      <c r="K2828">
        <v>2020</v>
      </c>
      <c r="L2828" t="s">
        <v>3698</v>
      </c>
      <c r="M2828" t="s">
        <v>3719</v>
      </c>
      <c r="N2828" t="s">
        <v>3697</v>
      </c>
      <c r="O2828" t="s">
        <v>3721</v>
      </c>
    </row>
    <row r="2829" spans="1:15" x14ac:dyDescent="0.2">
      <c r="A2829" s="66" t="s">
        <v>9831</v>
      </c>
      <c r="B2829" t="s">
        <v>680</v>
      </c>
      <c r="C2829" t="s">
        <v>679</v>
      </c>
      <c r="D2829" s="21" t="s">
        <v>681</v>
      </c>
      <c r="E2829" t="s">
        <v>682</v>
      </c>
      <c r="F2829" t="s">
        <v>308</v>
      </c>
      <c r="K2829">
        <v>2020</v>
      </c>
      <c r="L2829" t="s">
        <v>3698</v>
      </c>
      <c r="M2829" t="s">
        <v>3722</v>
      </c>
      <c r="N2829" t="s">
        <v>3697</v>
      </c>
      <c r="O2829" t="s">
        <v>3723</v>
      </c>
    </row>
    <row r="2830" spans="1:15" x14ac:dyDescent="0.2">
      <c r="A2830" s="66" t="s">
        <v>9831</v>
      </c>
      <c r="B2830" t="s">
        <v>680</v>
      </c>
      <c r="C2830" t="s">
        <v>679</v>
      </c>
      <c r="D2830" s="21" t="s">
        <v>681</v>
      </c>
      <c r="E2830" t="s">
        <v>682</v>
      </c>
      <c r="F2830" t="s">
        <v>315</v>
      </c>
      <c r="K2830">
        <v>2020</v>
      </c>
      <c r="L2830" t="s">
        <v>3698</v>
      </c>
      <c r="M2830" t="s">
        <v>2224</v>
      </c>
      <c r="N2830" t="s">
        <v>3697</v>
      </c>
      <c r="O2830" t="s">
        <v>3724</v>
      </c>
    </row>
    <row r="2831" spans="1:15" x14ac:dyDescent="0.2">
      <c r="A2831" s="66" t="s">
        <v>9831</v>
      </c>
      <c r="B2831" t="s">
        <v>680</v>
      </c>
      <c r="C2831" t="s">
        <v>679</v>
      </c>
      <c r="D2831" s="21" t="s">
        <v>681</v>
      </c>
      <c r="E2831" t="s">
        <v>682</v>
      </c>
      <c r="F2831" t="s">
        <v>316</v>
      </c>
      <c r="K2831">
        <v>2020</v>
      </c>
      <c r="L2831" t="s">
        <v>3698</v>
      </c>
      <c r="M2831" t="s">
        <v>3722</v>
      </c>
      <c r="N2831" t="s">
        <v>3697</v>
      </c>
      <c r="O2831" t="s">
        <v>3723</v>
      </c>
    </row>
    <row r="2832" spans="1:15" x14ac:dyDescent="0.2">
      <c r="A2832" s="66" t="s">
        <v>9831</v>
      </c>
      <c r="B2832" t="s">
        <v>680</v>
      </c>
      <c r="C2832" t="s">
        <v>679</v>
      </c>
      <c r="D2832" s="21" t="s">
        <v>681</v>
      </c>
      <c r="E2832" t="s">
        <v>682</v>
      </c>
      <c r="F2832" t="s">
        <v>317</v>
      </c>
      <c r="K2832">
        <v>2020</v>
      </c>
      <c r="L2832" t="s">
        <v>3698</v>
      </c>
      <c r="M2832" t="s">
        <v>3722</v>
      </c>
      <c r="N2832" t="s">
        <v>3697</v>
      </c>
      <c r="O2832" t="s">
        <v>3723</v>
      </c>
    </row>
    <row r="2833" spans="1:15" x14ac:dyDescent="0.2">
      <c r="A2833" s="66" t="s">
        <v>9831</v>
      </c>
      <c r="B2833" t="s">
        <v>680</v>
      </c>
      <c r="C2833" t="s">
        <v>679</v>
      </c>
      <c r="D2833" s="21" t="s">
        <v>681</v>
      </c>
      <c r="E2833" t="s">
        <v>682</v>
      </c>
      <c r="F2833" t="s">
        <v>336</v>
      </c>
      <c r="K2833">
        <v>2020</v>
      </c>
      <c r="L2833" t="s">
        <v>3698</v>
      </c>
      <c r="M2833" t="s">
        <v>2224</v>
      </c>
      <c r="N2833" t="s">
        <v>3697</v>
      </c>
      <c r="O2833" t="s">
        <v>3725</v>
      </c>
    </row>
    <row r="2834" spans="1:15" x14ac:dyDescent="0.2">
      <c r="A2834" s="66" t="s">
        <v>9831</v>
      </c>
      <c r="B2834" t="s">
        <v>680</v>
      </c>
      <c r="C2834" t="s">
        <v>679</v>
      </c>
      <c r="D2834" s="21" t="s">
        <v>681</v>
      </c>
      <c r="E2834" t="s">
        <v>682</v>
      </c>
      <c r="F2834" t="s">
        <v>337</v>
      </c>
      <c r="K2834">
        <v>2020</v>
      </c>
      <c r="L2834" t="s">
        <v>3698</v>
      </c>
      <c r="M2834" t="s">
        <v>3722</v>
      </c>
      <c r="N2834" t="s">
        <v>3697</v>
      </c>
      <c r="O2834" t="s">
        <v>3726</v>
      </c>
    </row>
    <row r="2835" spans="1:15" x14ac:dyDescent="0.2">
      <c r="A2835" s="66" t="s">
        <v>9831</v>
      </c>
      <c r="B2835" t="s">
        <v>680</v>
      </c>
      <c r="C2835" t="s">
        <v>679</v>
      </c>
      <c r="D2835" s="21" t="s">
        <v>681</v>
      </c>
      <c r="E2835" t="s">
        <v>682</v>
      </c>
      <c r="F2835" t="s">
        <v>338</v>
      </c>
      <c r="K2835">
        <v>2020</v>
      </c>
      <c r="L2835" t="s">
        <v>3698</v>
      </c>
      <c r="M2835" t="s">
        <v>3722</v>
      </c>
      <c r="N2835" t="s">
        <v>3697</v>
      </c>
      <c r="O2835" t="s">
        <v>3726</v>
      </c>
    </row>
    <row r="2836" spans="1:15" x14ac:dyDescent="0.2">
      <c r="A2836" s="66" t="s">
        <v>9831</v>
      </c>
      <c r="B2836" t="s">
        <v>680</v>
      </c>
      <c r="C2836" t="s">
        <v>679</v>
      </c>
      <c r="D2836" s="21" t="s">
        <v>681</v>
      </c>
      <c r="E2836" t="s">
        <v>682</v>
      </c>
      <c r="F2836" t="s">
        <v>339</v>
      </c>
      <c r="K2836">
        <v>2020</v>
      </c>
      <c r="L2836" t="s">
        <v>3698</v>
      </c>
      <c r="M2836" t="s">
        <v>3722</v>
      </c>
      <c r="N2836" t="s">
        <v>3697</v>
      </c>
      <c r="O2836" t="s">
        <v>3726</v>
      </c>
    </row>
    <row r="2837" spans="1:15" x14ac:dyDescent="0.2">
      <c r="A2837" s="66" t="s">
        <v>9831</v>
      </c>
      <c r="B2837" t="s">
        <v>680</v>
      </c>
      <c r="C2837" t="s">
        <v>679</v>
      </c>
      <c r="D2837" s="21" t="s">
        <v>684</v>
      </c>
      <c r="E2837" t="s">
        <v>685</v>
      </c>
      <c r="F2837" t="s">
        <v>336</v>
      </c>
      <c r="K2837">
        <v>2015</v>
      </c>
      <c r="L2837" t="s">
        <v>3727</v>
      </c>
      <c r="M2837" t="s">
        <v>3728</v>
      </c>
      <c r="N2837" t="s">
        <v>3729</v>
      </c>
      <c r="O2837" t="s">
        <v>3730</v>
      </c>
    </row>
    <row r="2838" spans="1:15" x14ac:dyDescent="0.2">
      <c r="A2838" s="66" t="s">
        <v>9831</v>
      </c>
      <c r="B2838" t="s">
        <v>680</v>
      </c>
      <c r="C2838" t="s">
        <v>679</v>
      </c>
      <c r="D2838" s="21" t="s">
        <v>684</v>
      </c>
      <c r="E2838" t="s">
        <v>685</v>
      </c>
      <c r="F2838" t="s">
        <v>8</v>
      </c>
      <c r="K2838">
        <v>2015</v>
      </c>
      <c r="L2838" t="s">
        <v>3731</v>
      </c>
      <c r="M2838" t="s">
        <v>3732</v>
      </c>
      <c r="N2838" t="s">
        <v>3729</v>
      </c>
    </row>
    <row r="2839" spans="1:15" x14ac:dyDescent="0.2">
      <c r="A2839" s="66" t="s">
        <v>9831</v>
      </c>
      <c r="B2839" t="s">
        <v>680</v>
      </c>
      <c r="C2839" t="s">
        <v>679</v>
      </c>
      <c r="D2839" s="21" t="s">
        <v>684</v>
      </c>
      <c r="E2839" t="s">
        <v>685</v>
      </c>
      <c r="F2839" t="s">
        <v>10</v>
      </c>
      <c r="K2839">
        <v>2015</v>
      </c>
      <c r="L2839" t="s">
        <v>3731</v>
      </c>
      <c r="M2839" t="s">
        <v>3732</v>
      </c>
      <c r="N2839" t="s">
        <v>3729</v>
      </c>
    </row>
    <row r="2840" spans="1:15" x14ac:dyDescent="0.2">
      <c r="A2840" s="66" t="s">
        <v>9831</v>
      </c>
      <c r="B2840" t="s">
        <v>680</v>
      </c>
      <c r="C2840" t="s">
        <v>679</v>
      </c>
      <c r="D2840" s="21" t="s">
        <v>684</v>
      </c>
      <c r="E2840" t="s">
        <v>685</v>
      </c>
      <c r="F2840" t="s">
        <v>11</v>
      </c>
      <c r="G2840" t="s">
        <v>1286</v>
      </c>
      <c r="H2840" t="s">
        <v>349</v>
      </c>
      <c r="I2840" t="s">
        <v>349</v>
      </c>
      <c r="K2840">
        <v>2015</v>
      </c>
      <c r="L2840" t="s">
        <v>3731</v>
      </c>
      <c r="M2840" t="s">
        <v>3732</v>
      </c>
      <c r="N2840" t="s">
        <v>3729</v>
      </c>
      <c r="O2840" t="s">
        <v>3733</v>
      </c>
    </row>
    <row r="2841" spans="1:15" x14ac:dyDescent="0.2">
      <c r="A2841" s="66" t="s">
        <v>9831</v>
      </c>
      <c r="B2841" t="s">
        <v>680</v>
      </c>
      <c r="C2841" t="s">
        <v>679</v>
      </c>
      <c r="D2841" s="21" t="s">
        <v>684</v>
      </c>
      <c r="E2841" t="s">
        <v>685</v>
      </c>
      <c r="F2841" t="s">
        <v>16</v>
      </c>
      <c r="G2841" t="s">
        <v>1270</v>
      </c>
      <c r="H2841" t="s">
        <v>349</v>
      </c>
      <c r="I2841" t="s">
        <v>349</v>
      </c>
      <c r="J2841" t="s">
        <v>3734</v>
      </c>
      <c r="K2841">
        <v>2015</v>
      </c>
      <c r="L2841" t="s">
        <v>3731</v>
      </c>
      <c r="M2841" t="s">
        <v>3735</v>
      </c>
      <c r="N2841" t="s">
        <v>3729</v>
      </c>
      <c r="O2841" t="s">
        <v>3736</v>
      </c>
    </row>
    <row r="2842" spans="1:15" x14ac:dyDescent="0.2">
      <c r="A2842" s="66" t="s">
        <v>9831</v>
      </c>
      <c r="B2842" t="s">
        <v>680</v>
      </c>
      <c r="C2842" t="s">
        <v>679</v>
      </c>
      <c r="D2842" s="21" t="s">
        <v>684</v>
      </c>
      <c r="E2842" t="s">
        <v>685</v>
      </c>
      <c r="F2842" t="s">
        <v>17</v>
      </c>
      <c r="G2842" t="s">
        <v>1270</v>
      </c>
      <c r="H2842" t="s">
        <v>349</v>
      </c>
      <c r="I2842" t="s">
        <v>349</v>
      </c>
      <c r="J2842" t="s">
        <v>3734</v>
      </c>
      <c r="K2842">
        <v>2015</v>
      </c>
      <c r="L2842" t="s">
        <v>3731</v>
      </c>
      <c r="M2842" t="s">
        <v>3735</v>
      </c>
      <c r="N2842" t="s">
        <v>3729</v>
      </c>
    </row>
    <row r="2843" spans="1:15" x14ac:dyDescent="0.2">
      <c r="A2843" s="66" t="s">
        <v>9831</v>
      </c>
      <c r="B2843" t="s">
        <v>680</v>
      </c>
      <c r="C2843" t="s">
        <v>679</v>
      </c>
      <c r="D2843" s="21" t="s">
        <v>684</v>
      </c>
      <c r="E2843" t="s">
        <v>685</v>
      </c>
      <c r="F2843" t="s">
        <v>18</v>
      </c>
      <c r="G2843" t="s">
        <v>1270</v>
      </c>
      <c r="H2843" t="s">
        <v>349</v>
      </c>
      <c r="I2843" t="s">
        <v>349</v>
      </c>
      <c r="J2843" t="s">
        <v>3734</v>
      </c>
      <c r="K2843">
        <v>2015</v>
      </c>
      <c r="L2843" t="s">
        <v>3731</v>
      </c>
      <c r="M2843" t="s">
        <v>3735</v>
      </c>
      <c r="N2843" t="s">
        <v>3729</v>
      </c>
    </row>
    <row r="2844" spans="1:15" x14ac:dyDescent="0.2">
      <c r="A2844" s="66" t="s">
        <v>9831</v>
      </c>
      <c r="B2844" t="s">
        <v>680</v>
      </c>
      <c r="C2844" t="s">
        <v>679</v>
      </c>
      <c r="D2844" s="21" t="s">
        <v>684</v>
      </c>
      <c r="E2844" t="s">
        <v>685</v>
      </c>
      <c r="F2844" t="s">
        <v>19</v>
      </c>
      <c r="G2844" t="s">
        <v>1270</v>
      </c>
      <c r="H2844" t="s">
        <v>349</v>
      </c>
      <c r="I2844" t="s">
        <v>349</v>
      </c>
      <c r="J2844" t="s">
        <v>3734</v>
      </c>
      <c r="K2844">
        <v>2015</v>
      </c>
      <c r="L2844" t="s">
        <v>3731</v>
      </c>
      <c r="M2844" t="s">
        <v>3735</v>
      </c>
      <c r="N2844" t="s">
        <v>3729</v>
      </c>
    </row>
    <row r="2845" spans="1:15" x14ac:dyDescent="0.2">
      <c r="A2845" s="66" t="s">
        <v>9831</v>
      </c>
      <c r="B2845" t="s">
        <v>680</v>
      </c>
      <c r="C2845" t="s">
        <v>679</v>
      </c>
      <c r="D2845" s="21" t="s">
        <v>684</v>
      </c>
      <c r="E2845" t="s">
        <v>685</v>
      </c>
      <c r="F2845" t="s">
        <v>20</v>
      </c>
      <c r="G2845" t="s">
        <v>1270</v>
      </c>
      <c r="H2845" t="s">
        <v>349</v>
      </c>
      <c r="I2845" t="s">
        <v>349</v>
      </c>
      <c r="J2845" t="s">
        <v>3734</v>
      </c>
      <c r="K2845">
        <v>2015</v>
      </c>
      <c r="L2845" t="s">
        <v>3731</v>
      </c>
      <c r="M2845" t="s">
        <v>3735</v>
      </c>
      <c r="N2845" t="s">
        <v>3729</v>
      </c>
    </row>
    <row r="2846" spans="1:15" x14ac:dyDescent="0.2">
      <c r="A2846" s="66" t="s">
        <v>9831</v>
      </c>
      <c r="B2846" t="s">
        <v>680</v>
      </c>
      <c r="C2846" t="s">
        <v>679</v>
      </c>
      <c r="D2846" s="21" t="s">
        <v>684</v>
      </c>
      <c r="E2846" t="s">
        <v>685</v>
      </c>
      <c r="F2846" t="s">
        <v>22</v>
      </c>
      <c r="G2846" t="s">
        <v>1270</v>
      </c>
      <c r="H2846" t="s">
        <v>349</v>
      </c>
      <c r="I2846" t="s">
        <v>349</v>
      </c>
      <c r="J2846" t="s">
        <v>3734</v>
      </c>
      <c r="K2846">
        <v>2015</v>
      </c>
      <c r="L2846" t="s">
        <v>3731</v>
      </c>
      <c r="M2846" t="s">
        <v>3735</v>
      </c>
      <c r="N2846" t="s">
        <v>3729</v>
      </c>
      <c r="O2846" t="s">
        <v>3737</v>
      </c>
    </row>
    <row r="2847" spans="1:15" x14ac:dyDescent="0.2">
      <c r="A2847" s="66" t="s">
        <v>9831</v>
      </c>
      <c r="B2847" t="s">
        <v>680</v>
      </c>
      <c r="C2847" t="s">
        <v>679</v>
      </c>
      <c r="D2847" s="21" t="s">
        <v>684</v>
      </c>
      <c r="E2847" t="s">
        <v>685</v>
      </c>
      <c r="F2847" t="s">
        <v>28</v>
      </c>
      <c r="G2847" t="s">
        <v>1270</v>
      </c>
      <c r="H2847" t="s">
        <v>349</v>
      </c>
      <c r="I2847" t="s">
        <v>349</v>
      </c>
      <c r="J2847" t="s">
        <v>3734</v>
      </c>
      <c r="K2847">
        <v>2015</v>
      </c>
      <c r="L2847" t="s">
        <v>3731</v>
      </c>
      <c r="M2847" t="s">
        <v>3735</v>
      </c>
      <c r="N2847" t="s">
        <v>3729</v>
      </c>
      <c r="O2847" t="s">
        <v>3738</v>
      </c>
    </row>
    <row r="2848" spans="1:15" x14ac:dyDescent="0.2">
      <c r="A2848" s="66" t="s">
        <v>9831</v>
      </c>
      <c r="B2848" t="s">
        <v>680</v>
      </c>
      <c r="C2848" t="s">
        <v>679</v>
      </c>
      <c r="D2848" s="21" t="s">
        <v>684</v>
      </c>
      <c r="E2848" t="s">
        <v>685</v>
      </c>
      <c r="F2848" t="s">
        <v>33</v>
      </c>
      <c r="G2848" t="s">
        <v>1286</v>
      </c>
      <c r="H2848" t="s">
        <v>349</v>
      </c>
      <c r="I2848" t="s">
        <v>349</v>
      </c>
      <c r="J2848" t="s">
        <v>3739</v>
      </c>
      <c r="K2848">
        <v>2015</v>
      </c>
      <c r="L2848" t="s">
        <v>3731</v>
      </c>
      <c r="M2848" t="s">
        <v>3740</v>
      </c>
      <c r="N2848" t="s">
        <v>3729</v>
      </c>
      <c r="O2848" t="s">
        <v>3741</v>
      </c>
    </row>
    <row r="2849" spans="1:15" x14ac:dyDescent="0.2">
      <c r="A2849" s="66" t="s">
        <v>9831</v>
      </c>
      <c r="B2849" t="s">
        <v>680</v>
      </c>
      <c r="C2849" t="s">
        <v>679</v>
      </c>
      <c r="D2849" s="21" t="s">
        <v>684</v>
      </c>
      <c r="E2849" t="s">
        <v>685</v>
      </c>
      <c r="F2849" t="s">
        <v>56</v>
      </c>
      <c r="G2849" t="s">
        <v>1270</v>
      </c>
      <c r="H2849" t="s">
        <v>349</v>
      </c>
      <c r="I2849" t="s">
        <v>349</v>
      </c>
      <c r="K2849">
        <v>2015</v>
      </c>
      <c r="L2849" t="s">
        <v>3731</v>
      </c>
      <c r="M2849" t="s">
        <v>3742</v>
      </c>
      <c r="N2849" t="s">
        <v>3729</v>
      </c>
      <c r="O2849" t="s">
        <v>3743</v>
      </c>
    </row>
    <row r="2850" spans="1:15" x14ac:dyDescent="0.2">
      <c r="A2850" s="66" t="s">
        <v>9831</v>
      </c>
      <c r="B2850" t="s">
        <v>680</v>
      </c>
      <c r="C2850" t="s">
        <v>679</v>
      </c>
      <c r="D2850" s="21" t="s">
        <v>684</v>
      </c>
      <c r="E2850" t="s">
        <v>685</v>
      </c>
      <c r="F2850" t="s">
        <v>59</v>
      </c>
      <c r="G2850" t="s">
        <v>1270</v>
      </c>
      <c r="H2850" t="s">
        <v>349</v>
      </c>
      <c r="I2850" t="s">
        <v>349</v>
      </c>
      <c r="K2850">
        <v>2015</v>
      </c>
      <c r="L2850" t="s">
        <v>3731</v>
      </c>
      <c r="M2850" t="s">
        <v>3742</v>
      </c>
      <c r="N2850" t="s">
        <v>3729</v>
      </c>
      <c r="O2850" t="s">
        <v>3744</v>
      </c>
    </row>
    <row r="2851" spans="1:15" x14ac:dyDescent="0.2">
      <c r="A2851" s="66" t="s">
        <v>9831</v>
      </c>
      <c r="B2851" t="s">
        <v>680</v>
      </c>
      <c r="C2851" t="s">
        <v>679</v>
      </c>
      <c r="D2851" s="21" t="s">
        <v>684</v>
      </c>
      <c r="E2851" t="s">
        <v>685</v>
      </c>
      <c r="F2851" t="s">
        <v>65</v>
      </c>
      <c r="G2851" t="s">
        <v>1270</v>
      </c>
      <c r="H2851" t="s">
        <v>349</v>
      </c>
      <c r="I2851" t="s">
        <v>349</v>
      </c>
      <c r="K2851">
        <v>2015</v>
      </c>
      <c r="L2851" t="s">
        <v>3731</v>
      </c>
      <c r="M2851" t="s">
        <v>3742</v>
      </c>
      <c r="N2851" t="s">
        <v>3729</v>
      </c>
      <c r="O2851" t="s">
        <v>3745</v>
      </c>
    </row>
    <row r="2852" spans="1:15" x14ac:dyDescent="0.2">
      <c r="A2852" s="66" t="s">
        <v>9831</v>
      </c>
      <c r="B2852" t="s">
        <v>680</v>
      </c>
      <c r="C2852" t="s">
        <v>679</v>
      </c>
      <c r="D2852" s="21" t="s">
        <v>684</v>
      </c>
      <c r="E2852" t="s">
        <v>685</v>
      </c>
      <c r="F2852" t="s">
        <v>67</v>
      </c>
      <c r="G2852" t="s">
        <v>1360</v>
      </c>
      <c r="K2852">
        <v>2015</v>
      </c>
      <c r="L2852" t="s">
        <v>3731</v>
      </c>
      <c r="M2852" t="s">
        <v>1975</v>
      </c>
      <c r="N2852" t="s">
        <v>3729</v>
      </c>
      <c r="O2852" t="s">
        <v>3746</v>
      </c>
    </row>
    <row r="2853" spans="1:15" x14ac:dyDescent="0.2">
      <c r="A2853" s="66" t="s">
        <v>9831</v>
      </c>
      <c r="B2853" t="s">
        <v>680</v>
      </c>
      <c r="C2853" t="s">
        <v>679</v>
      </c>
      <c r="D2853" s="21" t="s">
        <v>684</v>
      </c>
      <c r="E2853" t="s">
        <v>685</v>
      </c>
      <c r="F2853" t="s">
        <v>89</v>
      </c>
      <c r="K2853">
        <v>2016</v>
      </c>
      <c r="L2853" t="s">
        <v>3731</v>
      </c>
      <c r="M2853" t="s">
        <v>3747</v>
      </c>
      <c r="N2853" t="s">
        <v>3729</v>
      </c>
      <c r="O2853" t="s">
        <v>9708</v>
      </c>
    </row>
    <row r="2854" spans="1:15" x14ac:dyDescent="0.2">
      <c r="A2854" s="66" t="s">
        <v>9831</v>
      </c>
      <c r="B2854" t="s">
        <v>680</v>
      </c>
      <c r="C2854" t="s">
        <v>679</v>
      </c>
      <c r="D2854" s="21" t="s">
        <v>684</v>
      </c>
      <c r="E2854" t="s">
        <v>685</v>
      </c>
      <c r="F2854" t="s">
        <v>94</v>
      </c>
      <c r="K2854">
        <v>2016</v>
      </c>
      <c r="L2854" t="s">
        <v>3731</v>
      </c>
      <c r="M2854" t="s">
        <v>1975</v>
      </c>
      <c r="N2854" t="s">
        <v>3729</v>
      </c>
      <c r="O2854" t="s">
        <v>3748</v>
      </c>
    </row>
    <row r="2855" spans="1:15" x14ac:dyDescent="0.2">
      <c r="A2855" s="66" t="s">
        <v>9831</v>
      </c>
      <c r="B2855" t="s">
        <v>680</v>
      </c>
      <c r="C2855" t="s">
        <v>679</v>
      </c>
      <c r="D2855" s="21" t="s">
        <v>684</v>
      </c>
      <c r="E2855" t="s">
        <v>685</v>
      </c>
      <c r="F2855" t="s">
        <v>95</v>
      </c>
      <c r="K2855">
        <v>2016</v>
      </c>
      <c r="L2855" t="s">
        <v>3731</v>
      </c>
      <c r="N2855" t="s">
        <v>3729</v>
      </c>
      <c r="O2855" t="s">
        <v>9682</v>
      </c>
    </row>
    <row r="2856" spans="1:15" x14ac:dyDescent="0.2">
      <c r="A2856" s="66" t="s">
        <v>9831</v>
      </c>
      <c r="B2856" t="s">
        <v>680</v>
      </c>
      <c r="C2856" t="s">
        <v>679</v>
      </c>
      <c r="D2856" s="21" t="s">
        <v>684</v>
      </c>
      <c r="E2856" t="s">
        <v>685</v>
      </c>
      <c r="F2856" t="s">
        <v>315</v>
      </c>
      <c r="K2856">
        <v>2015</v>
      </c>
      <c r="L2856" t="s">
        <v>3731</v>
      </c>
      <c r="M2856" t="s">
        <v>1975</v>
      </c>
      <c r="N2856" t="s">
        <v>3729</v>
      </c>
      <c r="O2856" t="s">
        <v>3749</v>
      </c>
    </row>
    <row r="2857" spans="1:15" x14ac:dyDescent="0.2">
      <c r="A2857" s="66" t="s">
        <v>9831</v>
      </c>
      <c r="B2857" t="s">
        <v>680</v>
      </c>
      <c r="C2857" t="s">
        <v>679</v>
      </c>
      <c r="D2857" s="21" t="s">
        <v>684</v>
      </c>
      <c r="E2857" t="s">
        <v>685</v>
      </c>
      <c r="F2857" t="s">
        <v>337</v>
      </c>
      <c r="K2857">
        <v>2015</v>
      </c>
      <c r="L2857" t="s">
        <v>3731</v>
      </c>
      <c r="M2857" t="s">
        <v>1975</v>
      </c>
      <c r="N2857" t="s">
        <v>3729</v>
      </c>
      <c r="O2857" t="s">
        <v>3750</v>
      </c>
    </row>
    <row r="2858" spans="1:15" x14ac:dyDescent="0.2">
      <c r="A2858" s="66" t="s">
        <v>9831</v>
      </c>
      <c r="B2858" t="s">
        <v>680</v>
      </c>
      <c r="C2858" t="s">
        <v>679</v>
      </c>
      <c r="D2858" s="21" t="s">
        <v>684</v>
      </c>
      <c r="E2858" t="s">
        <v>685</v>
      </c>
      <c r="F2858" t="s">
        <v>338</v>
      </c>
      <c r="K2858">
        <v>2015</v>
      </c>
      <c r="L2858" t="s">
        <v>3731</v>
      </c>
      <c r="M2858" t="s">
        <v>1975</v>
      </c>
      <c r="N2858" t="s">
        <v>3729</v>
      </c>
      <c r="O2858" t="s">
        <v>3750</v>
      </c>
    </row>
    <row r="2859" spans="1:15" x14ac:dyDescent="0.2">
      <c r="A2859" s="66" t="s">
        <v>9831</v>
      </c>
      <c r="B2859" t="s">
        <v>680</v>
      </c>
      <c r="C2859" t="s">
        <v>679</v>
      </c>
      <c r="D2859" s="21" t="s">
        <v>684</v>
      </c>
      <c r="E2859" t="s">
        <v>685</v>
      </c>
      <c r="F2859" t="s">
        <v>96</v>
      </c>
      <c r="K2859">
        <v>2024</v>
      </c>
      <c r="L2859" t="s">
        <v>3751</v>
      </c>
      <c r="N2859" t="s">
        <v>3752</v>
      </c>
    </row>
    <row r="2860" spans="1:15" x14ac:dyDescent="0.2">
      <c r="A2860" s="66" t="s">
        <v>9831</v>
      </c>
      <c r="B2860" t="s">
        <v>680</v>
      </c>
      <c r="C2860" t="s">
        <v>679</v>
      </c>
      <c r="D2860" s="21" t="s">
        <v>681</v>
      </c>
      <c r="E2860" t="s">
        <v>682</v>
      </c>
      <c r="F2860" t="s">
        <v>9</v>
      </c>
      <c r="L2860" t="s">
        <v>1414</v>
      </c>
      <c r="N2860" t="s">
        <v>1415</v>
      </c>
      <c r="O2860" t="s">
        <v>1416</v>
      </c>
    </row>
    <row r="2861" spans="1:15" x14ac:dyDescent="0.2">
      <c r="A2861" s="66" t="s">
        <v>9831</v>
      </c>
      <c r="B2861" t="s">
        <v>680</v>
      </c>
      <c r="C2861" t="s">
        <v>679</v>
      </c>
      <c r="D2861" s="21" t="s">
        <v>684</v>
      </c>
      <c r="E2861" t="s">
        <v>685</v>
      </c>
      <c r="F2861" t="s">
        <v>9</v>
      </c>
      <c r="L2861" t="s">
        <v>1414</v>
      </c>
      <c r="N2861" t="s">
        <v>1415</v>
      </c>
      <c r="O2861" t="s">
        <v>1416</v>
      </c>
    </row>
    <row r="2862" spans="1:15" x14ac:dyDescent="0.2">
      <c r="A2862" s="66" t="s">
        <v>9831</v>
      </c>
      <c r="B2862" t="s">
        <v>680</v>
      </c>
      <c r="C2862" t="s">
        <v>679</v>
      </c>
      <c r="D2862" s="21" t="s">
        <v>681</v>
      </c>
      <c r="E2862" t="s">
        <v>682</v>
      </c>
      <c r="F2862" t="s">
        <v>4</v>
      </c>
      <c r="L2862" t="s">
        <v>1429</v>
      </c>
      <c r="N2862" t="s">
        <v>1279</v>
      </c>
      <c r="O2862" t="s">
        <v>1280</v>
      </c>
    </row>
    <row r="2863" spans="1:15" x14ac:dyDescent="0.2">
      <c r="A2863" s="66" t="s">
        <v>9831</v>
      </c>
      <c r="B2863" t="s">
        <v>680</v>
      </c>
      <c r="C2863" t="s">
        <v>679</v>
      </c>
      <c r="D2863" s="21" t="s">
        <v>684</v>
      </c>
      <c r="E2863" t="s">
        <v>685</v>
      </c>
      <c r="F2863" t="s">
        <v>4</v>
      </c>
      <c r="L2863" t="s">
        <v>1429</v>
      </c>
      <c r="N2863" t="s">
        <v>1279</v>
      </c>
      <c r="O2863" t="s">
        <v>1280</v>
      </c>
    </row>
    <row r="2864" spans="1:15" x14ac:dyDescent="0.2">
      <c r="A2864" s="66" t="s">
        <v>9831</v>
      </c>
      <c r="B2864" t="s">
        <v>680</v>
      </c>
      <c r="C2864" t="s">
        <v>679</v>
      </c>
      <c r="D2864" s="21" t="s">
        <v>681</v>
      </c>
      <c r="E2864" t="s">
        <v>682</v>
      </c>
      <c r="F2864" t="s">
        <v>307</v>
      </c>
      <c r="L2864" t="s">
        <v>3753</v>
      </c>
      <c r="M2864" t="s">
        <v>1293</v>
      </c>
      <c r="N2864" t="s">
        <v>3754</v>
      </c>
      <c r="O2864" t="s">
        <v>3755</v>
      </c>
    </row>
    <row r="2865" spans="1:15" x14ac:dyDescent="0.2">
      <c r="A2865" s="66" t="s">
        <v>9831</v>
      </c>
      <c r="B2865" t="s">
        <v>680</v>
      </c>
      <c r="C2865" t="s">
        <v>679</v>
      </c>
      <c r="D2865" s="21" t="s">
        <v>681</v>
      </c>
      <c r="E2865" t="s">
        <v>682</v>
      </c>
      <c r="F2865" t="s">
        <v>309</v>
      </c>
      <c r="L2865" t="s">
        <v>3753</v>
      </c>
      <c r="M2865" t="s">
        <v>1293</v>
      </c>
      <c r="N2865" t="s">
        <v>3754</v>
      </c>
      <c r="O2865" t="s">
        <v>3755</v>
      </c>
    </row>
    <row r="2866" spans="1:15" x14ac:dyDescent="0.2">
      <c r="A2866" s="66" t="s">
        <v>9831</v>
      </c>
      <c r="B2866" t="s">
        <v>680</v>
      </c>
      <c r="C2866" t="s">
        <v>679</v>
      </c>
      <c r="D2866" s="21" t="s">
        <v>681</v>
      </c>
      <c r="E2866" t="s">
        <v>682</v>
      </c>
      <c r="F2866" t="s">
        <v>89</v>
      </c>
      <c r="L2866" t="s">
        <v>3756</v>
      </c>
      <c r="N2866" t="s">
        <v>3757</v>
      </c>
      <c r="O2866" t="s">
        <v>9709</v>
      </c>
    </row>
    <row r="2867" spans="1:15" x14ac:dyDescent="0.2">
      <c r="A2867" s="66" t="s">
        <v>9831</v>
      </c>
      <c r="B2867" t="s">
        <v>680</v>
      </c>
      <c r="C2867" t="s">
        <v>679</v>
      </c>
      <c r="D2867" s="21" t="s">
        <v>681</v>
      </c>
      <c r="E2867" t="s">
        <v>682</v>
      </c>
      <c r="F2867" t="s">
        <v>14</v>
      </c>
      <c r="G2867" t="s">
        <v>1430</v>
      </c>
      <c r="O2867" t="s">
        <v>1431</v>
      </c>
    </row>
    <row r="2868" spans="1:15" x14ac:dyDescent="0.2">
      <c r="A2868" s="66" t="s">
        <v>9831</v>
      </c>
      <c r="B2868" t="s">
        <v>680</v>
      </c>
      <c r="C2868" t="s">
        <v>679</v>
      </c>
      <c r="D2868" s="21" t="s">
        <v>681</v>
      </c>
      <c r="E2868" t="s">
        <v>682</v>
      </c>
      <c r="F2868" t="s">
        <v>15</v>
      </c>
      <c r="G2868" t="s">
        <v>1430</v>
      </c>
      <c r="O2868" t="s">
        <v>1432</v>
      </c>
    </row>
    <row r="2869" spans="1:15" x14ac:dyDescent="0.2">
      <c r="A2869" s="66" t="s">
        <v>9831</v>
      </c>
      <c r="B2869" t="s">
        <v>680</v>
      </c>
      <c r="C2869" t="s">
        <v>679</v>
      </c>
      <c r="D2869" s="21" t="s">
        <v>681</v>
      </c>
      <c r="E2869" t="s">
        <v>682</v>
      </c>
      <c r="F2869" t="s">
        <v>157</v>
      </c>
      <c r="G2869" t="s">
        <v>1286</v>
      </c>
      <c r="O2869" t="s">
        <v>1400</v>
      </c>
    </row>
    <row r="2870" spans="1:15" x14ac:dyDescent="0.2">
      <c r="A2870" s="66" t="s">
        <v>9831</v>
      </c>
      <c r="B2870" t="s">
        <v>680</v>
      </c>
      <c r="C2870" t="s">
        <v>679</v>
      </c>
      <c r="D2870" s="21" t="s">
        <v>681</v>
      </c>
      <c r="E2870" t="s">
        <v>682</v>
      </c>
      <c r="F2870" t="s">
        <v>162</v>
      </c>
      <c r="G2870" t="s">
        <v>1286</v>
      </c>
      <c r="O2870" t="s">
        <v>1400</v>
      </c>
    </row>
    <row r="2871" spans="1:15" x14ac:dyDescent="0.2">
      <c r="A2871" s="66" t="s">
        <v>9831</v>
      </c>
      <c r="B2871" t="s">
        <v>680</v>
      </c>
      <c r="C2871" t="s">
        <v>679</v>
      </c>
      <c r="D2871" s="21" t="s">
        <v>684</v>
      </c>
      <c r="E2871" t="s">
        <v>685</v>
      </c>
      <c r="F2871" t="s">
        <v>14</v>
      </c>
      <c r="G2871" t="s">
        <v>1430</v>
      </c>
      <c r="O2871" t="s">
        <v>1431</v>
      </c>
    </row>
    <row r="2872" spans="1:15" x14ac:dyDescent="0.2">
      <c r="A2872" s="66" t="s">
        <v>9831</v>
      </c>
      <c r="B2872" t="s">
        <v>680</v>
      </c>
      <c r="C2872" t="s">
        <v>679</v>
      </c>
      <c r="D2872" s="21" t="s">
        <v>684</v>
      </c>
      <c r="E2872" t="s">
        <v>685</v>
      </c>
      <c r="F2872" t="s">
        <v>15</v>
      </c>
      <c r="G2872" t="s">
        <v>1430</v>
      </c>
      <c r="O2872" t="s">
        <v>1432</v>
      </c>
    </row>
    <row r="2873" spans="1:15" x14ac:dyDescent="0.2">
      <c r="A2873" s="66" t="s">
        <v>9831</v>
      </c>
      <c r="B2873" t="s">
        <v>680</v>
      </c>
      <c r="C2873" t="s">
        <v>679</v>
      </c>
      <c r="D2873" s="21" t="s">
        <v>684</v>
      </c>
      <c r="E2873" t="s">
        <v>685</v>
      </c>
      <c r="F2873" t="s">
        <v>147</v>
      </c>
      <c r="G2873" t="s">
        <v>1286</v>
      </c>
      <c r="O2873" t="s">
        <v>1400</v>
      </c>
    </row>
    <row r="2874" spans="1:15" x14ac:dyDescent="0.2">
      <c r="A2874" s="66" t="s">
        <v>9831</v>
      </c>
      <c r="B2874" t="s">
        <v>680</v>
      </c>
      <c r="C2874" t="s">
        <v>679</v>
      </c>
      <c r="D2874" s="21" t="s">
        <v>684</v>
      </c>
      <c r="E2874" t="s">
        <v>685</v>
      </c>
      <c r="F2874" t="s">
        <v>162</v>
      </c>
      <c r="G2874" t="s">
        <v>1286</v>
      </c>
      <c r="O2874" t="s">
        <v>1400</v>
      </c>
    </row>
    <row r="2875" spans="1:15" x14ac:dyDescent="0.2">
      <c r="A2875" s="66" t="s">
        <v>9831</v>
      </c>
      <c r="B2875" t="s">
        <v>576</v>
      </c>
      <c r="C2875" t="s">
        <v>575</v>
      </c>
      <c r="D2875" s="21" t="s">
        <v>579</v>
      </c>
      <c r="E2875" t="s">
        <v>580</v>
      </c>
      <c r="F2875" t="s">
        <v>67</v>
      </c>
      <c r="G2875" t="s">
        <v>1360</v>
      </c>
      <c r="K2875">
        <v>2024</v>
      </c>
      <c r="L2875" t="s">
        <v>3758</v>
      </c>
      <c r="N2875" t="s">
        <v>3759</v>
      </c>
      <c r="O2875" t="s">
        <v>3760</v>
      </c>
    </row>
    <row r="2876" spans="1:15" x14ac:dyDescent="0.2">
      <c r="A2876" s="66" t="s">
        <v>9831</v>
      </c>
      <c r="B2876" t="s">
        <v>576</v>
      </c>
      <c r="C2876" t="s">
        <v>575</v>
      </c>
      <c r="D2876" s="21" t="s">
        <v>577</v>
      </c>
      <c r="E2876" t="s">
        <v>578</v>
      </c>
      <c r="F2876" t="s">
        <v>90</v>
      </c>
      <c r="K2876">
        <v>2024</v>
      </c>
      <c r="L2876" t="s">
        <v>3761</v>
      </c>
      <c r="N2876" t="s">
        <v>3762</v>
      </c>
      <c r="O2876" t="s">
        <v>3763</v>
      </c>
    </row>
    <row r="2877" spans="1:15" x14ac:dyDescent="0.2">
      <c r="A2877" s="66" t="s">
        <v>9831</v>
      </c>
      <c r="B2877" t="s">
        <v>576</v>
      </c>
      <c r="C2877" t="s">
        <v>575</v>
      </c>
      <c r="D2877" s="21" t="s">
        <v>577</v>
      </c>
      <c r="E2877" t="s">
        <v>578</v>
      </c>
      <c r="F2877" t="s">
        <v>314</v>
      </c>
      <c r="K2877">
        <v>2024</v>
      </c>
      <c r="L2877" t="s">
        <v>3761</v>
      </c>
      <c r="M2877" t="s">
        <v>1293</v>
      </c>
      <c r="N2877" t="s">
        <v>3762</v>
      </c>
      <c r="O2877" t="s">
        <v>3764</v>
      </c>
    </row>
    <row r="2878" spans="1:15" x14ac:dyDescent="0.2">
      <c r="A2878" s="66" t="s">
        <v>9831</v>
      </c>
      <c r="B2878" t="s">
        <v>576</v>
      </c>
      <c r="C2878" t="s">
        <v>575</v>
      </c>
      <c r="D2878" s="21" t="s">
        <v>577</v>
      </c>
      <c r="E2878" t="s">
        <v>578</v>
      </c>
      <c r="F2878" t="s">
        <v>315</v>
      </c>
      <c r="K2878">
        <v>2024</v>
      </c>
      <c r="L2878" t="s">
        <v>3761</v>
      </c>
      <c r="M2878" t="s">
        <v>1293</v>
      </c>
      <c r="N2878" t="s">
        <v>3762</v>
      </c>
      <c r="O2878" t="s">
        <v>3764</v>
      </c>
    </row>
    <row r="2879" spans="1:15" x14ac:dyDescent="0.2">
      <c r="A2879" s="66" t="s">
        <v>9831</v>
      </c>
      <c r="B2879" t="s">
        <v>576</v>
      </c>
      <c r="C2879" t="s">
        <v>575</v>
      </c>
      <c r="D2879" s="21" t="s">
        <v>577</v>
      </c>
      <c r="E2879" t="s">
        <v>578</v>
      </c>
      <c r="F2879" t="s">
        <v>316</v>
      </c>
      <c r="K2879">
        <v>2024</v>
      </c>
      <c r="L2879" t="s">
        <v>3761</v>
      </c>
      <c r="M2879" t="s">
        <v>1293</v>
      </c>
      <c r="N2879" t="s">
        <v>3762</v>
      </c>
      <c r="O2879" t="s">
        <v>3764</v>
      </c>
    </row>
    <row r="2880" spans="1:15" x14ac:dyDescent="0.2">
      <c r="A2880" s="66" t="s">
        <v>9831</v>
      </c>
      <c r="B2880" t="s">
        <v>576</v>
      </c>
      <c r="C2880" t="s">
        <v>575</v>
      </c>
      <c r="D2880" s="21" t="s">
        <v>577</v>
      </c>
      <c r="E2880" t="s">
        <v>578</v>
      </c>
      <c r="F2880" t="s">
        <v>317</v>
      </c>
      <c r="K2880">
        <v>2024</v>
      </c>
      <c r="L2880" t="s">
        <v>3761</v>
      </c>
      <c r="M2880" t="s">
        <v>1293</v>
      </c>
      <c r="N2880" t="s">
        <v>3762</v>
      </c>
      <c r="O2880" t="s">
        <v>3764</v>
      </c>
    </row>
    <row r="2881" spans="1:15" x14ac:dyDescent="0.2">
      <c r="A2881" s="66" t="s">
        <v>9831</v>
      </c>
      <c r="B2881" t="s">
        <v>576</v>
      </c>
      <c r="C2881" t="s">
        <v>575</v>
      </c>
      <c r="D2881" s="21" t="s">
        <v>577</v>
      </c>
      <c r="E2881" t="s">
        <v>578</v>
      </c>
      <c r="F2881" t="s">
        <v>35</v>
      </c>
      <c r="G2881" t="s">
        <v>1289</v>
      </c>
      <c r="H2881" t="s">
        <v>349</v>
      </c>
      <c r="I2881" t="s">
        <v>349</v>
      </c>
      <c r="K2881">
        <v>2023</v>
      </c>
      <c r="L2881" t="s">
        <v>3765</v>
      </c>
      <c r="N2881" t="s">
        <v>3766</v>
      </c>
      <c r="O2881" t="s">
        <v>3767</v>
      </c>
    </row>
    <row r="2882" spans="1:15" x14ac:dyDescent="0.2">
      <c r="A2882" s="66" t="s">
        <v>9831</v>
      </c>
      <c r="B2882" t="s">
        <v>576</v>
      </c>
      <c r="C2882" t="s">
        <v>575</v>
      </c>
      <c r="D2882" s="21" t="s">
        <v>577</v>
      </c>
      <c r="E2882" t="s">
        <v>578</v>
      </c>
      <c r="F2882" t="s">
        <v>36</v>
      </c>
      <c r="G2882" t="s">
        <v>1289</v>
      </c>
      <c r="H2882" t="s">
        <v>349</v>
      </c>
      <c r="I2882" t="s">
        <v>349</v>
      </c>
      <c r="K2882">
        <v>2023</v>
      </c>
      <c r="L2882" t="s">
        <v>3765</v>
      </c>
      <c r="N2882" t="s">
        <v>3766</v>
      </c>
      <c r="O2882" t="s">
        <v>3768</v>
      </c>
    </row>
    <row r="2883" spans="1:15" x14ac:dyDescent="0.2">
      <c r="A2883" s="66" t="s">
        <v>9831</v>
      </c>
      <c r="B2883" t="s">
        <v>576</v>
      </c>
      <c r="C2883" t="s">
        <v>575</v>
      </c>
      <c r="D2883" s="21" t="s">
        <v>577</v>
      </c>
      <c r="E2883" t="s">
        <v>578</v>
      </c>
      <c r="F2883" t="s">
        <v>38</v>
      </c>
      <c r="G2883" t="s">
        <v>1289</v>
      </c>
      <c r="H2883" t="s">
        <v>349</v>
      </c>
      <c r="I2883" t="s">
        <v>349</v>
      </c>
      <c r="K2883">
        <v>2023</v>
      </c>
      <c r="L2883" t="s">
        <v>3765</v>
      </c>
      <c r="N2883" t="s">
        <v>3766</v>
      </c>
      <c r="O2883" t="s">
        <v>3769</v>
      </c>
    </row>
    <row r="2884" spans="1:15" x14ac:dyDescent="0.2">
      <c r="A2884" s="66" t="s">
        <v>9831</v>
      </c>
      <c r="B2884" t="s">
        <v>576</v>
      </c>
      <c r="C2884" t="s">
        <v>575</v>
      </c>
      <c r="D2884" s="21" t="s">
        <v>577</v>
      </c>
      <c r="E2884" t="s">
        <v>578</v>
      </c>
      <c r="F2884" t="s">
        <v>39</v>
      </c>
      <c r="G2884" t="s">
        <v>1289</v>
      </c>
      <c r="H2884" t="s">
        <v>349</v>
      </c>
      <c r="I2884" t="s">
        <v>349</v>
      </c>
      <c r="K2884">
        <v>2023</v>
      </c>
      <c r="L2884" t="s">
        <v>3765</v>
      </c>
      <c r="N2884" t="s">
        <v>3766</v>
      </c>
      <c r="O2884" t="s">
        <v>3770</v>
      </c>
    </row>
    <row r="2885" spans="1:15" x14ac:dyDescent="0.2">
      <c r="A2885" s="66" t="s">
        <v>9831</v>
      </c>
      <c r="B2885" t="s">
        <v>576</v>
      </c>
      <c r="C2885" t="s">
        <v>575</v>
      </c>
      <c r="D2885" s="21" t="s">
        <v>577</v>
      </c>
      <c r="E2885" t="s">
        <v>578</v>
      </c>
      <c r="F2885" t="s">
        <v>40</v>
      </c>
      <c r="G2885" t="s">
        <v>1289</v>
      </c>
      <c r="H2885" t="s">
        <v>349</v>
      </c>
      <c r="I2885" t="s">
        <v>349</v>
      </c>
      <c r="K2885">
        <v>2023</v>
      </c>
      <c r="L2885" t="s">
        <v>3765</v>
      </c>
      <c r="N2885" t="s">
        <v>3766</v>
      </c>
      <c r="O2885" t="s">
        <v>3771</v>
      </c>
    </row>
    <row r="2886" spans="1:15" x14ac:dyDescent="0.2">
      <c r="A2886" s="66" t="s">
        <v>9831</v>
      </c>
      <c r="B2886" t="s">
        <v>576</v>
      </c>
      <c r="C2886" t="s">
        <v>575</v>
      </c>
      <c r="D2886" s="21" t="s">
        <v>577</v>
      </c>
      <c r="E2886" t="s">
        <v>578</v>
      </c>
      <c r="F2886" t="s">
        <v>42</v>
      </c>
      <c r="G2886" t="s">
        <v>1289</v>
      </c>
      <c r="H2886" t="s">
        <v>349</v>
      </c>
      <c r="I2886" t="s">
        <v>349</v>
      </c>
      <c r="K2886">
        <v>2023</v>
      </c>
      <c r="L2886" t="s">
        <v>3765</v>
      </c>
      <c r="N2886" t="s">
        <v>3766</v>
      </c>
      <c r="O2886" t="s">
        <v>3772</v>
      </c>
    </row>
    <row r="2887" spans="1:15" x14ac:dyDescent="0.2">
      <c r="A2887" s="66" t="s">
        <v>9831</v>
      </c>
      <c r="B2887" t="s">
        <v>576</v>
      </c>
      <c r="C2887" t="s">
        <v>575</v>
      </c>
      <c r="D2887" s="21" t="s">
        <v>577</v>
      </c>
      <c r="E2887" t="s">
        <v>578</v>
      </c>
      <c r="F2887" t="s">
        <v>8</v>
      </c>
      <c r="K2887">
        <v>2020</v>
      </c>
      <c r="L2887" t="s">
        <v>3773</v>
      </c>
      <c r="M2887" t="s">
        <v>3774</v>
      </c>
      <c r="N2887" t="s">
        <v>3775</v>
      </c>
    </row>
    <row r="2888" spans="1:15" x14ac:dyDescent="0.2">
      <c r="A2888" s="66" t="s">
        <v>9831</v>
      </c>
      <c r="B2888" t="s">
        <v>576</v>
      </c>
      <c r="C2888" t="s">
        <v>575</v>
      </c>
      <c r="D2888" s="21" t="s">
        <v>577</v>
      </c>
      <c r="E2888" t="s">
        <v>578</v>
      </c>
      <c r="F2888" t="s">
        <v>10</v>
      </c>
      <c r="K2888">
        <v>2020</v>
      </c>
      <c r="L2888" t="s">
        <v>3773</v>
      </c>
      <c r="M2888" t="s">
        <v>3774</v>
      </c>
      <c r="N2888" t="s">
        <v>3775</v>
      </c>
    </row>
    <row r="2889" spans="1:15" x14ac:dyDescent="0.2">
      <c r="A2889" s="66" t="s">
        <v>9831</v>
      </c>
      <c r="B2889" t="s">
        <v>576</v>
      </c>
      <c r="C2889" t="s">
        <v>575</v>
      </c>
      <c r="D2889" s="21" t="s">
        <v>577</v>
      </c>
      <c r="E2889" t="s">
        <v>578</v>
      </c>
      <c r="F2889" t="s">
        <v>11</v>
      </c>
      <c r="G2889" t="s">
        <v>1286</v>
      </c>
      <c r="H2889" t="s">
        <v>349</v>
      </c>
      <c r="I2889" t="s">
        <v>349</v>
      </c>
      <c r="K2889">
        <v>2020</v>
      </c>
      <c r="L2889" t="s">
        <v>3773</v>
      </c>
      <c r="M2889" t="s">
        <v>3774</v>
      </c>
      <c r="N2889" t="s">
        <v>3775</v>
      </c>
    </row>
    <row r="2890" spans="1:15" x14ac:dyDescent="0.2">
      <c r="A2890" s="66" t="s">
        <v>9831</v>
      </c>
      <c r="B2890" t="s">
        <v>576</v>
      </c>
      <c r="C2890" t="s">
        <v>575</v>
      </c>
      <c r="D2890" s="21" t="s">
        <v>577</v>
      </c>
      <c r="E2890" t="s">
        <v>578</v>
      </c>
      <c r="F2890" t="s">
        <v>56</v>
      </c>
      <c r="G2890" t="s">
        <v>1270</v>
      </c>
      <c r="H2890" t="s">
        <v>349</v>
      </c>
      <c r="I2890" t="s">
        <v>349</v>
      </c>
      <c r="K2890">
        <v>2015</v>
      </c>
      <c r="L2890" t="s">
        <v>3773</v>
      </c>
      <c r="M2890" t="s">
        <v>3776</v>
      </c>
      <c r="N2890" t="s">
        <v>3775</v>
      </c>
      <c r="O2890" t="s">
        <v>3777</v>
      </c>
    </row>
    <row r="2891" spans="1:15" x14ac:dyDescent="0.2">
      <c r="A2891" s="66" t="s">
        <v>9831</v>
      </c>
      <c r="B2891" t="s">
        <v>576</v>
      </c>
      <c r="C2891" t="s">
        <v>575</v>
      </c>
      <c r="D2891" s="21" t="s">
        <v>577</v>
      </c>
      <c r="E2891" t="s">
        <v>578</v>
      </c>
      <c r="F2891" t="s">
        <v>59</v>
      </c>
      <c r="G2891" t="s">
        <v>1270</v>
      </c>
      <c r="H2891" t="s">
        <v>349</v>
      </c>
      <c r="I2891" t="s">
        <v>349</v>
      </c>
      <c r="K2891">
        <v>2015</v>
      </c>
      <c r="L2891" t="s">
        <v>3773</v>
      </c>
      <c r="M2891" t="s">
        <v>3774</v>
      </c>
      <c r="N2891" t="s">
        <v>3775</v>
      </c>
      <c r="O2891" t="s">
        <v>3778</v>
      </c>
    </row>
    <row r="2892" spans="1:15" x14ac:dyDescent="0.2">
      <c r="A2892" s="66" t="s">
        <v>9831</v>
      </c>
      <c r="B2892" t="s">
        <v>576</v>
      </c>
      <c r="C2892" t="s">
        <v>575</v>
      </c>
      <c r="D2892" s="21" t="s">
        <v>577</v>
      </c>
      <c r="E2892" t="s">
        <v>578</v>
      </c>
      <c r="F2892" t="s">
        <v>65</v>
      </c>
      <c r="G2892" t="s">
        <v>1270</v>
      </c>
      <c r="K2892">
        <v>2015</v>
      </c>
      <c r="L2892" t="s">
        <v>3773</v>
      </c>
      <c r="M2892" t="s">
        <v>3774</v>
      </c>
      <c r="N2892" t="s">
        <v>3775</v>
      </c>
    </row>
    <row r="2893" spans="1:15" x14ac:dyDescent="0.2">
      <c r="A2893" s="66" t="s">
        <v>9831</v>
      </c>
      <c r="B2893" t="s">
        <v>576</v>
      </c>
      <c r="C2893" t="s">
        <v>575</v>
      </c>
      <c r="D2893" s="21" t="s">
        <v>577</v>
      </c>
      <c r="E2893" t="s">
        <v>578</v>
      </c>
      <c r="F2893" t="s">
        <v>96</v>
      </c>
      <c r="K2893">
        <v>2015</v>
      </c>
      <c r="L2893" t="s">
        <v>3773</v>
      </c>
      <c r="M2893" t="s">
        <v>3779</v>
      </c>
      <c r="N2893" t="s">
        <v>3775</v>
      </c>
      <c r="O2893" t="s">
        <v>3780</v>
      </c>
    </row>
    <row r="2894" spans="1:15" x14ac:dyDescent="0.2">
      <c r="A2894" s="66" t="s">
        <v>9831</v>
      </c>
      <c r="B2894" t="s">
        <v>576</v>
      </c>
      <c r="C2894" t="s">
        <v>575</v>
      </c>
      <c r="D2894" s="21" t="s">
        <v>579</v>
      </c>
      <c r="E2894" t="s">
        <v>580</v>
      </c>
      <c r="F2894" t="s">
        <v>96</v>
      </c>
      <c r="K2894">
        <v>2017</v>
      </c>
      <c r="L2894" t="s">
        <v>3773</v>
      </c>
      <c r="M2894" t="s">
        <v>3781</v>
      </c>
      <c r="N2894" t="s">
        <v>3775</v>
      </c>
      <c r="O2894" t="s">
        <v>3782</v>
      </c>
    </row>
    <row r="2895" spans="1:15" x14ac:dyDescent="0.2">
      <c r="A2895" s="66" t="s">
        <v>9831</v>
      </c>
      <c r="B2895" t="s">
        <v>576</v>
      </c>
      <c r="C2895" t="s">
        <v>575</v>
      </c>
      <c r="D2895" s="21" t="s">
        <v>577</v>
      </c>
      <c r="E2895" t="s">
        <v>578</v>
      </c>
      <c r="F2895" t="s">
        <v>155</v>
      </c>
      <c r="G2895" t="s">
        <v>1286</v>
      </c>
      <c r="K2895">
        <v>2020</v>
      </c>
      <c r="L2895" t="s">
        <v>3783</v>
      </c>
      <c r="M2895" t="s">
        <v>3784</v>
      </c>
      <c r="N2895" t="s">
        <v>3785</v>
      </c>
      <c r="O2895" t="s">
        <v>3786</v>
      </c>
    </row>
    <row r="2896" spans="1:15" x14ac:dyDescent="0.2">
      <c r="A2896" s="66" t="s">
        <v>9831</v>
      </c>
      <c r="B2896" t="s">
        <v>576</v>
      </c>
      <c r="C2896" t="s">
        <v>575</v>
      </c>
      <c r="D2896" s="21" t="s">
        <v>577</v>
      </c>
      <c r="E2896" t="s">
        <v>578</v>
      </c>
      <c r="F2896" t="s">
        <v>160</v>
      </c>
      <c r="G2896" t="s">
        <v>1286</v>
      </c>
      <c r="K2896">
        <v>2020</v>
      </c>
      <c r="L2896" t="s">
        <v>3783</v>
      </c>
      <c r="M2896" t="s">
        <v>3787</v>
      </c>
      <c r="N2896" t="s">
        <v>3785</v>
      </c>
      <c r="O2896" t="s">
        <v>3788</v>
      </c>
    </row>
    <row r="2897" spans="1:15" x14ac:dyDescent="0.2">
      <c r="A2897" s="66" t="s">
        <v>9831</v>
      </c>
      <c r="B2897" t="s">
        <v>576</v>
      </c>
      <c r="C2897" t="s">
        <v>575</v>
      </c>
      <c r="D2897" s="21" t="s">
        <v>577</v>
      </c>
      <c r="E2897" t="s">
        <v>578</v>
      </c>
      <c r="F2897" t="s">
        <v>162</v>
      </c>
      <c r="G2897" t="s">
        <v>1286</v>
      </c>
      <c r="K2897">
        <v>2020</v>
      </c>
      <c r="L2897" t="s">
        <v>3783</v>
      </c>
      <c r="M2897" t="s">
        <v>3787</v>
      </c>
      <c r="N2897" t="s">
        <v>3785</v>
      </c>
      <c r="O2897" t="s">
        <v>1400</v>
      </c>
    </row>
    <row r="2898" spans="1:15" x14ac:dyDescent="0.2">
      <c r="A2898" s="66" t="s">
        <v>9831</v>
      </c>
      <c r="B2898" t="s">
        <v>576</v>
      </c>
      <c r="C2898" t="s">
        <v>575</v>
      </c>
      <c r="D2898" s="21" t="s">
        <v>577</v>
      </c>
      <c r="E2898" t="s">
        <v>578</v>
      </c>
      <c r="F2898" t="s">
        <v>165</v>
      </c>
      <c r="G2898" t="s">
        <v>1286</v>
      </c>
      <c r="K2898">
        <v>2020</v>
      </c>
      <c r="L2898" t="s">
        <v>3783</v>
      </c>
      <c r="M2898" t="s">
        <v>3784</v>
      </c>
      <c r="N2898" t="s">
        <v>3785</v>
      </c>
      <c r="O2898" t="s">
        <v>3786</v>
      </c>
    </row>
    <row r="2899" spans="1:15" x14ac:dyDescent="0.2">
      <c r="A2899" s="66" t="s">
        <v>9831</v>
      </c>
      <c r="B2899" t="s">
        <v>576</v>
      </c>
      <c r="C2899" t="s">
        <v>575</v>
      </c>
      <c r="D2899" s="21" t="s">
        <v>579</v>
      </c>
      <c r="E2899" t="s">
        <v>580</v>
      </c>
      <c r="F2899" t="s">
        <v>8</v>
      </c>
      <c r="K2899">
        <v>2020</v>
      </c>
      <c r="L2899" t="s">
        <v>3783</v>
      </c>
      <c r="M2899" t="s">
        <v>3787</v>
      </c>
      <c r="N2899" t="s">
        <v>3789</v>
      </c>
    </row>
    <row r="2900" spans="1:15" x14ac:dyDescent="0.2">
      <c r="A2900" s="66" t="s">
        <v>9831</v>
      </c>
      <c r="B2900" t="s">
        <v>576</v>
      </c>
      <c r="C2900" t="s">
        <v>575</v>
      </c>
      <c r="D2900" s="21" t="s">
        <v>579</v>
      </c>
      <c r="E2900" t="s">
        <v>580</v>
      </c>
      <c r="F2900" t="s">
        <v>10</v>
      </c>
      <c r="K2900">
        <v>2020</v>
      </c>
      <c r="L2900" t="s">
        <v>3783</v>
      </c>
      <c r="M2900" t="s">
        <v>3787</v>
      </c>
      <c r="N2900" t="s">
        <v>3789</v>
      </c>
    </row>
    <row r="2901" spans="1:15" x14ac:dyDescent="0.2">
      <c r="A2901" s="66" t="s">
        <v>9831</v>
      </c>
      <c r="B2901" t="s">
        <v>576</v>
      </c>
      <c r="C2901" t="s">
        <v>575</v>
      </c>
      <c r="D2901" s="21" t="s">
        <v>579</v>
      </c>
      <c r="E2901" t="s">
        <v>580</v>
      </c>
      <c r="F2901" t="s">
        <v>11</v>
      </c>
      <c r="G2901" t="s">
        <v>1286</v>
      </c>
      <c r="H2901" t="s">
        <v>349</v>
      </c>
      <c r="I2901" t="s">
        <v>349</v>
      </c>
      <c r="K2901">
        <v>2020</v>
      </c>
      <c r="L2901" t="s">
        <v>3783</v>
      </c>
      <c r="M2901" t="s">
        <v>3787</v>
      </c>
      <c r="N2901" t="s">
        <v>3789</v>
      </c>
      <c r="O2901" t="s">
        <v>3790</v>
      </c>
    </row>
    <row r="2902" spans="1:15" x14ac:dyDescent="0.2">
      <c r="A2902" s="66" t="s">
        <v>9831</v>
      </c>
      <c r="B2902" t="s">
        <v>576</v>
      </c>
      <c r="C2902" t="s">
        <v>575</v>
      </c>
      <c r="D2902" s="21" t="s">
        <v>579</v>
      </c>
      <c r="E2902" t="s">
        <v>580</v>
      </c>
      <c r="F2902" t="s">
        <v>165</v>
      </c>
      <c r="G2902" t="s">
        <v>1286</v>
      </c>
      <c r="K2902">
        <v>2020</v>
      </c>
      <c r="L2902" t="s">
        <v>3783</v>
      </c>
      <c r="M2902" t="s">
        <v>3784</v>
      </c>
      <c r="N2902" t="s">
        <v>3785</v>
      </c>
    </row>
    <row r="2903" spans="1:15" x14ac:dyDescent="0.2">
      <c r="A2903" s="66" t="s">
        <v>9831</v>
      </c>
      <c r="B2903" t="s">
        <v>576</v>
      </c>
      <c r="C2903" t="s">
        <v>575</v>
      </c>
      <c r="D2903" s="21" t="s">
        <v>579</v>
      </c>
      <c r="E2903" t="s">
        <v>580</v>
      </c>
      <c r="F2903" t="s">
        <v>155</v>
      </c>
      <c r="G2903" t="s">
        <v>1286</v>
      </c>
      <c r="L2903" t="s">
        <v>3791</v>
      </c>
      <c r="M2903" t="s">
        <v>3792</v>
      </c>
      <c r="N2903" t="s">
        <v>3793</v>
      </c>
      <c r="O2903" t="s">
        <v>9309</v>
      </c>
    </row>
    <row r="2904" spans="1:15" x14ac:dyDescent="0.2">
      <c r="A2904" s="66" t="s">
        <v>9831</v>
      </c>
      <c r="B2904" t="s">
        <v>576</v>
      </c>
      <c r="C2904" t="s">
        <v>575</v>
      </c>
      <c r="D2904" s="21" t="s">
        <v>579</v>
      </c>
      <c r="E2904" t="s">
        <v>580</v>
      </c>
      <c r="F2904" t="s">
        <v>157</v>
      </c>
      <c r="G2904" t="s">
        <v>1286</v>
      </c>
      <c r="L2904" t="s">
        <v>3791</v>
      </c>
      <c r="M2904" t="s">
        <v>3792</v>
      </c>
      <c r="N2904" t="s">
        <v>3793</v>
      </c>
      <c r="O2904" t="s">
        <v>1400</v>
      </c>
    </row>
    <row r="2905" spans="1:15" x14ac:dyDescent="0.2">
      <c r="A2905" s="66" t="s">
        <v>9831</v>
      </c>
      <c r="B2905" t="s">
        <v>576</v>
      </c>
      <c r="C2905" t="s">
        <v>575</v>
      </c>
      <c r="D2905" s="21" t="s">
        <v>579</v>
      </c>
      <c r="E2905" t="s">
        <v>580</v>
      </c>
      <c r="F2905" t="s">
        <v>160</v>
      </c>
      <c r="G2905" t="s">
        <v>1286</v>
      </c>
      <c r="L2905" t="s">
        <v>3791</v>
      </c>
      <c r="M2905" t="s">
        <v>3794</v>
      </c>
      <c r="N2905" t="s">
        <v>3793</v>
      </c>
      <c r="O2905" t="s">
        <v>9308</v>
      </c>
    </row>
    <row r="2906" spans="1:15" x14ac:dyDescent="0.2">
      <c r="A2906" s="66" t="s">
        <v>9831</v>
      </c>
      <c r="B2906" t="s">
        <v>576</v>
      </c>
      <c r="C2906" t="s">
        <v>575</v>
      </c>
      <c r="D2906" s="21" t="s">
        <v>579</v>
      </c>
      <c r="E2906" t="s">
        <v>580</v>
      </c>
      <c r="F2906" t="s">
        <v>162</v>
      </c>
      <c r="G2906" t="s">
        <v>1286</v>
      </c>
      <c r="L2906" t="s">
        <v>3791</v>
      </c>
      <c r="M2906" t="s">
        <v>3794</v>
      </c>
      <c r="N2906" t="s">
        <v>3793</v>
      </c>
      <c r="O2906" t="s">
        <v>1400</v>
      </c>
    </row>
    <row r="2907" spans="1:15" x14ac:dyDescent="0.2">
      <c r="A2907" s="66" t="s">
        <v>9831</v>
      </c>
      <c r="B2907" t="s">
        <v>576</v>
      </c>
      <c r="C2907" t="s">
        <v>575</v>
      </c>
      <c r="D2907" s="21" t="s">
        <v>579</v>
      </c>
      <c r="E2907" t="s">
        <v>580</v>
      </c>
      <c r="F2907" t="s">
        <v>196</v>
      </c>
      <c r="G2907" t="s">
        <v>1523</v>
      </c>
      <c r="K2907">
        <v>2022</v>
      </c>
      <c r="L2907" t="s">
        <v>3791</v>
      </c>
      <c r="M2907" t="s">
        <v>3792</v>
      </c>
      <c r="N2907" t="s">
        <v>3793</v>
      </c>
      <c r="O2907" t="s">
        <v>9309</v>
      </c>
    </row>
    <row r="2908" spans="1:15" x14ac:dyDescent="0.2">
      <c r="A2908" s="66" t="s">
        <v>9831</v>
      </c>
      <c r="B2908" t="s">
        <v>576</v>
      </c>
      <c r="C2908" t="s">
        <v>575</v>
      </c>
      <c r="D2908" s="21" t="s">
        <v>579</v>
      </c>
      <c r="E2908" t="s">
        <v>580</v>
      </c>
      <c r="F2908" t="s">
        <v>231</v>
      </c>
      <c r="G2908" t="s">
        <v>1523</v>
      </c>
      <c r="K2908">
        <v>2022</v>
      </c>
      <c r="L2908" t="s">
        <v>3791</v>
      </c>
      <c r="M2908" t="s">
        <v>3794</v>
      </c>
      <c r="N2908" t="s">
        <v>3793</v>
      </c>
      <c r="O2908" t="s">
        <v>9308</v>
      </c>
    </row>
    <row r="2909" spans="1:15" x14ac:dyDescent="0.2">
      <c r="A2909" s="66" t="s">
        <v>9831</v>
      </c>
      <c r="B2909" t="s">
        <v>576</v>
      </c>
      <c r="C2909" t="s">
        <v>575</v>
      </c>
      <c r="D2909" s="21" t="s">
        <v>579</v>
      </c>
      <c r="E2909" t="s">
        <v>580</v>
      </c>
      <c r="F2909" t="s">
        <v>9</v>
      </c>
      <c r="L2909" t="s">
        <v>1414</v>
      </c>
      <c r="N2909" t="s">
        <v>1415</v>
      </c>
      <c r="O2909" t="s">
        <v>1416</v>
      </c>
    </row>
    <row r="2910" spans="1:15" x14ac:dyDescent="0.2">
      <c r="A2910" s="66" t="s">
        <v>9831</v>
      </c>
      <c r="B2910" t="s">
        <v>576</v>
      </c>
      <c r="C2910" t="s">
        <v>575</v>
      </c>
      <c r="D2910" s="21" t="s">
        <v>577</v>
      </c>
      <c r="E2910" t="s">
        <v>578</v>
      </c>
      <c r="F2910" t="s">
        <v>4</v>
      </c>
      <c r="L2910" t="s">
        <v>1429</v>
      </c>
      <c r="N2910" t="s">
        <v>1279</v>
      </c>
      <c r="O2910" t="s">
        <v>1280</v>
      </c>
    </row>
    <row r="2911" spans="1:15" x14ac:dyDescent="0.2">
      <c r="A2911" s="66" t="s">
        <v>9831</v>
      </c>
      <c r="B2911" t="s">
        <v>576</v>
      </c>
      <c r="C2911" t="s">
        <v>575</v>
      </c>
      <c r="D2911" s="21" t="s">
        <v>579</v>
      </c>
      <c r="E2911" t="s">
        <v>580</v>
      </c>
      <c r="F2911" t="s">
        <v>4</v>
      </c>
      <c r="L2911" t="s">
        <v>1429</v>
      </c>
      <c r="N2911" t="s">
        <v>1279</v>
      </c>
      <c r="O2911" t="s">
        <v>1280</v>
      </c>
    </row>
    <row r="2912" spans="1:15" x14ac:dyDescent="0.2">
      <c r="A2912" s="66" t="s">
        <v>9831</v>
      </c>
      <c r="B2912" t="s">
        <v>576</v>
      </c>
      <c r="C2912" t="s">
        <v>575</v>
      </c>
      <c r="D2912" s="21" t="s">
        <v>579</v>
      </c>
      <c r="E2912" t="s">
        <v>580</v>
      </c>
      <c r="F2912" t="s">
        <v>321</v>
      </c>
      <c r="L2912" t="s">
        <v>3795</v>
      </c>
      <c r="M2912" t="s">
        <v>1293</v>
      </c>
      <c r="N2912" t="s">
        <v>3796</v>
      </c>
      <c r="O2912" t="s">
        <v>3797</v>
      </c>
    </row>
    <row r="2913" spans="1:15" x14ac:dyDescent="0.2">
      <c r="A2913" s="66" t="s">
        <v>9831</v>
      </c>
      <c r="B2913" t="s">
        <v>576</v>
      </c>
      <c r="C2913" t="s">
        <v>575</v>
      </c>
      <c r="D2913" s="21" t="s">
        <v>579</v>
      </c>
      <c r="E2913" t="s">
        <v>580</v>
      </c>
      <c r="F2913" t="s">
        <v>322</v>
      </c>
      <c r="L2913" t="s">
        <v>3795</v>
      </c>
      <c r="M2913" t="s">
        <v>1293</v>
      </c>
      <c r="N2913" t="s">
        <v>3796</v>
      </c>
      <c r="O2913" t="s">
        <v>3797</v>
      </c>
    </row>
    <row r="2914" spans="1:15" x14ac:dyDescent="0.2">
      <c r="A2914" s="66" t="s">
        <v>9831</v>
      </c>
      <c r="B2914" t="s">
        <v>576</v>
      </c>
      <c r="C2914" t="s">
        <v>575</v>
      </c>
      <c r="D2914" s="21" t="s">
        <v>579</v>
      </c>
      <c r="E2914" t="s">
        <v>580</v>
      </c>
      <c r="F2914" t="s">
        <v>323</v>
      </c>
      <c r="L2914" t="s">
        <v>3795</v>
      </c>
      <c r="M2914" t="s">
        <v>1293</v>
      </c>
      <c r="N2914" t="s">
        <v>3796</v>
      </c>
      <c r="O2914" t="s">
        <v>3797</v>
      </c>
    </row>
    <row r="2915" spans="1:15" x14ac:dyDescent="0.2">
      <c r="A2915" s="66" t="s">
        <v>9831</v>
      </c>
      <c r="B2915" t="s">
        <v>576</v>
      </c>
      <c r="C2915" t="s">
        <v>575</v>
      </c>
      <c r="D2915" s="21" t="s">
        <v>579</v>
      </c>
      <c r="E2915" t="s">
        <v>580</v>
      </c>
      <c r="F2915" t="s">
        <v>324</v>
      </c>
      <c r="L2915" t="s">
        <v>3795</v>
      </c>
      <c r="M2915" t="s">
        <v>1293</v>
      </c>
      <c r="N2915" t="s">
        <v>3796</v>
      </c>
      <c r="O2915" t="s">
        <v>3797</v>
      </c>
    </row>
    <row r="2916" spans="1:15" x14ac:dyDescent="0.2">
      <c r="A2916" s="66" t="s">
        <v>9831</v>
      </c>
      <c r="B2916" t="s">
        <v>576</v>
      </c>
      <c r="C2916" t="s">
        <v>575</v>
      </c>
      <c r="D2916" s="21" t="s">
        <v>579</v>
      </c>
      <c r="E2916" t="s">
        <v>580</v>
      </c>
      <c r="F2916" t="s">
        <v>336</v>
      </c>
      <c r="L2916" t="s">
        <v>3795</v>
      </c>
      <c r="M2916" t="s">
        <v>1293</v>
      </c>
      <c r="N2916" t="s">
        <v>3796</v>
      </c>
      <c r="O2916" t="s">
        <v>3798</v>
      </c>
    </row>
    <row r="2917" spans="1:15" x14ac:dyDescent="0.2">
      <c r="A2917" s="66" t="s">
        <v>9831</v>
      </c>
      <c r="B2917" t="s">
        <v>576</v>
      </c>
      <c r="C2917" t="s">
        <v>575</v>
      </c>
      <c r="D2917" s="21" t="s">
        <v>579</v>
      </c>
      <c r="E2917" t="s">
        <v>580</v>
      </c>
      <c r="F2917" t="s">
        <v>337</v>
      </c>
      <c r="L2917" t="s">
        <v>3795</v>
      </c>
      <c r="M2917" t="s">
        <v>1293</v>
      </c>
      <c r="N2917" t="s">
        <v>3796</v>
      </c>
      <c r="O2917" t="s">
        <v>3798</v>
      </c>
    </row>
    <row r="2918" spans="1:15" x14ac:dyDescent="0.2">
      <c r="A2918" s="66" t="s">
        <v>9831</v>
      </c>
      <c r="B2918" t="s">
        <v>576</v>
      </c>
      <c r="C2918" t="s">
        <v>575</v>
      </c>
      <c r="D2918" s="21" t="s">
        <v>579</v>
      </c>
      <c r="E2918" t="s">
        <v>580</v>
      </c>
      <c r="F2918" t="s">
        <v>338</v>
      </c>
      <c r="L2918" t="s">
        <v>3795</v>
      </c>
      <c r="M2918" t="s">
        <v>1293</v>
      </c>
      <c r="N2918" t="s">
        <v>3796</v>
      </c>
      <c r="O2918" t="s">
        <v>3798</v>
      </c>
    </row>
    <row r="2919" spans="1:15" x14ac:dyDescent="0.2">
      <c r="A2919" s="66" t="s">
        <v>9831</v>
      </c>
      <c r="B2919" t="s">
        <v>576</v>
      </c>
      <c r="C2919" t="s">
        <v>575</v>
      </c>
      <c r="D2919" s="21" t="s">
        <v>579</v>
      </c>
      <c r="E2919" t="s">
        <v>580</v>
      </c>
      <c r="F2919" t="s">
        <v>339</v>
      </c>
      <c r="L2919" t="s">
        <v>3795</v>
      </c>
      <c r="M2919" t="s">
        <v>1293</v>
      </c>
      <c r="N2919" t="s">
        <v>3796</v>
      </c>
      <c r="O2919" t="s">
        <v>3798</v>
      </c>
    </row>
    <row r="2920" spans="1:15" x14ac:dyDescent="0.2">
      <c r="A2920" s="66" t="s">
        <v>9831</v>
      </c>
      <c r="B2920" t="s">
        <v>576</v>
      </c>
      <c r="C2920" t="s">
        <v>575</v>
      </c>
      <c r="D2920" s="21" t="s">
        <v>579</v>
      </c>
      <c r="E2920" t="s">
        <v>580</v>
      </c>
      <c r="F2920" t="s">
        <v>89</v>
      </c>
      <c r="K2920">
        <v>2024</v>
      </c>
      <c r="L2920" t="s">
        <v>3799</v>
      </c>
      <c r="N2920" t="s">
        <v>3800</v>
      </c>
      <c r="O2920" t="s">
        <v>3801</v>
      </c>
    </row>
    <row r="2921" spans="1:15" x14ac:dyDescent="0.2">
      <c r="A2921" s="66" t="s">
        <v>9831</v>
      </c>
      <c r="B2921" t="s">
        <v>576</v>
      </c>
      <c r="C2921" t="s">
        <v>575</v>
      </c>
      <c r="D2921" s="21" t="s">
        <v>579</v>
      </c>
      <c r="E2921" t="s">
        <v>580</v>
      </c>
      <c r="F2921" t="s">
        <v>90</v>
      </c>
      <c r="K2921">
        <v>2024</v>
      </c>
      <c r="L2921" t="s">
        <v>3799</v>
      </c>
      <c r="N2921" t="s">
        <v>3800</v>
      </c>
      <c r="O2921" t="s">
        <v>3802</v>
      </c>
    </row>
    <row r="2922" spans="1:15" x14ac:dyDescent="0.2">
      <c r="A2922" s="66" t="s">
        <v>9831</v>
      </c>
      <c r="B2922" t="s">
        <v>576</v>
      </c>
      <c r="C2922" t="s">
        <v>575</v>
      </c>
      <c r="D2922" s="21" t="s">
        <v>579</v>
      </c>
      <c r="E2922" t="s">
        <v>580</v>
      </c>
      <c r="F2922" t="s">
        <v>314</v>
      </c>
      <c r="K2922">
        <v>2024</v>
      </c>
      <c r="L2922" t="s">
        <v>3799</v>
      </c>
      <c r="M2922" t="s">
        <v>1293</v>
      </c>
      <c r="N2922" t="s">
        <v>3800</v>
      </c>
      <c r="O2922" t="s">
        <v>3803</v>
      </c>
    </row>
    <row r="2923" spans="1:15" x14ac:dyDescent="0.2">
      <c r="A2923" s="66" t="s">
        <v>9831</v>
      </c>
      <c r="B2923" t="s">
        <v>576</v>
      </c>
      <c r="C2923" t="s">
        <v>575</v>
      </c>
      <c r="D2923" s="21" t="s">
        <v>579</v>
      </c>
      <c r="E2923" t="s">
        <v>580</v>
      </c>
      <c r="F2923" t="s">
        <v>315</v>
      </c>
      <c r="K2923">
        <v>2024</v>
      </c>
      <c r="L2923" t="s">
        <v>3799</v>
      </c>
      <c r="M2923" t="s">
        <v>1293</v>
      </c>
      <c r="N2923" t="s">
        <v>3800</v>
      </c>
      <c r="O2923" t="s">
        <v>3804</v>
      </c>
    </row>
    <row r="2924" spans="1:15" x14ac:dyDescent="0.2">
      <c r="A2924" s="66" t="s">
        <v>9831</v>
      </c>
      <c r="B2924" t="s">
        <v>576</v>
      </c>
      <c r="C2924" t="s">
        <v>575</v>
      </c>
      <c r="D2924" s="21" t="s">
        <v>579</v>
      </c>
      <c r="E2924" t="s">
        <v>580</v>
      </c>
      <c r="F2924" t="s">
        <v>316</v>
      </c>
      <c r="K2924">
        <v>2024</v>
      </c>
      <c r="L2924" t="s">
        <v>3799</v>
      </c>
      <c r="M2924" t="s">
        <v>1293</v>
      </c>
      <c r="N2924" t="s">
        <v>3800</v>
      </c>
      <c r="O2924" t="s">
        <v>3805</v>
      </c>
    </row>
    <row r="2925" spans="1:15" x14ac:dyDescent="0.2">
      <c r="A2925" s="66" t="s">
        <v>9831</v>
      </c>
      <c r="B2925" t="s">
        <v>576</v>
      </c>
      <c r="C2925" t="s">
        <v>575</v>
      </c>
      <c r="D2925" s="21" t="s">
        <v>579</v>
      </c>
      <c r="E2925" t="s">
        <v>580</v>
      </c>
      <c r="F2925" t="s">
        <v>317</v>
      </c>
      <c r="K2925">
        <v>2024</v>
      </c>
      <c r="L2925" t="s">
        <v>3799</v>
      </c>
      <c r="M2925" t="s">
        <v>1293</v>
      </c>
      <c r="N2925" t="s">
        <v>3800</v>
      </c>
      <c r="O2925" t="s">
        <v>3805</v>
      </c>
    </row>
    <row r="2926" spans="1:15" x14ac:dyDescent="0.2">
      <c r="A2926" s="66" t="s">
        <v>9831</v>
      </c>
      <c r="B2926" t="s">
        <v>576</v>
      </c>
      <c r="C2926" t="s">
        <v>575</v>
      </c>
      <c r="D2926" s="21" t="s">
        <v>577</v>
      </c>
      <c r="E2926" t="s">
        <v>578</v>
      </c>
      <c r="F2926" t="s">
        <v>14</v>
      </c>
      <c r="G2926" t="s">
        <v>1430</v>
      </c>
      <c r="O2926" t="s">
        <v>1431</v>
      </c>
    </row>
    <row r="2927" spans="1:15" x14ac:dyDescent="0.2">
      <c r="A2927" s="66" t="s">
        <v>9831</v>
      </c>
      <c r="B2927" t="s">
        <v>576</v>
      </c>
      <c r="C2927" t="s">
        <v>575</v>
      </c>
      <c r="D2927" s="21" t="s">
        <v>577</v>
      </c>
      <c r="E2927" t="s">
        <v>578</v>
      </c>
      <c r="F2927" t="s">
        <v>147</v>
      </c>
      <c r="G2927" t="s">
        <v>1286</v>
      </c>
      <c r="O2927" t="s">
        <v>1400</v>
      </c>
    </row>
    <row r="2928" spans="1:15" x14ac:dyDescent="0.2">
      <c r="A2928" s="66" t="s">
        <v>9831</v>
      </c>
      <c r="B2928" t="s">
        <v>576</v>
      </c>
      <c r="C2928" t="s">
        <v>575</v>
      </c>
      <c r="D2928" s="21" t="s">
        <v>579</v>
      </c>
      <c r="E2928" t="s">
        <v>580</v>
      </c>
      <c r="F2928" t="s">
        <v>14</v>
      </c>
      <c r="G2928" t="s">
        <v>1430</v>
      </c>
      <c r="O2928" t="s">
        <v>1431</v>
      </c>
    </row>
    <row r="2929" spans="1:15" x14ac:dyDescent="0.2">
      <c r="A2929" s="66" t="s">
        <v>9831</v>
      </c>
      <c r="B2929" t="s">
        <v>576</v>
      </c>
      <c r="C2929" t="s">
        <v>575</v>
      </c>
      <c r="D2929" s="21" t="s">
        <v>579</v>
      </c>
      <c r="E2929" t="s">
        <v>580</v>
      </c>
      <c r="F2929" t="s">
        <v>15</v>
      </c>
      <c r="G2929" t="s">
        <v>1430</v>
      </c>
      <c r="O2929" t="s">
        <v>1432</v>
      </c>
    </row>
    <row r="2930" spans="1:15" x14ac:dyDescent="0.2">
      <c r="A2930" s="66" t="s">
        <v>9831</v>
      </c>
      <c r="B2930" t="s">
        <v>576</v>
      </c>
      <c r="C2930" t="s">
        <v>575</v>
      </c>
      <c r="D2930" s="21" t="s">
        <v>579</v>
      </c>
      <c r="E2930" t="s">
        <v>580</v>
      </c>
      <c r="F2930" t="s">
        <v>147</v>
      </c>
      <c r="G2930" t="s">
        <v>1286</v>
      </c>
      <c r="O2930" t="s">
        <v>1400</v>
      </c>
    </row>
    <row r="2931" spans="1:15" x14ac:dyDescent="0.2">
      <c r="A2931" s="66" t="s">
        <v>9831</v>
      </c>
      <c r="B2931" t="s">
        <v>709</v>
      </c>
      <c r="C2931" t="s">
        <v>708</v>
      </c>
      <c r="D2931" s="21" t="s">
        <v>712</v>
      </c>
      <c r="E2931" t="s">
        <v>713</v>
      </c>
      <c r="F2931" t="s">
        <v>89</v>
      </c>
      <c r="K2931">
        <v>2024</v>
      </c>
      <c r="L2931" t="s">
        <v>3806</v>
      </c>
      <c r="N2931" t="s">
        <v>3807</v>
      </c>
    </row>
    <row r="2932" spans="1:15" x14ac:dyDescent="0.2">
      <c r="A2932" s="66" t="s">
        <v>9831</v>
      </c>
      <c r="B2932" t="s">
        <v>709</v>
      </c>
      <c r="C2932" t="s">
        <v>708</v>
      </c>
      <c r="D2932" s="21" t="s">
        <v>712</v>
      </c>
      <c r="E2932" t="s">
        <v>713</v>
      </c>
      <c r="F2932" t="s">
        <v>314</v>
      </c>
      <c r="K2932">
        <v>2024</v>
      </c>
      <c r="L2932" t="s">
        <v>3806</v>
      </c>
      <c r="N2932" t="s">
        <v>3807</v>
      </c>
      <c r="O2932" t="s">
        <v>3808</v>
      </c>
    </row>
    <row r="2933" spans="1:15" x14ac:dyDescent="0.2">
      <c r="A2933" s="66" t="s">
        <v>9831</v>
      </c>
      <c r="B2933" t="s">
        <v>709</v>
      </c>
      <c r="C2933" t="s">
        <v>708</v>
      </c>
      <c r="D2933" s="21" t="s">
        <v>712</v>
      </c>
      <c r="E2933" t="s">
        <v>713</v>
      </c>
      <c r="F2933" t="s">
        <v>321</v>
      </c>
      <c r="K2933">
        <v>2024</v>
      </c>
      <c r="L2933" t="s">
        <v>3806</v>
      </c>
      <c r="N2933" t="s">
        <v>3807</v>
      </c>
      <c r="O2933" t="s">
        <v>3808</v>
      </c>
    </row>
    <row r="2934" spans="1:15" x14ac:dyDescent="0.2">
      <c r="A2934" s="66" t="s">
        <v>9831</v>
      </c>
      <c r="B2934" t="s">
        <v>709</v>
      </c>
      <c r="C2934" t="s">
        <v>708</v>
      </c>
      <c r="D2934" s="21" t="s">
        <v>712</v>
      </c>
      <c r="E2934" t="s">
        <v>713</v>
      </c>
      <c r="F2934" t="s">
        <v>329</v>
      </c>
      <c r="K2934">
        <v>2024</v>
      </c>
      <c r="L2934" t="s">
        <v>3806</v>
      </c>
      <c r="N2934" t="s">
        <v>3807</v>
      </c>
      <c r="O2934" t="s">
        <v>3808</v>
      </c>
    </row>
    <row r="2935" spans="1:15" x14ac:dyDescent="0.2">
      <c r="A2935" s="66" t="s">
        <v>9831</v>
      </c>
      <c r="B2935" t="s">
        <v>709</v>
      </c>
      <c r="C2935" t="s">
        <v>708</v>
      </c>
      <c r="D2935" s="21" t="s">
        <v>712</v>
      </c>
      <c r="E2935" t="s">
        <v>713</v>
      </c>
      <c r="F2935" t="s">
        <v>336</v>
      </c>
      <c r="K2935">
        <v>2024</v>
      </c>
      <c r="L2935" t="s">
        <v>3806</v>
      </c>
      <c r="N2935" t="s">
        <v>3807</v>
      </c>
      <c r="O2935" t="s">
        <v>3808</v>
      </c>
    </row>
    <row r="2936" spans="1:15" x14ac:dyDescent="0.2">
      <c r="A2936" s="66" t="s">
        <v>9831</v>
      </c>
      <c r="B2936" t="s">
        <v>709</v>
      </c>
      <c r="C2936" t="s">
        <v>708</v>
      </c>
      <c r="D2936" s="21" t="s">
        <v>710</v>
      </c>
      <c r="E2936" t="s">
        <v>711</v>
      </c>
      <c r="F2936" t="s">
        <v>8</v>
      </c>
      <c r="K2936">
        <v>2022</v>
      </c>
      <c r="L2936" t="s">
        <v>3809</v>
      </c>
      <c r="M2936" t="s">
        <v>3810</v>
      </c>
      <c r="N2936" t="s">
        <v>3811</v>
      </c>
    </row>
    <row r="2937" spans="1:15" x14ac:dyDescent="0.2">
      <c r="A2937" s="66" t="s">
        <v>9831</v>
      </c>
      <c r="B2937" t="s">
        <v>709</v>
      </c>
      <c r="C2937" t="s">
        <v>708</v>
      </c>
      <c r="D2937" s="21" t="s">
        <v>710</v>
      </c>
      <c r="E2937" t="s">
        <v>711</v>
      </c>
      <c r="F2937" t="s">
        <v>10</v>
      </c>
      <c r="K2937">
        <v>2022</v>
      </c>
      <c r="L2937" t="s">
        <v>3809</v>
      </c>
      <c r="M2937" t="s">
        <v>3810</v>
      </c>
      <c r="N2937" t="s">
        <v>3811</v>
      </c>
    </row>
    <row r="2938" spans="1:15" x14ac:dyDescent="0.2">
      <c r="A2938" s="66" t="s">
        <v>9831</v>
      </c>
      <c r="B2938" t="s">
        <v>709</v>
      </c>
      <c r="C2938" t="s">
        <v>708</v>
      </c>
      <c r="D2938" s="21" t="s">
        <v>710</v>
      </c>
      <c r="E2938" t="s">
        <v>711</v>
      </c>
      <c r="F2938" t="s">
        <v>11</v>
      </c>
      <c r="G2938" t="s">
        <v>1286</v>
      </c>
      <c r="K2938">
        <v>2022</v>
      </c>
      <c r="L2938" t="s">
        <v>3809</v>
      </c>
      <c r="M2938" t="s">
        <v>3810</v>
      </c>
      <c r="N2938" t="s">
        <v>3811</v>
      </c>
    </row>
    <row r="2939" spans="1:15" x14ac:dyDescent="0.2">
      <c r="A2939" s="66" t="s">
        <v>9831</v>
      </c>
      <c r="B2939" t="s">
        <v>709</v>
      </c>
      <c r="C2939" t="s">
        <v>708</v>
      </c>
      <c r="D2939" s="21" t="s">
        <v>710</v>
      </c>
      <c r="E2939" t="s">
        <v>711</v>
      </c>
      <c r="F2939" t="s">
        <v>16</v>
      </c>
      <c r="G2939" t="s">
        <v>1270</v>
      </c>
      <c r="K2939">
        <v>2022</v>
      </c>
      <c r="L2939" t="s">
        <v>3809</v>
      </c>
      <c r="M2939" t="s">
        <v>3812</v>
      </c>
      <c r="N2939" t="s">
        <v>3811</v>
      </c>
      <c r="O2939" t="s">
        <v>3813</v>
      </c>
    </row>
    <row r="2940" spans="1:15" x14ac:dyDescent="0.2">
      <c r="A2940" s="66" t="s">
        <v>9831</v>
      </c>
      <c r="B2940" t="s">
        <v>709</v>
      </c>
      <c r="C2940" t="s">
        <v>708</v>
      </c>
      <c r="D2940" s="21" t="s">
        <v>710</v>
      </c>
      <c r="E2940" t="s">
        <v>711</v>
      </c>
      <c r="F2940" t="s">
        <v>17</v>
      </c>
      <c r="G2940" t="s">
        <v>1270</v>
      </c>
      <c r="K2940">
        <v>2022</v>
      </c>
      <c r="L2940" t="s">
        <v>3809</v>
      </c>
      <c r="M2940" t="s">
        <v>3812</v>
      </c>
      <c r="N2940" t="s">
        <v>3811</v>
      </c>
      <c r="O2940" t="s">
        <v>3814</v>
      </c>
    </row>
    <row r="2941" spans="1:15" x14ac:dyDescent="0.2">
      <c r="A2941" s="66" t="s">
        <v>9831</v>
      </c>
      <c r="B2941" t="s">
        <v>709</v>
      </c>
      <c r="C2941" t="s">
        <v>708</v>
      </c>
      <c r="D2941" s="21" t="s">
        <v>710</v>
      </c>
      <c r="E2941" t="s">
        <v>711</v>
      </c>
      <c r="F2941" t="s">
        <v>18</v>
      </c>
      <c r="G2941" t="s">
        <v>1270</v>
      </c>
      <c r="K2941">
        <v>2022</v>
      </c>
      <c r="L2941" t="s">
        <v>3809</v>
      </c>
      <c r="M2941" t="s">
        <v>3812</v>
      </c>
      <c r="N2941" t="s">
        <v>3811</v>
      </c>
      <c r="O2941" t="s">
        <v>3814</v>
      </c>
    </row>
    <row r="2942" spans="1:15" x14ac:dyDescent="0.2">
      <c r="A2942" s="66" t="s">
        <v>9831</v>
      </c>
      <c r="B2942" t="s">
        <v>709</v>
      </c>
      <c r="C2942" t="s">
        <v>708</v>
      </c>
      <c r="D2942" s="21" t="s">
        <v>710</v>
      </c>
      <c r="E2942" t="s">
        <v>711</v>
      </c>
      <c r="F2942" t="s">
        <v>19</v>
      </c>
      <c r="G2942" t="s">
        <v>1270</v>
      </c>
      <c r="K2942">
        <v>2022</v>
      </c>
      <c r="L2942" t="s">
        <v>3809</v>
      </c>
      <c r="M2942" t="s">
        <v>3812</v>
      </c>
      <c r="N2942" t="s">
        <v>3811</v>
      </c>
      <c r="O2942" t="s">
        <v>3814</v>
      </c>
    </row>
    <row r="2943" spans="1:15" x14ac:dyDescent="0.2">
      <c r="A2943" s="66" t="s">
        <v>9831</v>
      </c>
      <c r="B2943" t="s">
        <v>709</v>
      </c>
      <c r="C2943" t="s">
        <v>708</v>
      </c>
      <c r="D2943" s="21" t="s">
        <v>710</v>
      </c>
      <c r="E2943" t="s">
        <v>711</v>
      </c>
      <c r="F2943" t="s">
        <v>20</v>
      </c>
      <c r="G2943" t="s">
        <v>1270</v>
      </c>
      <c r="K2943">
        <v>2022</v>
      </c>
      <c r="L2943" t="s">
        <v>3809</v>
      </c>
      <c r="M2943" t="s">
        <v>3812</v>
      </c>
      <c r="N2943" t="s">
        <v>3811</v>
      </c>
      <c r="O2943" t="s">
        <v>3814</v>
      </c>
    </row>
    <row r="2944" spans="1:15" x14ac:dyDescent="0.2">
      <c r="A2944" s="66" t="s">
        <v>9831</v>
      </c>
      <c r="B2944" t="s">
        <v>709</v>
      </c>
      <c r="C2944" t="s">
        <v>708</v>
      </c>
      <c r="D2944" s="21" t="s">
        <v>710</v>
      </c>
      <c r="E2944" t="s">
        <v>711</v>
      </c>
      <c r="F2944" t="s">
        <v>24</v>
      </c>
      <c r="G2944" t="s">
        <v>1270</v>
      </c>
      <c r="K2944">
        <v>2022</v>
      </c>
      <c r="L2944" t="s">
        <v>3809</v>
      </c>
      <c r="M2944" t="s">
        <v>3812</v>
      </c>
      <c r="N2944" t="s">
        <v>3811</v>
      </c>
      <c r="O2944" t="s">
        <v>3814</v>
      </c>
    </row>
    <row r="2945" spans="1:15" x14ac:dyDescent="0.2">
      <c r="A2945" s="66" t="s">
        <v>9831</v>
      </c>
      <c r="B2945" t="s">
        <v>709</v>
      </c>
      <c r="C2945" t="s">
        <v>708</v>
      </c>
      <c r="D2945" s="21" t="s">
        <v>710</v>
      </c>
      <c r="E2945" t="s">
        <v>711</v>
      </c>
      <c r="F2945" t="s">
        <v>26</v>
      </c>
      <c r="G2945" t="s">
        <v>1270</v>
      </c>
      <c r="K2945">
        <v>2022</v>
      </c>
      <c r="L2945" t="s">
        <v>3809</v>
      </c>
      <c r="M2945" t="s">
        <v>3812</v>
      </c>
      <c r="N2945" t="s">
        <v>3811</v>
      </c>
      <c r="O2945" t="s">
        <v>3814</v>
      </c>
    </row>
    <row r="2946" spans="1:15" x14ac:dyDescent="0.2">
      <c r="A2946" s="66" t="s">
        <v>9831</v>
      </c>
      <c r="B2946" t="s">
        <v>709</v>
      </c>
      <c r="C2946" t="s">
        <v>708</v>
      </c>
      <c r="D2946" s="21" t="s">
        <v>710</v>
      </c>
      <c r="E2946" t="s">
        <v>711</v>
      </c>
      <c r="F2946" t="s">
        <v>27</v>
      </c>
      <c r="G2946" t="s">
        <v>1270</v>
      </c>
      <c r="K2946">
        <v>2022</v>
      </c>
      <c r="L2946" t="s">
        <v>3809</v>
      </c>
      <c r="M2946" t="s">
        <v>3812</v>
      </c>
      <c r="N2946" t="s">
        <v>3811</v>
      </c>
      <c r="O2946" t="s">
        <v>3814</v>
      </c>
    </row>
    <row r="2947" spans="1:15" x14ac:dyDescent="0.2">
      <c r="A2947" s="66" t="s">
        <v>9831</v>
      </c>
      <c r="B2947" t="s">
        <v>709</v>
      </c>
      <c r="C2947" t="s">
        <v>708</v>
      </c>
      <c r="D2947" s="21" t="s">
        <v>710</v>
      </c>
      <c r="E2947" t="s">
        <v>711</v>
      </c>
      <c r="F2947" t="s">
        <v>28</v>
      </c>
      <c r="G2947" t="s">
        <v>1270</v>
      </c>
      <c r="K2947">
        <v>2022</v>
      </c>
      <c r="L2947" t="s">
        <v>3809</v>
      </c>
      <c r="M2947" t="s">
        <v>3812</v>
      </c>
      <c r="N2947" t="s">
        <v>3811</v>
      </c>
      <c r="O2947" t="s">
        <v>3815</v>
      </c>
    </row>
    <row r="2948" spans="1:15" x14ac:dyDescent="0.2">
      <c r="A2948" s="66" t="s">
        <v>9831</v>
      </c>
      <c r="B2948" t="s">
        <v>709</v>
      </c>
      <c r="C2948" t="s">
        <v>708</v>
      </c>
      <c r="D2948" s="21" t="s">
        <v>710</v>
      </c>
      <c r="E2948" t="s">
        <v>711</v>
      </c>
      <c r="F2948" t="s">
        <v>30</v>
      </c>
      <c r="G2948" t="s">
        <v>1454</v>
      </c>
      <c r="K2948">
        <v>2023</v>
      </c>
      <c r="L2948" t="s">
        <v>3809</v>
      </c>
      <c r="M2948" t="s">
        <v>3816</v>
      </c>
      <c r="N2948" t="s">
        <v>3811</v>
      </c>
      <c r="O2948" t="s">
        <v>3817</v>
      </c>
    </row>
    <row r="2949" spans="1:15" x14ac:dyDescent="0.2">
      <c r="A2949" s="66" t="s">
        <v>9831</v>
      </c>
      <c r="B2949" t="s">
        <v>709</v>
      </c>
      <c r="C2949" t="s">
        <v>708</v>
      </c>
      <c r="D2949" s="21" t="s">
        <v>710</v>
      </c>
      <c r="E2949" t="s">
        <v>711</v>
      </c>
      <c r="F2949" t="s">
        <v>33</v>
      </c>
      <c r="G2949" t="s">
        <v>1286</v>
      </c>
      <c r="K2949">
        <v>2022</v>
      </c>
      <c r="L2949" t="s">
        <v>3809</v>
      </c>
      <c r="M2949" t="s">
        <v>3816</v>
      </c>
      <c r="N2949" t="s">
        <v>3811</v>
      </c>
      <c r="O2949" t="s">
        <v>3818</v>
      </c>
    </row>
    <row r="2950" spans="1:15" x14ac:dyDescent="0.2">
      <c r="A2950" s="66" t="s">
        <v>9831</v>
      </c>
      <c r="B2950" t="s">
        <v>709</v>
      </c>
      <c r="C2950" t="s">
        <v>708</v>
      </c>
      <c r="D2950" s="21" t="s">
        <v>710</v>
      </c>
      <c r="E2950" t="s">
        <v>711</v>
      </c>
      <c r="F2950" t="s">
        <v>34</v>
      </c>
      <c r="G2950" t="s">
        <v>1289</v>
      </c>
      <c r="K2950">
        <v>2022</v>
      </c>
      <c r="L2950" t="s">
        <v>3809</v>
      </c>
      <c r="M2950" t="s">
        <v>3819</v>
      </c>
      <c r="N2950" t="s">
        <v>3811</v>
      </c>
    </row>
    <row r="2951" spans="1:15" x14ac:dyDescent="0.2">
      <c r="A2951" s="66" t="s">
        <v>9831</v>
      </c>
      <c r="B2951" t="s">
        <v>709</v>
      </c>
      <c r="C2951" t="s">
        <v>708</v>
      </c>
      <c r="D2951" s="21" t="s">
        <v>710</v>
      </c>
      <c r="E2951" t="s">
        <v>711</v>
      </c>
      <c r="F2951" t="s">
        <v>35</v>
      </c>
      <c r="G2951" t="s">
        <v>1289</v>
      </c>
      <c r="K2951">
        <v>2022</v>
      </c>
      <c r="L2951" t="s">
        <v>3809</v>
      </c>
      <c r="M2951" t="s">
        <v>3819</v>
      </c>
      <c r="N2951" t="s">
        <v>3811</v>
      </c>
    </row>
    <row r="2952" spans="1:15" x14ac:dyDescent="0.2">
      <c r="A2952" s="66" t="s">
        <v>9831</v>
      </c>
      <c r="B2952" t="s">
        <v>709</v>
      </c>
      <c r="C2952" t="s">
        <v>708</v>
      </c>
      <c r="D2952" s="21" t="s">
        <v>710</v>
      </c>
      <c r="E2952" t="s">
        <v>711</v>
      </c>
      <c r="F2952" t="s">
        <v>37</v>
      </c>
      <c r="G2952" t="s">
        <v>1289</v>
      </c>
      <c r="K2952">
        <v>2022</v>
      </c>
      <c r="L2952" t="s">
        <v>3809</v>
      </c>
      <c r="M2952" t="s">
        <v>3819</v>
      </c>
      <c r="N2952" t="s">
        <v>3811</v>
      </c>
      <c r="O2952" t="s">
        <v>3820</v>
      </c>
    </row>
    <row r="2953" spans="1:15" x14ac:dyDescent="0.2">
      <c r="A2953" s="66" t="s">
        <v>9831</v>
      </c>
      <c r="B2953" t="s">
        <v>709</v>
      </c>
      <c r="C2953" t="s">
        <v>708</v>
      </c>
      <c r="D2953" s="21" t="s">
        <v>710</v>
      </c>
      <c r="E2953" t="s">
        <v>711</v>
      </c>
      <c r="F2953" t="s">
        <v>38</v>
      </c>
      <c r="G2953" t="s">
        <v>1289</v>
      </c>
      <c r="K2953">
        <v>2022</v>
      </c>
      <c r="L2953" t="s">
        <v>3809</v>
      </c>
      <c r="M2953" t="s">
        <v>3819</v>
      </c>
      <c r="N2953" t="s">
        <v>3811</v>
      </c>
    </row>
    <row r="2954" spans="1:15" x14ac:dyDescent="0.2">
      <c r="A2954" s="66" t="s">
        <v>9831</v>
      </c>
      <c r="B2954" t="s">
        <v>709</v>
      </c>
      <c r="C2954" t="s">
        <v>708</v>
      </c>
      <c r="D2954" s="21" t="s">
        <v>710</v>
      </c>
      <c r="E2954" t="s">
        <v>711</v>
      </c>
      <c r="F2954" t="s">
        <v>39</v>
      </c>
      <c r="G2954" t="s">
        <v>1289</v>
      </c>
      <c r="K2954">
        <v>2022</v>
      </c>
      <c r="L2954" t="s">
        <v>3809</v>
      </c>
      <c r="M2954" t="s">
        <v>3819</v>
      </c>
      <c r="N2954" t="s">
        <v>3811</v>
      </c>
    </row>
    <row r="2955" spans="1:15" x14ac:dyDescent="0.2">
      <c r="A2955" s="66" t="s">
        <v>9831</v>
      </c>
      <c r="B2955" t="s">
        <v>709</v>
      </c>
      <c r="C2955" t="s">
        <v>708</v>
      </c>
      <c r="D2955" s="21" t="s">
        <v>710</v>
      </c>
      <c r="E2955" t="s">
        <v>711</v>
      </c>
      <c r="F2955" t="s">
        <v>42</v>
      </c>
      <c r="G2955" t="s">
        <v>1289</v>
      </c>
      <c r="K2955">
        <v>2022</v>
      </c>
      <c r="L2955" t="s">
        <v>3809</v>
      </c>
      <c r="M2955" t="s">
        <v>3819</v>
      </c>
      <c r="N2955" t="s">
        <v>3811</v>
      </c>
      <c r="O2955" t="s">
        <v>3821</v>
      </c>
    </row>
    <row r="2956" spans="1:15" x14ac:dyDescent="0.2">
      <c r="A2956" s="66" t="s">
        <v>9831</v>
      </c>
      <c r="B2956" t="s">
        <v>709</v>
      </c>
      <c r="C2956" t="s">
        <v>708</v>
      </c>
      <c r="D2956" s="21" t="s">
        <v>710</v>
      </c>
      <c r="E2956" t="s">
        <v>711</v>
      </c>
      <c r="F2956" t="s">
        <v>56</v>
      </c>
      <c r="G2956" t="s">
        <v>1270</v>
      </c>
      <c r="K2956">
        <v>2021</v>
      </c>
      <c r="L2956" t="s">
        <v>3809</v>
      </c>
      <c r="M2956" t="s">
        <v>3822</v>
      </c>
      <c r="N2956" t="s">
        <v>3811</v>
      </c>
    </row>
    <row r="2957" spans="1:15" x14ac:dyDescent="0.2">
      <c r="A2957" s="66" t="s">
        <v>9831</v>
      </c>
      <c r="B2957" t="s">
        <v>709</v>
      </c>
      <c r="C2957" t="s">
        <v>708</v>
      </c>
      <c r="D2957" s="21" t="s">
        <v>710</v>
      </c>
      <c r="E2957" t="s">
        <v>711</v>
      </c>
      <c r="F2957" t="s">
        <v>58</v>
      </c>
      <c r="G2957" t="s">
        <v>1270</v>
      </c>
      <c r="K2957">
        <v>2021</v>
      </c>
      <c r="L2957" t="s">
        <v>3809</v>
      </c>
      <c r="M2957" t="s">
        <v>3822</v>
      </c>
      <c r="N2957" t="s">
        <v>3811</v>
      </c>
    </row>
    <row r="2958" spans="1:15" x14ac:dyDescent="0.2">
      <c r="A2958" s="66" t="s">
        <v>9831</v>
      </c>
      <c r="B2958" t="s">
        <v>709</v>
      </c>
      <c r="C2958" t="s">
        <v>708</v>
      </c>
      <c r="D2958" s="21" t="s">
        <v>710</v>
      </c>
      <c r="E2958" t="s">
        <v>711</v>
      </c>
      <c r="F2958" t="s">
        <v>59</v>
      </c>
      <c r="G2958" t="s">
        <v>1270</v>
      </c>
      <c r="K2958">
        <v>2021</v>
      </c>
      <c r="L2958" t="s">
        <v>3809</v>
      </c>
      <c r="M2958" t="s">
        <v>3822</v>
      </c>
      <c r="N2958" t="s">
        <v>3811</v>
      </c>
    </row>
    <row r="2959" spans="1:15" x14ac:dyDescent="0.2">
      <c r="A2959" s="66" t="s">
        <v>9831</v>
      </c>
      <c r="B2959" t="s">
        <v>709</v>
      </c>
      <c r="C2959" t="s">
        <v>708</v>
      </c>
      <c r="D2959" s="21" t="s">
        <v>710</v>
      </c>
      <c r="E2959" t="s">
        <v>711</v>
      </c>
      <c r="F2959" t="s">
        <v>60</v>
      </c>
      <c r="G2959" t="s">
        <v>1270</v>
      </c>
      <c r="K2959">
        <v>2021</v>
      </c>
      <c r="L2959" t="s">
        <v>3809</v>
      </c>
      <c r="M2959" t="s">
        <v>3822</v>
      </c>
      <c r="N2959" t="s">
        <v>3811</v>
      </c>
    </row>
    <row r="2960" spans="1:15" x14ac:dyDescent="0.2">
      <c r="A2960" s="66" t="s">
        <v>9831</v>
      </c>
      <c r="B2960" t="s">
        <v>709</v>
      </c>
      <c r="C2960" t="s">
        <v>708</v>
      </c>
      <c r="D2960" s="21" t="s">
        <v>710</v>
      </c>
      <c r="E2960" t="s">
        <v>711</v>
      </c>
      <c r="F2960" t="s">
        <v>84</v>
      </c>
      <c r="K2960">
        <v>2022</v>
      </c>
      <c r="L2960" t="s">
        <v>3809</v>
      </c>
      <c r="M2960" t="s">
        <v>3823</v>
      </c>
      <c r="N2960" t="s">
        <v>3811</v>
      </c>
    </row>
    <row r="2961" spans="1:15" x14ac:dyDescent="0.2">
      <c r="A2961" s="66" t="s">
        <v>9831</v>
      </c>
      <c r="B2961" t="s">
        <v>709</v>
      </c>
      <c r="C2961" t="s">
        <v>708</v>
      </c>
      <c r="D2961" s="21" t="s">
        <v>710</v>
      </c>
      <c r="E2961" t="s">
        <v>711</v>
      </c>
      <c r="F2961" t="s">
        <v>93</v>
      </c>
      <c r="K2961">
        <v>2023</v>
      </c>
      <c r="L2961" t="s">
        <v>3809</v>
      </c>
      <c r="M2961" t="s">
        <v>3816</v>
      </c>
      <c r="N2961" t="s">
        <v>3811</v>
      </c>
    </row>
    <row r="2962" spans="1:15" x14ac:dyDescent="0.2">
      <c r="A2962" s="66" t="s">
        <v>9831</v>
      </c>
      <c r="B2962" t="s">
        <v>709</v>
      </c>
      <c r="C2962" t="s">
        <v>708</v>
      </c>
      <c r="D2962" s="21" t="s">
        <v>710</v>
      </c>
      <c r="E2962" t="s">
        <v>711</v>
      </c>
      <c r="F2962" t="s">
        <v>94</v>
      </c>
      <c r="K2962">
        <v>2023</v>
      </c>
      <c r="L2962" t="s">
        <v>3809</v>
      </c>
      <c r="M2962" t="s">
        <v>3816</v>
      </c>
      <c r="N2962" t="s">
        <v>3811</v>
      </c>
    </row>
    <row r="2963" spans="1:15" x14ac:dyDescent="0.2">
      <c r="A2963" s="66" t="s">
        <v>9831</v>
      </c>
      <c r="B2963" t="s">
        <v>709</v>
      </c>
      <c r="C2963" t="s">
        <v>708</v>
      </c>
      <c r="D2963" s="21" t="s">
        <v>710</v>
      </c>
      <c r="E2963" t="s">
        <v>711</v>
      </c>
      <c r="F2963" t="s">
        <v>95</v>
      </c>
      <c r="K2963">
        <v>2023</v>
      </c>
      <c r="L2963" t="s">
        <v>3809</v>
      </c>
      <c r="M2963" t="s">
        <v>3816</v>
      </c>
      <c r="N2963" t="s">
        <v>3811</v>
      </c>
    </row>
    <row r="2964" spans="1:15" x14ac:dyDescent="0.2">
      <c r="A2964" s="66" t="s">
        <v>9831</v>
      </c>
      <c r="B2964" t="s">
        <v>709</v>
      </c>
      <c r="C2964" t="s">
        <v>708</v>
      </c>
      <c r="D2964" s="21" t="s">
        <v>710</v>
      </c>
      <c r="E2964" t="s">
        <v>711</v>
      </c>
      <c r="F2964" t="s">
        <v>155</v>
      </c>
      <c r="G2964" t="s">
        <v>1286</v>
      </c>
      <c r="K2964">
        <v>2022</v>
      </c>
      <c r="L2964" t="s">
        <v>3809</v>
      </c>
      <c r="M2964" t="s">
        <v>3824</v>
      </c>
      <c r="N2964" t="s">
        <v>3811</v>
      </c>
      <c r="O2964" t="s">
        <v>9726</v>
      </c>
    </row>
    <row r="2965" spans="1:15" x14ac:dyDescent="0.2">
      <c r="A2965" s="66" t="s">
        <v>9831</v>
      </c>
      <c r="B2965" t="s">
        <v>709</v>
      </c>
      <c r="C2965" t="s">
        <v>708</v>
      </c>
      <c r="D2965" s="21" t="s">
        <v>710</v>
      </c>
      <c r="E2965" t="s">
        <v>711</v>
      </c>
      <c r="F2965" t="s">
        <v>157</v>
      </c>
      <c r="G2965" t="s">
        <v>1286</v>
      </c>
      <c r="K2965">
        <v>2022</v>
      </c>
      <c r="L2965" t="s">
        <v>3809</v>
      </c>
      <c r="M2965" t="s">
        <v>3824</v>
      </c>
      <c r="N2965" t="s">
        <v>3811</v>
      </c>
      <c r="O2965" t="s">
        <v>1400</v>
      </c>
    </row>
    <row r="2966" spans="1:15" x14ac:dyDescent="0.2">
      <c r="A2966" s="66" t="s">
        <v>9831</v>
      </c>
      <c r="B2966" t="s">
        <v>709</v>
      </c>
      <c r="C2966" t="s">
        <v>708</v>
      </c>
      <c r="D2966" s="21" t="s">
        <v>710</v>
      </c>
      <c r="E2966" t="s">
        <v>711</v>
      </c>
      <c r="F2966" t="s">
        <v>307</v>
      </c>
      <c r="K2966">
        <v>2023</v>
      </c>
      <c r="L2966" t="s">
        <v>3809</v>
      </c>
      <c r="N2966" t="s">
        <v>3811</v>
      </c>
      <c r="O2966" t="s">
        <v>3825</v>
      </c>
    </row>
    <row r="2967" spans="1:15" x14ac:dyDescent="0.2">
      <c r="A2967" s="66" t="s">
        <v>9831</v>
      </c>
      <c r="B2967" t="s">
        <v>709</v>
      </c>
      <c r="C2967" t="s">
        <v>708</v>
      </c>
      <c r="D2967" s="21" t="s">
        <v>710</v>
      </c>
      <c r="E2967" t="s">
        <v>711</v>
      </c>
      <c r="F2967" t="s">
        <v>308</v>
      </c>
      <c r="K2967">
        <v>2023</v>
      </c>
      <c r="L2967" t="s">
        <v>3809</v>
      </c>
      <c r="N2967" t="s">
        <v>3811</v>
      </c>
      <c r="O2967" t="s">
        <v>3826</v>
      </c>
    </row>
    <row r="2968" spans="1:15" x14ac:dyDescent="0.2">
      <c r="A2968" s="66" t="s">
        <v>9831</v>
      </c>
      <c r="B2968" t="s">
        <v>709</v>
      </c>
      <c r="C2968" t="s">
        <v>708</v>
      </c>
      <c r="D2968" s="21" t="s">
        <v>710</v>
      </c>
      <c r="E2968" t="s">
        <v>711</v>
      </c>
      <c r="F2968" t="s">
        <v>315</v>
      </c>
      <c r="K2968">
        <v>2023</v>
      </c>
      <c r="L2968" t="s">
        <v>3809</v>
      </c>
      <c r="N2968" t="s">
        <v>3811</v>
      </c>
      <c r="O2968" t="s">
        <v>3825</v>
      </c>
    </row>
    <row r="2969" spans="1:15" x14ac:dyDescent="0.2">
      <c r="A2969" s="66" t="s">
        <v>9831</v>
      </c>
      <c r="B2969" t="s">
        <v>709</v>
      </c>
      <c r="C2969" t="s">
        <v>708</v>
      </c>
      <c r="D2969" s="21" t="s">
        <v>710</v>
      </c>
      <c r="E2969" t="s">
        <v>711</v>
      </c>
      <c r="F2969" t="s">
        <v>316</v>
      </c>
      <c r="K2969">
        <v>2023</v>
      </c>
      <c r="L2969" t="s">
        <v>3809</v>
      </c>
      <c r="N2969" t="s">
        <v>3811</v>
      </c>
      <c r="O2969" t="s">
        <v>3826</v>
      </c>
    </row>
    <row r="2970" spans="1:15" x14ac:dyDescent="0.2">
      <c r="A2970" s="66" t="s">
        <v>9831</v>
      </c>
      <c r="B2970" t="s">
        <v>709</v>
      </c>
      <c r="C2970" t="s">
        <v>708</v>
      </c>
      <c r="D2970" s="21" t="s">
        <v>710</v>
      </c>
      <c r="E2970" t="s">
        <v>711</v>
      </c>
      <c r="F2970" t="s">
        <v>322</v>
      </c>
      <c r="K2970">
        <v>2023</v>
      </c>
      <c r="L2970" t="s">
        <v>3809</v>
      </c>
      <c r="N2970" t="s">
        <v>3811</v>
      </c>
      <c r="O2970" t="s">
        <v>3827</v>
      </c>
    </row>
    <row r="2971" spans="1:15" x14ac:dyDescent="0.2">
      <c r="A2971" s="66" t="s">
        <v>9831</v>
      </c>
      <c r="B2971" t="s">
        <v>709</v>
      </c>
      <c r="C2971" t="s">
        <v>708</v>
      </c>
      <c r="D2971" s="21" t="s">
        <v>710</v>
      </c>
      <c r="E2971" t="s">
        <v>711</v>
      </c>
      <c r="F2971" t="s">
        <v>323</v>
      </c>
      <c r="K2971">
        <v>2023</v>
      </c>
      <c r="L2971" t="s">
        <v>3809</v>
      </c>
      <c r="N2971" t="s">
        <v>3811</v>
      </c>
      <c r="O2971" t="s">
        <v>3826</v>
      </c>
    </row>
    <row r="2972" spans="1:15" x14ac:dyDescent="0.2">
      <c r="A2972" s="66" t="s">
        <v>9831</v>
      </c>
      <c r="B2972" t="s">
        <v>709</v>
      </c>
      <c r="C2972" t="s">
        <v>708</v>
      </c>
      <c r="D2972" s="21" t="s">
        <v>710</v>
      </c>
      <c r="E2972" t="s">
        <v>711</v>
      </c>
      <c r="F2972" t="s">
        <v>330</v>
      </c>
      <c r="K2972">
        <v>2023</v>
      </c>
      <c r="L2972" t="s">
        <v>3809</v>
      </c>
      <c r="N2972" t="s">
        <v>3811</v>
      </c>
      <c r="O2972" t="s">
        <v>3825</v>
      </c>
    </row>
    <row r="2973" spans="1:15" x14ac:dyDescent="0.2">
      <c r="A2973" s="66" t="s">
        <v>9831</v>
      </c>
      <c r="B2973" t="s">
        <v>709</v>
      </c>
      <c r="C2973" t="s">
        <v>708</v>
      </c>
      <c r="D2973" s="21" t="s">
        <v>710</v>
      </c>
      <c r="E2973" t="s">
        <v>711</v>
      </c>
      <c r="F2973" t="s">
        <v>331</v>
      </c>
      <c r="K2973">
        <v>2023</v>
      </c>
      <c r="L2973" t="s">
        <v>3809</v>
      </c>
      <c r="N2973" t="s">
        <v>3811</v>
      </c>
      <c r="O2973" t="s">
        <v>3826</v>
      </c>
    </row>
    <row r="2974" spans="1:15" x14ac:dyDescent="0.2">
      <c r="A2974" s="66" t="s">
        <v>9831</v>
      </c>
      <c r="B2974" t="s">
        <v>709</v>
      </c>
      <c r="C2974" t="s">
        <v>708</v>
      </c>
      <c r="D2974" s="21" t="s">
        <v>710</v>
      </c>
      <c r="E2974" t="s">
        <v>711</v>
      </c>
      <c r="F2974" t="s">
        <v>337</v>
      </c>
      <c r="K2974">
        <v>2023</v>
      </c>
      <c r="L2974" t="s">
        <v>3809</v>
      </c>
      <c r="N2974" t="s">
        <v>3811</v>
      </c>
      <c r="O2974" t="s">
        <v>3825</v>
      </c>
    </row>
    <row r="2975" spans="1:15" x14ac:dyDescent="0.2">
      <c r="A2975" s="66" t="s">
        <v>9831</v>
      </c>
      <c r="B2975" t="s">
        <v>709</v>
      </c>
      <c r="C2975" t="s">
        <v>708</v>
      </c>
      <c r="D2975" s="21" t="s">
        <v>710</v>
      </c>
      <c r="E2975" t="s">
        <v>711</v>
      </c>
      <c r="F2975" t="s">
        <v>338</v>
      </c>
      <c r="K2975">
        <v>2023</v>
      </c>
      <c r="L2975" t="s">
        <v>3809</v>
      </c>
      <c r="N2975" t="s">
        <v>3811</v>
      </c>
      <c r="O2975" t="s">
        <v>3826</v>
      </c>
    </row>
    <row r="2976" spans="1:15" x14ac:dyDescent="0.2">
      <c r="A2976" s="66" t="s">
        <v>9831</v>
      </c>
      <c r="B2976" t="s">
        <v>709</v>
      </c>
      <c r="C2976" t="s">
        <v>708</v>
      </c>
      <c r="D2976" s="21" t="s">
        <v>710</v>
      </c>
      <c r="E2976" t="s">
        <v>711</v>
      </c>
      <c r="F2976" t="s">
        <v>89</v>
      </c>
      <c r="K2976">
        <v>2024</v>
      </c>
      <c r="L2976" t="s">
        <v>3828</v>
      </c>
      <c r="N2976" t="s">
        <v>3829</v>
      </c>
    </row>
    <row r="2977" spans="1:15" x14ac:dyDescent="0.2">
      <c r="A2977" s="66" t="s">
        <v>9831</v>
      </c>
      <c r="B2977" t="s">
        <v>709</v>
      </c>
      <c r="C2977" t="s">
        <v>708</v>
      </c>
      <c r="D2977" s="21" t="s">
        <v>710</v>
      </c>
      <c r="E2977" t="s">
        <v>711</v>
      </c>
      <c r="F2977" t="s">
        <v>90</v>
      </c>
      <c r="K2977">
        <v>2024</v>
      </c>
      <c r="L2977" t="s">
        <v>3828</v>
      </c>
      <c r="N2977" t="s">
        <v>3829</v>
      </c>
    </row>
    <row r="2978" spans="1:15" x14ac:dyDescent="0.2">
      <c r="A2978" s="66" t="s">
        <v>9831</v>
      </c>
      <c r="B2978" t="s">
        <v>709</v>
      </c>
      <c r="C2978" t="s">
        <v>708</v>
      </c>
      <c r="D2978" s="21" t="s">
        <v>710</v>
      </c>
      <c r="E2978" t="s">
        <v>711</v>
      </c>
      <c r="F2978" t="s">
        <v>306</v>
      </c>
      <c r="K2978">
        <v>2024</v>
      </c>
      <c r="L2978" t="s">
        <v>3828</v>
      </c>
      <c r="N2978" t="s">
        <v>3829</v>
      </c>
      <c r="O2978" t="s">
        <v>3830</v>
      </c>
    </row>
    <row r="2979" spans="1:15" x14ac:dyDescent="0.2">
      <c r="A2979" s="66" t="s">
        <v>9831</v>
      </c>
      <c r="B2979" t="s">
        <v>709</v>
      </c>
      <c r="C2979" t="s">
        <v>708</v>
      </c>
      <c r="D2979" s="21" t="s">
        <v>710</v>
      </c>
      <c r="E2979" t="s">
        <v>711</v>
      </c>
      <c r="F2979" t="s">
        <v>314</v>
      </c>
      <c r="K2979">
        <v>2024</v>
      </c>
      <c r="L2979" t="s">
        <v>3828</v>
      </c>
      <c r="N2979" t="s">
        <v>3829</v>
      </c>
      <c r="O2979" t="s">
        <v>3830</v>
      </c>
    </row>
    <row r="2980" spans="1:15" x14ac:dyDescent="0.2">
      <c r="A2980" s="66" t="s">
        <v>9831</v>
      </c>
      <c r="B2980" t="s">
        <v>709</v>
      </c>
      <c r="C2980" t="s">
        <v>708</v>
      </c>
      <c r="D2980" s="21" t="s">
        <v>710</v>
      </c>
      <c r="E2980" t="s">
        <v>711</v>
      </c>
      <c r="F2980" t="s">
        <v>321</v>
      </c>
      <c r="K2980">
        <v>2024</v>
      </c>
      <c r="L2980" t="s">
        <v>3828</v>
      </c>
      <c r="N2980" t="s">
        <v>3829</v>
      </c>
      <c r="O2980" t="s">
        <v>3830</v>
      </c>
    </row>
    <row r="2981" spans="1:15" x14ac:dyDescent="0.2">
      <c r="A2981" s="66" t="s">
        <v>9831</v>
      </c>
      <c r="B2981" t="s">
        <v>709</v>
      </c>
      <c r="C2981" t="s">
        <v>708</v>
      </c>
      <c r="D2981" s="21" t="s">
        <v>710</v>
      </c>
      <c r="E2981" t="s">
        <v>711</v>
      </c>
      <c r="F2981" t="s">
        <v>329</v>
      </c>
      <c r="K2981">
        <v>2024</v>
      </c>
      <c r="L2981" t="s">
        <v>3828</v>
      </c>
      <c r="N2981" t="s">
        <v>3829</v>
      </c>
      <c r="O2981" t="s">
        <v>3830</v>
      </c>
    </row>
    <row r="2982" spans="1:15" x14ac:dyDescent="0.2">
      <c r="A2982" s="66" t="s">
        <v>9831</v>
      </c>
      <c r="B2982" t="s">
        <v>709</v>
      </c>
      <c r="C2982" t="s">
        <v>708</v>
      </c>
      <c r="D2982" s="21" t="s">
        <v>710</v>
      </c>
      <c r="E2982" t="s">
        <v>711</v>
      </c>
      <c r="F2982" t="s">
        <v>336</v>
      </c>
      <c r="K2982">
        <v>2024</v>
      </c>
      <c r="L2982" t="s">
        <v>3828</v>
      </c>
      <c r="N2982" t="s">
        <v>3829</v>
      </c>
      <c r="O2982" t="s">
        <v>3830</v>
      </c>
    </row>
    <row r="2983" spans="1:15" x14ac:dyDescent="0.2">
      <c r="A2983" s="66" t="s">
        <v>9831</v>
      </c>
      <c r="B2983" t="s">
        <v>709</v>
      </c>
      <c r="C2983" t="s">
        <v>708</v>
      </c>
      <c r="D2983" s="21" t="s">
        <v>712</v>
      </c>
      <c r="E2983" t="s">
        <v>713</v>
      </c>
      <c r="F2983" t="s">
        <v>90</v>
      </c>
      <c r="K2983">
        <v>2024</v>
      </c>
      <c r="L2983" t="s">
        <v>3831</v>
      </c>
      <c r="N2983" t="s">
        <v>3832</v>
      </c>
    </row>
    <row r="2984" spans="1:15" x14ac:dyDescent="0.2">
      <c r="A2984" s="66" t="s">
        <v>9831</v>
      </c>
      <c r="B2984" t="s">
        <v>709</v>
      </c>
      <c r="C2984" t="s">
        <v>708</v>
      </c>
      <c r="D2984" s="21" t="s">
        <v>712</v>
      </c>
      <c r="E2984" t="s">
        <v>713</v>
      </c>
      <c r="F2984" t="s">
        <v>96</v>
      </c>
      <c r="K2984">
        <v>2024</v>
      </c>
      <c r="L2984" t="s">
        <v>3833</v>
      </c>
      <c r="N2984" t="s">
        <v>3834</v>
      </c>
    </row>
    <row r="2985" spans="1:15" x14ac:dyDescent="0.2">
      <c r="A2985" s="66" t="s">
        <v>9831</v>
      </c>
      <c r="B2985" t="s">
        <v>709</v>
      </c>
      <c r="C2985" t="s">
        <v>708</v>
      </c>
      <c r="D2985" s="21" t="s">
        <v>710</v>
      </c>
      <c r="E2985" t="s">
        <v>711</v>
      </c>
      <c r="F2985" t="s">
        <v>175</v>
      </c>
      <c r="G2985" t="s">
        <v>1286</v>
      </c>
      <c r="K2985">
        <v>2016</v>
      </c>
      <c r="L2985" t="s">
        <v>3835</v>
      </c>
      <c r="M2985" t="s">
        <v>2055</v>
      </c>
      <c r="N2985" t="s">
        <v>3836</v>
      </c>
      <c r="O2985" t="s">
        <v>3837</v>
      </c>
    </row>
    <row r="2986" spans="1:15" x14ac:dyDescent="0.2">
      <c r="A2986" s="66" t="s">
        <v>9831</v>
      </c>
      <c r="B2986" t="s">
        <v>709</v>
      </c>
      <c r="C2986" t="s">
        <v>708</v>
      </c>
      <c r="D2986" s="21" t="s">
        <v>710</v>
      </c>
      <c r="E2986" t="s">
        <v>711</v>
      </c>
      <c r="F2986" t="s">
        <v>177</v>
      </c>
      <c r="G2986" t="s">
        <v>1286</v>
      </c>
      <c r="K2986">
        <v>2016</v>
      </c>
      <c r="L2986" t="s">
        <v>3835</v>
      </c>
      <c r="M2986" t="s">
        <v>2055</v>
      </c>
      <c r="N2986" t="s">
        <v>3836</v>
      </c>
      <c r="O2986" t="s">
        <v>1400</v>
      </c>
    </row>
    <row r="2987" spans="1:15" x14ac:dyDescent="0.2">
      <c r="A2987" s="66" t="s">
        <v>9831</v>
      </c>
      <c r="B2987" t="s">
        <v>709</v>
      </c>
      <c r="C2987" t="s">
        <v>708</v>
      </c>
      <c r="D2987" s="21" t="s">
        <v>710</v>
      </c>
      <c r="E2987" t="s">
        <v>711</v>
      </c>
      <c r="F2987" t="s">
        <v>96</v>
      </c>
      <c r="K2987">
        <v>2024</v>
      </c>
      <c r="L2987" t="s">
        <v>3838</v>
      </c>
      <c r="N2987" t="s">
        <v>3839</v>
      </c>
    </row>
    <row r="2988" spans="1:15" x14ac:dyDescent="0.2">
      <c r="A2988" s="66" t="s">
        <v>9831</v>
      </c>
      <c r="B2988" t="s">
        <v>709</v>
      </c>
      <c r="C2988" t="s">
        <v>708</v>
      </c>
      <c r="D2988" s="21" t="s">
        <v>712</v>
      </c>
      <c r="E2988" t="s">
        <v>713</v>
      </c>
      <c r="F2988" t="s">
        <v>308</v>
      </c>
      <c r="K2988">
        <v>2023</v>
      </c>
      <c r="L2988" t="s">
        <v>3840</v>
      </c>
      <c r="M2988" t="s">
        <v>1293</v>
      </c>
      <c r="N2988" t="s">
        <v>3841</v>
      </c>
    </row>
    <row r="2989" spans="1:15" x14ac:dyDescent="0.2">
      <c r="A2989" s="66" t="s">
        <v>9831</v>
      </c>
      <c r="B2989" t="s">
        <v>709</v>
      </c>
      <c r="C2989" t="s">
        <v>708</v>
      </c>
      <c r="D2989" s="21" t="s">
        <v>712</v>
      </c>
      <c r="E2989" t="s">
        <v>713</v>
      </c>
      <c r="F2989" t="s">
        <v>315</v>
      </c>
      <c r="K2989">
        <v>2023</v>
      </c>
      <c r="L2989" t="s">
        <v>3840</v>
      </c>
      <c r="N2989" t="s">
        <v>3841</v>
      </c>
      <c r="O2989" t="s">
        <v>3842</v>
      </c>
    </row>
    <row r="2990" spans="1:15" x14ac:dyDescent="0.2">
      <c r="A2990" s="66" t="s">
        <v>9831</v>
      </c>
      <c r="B2990" t="s">
        <v>709</v>
      </c>
      <c r="C2990" t="s">
        <v>708</v>
      </c>
      <c r="D2990" s="21" t="s">
        <v>712</v>
      </c>
      <c r="E2990" t="s">
        <v>713</v>
      </c>
      <c r="F2990" t="s">
        <v>316</v>
      </c>
      <c r="K2990">
        <v>2023</v>
      </c>
      <c r="L2990" t="s">
        <v>3840</v>
      </c>
      <c r="N2990" t="s">
        <v>3841</v>
      </c>
      <c r="O2990" t="s">
        <v>3842</v>
      </c>
    </row>
    <row r="2991" spans="1:15" x14ac:dyDescent="0.2">
      <c r="A2991" s="66" t="s">
        <v>9831</v>
      </c>
      <c r="B2991" t="s">
        <v>709</v>
      </c>
      <c r="C2991" t="s">
        <v>708</v>
      </c>
      <c r="D2991" s="21" t="s">
        <v>712</v>
      </c>
      <c r="E2991" t="s">
        <v>713</v>
      </c>
      <c r="F2991" t="s">
        <v>322</v>
      </c>
      <c r="K2991">
        <v>2023</v>
      </c>
      <c r="L2991" t="s">
        <v>3840</v>
      </c>
      <c r="N2991" t="s">
        <v>3841</v>
      </c>
      <c r="O2991" t="s">
        <v>3842</v>
      </c>
    </row>
    <row r="2992" spans="1:15" x14ac:dyDescent="0.2">
      <c r="A2992" s="66" t="s">
        <v>9831</v>
      </c>
      <c r="B2992" t="s">
        <v>709</v>
      </c>
      <c r="C2992" t="s">
        <v>708</v>
      </c>
      <c r="D2992" s="21" t="s">
        <v>712</v>
      </c>
      <c r="E2992" t="s">
        <v>713</v>
      </c>
      <c r="F2992" t="s">
        <v>323</v>
      </c>
      <c r="K2992">
        <v>2023</v>
      </c>
      <c r="L2992" t="s">
        <v>3840</v>
      </c>
      <c r="N2992" t="s">
        <v>3841</v>
      </c>
      <c r="O2992" t="s">
        <v>3842</v>
      </c>
    </row>
    <row r="2993" spans="1:15" x14ac:dyDescent="0.2">
      <c r="A2993" s="66" t="s">
        <v>9831</v>
      </c>
      <c r="B2993" t="s">
        <v>709</v>
      </c>
      <c r="C2993" t="s">
        <v>708</v>
      </c>
      <c r="D2993" s="21" t="s">
        <v>712</v>
      </c>
      <c r="E2993" t="s">
        <v>713</v>
      </c>
      <c r="F2993" t="s">
        <v>330</v>
      </c>
      <c r="K2993">
        <v>2023</v>
      </c>
      <c r="L2993" t="s">
        <v>3840</v>
      </c>
      <c r="N2993" t="s">
        <v>3841</v>
      </c>
      <c r="O2993" t="s">
        <v>3842</v>
      </c>
    </row>
    <row r="2994" spans="1:15" x14ac:dyDescent="0.2">
      <c r="A2994" s="66" t="s">
        <v>9831</v>
      </c>
      <c r="B2994" t="s">
        <v>709</v>
      </c>
      <c r="C2994" t="s">
        <v>708</v>
      </c>
      <c r="D2994" s="21" t="s">
        <v>712</v>
      </c>
      <c r="E2994" t="s">
        <v>713</v>
      </c>
      <c r="F2994" t="s">
        <v>331</v>
      </c>
      <c r="K2994">
        <v>2023</v>
      </c>
      <c r="L2994" t="s">
        <v>3840</v>
      </c>
      <c r="N2994" t="s">
        <v>3841</v>
      </c>
      <c r="O2994" t="s">
        <v>3842</v>
      </c>
    </row>
    <row r="2995" spans="1:15" x14ac:dyDescent="0.2">
      <c r="A2995" s="66" t="s">
        <v>9831</v>
      </c>
      <c r="B2995" t="s">
        <v>709</v>
      </c>
      <c r="C2995" t="s">
        <v>708</v>
      </c>
      <c r="D2995" s="21" t="s">
        <v>712</v>
      </c>
      <c r="E2995" t="s">
        <v>713</v>
      </c>
      <c r="F2995" t="s">
        <v>337</v>
      </c>
      <c r="K2995">
        <v>2023</v>
      </c>
      <c r="L2995" t="s">
        <v>3840</v>
      </c>
      <c r="N2995" t="s">
        <v>3841</v>
      </c>
      <c r="O2995" t="s">
        <v>3842</v>
      </c>
    </row>
    <row r="2996" spans="1:15" x14ac:dyDescent="0.2">
      <c r="A2996" s="66" t="s">
        <v>9831</v>
      </c>
      <c r="B2996" t="s">
        <v>709</v>
      </c>
      <c r="C2996" t="s">
        <v>708</v>
      </c>
      <c r="D2996" s="21" t="s">
        <v>712</v>
      </c>
      <c r="E2996" t="s">
        <v>713</v>
      </c>
      <c r="F2996" t="s">
        <v>338</v>
      </c>
      <c r="K2996">
        <v>2023</v>
      </c>
      <c r="L2996" t="s">
        <v>3840</v>
      </c>
      <c r="N2996" t="s">
        <v>3841</v>
      </c>
      <c r="O2996" t="s">
        <v>3842</v>
      </c>
    </row>
    <row r="2997" spans="1:15" x14ac:dyDescent="0.2">
      <c r="A2997" s="66" t="s">
        <v>9831</v>
      </c>
      <c r="B2997" t="s">
        <v>709</v>
      </c>
      <c r="C2997" t="s">
        <v>708</v>
      </c>
      <c r="D2997" s="21" t="s">
        <v>710</v>
      </c>
      <c r="E2997" t="s">
        <v>711</v>
      </c>
      <c r="F2997" t="s">
        <v>9</v>
      </c>
      <c r="L2997" t="s">
        <v>1414</v>
      </c>
      <c r="N2997" t="s">
        <v>1415</v>
      </c>
      <c r="O2997" t="s">
        <v>1416</v>
      </c>
    </row>
    <row r="2998" spans="1:15" x14ac:dyDescent="0.2">
      <c r="A2998" s="66" t="s">
        <v>9831</v>
      </c>
      <c r="B2998" t="s">
        <v>709</v>
      </c>
      <c r="C2998" t="s">
        <v>708</v>
      </c>
      <c r="D2998" s="21" t="s">
        <v>710</v>
      </c>
      <c r="E2998" t="s">
        <v>711</v>
      </c>
      <c r="F2998" t="s">
        <v>4</v>
      </c>
      <c r="L2998" t="s">
        <v>1429</v>
      </c>
      <c r="N2998" t="s">
        <v>1279</v>
      </c>
      <c r="O2998" t="s">
        <v>1280</v>
      </c>
    </row>
    <row r="2999" spans="1:15" x14ac:dyDescent="0.2">
      <c r="A2999" s="66" t="s">
        <v>9831</v>
      </c>
      <c r="B2999" t="s">
        <v>709</v>
      </c>
      <c r="C2999" t="s">
        <v>708</v>
      </c>
      <c r="D2999" s="21" t="s">
        <v>712</v>
      </c>
      <c r="E2999" t="s">
        <v>713</v>
      </c>
      <c r="F2999" t="s">
        <v>4</v>
      </c>
      <c r="L2999" t="s">
        <v>1429</v>
      </c>
      <c r="N2999" t="s">
        <v>1279</v>
      </c>
      <c r="O2999" t="s">
        <v>1280</v>
      </c>
    </row>
    <row r="3000" spans="1:15" x14ac:dyDescent="0.2">
      <c r="A3000" s="66" t="s">
        <v>9831</v>
      </c>
      <c r="B3000" t="s">
        <v>709</v>
      </c>
      <c r="C3000" t="s">
        <v>708</v>
      </c>
      <c r="D3000" s="21" t="s">
        <v>712</v>
      </c>
      <c r="E3000" t="s">
        <v>713</v>
      </c>
      <c r="F3000" t="s">
        <v>10</v>
      </c>
      <c r="K3000">
        <v>2022</v>
      </c>
      <c r="L3000" t="s">
        <v>3843</v>
      </c>
      <c r="M3000" t="s">
        <v>3844</v>
      </c>
      <c r="N3000" t="s">
        <v>3845</v>
      </c>
    </row>
    <row r="3001" spans="1:15" x14ac:dyDescent="0.2">
      <c r="A3001" s="66" t="s">
        <v>9831</v>
      </c>
      <c r="B3001" t="s">
        <v>709</v>
      </c>
      <c r="C3001" t="s">
        <v>708</v>
      </c>
      <c r="D3001" s="21" t="s">
        <v>712</v>
      </c>
      <c r="E3001" t="s">
        <v>713</v>
      </c>
      <c r="F3001" t="s">
        <v>11</v>
      </c>
      <c r="G3001" t="s">
        <v>1286</v>
      </c>
      <c r="H3001" t="s">
        <v>492</v>
      </c>
      <c r="K3001">
        <v>2022</v>
      </c>
      <c r="L3001" t="s">
        <v>3843</v>
      </c>
      <c r="M3001" t="s">
        <v>3844</v>
      </c>
      <c r="N3001" t="s">
        <v>3845</v>
      </c>
      <c r="O3001" t="s">
        <v>3846</v>
      </c>
    </row>
    <row r="3002" spans="1:15" x14ac:dyDescent="0.2">
      <c r="A3002" s="66" t="s">
        <v>9831</v>
      </c>
      <c r="B3002" t="s">
        <v>709</v>
      </c>
      <c r="C3002" t="s">
        <v>708</v>
      </c>
      <c r="D3002" s="21" t="s">
        <v>712</v>
      </c>
      <c r="E3002" t="s">
        <v>713</v>
      </c>
      <c r="F3002" t="s">
        <v>12</v>
      </c>
      <c r="K3002">
        <v>2022</v>
      </c>
      <c r="L3002" t="s">
        <v>3843</v>
      </c>
      <c r="M3002" t="s">
        <v>3844</v>
      </c>
      <c r="N3002" t="s">
        <v>3845</v>
      </c>
    </row>
    <row r="3003" spans="1:15" x14ac:dyDescent="0.2">
      <c r="A3003" s="66" t="s">
        <v>9831</v>
      </c>
      <c r="B3003" t="s">
        <v>709</v>
      </c>
      <c r="C3003" t="s">
        <v>708</v>
      </c>
      <c r="D3003" s="21" t="s">
        <v>712</v>
      </c>
      <c r="E3003" t="s">
        <v>713</v>
      </c>
      <c r="F3003" t="s">
        <v>16</v>
      </c>
      <c r="G3003" t="s">
        <v>1270</v>
      </c>
      <c r="K3003">
        <v>2022</v>
      </c>
      <c r="L3003" t="s">
        <v>3843</v>
      </c>
      <c r="M3003" t="s">
        <v>3847</v>
      </c>
      <c r="N3003" t="s">
        <v>3845</v>
      </c>
      <c r="O3003" t="s">
        <v>3848</v>
      </c>
    </row>
    <row r="3004" spans="1:15" x14ac:dyDescent="0.2">
      <c r="A3004" s="66" t="s">
        <v>9831</v>
      </c>
      <c r="B3004" t="s">
        <v>709</v>
      </c>
      <c r="C3004" t="s">
        <v>708</v>
      </c>
      <c r="D3004" s="21" t="s">
        <v>712</v>
      </c>
      <c r="E3004" t="s">
        <v>713</v>
      </c>
      <c r="F3004" t="s">
        <v>17</v>
      </c>
      <c r="G3004" t="s">
        <v>1270</v>
      </c>
      <c r="K3004">
        <v>2022</v>
      </c>
      <c r="L3004" t="s">
        <v>3843</v>
      </c>
      <c r="M3004" t="s">
        <v>3847</v>
      </c>
      <c r="N3004" t="s">
        <v>3845</v>
      </c>
      <c r="O3004" t="s">
        <v>3848</v>
      </c>
    </row>
    <row r="3005" spans="1:15" x14ac:dyDescent="0.2">
      <c r="A3005" s="66" t="s">
        <v>9831</v>
      </c>
      <c r="B3005" t="s">
        <v>709</v>
      </c>
      <c r="C3005" t="s">
        <v>708</v>
      </c>
      <c r="D3005" s="21" t="s">
        <v>712</v>
      </c>
      <c r="E3005" t="s">
        <v>713</v>
      </c>
      <c r="F3005" t="s">
        <v>18</v>
      </c>
      <c r="G3005" t="s">
        <v>1270</v>
      </c>
      <c r="K3005">
        <v>2022</v>
      </c>
      <c r="L3005" t="s">
        <v>3843</v>
      </c>
      <c r="M3005" t="s">
        <v>3847</v>
      </c>
      <c r="N3005" t="s">
        <v>3845</v>
      </c>
      <c r="O3005" t="s">
        <v>3848</v>
      </c>
    </row>
    <row r="3006" spans="1:15" x14ac:dyDescent="0.2">
      <c r="A3006" s="66" t="s">
        <v>9831</v>
      </c>
      <c r="B3006" t="s">
        <v>709</v>
      </c>
      <c r="C3006" t="s">
        <v>708</v>
      </c>
      <c r="D3006" s="21" t="s">
        <v>712</v>
      </c>
      <c r="E3006" t="s">
        <v>713</v>
      </c>
      <c r="F3006" t="s">
        <v>19</v>
      </c>
      <c r="G3006" t="s">
        <v>1270</v>
      </c>
      <c r="K3006">
        <v>2022</v>
      </c>
      <c r="L3006" t="s">
        <v>3843</v>
      </c>
      <c r="M3006" t="s">
        <v>3847</v>
      </c>
      <c r="N3006" t="s">
        <v>3845</v>
      </c>
      <c r="O3006" t="s">
        <v>3848</v>
      </c>
    </row>
    <row r="3007" spans="1:15" x14ac:dyDescent="0.2">
      <c r="A3007" s="66" t="s">
        <v>9831</v>
      </c>
      <c r="B3007" t="s">
        <v>709</v>
      </c>
      <c r="C3007" t="s">
        <v>708</v>
      </c>
      <c r="D3007" s="21" t="s">
        <v>712</v>
      </c>
      <c r="E3007" t="s">
        <v>713</v>
      </c>
      <c r="F3007" t="s">
        <v>20</v>
      </c>
      <c r="G3007" t="s">
        <v>1270</v>
      </c>
      <c r="K3007">
        <v>2022</v>
      </c>
      <c r="L3007" t="s">
        <v>3843</v>
      </c>
      <c r="M3007" t="s">
        <v>3847</v>
      </c>
      <c r="N3007" t="s">
        <v>3845</v>
      </c>
      <c r="O3007" t="s">
        <v>3848</v>
      </c>
    </row>
    <row r="3008" spans="1:15" x14ac:dyDescent="0.2">
      <c r="A3008" s="66" t="s">
        <v>9831</v>
      </c>
      <c r="B3008" t="s">
        <v>709</v>
      </c>
      <c r="C3008" t="s">
        <v>708</v>
      </c>
      <c r="D3008" s="21" t="s">
        <v>712</v>
      </c>
      <c r="E3008" t="s">
        <v>713</v>
      </c>
      <c r="F3008" t="s">
        <v>24</v>
      </c>
      <c r="G3008" t="s">
        <v>1270</v>
      </c>
      <c r="K3008">
        <v>2022</v>
      </c>
      <c r="L3008" t="s">
        <v>3843</v>
      </c>
      <c r="M3008" t="s">
        <v>3847</v>
      </c>
      <c r="N3008" t="s">
        <v>3845</v>
      </c>
      <c r="O3008" t="s">
        <v>3848</v>
      </c>
    </row>
    <row r="3009" spans="1:15" x14ac:dyDescent="0.2">
      <c r="A3009" s="66" t="s">
        <v>9831</v>
      </c>
      <c r="B3009" t="s">
        <v>709</v>
      </c>
      <c r="C3009" t="s">
        <v>708</v>
      </c>
      <c r="D3009" s="21" t="s">
        <v>712</v>
      </c>
      <c r="E3009" t="s">
        <v>713</v>
      </c>
      <c r="F3009" t="s">
        <v>26</v>
      </c>
      <c r="G3009" t="s">
        <v>1270</v>
      </c>
      <c r="K3009">
        <v>2022</v>
      </c>
      <c r="L3009" t="s">
        <v>3843</v>
      </c>
      <c r="M3009" t="s">
        <v>3847</v>
      </c>
      <c r="N3009" t="s">
        <v>3845</v>
      </c>
      <c r="O3009" t="s">
        <v>3848</v>
      </c>
    </row>
    <row r="3010" spans="1:15" x14ac:dyDescent="0.2">
      <c r="A3010" s="66" t="s">
        <v>9831</v>
      </c>
      <c r="B3010" t="s">
        <v>709</v>
      </c>
      <c r="C3010" t="s">
        <v>708</v>
      </c>
      <c r="D3010" s="21" t="s">
        <v>712</v>
      </c>
      <c r="E3010" t="s">
        <v>713</v>
      </c>
      <c r="F3010" t="s">
        <v>27</v>
      </c>
      <c r="G3010" t="s">
        <v>1270</v>
      </c>
      <c r="K3010">
        <v>2022</v>
      </c>
      <c r="L3010" t="s">
        <v>3843</v>
      </c>
      <c r="M3010" t="s">
        <v>3847</v>
      </c>
      <c r="N3010" t="s">
        <v>3845</v>
      </c>
      <c r="O3010" t="s">
        <v>3848</v>
      </c>
    </row>
    <row r="3011" spans="1:15" x14ac:dyDescent="0.2">
      <c r="A3011" s="66" t="s">
        <v>9831</v>
      </c>
      <c r="B3011" t="s">
        <v>709</v>
      </c>
      <c r="C3011" t="s">
        <v>708</v>
      </c>
      <c r="D3011" s="21" t="s">
        <v>712</v>
      </c>
      <c r="E3011" t="s">
        <v>713</v>
      </c>
      <c r="F3011" t="s">
        <v>28</v>
      </c>
      <c r="G3011" t="s">
        <v>1270</v>
      </c>
      <c r="K3011">
        <v>2022</v>
      </c>
      <c r="L3011" t="s">
        <v>3843</v>
      </c>
      <c r="M3011" t="s">
        <v>3847</v>
      </c>
      <c r="N3011" t="s">
        <v>3845</v>
      </c>
      <c r="O3011" t="s">
        <v>3848</v>
      </c>
    </row>
    <row r="3012" spans="1:15" x14ac:dyDescent="0.2">
      <c r="A3012" s="66" t="s">
        <v>9831</v>
      </c>
      <c r="B3012" t="s">
        <v>709</v>
      </c>
      <c r="C3012" t="s">
        <v>708</v>
      </c>
      <c r="D3012" s="21" t="s">
        <v>712</v>
      </c>
      <c r="E3012" t="s">
        <v>713</v>
      </c>
      <c r="F3012" t="s">
        <v>33</v>
      </c>
      <c r="G3012" t="s">
        <v>1286</v>
      </c>
      <c r="H3012" t="s">
        <v>492</v>
      </c>
      <c r="K3012">
        <v>2022</v>
      </c>
      <c r="L3012" t="s">
        <v>3843</v>
      </c>
      <c r="M3012" t="s">
        <v>3844</v>
      </c>
      <c r="N3012" t="s">
        <v>3845</v>
      </c>
      <c r="O3012" t="s">
        <v>3849</v>
      </c>
    </row>
    <row r="3013" spans="1:15" x14ac:dyDescent="0.2">
      <c r="A3013" s="66" t="s">
        <v>9831</v>
      </c>
      <c r="B3013" t="s">
        <v>709</v>
      </c>
      <c r="C3013" t="s">
        <v>708</v>
      </c>
      <c r="D3013" s="21" t="s">
        <v>712</v>
      </c>
      <c r="E3013" t="s">
        <v>713</v>
      </c>
      <c r="F3013" t="s">
        <v>34</v>
      </c>
      <c r="G3013" t="s">
        <v>1289</v>
      </c>
      <c r="K3013">
        <v>2022</v>
      </c>
      <c r="L3013" t="s">
        <v>3843</v>
      </c>
      <c r="M3013" t="s">
        <v>3850</v>
      </c>
      <c r="N3013" t="s">
        <v>3845</v>
      </c>
      <c r="O3013" t="s">
        <v>3851</v>
      </c>
    </row>
    <row r="3014" spans="1:15" x14ac:dyDescent="0.2">
      <c r="A3014" s="66" t="s">
        <v>9831</v>
      </c>
      <c r="B3014" t="s">
        <v>709</v>
      </c>
      <c r="C3014" t="s">
        <v>708</v>
      </c>
      <c r="D3014" s="21" t="s">
        <v>712</v>
      </c>
      <c r="E3014" t="s">
        <v>713</v>
      </c>
      <c r="F3014" t="s">
        <v>35</v>
      </c>
      <c r="G3014" t="s">
        <v>1289</v>
      </c>
      <c r="K3014">
        <v>2022</v>
      </c>
      <c r="L3014" t="s">
        <v>3843</v>
      </c>
      <c r="M3014" t="s">
        <v>3850</v>
      </c>
      <c r="N3014" t="s">
        <v>3845</v>
      </c>
      <c r="O3014" t="s">
        <v>3852</v>
      </c>
    </row>
    <row r="3015" spans="1:15" x14ac:dyDescent="0.2">
      <c r="A3015" s="66" t="s">
        <v>9831</v>
      </c>
      <c r="B3015" t="s">
        <v>709</v>
      </c>
      <c r="C3015" t="s">
        <v>708</v>
      </c>
      <c r="D3015" s="21" t="s">
        <v>712</v>
      </c>
      <c r="E3015" t="s">
        <v>713</v>
      </c>
      <c r="F3015" t="s">
        <v>36</v>
      </c>
      <c r="G3015" t="s">
        <v>1289</v>
      </c>
      <c r="K3015">
        <v>2022</v>
      </c>
      <c r="L3015" t="s">
        <v>3843</v>
      </c>
      <c r="M3015" t="s">
        <v>3850</v>
      </c>
      <c r="N3015" t="s">
        <v>3845</v>
      </c>
      <c r="O3015" t="s">
        <v>3853</v>
      </c>
    </row>
    <row r="3016" spans="1:15" x14ac:dyDescent="0.2">
      <c r="A3016" s="66" t="s">
        <v>9831</v>
      </c>
      <c r="B3016" t="s">
        <v>709</v>
      </c>
      <c r="C3016" t="s">
        <v>708</v>
      </c>
      <c r="D3016" s="21" t="s">
        <v>712</v>
      </c>
      <c r="E3016" t="s">
        <v>713</v>
      </c>
      <c r="F3016" t="s">
        <v>38</v>
      </c>
      <c r="G3016" t="s">
        <v>1289</v>
      </c>
      <c r="K3016">
        <v>2022</v>
      </c>
      <c r="L3016" t="s">
        <v>3843</v>
      </c>
      <c r="M3016" t="s">
        <v>3850</v>
      </c>
      <c r="N3016" t="s">
        <v>3845</v>
      </c>
      <c r="O3016" t="s">
        <v>3854</v>
      </c>
    </row>
    <row r="3017" spans="1:15" x14ac:dyDescent="0.2">
      <c r="A3017" s="66" t="s">
        <v>9831</v>
      </c>
      <c r="B3017" t="s">
        <v>709</v>
      </c>
      <c r="C3017" t="s">
        <v>708</v>
      </c>
      <c r="D3017" s="21" t="s">
        <v>712</v>
      </c>
      <c r="E3017" t="s">
        <v>713</v>
      </c>
      <c r="F3017" t="s">
        <v>39</v>
      </c>
      <c r="G3017" t="s">
        <v>1289</v>
      </c>
      <c r="K3017">
        <v>2022</v>
      </c>
      <c r="L3017" t="s">
        <v>3843</v>
      </c>
      <c r="M3017" t="s">
        <v>3850</v>
      </c>
      <c r="N3017" t="s">
        <v>3845</v>
      </c>
      <c r="O3017" t="s">
        <v>3855</v>
      </c>
    </row>
    <row r="3018" spans="1:15" x14ac:dyDescent="0.2">
      <c r="A3018" s="66" t="s">
        <v>9831</v>
      </c>
      <c r="B3018" t="s">
        <v>709</v>
      </c>
      <c r="C3018" t="s">
        <v>708</v>
      </c>
      <c r="D3018" s="21" t="s">
        <v>712</v>
      </c>
      <c r="E3018" t="s">
        <v>713</v>
      </c>
      <c r="F3018" t="s">
        <v>42</v>
      </c>
      <c r="G3018" t="s">
        <v>1289</v>
      </c>
      <c r="K3018">
        <v>2022</v>
      </c>
      <c r="L3018" t="s">
        <v>3843</v>
      </c>
      <c r="M3018" t="s">
        <v>3850</v>
      </c>
      <c r="N3018" t="s">
        <v>3845</v>
      </c>
      <c r="O3018" t="s">
        <v>3856</v>
      </c>
    </row>
    <row r="3019" spans="1:15" x14ac:dyDescent="0.2">
      <c r="A3019" s="66" t="s">
        <v>9831</v>
      </c>
      <c r="B3019" t="s">
        <v>709</v>
      </c>
      <c r="C3019" t="s">
        <v>708</v>
      </c>
      <c r="D3019" s="21" t="s">
        <v>712</v>
      </c>
      <c r="E3019" t="s">
        <v>713</v>
      </c>
      <c r="F3019" t="s">
        <v>55</v>
      </c>
      <c r="G3019" t="s">
        <v>1270</v>
      </c>
      <c r="K3019">
        <v>2022</v>
      </c>
      <c r="L3019" t="s">
        <v>3843</v>
      </c>
      <c r="M3019" t="s">
        <v>3857</v>
      </c>
      <c r="N3019" t="s">
        <v>3845</v>
      </c>
      <c r="O3019" t="s">
        <v>3858</v>
      </c>
    </row>
    <row r="3020" spans="1:15" x14ac:dyDescent="0.2">
      <c r="A3020" s="66" t="s">
        <v>9831</v>
      </c>
      <c r="B3020" t="s">
        <v>709</v>
      </c>
      <c r="C3020" t="s">
        <v>708</v>
      </c>
      <c r="D3020" s="21" t="s">
        <v>712</v>
      </c>
      <c r="E3020" t="s">
        <v>713</v>
      </c>
      <c r="F3020" t="s">
        <v>58</v>
      </c>
      <c r="G3020" t="s">
        <v>1270</v>
      </c>
      <c r="K3020">
        <v>2022</v>
      </c>
      <c r="L3020" t="s">
        <v>3843</v>
      </c>
      <c r="M3020" t="s">
        <v>3857</v>
      </c>
      <c r="N3020" t="s">
        <v>3845</v>
      </c>
      <c r="O3020" t="s">
        <v>3859</v>
      </c>
    </row>
    <row r="3021" spans="1:15" x14ac:dyDescent="0.2">
      <c r="A3021" s="66" t="s">
        <v>9831</v>
      </c>
      <c r="B3021" t="s">
        <v>709</v>
      </c>
      <c r="C3021" t="s">
        <v>708</v>
      </c>
      <c r="D3021" s="21" t="s">
        <v>712</v>
      </c>
      <c r="E3021" t="s">
        <v>713</v>
      </c>
      <c r="F3021" t="s">
        <v>59</v>
      </c>
      <c r="G3021" t="s">
        <v>1270</v>
      </c>
      <c r="K3021">
        <v>2022</v>
      </c>
      <c r="L3021" t="s">
        <v>3843</v>
      </c>
      <c r="M3021" t="s">
        <v>3857</v>
      </c>
      <c r="N3021" t="s">
        <v>3845</v>
      </c>
      <c r="O3021" t="s">
        <v>3860</v>
      </c>
    </row>
    <row r="3022" spans="1:15" x14ac:dyDescent="0.2">
      <c r="A3022" s="66" t="s">
        <v>9831</v>
      </c>
      <c r="B3022" t="s">
        <v>709</v>
      </c>
      <c r="C3022" t="s">
        <v>708</v>
      </c>
      <c r="D3022" s="21" t="s">
        <v>712</v>
      </c>
      <c r="E3022" t="s">
        <v>713</v>
      </c>
      <c r="F3022" t="s">
        <v>94</v>
      </c>
      <c r="K3022">
        <v>2023</v>
      </c>
      <c r="L3022" t="s">
        <v>3843</v>
      </c>
      <c r="N3022" t="s">
        <v>3845</v>
      </c>
    </row>
    <row r="3023" spans="1:15" x14ac:dyDescent="0.2">
      <c r="A3023" s="66" t="s">
        <v>9831</v>
      </c>
      <c r="B3023" t="s">
        <v>709</v>
      </c>
      <c r="C3023" t="s">
        <v>708</v>
      </c>
      <c r="D3023" s="21" t="s">
        <v>712</v>
      </c>
      <c r="E3023" t="s">
        <v>713</v>
      </c>
      <c r="F3023" t="s">
        <v>317</v>
      </c>
      <c r="K3023">
        <v>2023</v>
      </c>
      <c r="L3023" t="s">
        <v>3843</v>
      </c>
      <c r="M3023" t="s">
        <v>3861</v>
      </c>
      <c r="N3023" t="s">
        <v>3845</v>
      </c>
      <c r="O3023" t="s">
        <v>3862</v>
      </c>
    </row>
    <row r="3024" spans="1:15" x14ac:dyDescent="0.2">
      <c r="A3024" s="66" t="s">
        <v>9831</v>
      </c>
      <c r="B3024" t="s">
        <v>709</v>
      </c>
      <c r="C3024" t="s">
        <v>708</v>
      </c>
      <c r="D3024" s="21" t="s">
        <v>712</v>
      </c>
      <c r="E3024" t="s">
        <v>713</v>
      </c>
      <c r="F3024" t="s">
        <v>324</v>
      </c>
      <c r="K3024">
        <v>2023</v>
      </c>
      <c r="L3024" t="s">
        <v>3843</v>
      </c>
      <c r="M3024" t="s">
        <v>3861</v>
      </c>
      <c r="N3024" t="s">
        <v>3845</v>
      </c>
      <c r="O3024" t="s">
        <v>3862</v>
      </c>
    </row>
    <row r="3025" spans="1:15" x14ac:dyDescent="0.2">
      <c r="A3025" s="66" t="s">
        <v>9831</v>
      </c>
      <c r="B3025" t="s">
        <v>709</v>
      </c>
      <c r="C3025" t="s">
        <v>708</v>
      </c>
      <c r="D3025" s="21" t="s">
        <v>712</v>
      </c>
      <c r="E3025" t="s">
        <v>713</v>
      </c>
      <c r="F3025" t="s">
        <v>332</v>
      </c>
      <c r="K3025">
        <v>2023</v>
      </c>
      <c r="L3025" t="s">
        <v>3843</v>
      </c>
      <c r="M3025" t="s">
        <v>3861</v>
      </c>
      <c r="N3025" t="s">
        <v>3845</v>
      </c>
      <c r="O3025" t="s">
        <v>3862</v>
      </c>
    </row>
    <row r="3026" spans="1:15" x14ac:dyDescent="0.2">
      <c r="A3026" s="66" t="s">
        <v>9831</v>
      </c>
      <c r="B3026" t="s">
        <v>709</v>
      </c>
      <c r="C3026" t="s">
        <v>708</v>
      </c>
      <c r="D3026" s="21" t="s">
        <v>712</v>
      </c>
      <c r="E3026" t="s">
        <v>713</v>
      </c>
      <c r="F3026" t="s">
        <v>339</v>
      </c>
      <c r="K3026">
        <v>2023</v>
      </c>
      <c r="L3026" t="s">
        <v>3843</v>
      </c>
      <c r="M3026" t="s">
        <v>3861</v>
      </c>
      <c r="N3026" t="s">
        <v>3845</v>
      </c>
      <c r="O3026" t="s">
        <v>3862</v>
      </c>
    </row>
    <row r="3027" spans="1:15" x14ac:dyDescent="0.2">
      <c r="A3027" s="66" t="s">
        <v>9831</v>
      </c>
      <c r="B3027" t="s">
        <v>709</v>
      </c>
      <c r="C3027" t="s">
        <v>708</v>
      </c>
      <c r="D3027" s="21" t="s">
        <v>710</v>
      </c>
      <c r="E3027" t="s">
        <v>711</v>
      </c>
      <c r="F3027" t="s">
        <v>14</v>
      </c>
      <c r="G3027" t="s">
        <v>1430</v>
      </c>
      <c r="O3027" t="s">
        <v>1431</v>
      </c>
    </row>
    <row r="3028" spans="1:15" x14ac:dyDescent="0.2">
      <c r="A3028" s="66" t="s">
        <v>9831</v>
      </c>
      <c r="B3028" t="s">
        <v>709</v>
      </c>
      <c r="C3028" t="s">
        <v>708</v>
      </c>
      <c r="D3028" s="21" t="s">
        <v>710</v>
      </c>
      <c r="E3028" t="s">
        <v>711</v>
      </c>
      <c r="F3028" t="s">
        <v>15</v>
      </c>
      <c r="G3028" t="s">
        <v>1430</v>
      </c>
      <c r="O3028" t="s">
        <v>1432</v>
      </c>
    </row>
    <row r="3029" spans="1:15" x14ac:dyDescent="0.2">
      <c r="A3029" s="66" t="s">
        <v>9831</v>
      </c>
      <c r="B3029" t="s">
        <v>709</v>
      </c>
      <c r="C3029" t="s">
        <v>708</v>
      </c>
      <c r="D3029" s="21" t="s">
        <v>710</v>
      </c>
      <c r="E3029" t="s">
        <v>711</v>
      </c>
      <c r="F3029" t="s">
        <v>147</v>
      </c>
      <c r="G3029" t="s">
        <v>1286</v>
      </c>
      <c r="O3029" t="s">
        <v>1400</v>
      </c>
    </row>
    <row r="3030" spans="1:15" x14ac:dyDescent="0.2">
      <c r="A3030" s="66" t="s">
        <v>9831</v>
      </c>
      <c r="B3030" t="s">
        <v>709</v>
      </c>
      <c r="C3030" t="s">
        <v>708</v>
      </c>
      <c r="D3030" s="21" t="s">
        <v>710</v>
      </c>
      <c r="E3030" t="s">
        <v>711</v>
      </c>
      <c r="F3030" t="s">
        <v>162</v>
      </c>
      <c r="G3030" t="s">
        <v>1286</v>
      </c>
      <c r="O3030" t="s">
        <v>1400</v>
      </c>
    </row>
    <row r="3031" spans="1:15" x14ac:dyDescent="0.2">
      <c r="A3031" s="66" t="s">
        <v>9831</v>
      </c>
      <c r="B3031" t="s">
        <v>709</v>
      </c>
      <c r="C3031" t="s">
        <v>708</v>
      </c>
      <c r="D3031" s="21" t="s">
        <v>712</v>
      </c>
      <c r="E3031" t="s">
        <v>713</v>
      </c>
      <c r="F3031" t="s">
        <v>142</v>
      </c>
      <c r="G3031" t="s">
        <v>1286</v>
      </c>
      <c r="O3031" t="s">
        <v>1400</v>
      </c>
    </row>
    <row r="3032" spans="1:15" x14ac:dyDescent="0.2">
      <c r="A3032" s="66" t="s">
        <v>9831</v>
      </c>
      <c r="B3032" t="s">
        <v>709</v>
      </c>
      <c r="C3032" t="s">
        <v>708</v>
      </c>
      <c r="D3032" s="21" t="s">
        <v>712</v>
      </c>
      <c r="E3032" t="s">
        <v>713</v>
      </c>
      <c r="F3032" t="s">
        <v>157</v>
      </c>
      <c r="G3032" t="s">
        <v>1286</v>
      </c>
      <c r="O3032" t="s">
        <v>1400</v>
      </c>
    </row>
    <row r="3033" spans="1:15" x14ac:dyDescent="0.2">
      <c r="A3033" s="66" t="s">
        <v>9831</v>
      </c>
      <c r="B3033" t="s">
        <v>709</v>
      </c>
      <c r="C3033" t="s">
        <v>708</v>
      </c>
      <c r="D3033" s="21" t="s">
        <v>712</v>
      </c>
      <c r="E3033" t="s">
        <v>713</v>
      </c>
      <c r="F3033" t="s">
        <v>162</v>
      </c>
      <c r="G3033" t="s">
        <v>1286</v>
      </c>
      <c r="O3033" t="s">
        <v>1400</v>
      </c>
    </row>
    <row r="3034" spans="1:15" x14ac:dyDescent="0.2">
      <c r="A3034" s="66" t="s">
        <v>9831</v>
      </c>
      <c r="B3034" t="s">
        <v>746</v>
      </c>
      <c r="C3034" t="s">
        <v>745</v>
      </c>
      <c r="D3034" s="21" t="s">
        <v>747</v>
      </c>
      <c r="E3034" t="s">
        <v>748</v>
      </c>
      <c r="F3034" t="s">
        <v>90</v>
      </c>
      <c r="K3034">
        <v>2024</v>
      </c>
      <c r="L3034" t="s">
        <v>3863</v>
      </c>
      <c r="N3034" t="s">
        <v>3864</v>
      </c>
      <c r="O3034" t="s">
        <v>3865</v>
      </c>
    </row>
    <row r="3035" spans="1:15" x14ac:dyDescent="0.2">
      <c r="A3035" s="66" t="s">
        <v>9831</v>
      </c>
      <c r="B3035" t="s">
        <v>746</v>
      </c>
      <c r="C3035" t="s">
        <v>745</v>
      </c>
      <c r="D3035" s="21" t="s">
        <v>747</v>
      </c>
      <c r="E3035" t="s">
        <v>748</v>
      </c>
      <c r="F3035" t="s">
        <v>78</v>
      </c>
      <c r="G3035" t="s">
        <v>1299</v>
      </c>
      <c r="K3035">
        <v>2024</v>
      </c>
      <c r="L3035" t="s">
        <v>3866</v>
      </c>
      <c r="M3035" t="s">
        <v>1565</v>
      </c>
      <c r="N3035" t="s">
        <v>3867</v>
      </c>
      <c r="O3035" t="s">
        <v>3868</v>
      </c>
    </row>
    <row r="3036" spans="1:15" x14ac:dyDescent="0.2">
      <c r="A3036" s="66" t="s">
        <v>9831</v>
      </c>
      <c r="B3036" t="s">
        <v>746</v>
      </c>
      <c r="C3036" t="s">
        <v>745</v>
      </c>
      <c r="D3036" s="21" t="s">
        <v>747</v>
      </c>
      <c r="E3036" t="s">
        <v>748</v>
      </c>
      <c r="F3036" t="s">
        <v>79</v>
      </c>
      <c r="G3036" t="s">
        <v>1382</v>
      </c>
      <c r="K3036">
        <v>2024</v>
      </c>
      <c r="L3036" t="s">
        <v>3866</v>
      </c>
      <c r="M3036" t="s">
        <v>1565</v>
      </c>
      <c r="N3036" t="s">
        <v>3867</v>
      </c>
    </row>
    <row r="3037" spans="1:15" x14ac:dyDescent="0.2">
      <c r="A3037" s="66" t="s">
        <v>9831</v>
      </c>
      <c r="B3037" s="22" t="s">
        <v>746</v>
      </c>
      <c r="C3037" s="22" t="s">
        <v>745</v>
      </c>
      <c r="D3037" s="23" t="s">
        <v>747</v>
      </c>
      <c r="E3037" s="22" t="s">
        <v>748</v>
      </c>
      <c r="F3037" s="22" t="s">
        <v>81</v>
      </c>
      <c r="G3037" s="22" t="s">
        <v>1299</v>
      </c>
      <c r="H3037" s="22"/>
      <c r="I3037" s="22"/>
      <c r="J3037" s="22"/>
      <c r="K3037" s="22">
        <v>2024</v>
      </c>
      <c r="L3037" s="22" t="s">
        <v>3866</v>
      </c>
      <c r="M3037" s="22" t="s">
        <v>1484</v>
      </c>
      <c r="N3037" s="22" t="s">
        <v>3867</v>
      </c>
      <c r="O3037" s="48"/>
    </row>
    <row r="3038" spans="1:15" x14ac:dyDescent="0.2">
      <c r="A3038" s="66" t="s">
        <v>9831</v>
      </c>
      <c r="B3038" t="s">
        <v>746</v>
      </c>
      <c r="C3038" t="s">
        <v>745</v>
      </c>
      <c r="D3038" s="21" t="s">
        <v>747</v>
      </c>
      <c r="E3038" t="s">
        <v>748</v>
      </c>
      <c r="F3038" t="s">
        <v>84</v>
      </c>
      <c r="K3038">
        <v>2024</v>
      </c>
      <c r="L3038" t="s">
        <v>3869</v>
      </c>
      <c r="N3038" t="s">
        <v>3870</v>
      </c>
    </row>
    <row r="3039" spans="1:15" x14ac:dyDescent="0.2">
      <c r="A3039" s="66" t="s">
        <v>9831</v>
      </c>
      <c r="B3039" t="s">
        <v>746</v>
      </c>
      <c r="C3039" t="s">
        <v>745</v>
      </c>
      <c r="D3039" s="21" t="s">
        <v>747</v>
      </c>
      <c r="E3039" t="s">
        <v>748</v>
      </c>
      <c r="F3039" t="s">
        <v>89</v>
      </c>
      <c r="K3039">
        <v>2024</v>
      </c>
      <c r="L3039" t="s">
        <v>3871</v>
      </c>
      <c r="N3039" t="s">
        <v>3872</v>
      </c>
    </row>
    <row r="3040" spans="1:15" x14ac:dyDescent="0.2">
      <c r="A3040" s="66" t="s">
        <v>9831</v>
      </c>
      <c r="B3040" t="s">
        <v>746</v>
      </c>
      <c r="C3040" t="s">
        <v>745</v>
      </c>
      <c r="D3040" s="21" t="s">
        <v>747</v>
      </c>
      <c r="E3040" t="s">
        <v>748</v>
      </c>
      <c r="F3040" t="s">
        <v>307</v>
      </c>
      <c r="K3040">
        <v>2024</v>
      </c>
      <c r="L3040" t="s">
        <v>3871</v>
      </c>
      <c r="N3040" t="s">
        <v>3872</v>
      </c>
      <c r="O3040" t="s">
        <v>3873</v>
      </c>
    </row>
    <row r="3041" spans="1:15" x14ac:dyDescent="0.2">
      <c r="A3041" s="66" t="s">
        <v>9831</v>
      </c>
      <c r="B3041" t="s">
        <v>746</v>
      </c>
      <c r="C3041" t="s">
        <v>745</v>
      </c>
      <c r="D3041" s="21" t="s">
        <v>747</v>
      </c>
      <c r="E3041" t="s">
        <v>748</v>
      </c>
      <c r="F3041" t="s">
        <v>315</v>
      </c>
      <c r="K3041">
        <v>2024</v>
      </c>
      <c r="L3041" t="s">
        <v>3871</v>
      </c>
      <c r="N3041" t="s">
        <v>3872</v>
      </c>
      <c r="O3041" t="s">
        <v>3873</v>
      </c>
    </row>
    <row r="3042" spans="1:15" x14ac:dyDescent="0.2">
      <c r="A3042" s="66" t="s">
        <v>9831</v>
      </c>
      <c r="B3042" t="s">
        <v>746</v>
      </c>
      <c r="C3042" t="s">
        <v>745</v>
      </c>
      <c r="D3042" s="21" t="s">
        <v>747</v>
      </c>
      <c r="E3042" t="s">
        <v>748</v>
      </c>
      <c r="F3042" t="s">
        <v>317</v>
      </c>
      <c r="K3042">
        <v>2024</v>
      </c>
      <c r="L3042" t="s">
        <v>3871</v>
      </c>
      <c r="M3042" t="s">
        <v>1293</v>
      </c>
      <c r="N3042" t="s">
        <v>3872</v>
      </c>
    </row>
    <row r="3043" spans="1:15" x14ac:dyDescent="0.2">
      <c r="A3043" s="66" t="s">
        <v>9831</v>
      </c>
      <c r="B3043" t="s">
        <v>746</v>
      </c>
      <c r="C3043" t="s">
        <v>745</v>
      </c>
      <c r="D3043" s="21" t="s">
        <v>747</v>
      </c>
      <c r="E3043" t="s">
        <v>748</v>
      </c>
      <c r="F3043" t="s">
        <v>322</v>
      </c>
      <c r="K3043">
        <v>2024</v>
      </c>
      <c r="L3043" t="s">
        <v>3871</v>
      </c>
      <c r="N3043" t="s">
        <v>3872</v>
      </c>
      <c r="O3043" t="s">
        <v>3873</v>
      </c>
    </row>
    <row r="3044" spans="1:15" x14ac:dyDescent="0.2">
      <c r="A3044" s="66" t="s">
        <v>9831</v>
      </c>
      <c r="B3044" t="s">
        <v>746</v>
      </c>
      <c r="C3044" t="s">
        <v>745</v>
      </c>
      <c r="D3044" s="21" t="s">
        <v>747</v>
      </c>
      <c r="E3044" t="s">
        <v>748</v>
      </c>
      <c r="F3044" t="s">
        <v>330</v>
      </c>
      <c r="K3044">
        <v>2024</v>
      </c>
      <c r="L3044" t="s">
        <v>3871</v>
      </c>
      <c r="N3044" t="s">
        <v>3872</v>
      </c>
      <c r="O3044" t="s">
        <v>3873</v>
      </c>
    </row>
    <row r="3045" spans="1:15" x14ac:dyDescent="0.2">
      <c r="A3045" s="66" t="s">
        <v>9831</v>
      </c>
      <c r="B3045" t="s">
        <v>746</v>
      </c>
      <c r="C3045" t="s">
        <v>745</v>
      </c>
      <c r="D3045" s="21" t="s">
        <v>747</v>
      </c>
      <c r="E3045" t="s">
        <v>748</v>
      </c>
      <c r="F3045" t="s">
        <v>67</v>
      </c>
      <c r="G3045" t="s">
        <v>1360</v>
      </c>
      <c r="K3045">
        <v>2024</v>
      </c>
      <c r="L3045" t="s">
        <v>3874</v>
      </c>
      <c r="N3045" t="s">
        <v>3875</v>
      </c>
      <c r="O3045" t="s">
        <v>3876</v>
      </c>
    </row>
    <row r="3046" spans="1:15" x14ac:dyDescent="0.2">
      <c r="A3046" s="66" t="s">
        <v>9831</v>
      </c>
      <c r="B3046" t="s">
        <v>746</v>
      </c>
      <c r="C3046" t="s">
        <v>745</v>
      </c>
      <c r="D3046" s="21" t="s">
        <v>747</v>
      </c>
      <c r="E3046" t="s">
        <v>748</v>
      </c>
      <c r="F3046" t="s">
        <v>258</v>
      </c>
      <c r="G3046" t="s">
        <v>1523</v>
      </c>
      <c r="K3046">
        <v>2018</v>
      </c>
      <c r="L3046" t="s">
        <v>3877</v>
      </c>
      <c r="M3046" t="s">
        <v>1518</v>
      </c>
      <c r="N3046" t="s">
        <v>3878</v>
      </c>
      <c r="O3046" t="s">
        <v>3879</v>
      </c>
    </row>
    <row r="3047" spans="1:15" x14ac:dyDescent="0.2">
      <c r="A3047" s="66" t="s">
        <v>9831</v>
      </c>
      <c r="B3047" t="s">
        <v>746</v>
      </c>
      <c r="C3047" t="s">
        <v>745</v>
      </c>
      <c r="D3047" s="21" t="s">
        <v>747</v>
      </c>
      <c r="E3047" t="s">
        <v>748</v>
      </c>
      <c r="F3047" t="s">
        <v>59</v>
      </c>
      <c r="G3047" t="s">
        <v>1270</v>
      </c>
      <c r="K3047">
        <v>2022</v>
      </c>
      <c r="L3047" t="s">
        <v>3880</v>
      </c>
      <c r="N3047" t="s">
        <v>3881</v>
      </c>
      <c r="O3047" t="s">
        <v>3882</v>
      </c>
    </row>
    <row r="3048" spans="1:15" x14ac:dyDescent="0.2">
      <c r="A3048" s="66" t="s">
        <v>9831</v>
      </c>
      <c r="B3048" t="s">
        <v>746</v>
      </c>
      <c r="C3048" t="s">
        <v>745</v>
      </c>
      <c r="D3048" s="21" t="s">
        <v>747</v>
      </c>
      <c r="E3048" t="s">
        <v>748</v>
      </c>
      <c r="F3048" t="s">
        <v>209</v>
      </c>
      <c r="G3048" t="s">
        <v>1523</v>
      </c>
      <c r="K3048">
        <v>2021</v>
      </c>
      <c r="L3048" t="s">
        <v>3883</v>
      </c>
      <c r="M3048" t="s">
        <v>2048</v>
      </c>
      <c r="N3048" t="s">
        <v>3884</v>
      </c>
      <c r="O3048" t="s">
        <v>3885</v>
      </c>
    </row>
    <row r="3049" spans="1:15" x14ac:dyDescent="0.2">
      <c r="A3049" s="66" t="s">
        <v>9831</v>
      </c>
      <c r="B3049" t="s">
        <v>746</v>
      </c>
      <c r="C3049" t="s">
        <v>745</v>
      </c>
      <c r="D3049" s="21" t="s">
        <v>747</v>
      </c>
      <c r="E3049" t="s">
        <v>748</v>
      </c>
      <c r="F3049" t="s">
        <v>63</v>
      </c>
      <c r="G3049" t="s">
        <v>1270</v>
      </c>
      <c r="K3049">
        <v>2023</v>
      </c>
      <c r="L3049" t="s">
        <v>3886</v>
      </c>
      <c r="M3049" t="s">
        <v>3887</v>
      </c>
      <c r="N3049" t="s">
        <v>3888</v>
      </c>
      <c r="O3049" t="s">
        <v>3889</v>
      </c>
    </row>
    <row r="3050" spans="1:15" x14ac:dyDescent="0.2">
      <c r="A3050" s="66" t="s">
        <v>9831</v>
      </c>
      <c r="B3050" t="s">
        <v>746</v>
      </c>
      <c r="C3050" t="s">
        <v>745</v>
      </c>
      <c r="D3050" s="21" t="s">
        <v>747</v>
      </c>
      <c r="E3050" t="s">
        <v>748</v>
      </c>
      <c r="F3050" t="s">
        <v>4</v>
      </c>
      <c r="L3050" t="s">
        <v>1429</v>
      </c>
      <c r="N3050" t="s">
        <v>1279</v>
      </c>
      <c r="O3050" t="s">
        <v>1280</v>
      </c>
    </row>
    <row r="3051" spans="1:15" x14ac:dyDescent="0.2">
      <c r="A3051" s="66" t="s">
        <v>9831</v>
      </c>
      <c r="B3051" t="s">
        <v>742</v>
      </c>
      <c r="C3051" t="s">
        <v>741</v>
      </c>
      <c r="D3051" s="21" t="s">
        <v>743</v>
      </c>
      <c r="E3051" t="s">
        <v>744</v>
      </c>
      <c r="F3051" t="s">
        <v>78</v>
      </c>
      <c r="G3051" t="s">
        <v>1299</v>
      </c>
      <c r="K3051">
        <v>2021</v>
      </c>
      <c r="L3051" t="s">
        <v>3890</v>
      </c>
      <c r="M3051" t="s">
        <v>1319</v>
      </c>
      <c r="N3051" t="s">
        <v>3891</v>
      </c>
      <c r="O3051" t="s">
        <v>3892</v>
      </c>
    </row>
    <row r="3052" spans="1:15" x14ac:dyDescent="0.2">
      <c r="A3052" s="66" t="s">
        <v>9831</v>
      </c>
      <c r="B3052" t="s">
        <v>742</v>
      </c>
      <c r="C3052" t="s">
        <v>741</v>
      </c>
      <c r="D3052" s="21" t="s">
        <v>743</v>
      </c>
      <c r="E3052" t="s">
        <v>744</v>
      </c>
      <c r="F3052" t="s">
        <v>79</v>
      </c>
      <c r="G3052" t="s">
        <v>1382</v>
      </c>
      <c r="K3052">
        <v>2021</v>
      </c>
      <c r="L3052" t="s">
        <v>3890</v>
      </c>
      <c r="M3052" t="s">
        <v>1319</v>
      </c>
      <c r="N3052" t="s">
        <v>3891</v>
      </c>
    </row>
    <row r="3053" spans="1:15" x14ac:dyDescent="0.2">
      <c r="A3053" s="66" t="s">
        <v>9831</v>
      </c>
      <c r="B3053" t="s">
        <v>742</v>
      </c>
      <c r="C3053" t="s">
        <v>741</v>
      </c>
      <c r="D3053" s="21" t="s">
        <v>743</v>
      </c>
      <c r="E3053" t="s">
        <v>744</v>
      </c>
      <c r="F3053" t="s">
        <v>162</v>
      </c>
      <c r="G3053" t="s">
        <v>1286</v>
      </c>
      <c r="K3053">
        <v>2021</v>
      </c>
      <c r="L3053" t="s">
        <v>3890</v>
      </c>
      <c r="M3053" t="s">
        <v>3893</v>
      </c>
      <c r="N3053" t="s">
        <v>3891</v>
      </c>
      <c r="O3053" t="s">
        <v>1400</v>
      </c>
    </row>
    <row r="3054" spans="1:15" x14ac:dyDescent="0.2">
      <c r="A3054" s="66" t="s">
        <v>9831</v>
      </c>
      <c r="B3054" t="s">
        <v>742</v>
      </c>
      <c r="C3054" t="s">
        <v>741</v>
      </c>
      <c r="D3054" s="21" t="s">
        <v>743</v>
      </c>
      <c r="E3054" t="s">
        <v>744</v>
      </c>
      <c r="F3054" t="s">
        <v>309</v>
      </c>
      <c r="K3054">
        <v>2022</v>
      </c>
      <c r="L3054" t="s">
        <v>3890</v>
      </c>
      <c r="M3054" t="s">
        <v>1319</v>
      </c>
      <c r="N3054" t="s">
        <v>3891</v>
      </c>
    </row>
    <row r="3055" spans="1:15" x14ac:dyDescent="0.2">
      <c r="A3055" s="66" t="s">
        <v>9831</v>
      </c>
      <c r="B3055" t="s">
        <v>742</v>
      </c>
      <c r="C3055" t="s">
        <v>741</v>
      </c>
      <c r="D3055" s="21" t="s">
        <v>743</v>
      </c>
      <c r="E3055" t="s">
        <v>744</v>
      </c>
      <c r="F3055" t="s">
        <v>310</v>
      </c>
      <c r="K3055">
        <v>2022</v>
      </c>
      <c r="L3055" t="s">
        <v>3890</v>
      </c>
      <c r="M3055" t="s">
        <v>1319</v>
      </c>
      <c r="N3055" t="s">
        <v>3891</v>
      </c>
      <c r="O3055" t="s">
        <v>3894</v>
      </c>
    </row>
    <row r="3056" spans="1:15" x14ac:dyDescent="0.2">
      <c r="A3056" s="66" t="s">
        <v>9831</v>
      </c>
      <c r="B3056" s="22" t="s">
        <v>742</v>
      </c>
      <c r="C3056" s="22" t="s">
        <v>741</v>
      </c>
      <c r="D3056" s="23" t="s">
        <v>743</v>
      </c>
      <c r="E3056" s="22" t="s">
        <v>744</v>
      </c>
      <c r="F3056" s="22" t="s">
        <v>81</v>
      </c>
      <c r="G3056" s="22" t="s">
        <v>1299</v>
      </c>
      <c r="H3056" s="22"/>
      <c r="I3056" s="22"/>
      <c r="J3056" s="22"/>
      <c r="K3056" s="22">
        <v>2021</v>
      </c>
      <c r="L3056" s="22" t="s">
        <v>3890</v>
      </c>
      <c r="M3056" s="22" t="s">
        <v>3895</v>
      </c>
      <c r="N3056" s="22" t="s">
        <v>3891</v>
      </c>
      <c r="O3056" s="48"/>
    </row>
    <row r="3057" spans="1:15" x14ac:dyDescent="0.2">
      <c r="A3057" s="66" t="s">
        <v>9831</v>
      </c>
      <c r="B3057" t="s">
        <v>742</v>
      </c>
      <c r="C3057" t="s">
        <v>741</v>
      </c>
      <c r="D3057" s="21" t="s">
        <v>743</v>
      </c>
      <c r="E3057" t="s">
        <v>744</v>
      </c>
      <c r="F3057" t="s">
        <v>90</v>
      </c>
      <c r="K3057">
        <v>2021</v>
      </c>
      <c r="L3057" t="s">
        <v>3896</v>
      </c>
      <c r="N3057" t="s">
        <v>3897</v>
      </c>
    </row>
    <row r="3058" spans="1:15" x14ac:dyDescent="0.2">
      <c r="A3058" s="66" t="s">
        <v>9831</v>
      </c>
      <c r="B3058" t="s">
        <v>742</v>
      </c>
      <c r="C3058" t="s">
        <v>741</v>
      </c>
      <c r="D3058" s="21" t="s">
        <v>743</v>
      </c>
      <c r="E3058" t="s">
        <v>744</v>
      </c>
      <c r="F3058" t="s">
        <v>307</v>
      </c>
      <c r="L3058" t="s">
        <v>3898</v>
      </c>
      <c r="N3058" t="s">
        <v>3899</v>
      </c>
      <c r="O3058" t="s">
        <v>3900</v>
      </c>
    </row>
    <row r="3059" spans="1:15" x14ac:dyDescent="0.2">
      <c r="A3059" s="66" t="s">
        <v>9831</v>
      </c>
      <c r="B3059" t="s">
        <v>742</v>
      </c>
      <c r="C3059" t="s">
        <v>741</v>
      </c>
      <c r="D3059" s="21" t="s">
        <v>743</v>
      </c>
      <c r="E3059" t="s">
        <v>744</v>
      </c>
      <c r="F3059" t="s">
        <v>308</v>
      </c>
      <c r="L3059" t="s">
        <v>3898</v>
      </c>
      <c r="N3059" t="s">
        <v>3899</v>
      </c>
    </row>
    <row r="3060" spans="1:15" x14ac:dyDescent="0.2">
      <c r="A3060" s="66" t="s">
        <v>9831</v>
      </c>
      <c r="B3060" t="s">
        <v>742</v>
      </c>
      <c r="C3060" t="s">
        <v>741</v>
      </c>
      <c r="D3060" s="21" t="s">
        <v>743</v>
      </c>
      <c r="E3060" t="s">
        <v>744</v>
      </c>
      <c r="F3060" t="s">
        <v>89</v>
      </c>
      <c r="K3060">
        <v>2018</v>
      </c>
      <c r="L3060" t="s">
        <v>3901</v>
      </c>
      <c r="N3060" t="s">
        <v>3902</v>
      </c>
    </row>
    <row r="3061" spans="1:15" x14ac:dyDescent="0.2">
      <c r="A3061" s="66" t="s">
        <v>9831</v>
      </c>
      <c r="B3061" t="s">
        <v>742</v>
      </c>
      <c r="C3061" t="s">
        <v>741</v>
      </c>
      <c r="D3061" s="21" t="s">
        <v>743</v>
      </c>
      <c r="E3061" t="s">
        <v>744</v>
      </c>
      <c r="F3061" t="s">
        <v>94</v>
      </c>
      <c r="K3061">
        <v>2018</v>
      </c>
      <c r="L3061" t="s">
        <v>3901</v>
      </c>
      <c r="N3061" t="s">
        <v>3902</v>
      </c>
    </row>
    <row r="3062" spans="1:15" x14ac:dyDescent="0.2">
      <c r="A3062" s="66" t="s">
        <v>9831</v>
      </c>
      <c r="B3062" t="s">
        <v>742</v>
      </c>
      <c r="C3062" t="s">
        <v>741</v>
      </c>
      <c r="D3062" s="21" t="s">
        <v>743</v>
      </c>
      <c r="E3062" t="s">
        <v>744</v>
      </c>
      <c r="F3062" t="s">
        <v>95</v>
      </c>
      <c r="K3062">
        <v>2018</v>
      </c>
      <c r="L3062" t="s">
        <v>3901</v>
      </c>
      <c r="N3062" t="s">
        <v>3902</v>
      </c>
    </row>
    <row r="3063" spans="1:15" x14ac:dyDescent="0.2">
      <c r="A3063" s="66" t="s">
        <v>9831</v>
      </c>
      <c r="B3063" t="s">
        <v>742</v>
      </c>
      <c r="C3063" t="s">
        <v>741</v>
      </c>
      <c r="D3063" s="21" t="s">
        <v>743</v>
      </c>
      <c r="E3063" t="s">
        <v>744</v>
      </c>
      <c r="F3063" t="s">
        <v>96</v>
      </c>
      <c r="K3063">
        <v>2018</v>
      </c>
      <c r="L3063" t="s">
        <v>3901</v>
      </c>
      <c r="M3063" t="s">
        <v>1484</v>
      </c>
      <c r="N3063" t="s">
        <v>3902</v>
      </c>
    </row>
    <row r="3064" spans="1:15" x14ac:dyDescent="0.2">
      <c r="A3064" s="66" t="s">
        <v>9831</v>
      </c>
      <c r="B3064" t="s">
        <v>742</v>
      </c>
      <c r="C3064" t="s">
        <v>741</v>
      </c>
      <c r="D3064" s="21" t="s">
        <v>743</v>
      </c>
      <c r="E3064" t="s">
        <v>744</v>
      </c>
      <c r="F3064" t="s">
        <v>175</v>
      </c>
      <c r="G3064" t="s">
        <v>1286</v>
      </c>
      <c r="K3064">
        <v>2018</v>
      </c>
      <c r="L3064" t="s">
        <v>3901</v>
      </c>
      <c r="M3064" t="s">
        <v>1975</v>
      </c>
      <c r="N3064" t="s">
        <v>3902</v>
      </c>
    </row>
    <row r="3065" spans="1:15" x14ac:dyDescent="0.2">
      <c r="A3065" s="66" t="s">
        <v>9831</v>
      </c>
      <c r="B3065" t="s">
        <v>742</v>
      </c>
      <c r="C3065" t="s">
        <v>741</v>
      </c>
      <c r="D3065" s="21" t="s">
        <v>743</v>
      </c>
      <c r="E3065" t="s">
        <v>744</v>
      </c>
      <c r="F3065" t="s">
        <v>336</v>
      </c>
      <c r="K3065">
        <v>2018</v>
      </c>
      <c r="L3065" t="s">
        <v>3901</v>
      </c>
      <c r="M3065" t="s">
        <v>1975</v>
      </c>
      <c r="N3065" t="s">
        <v>3902</v>
      </c>
    </row>
    <row r="3066" spans="1:15" x14ac:dyDescent="0.2">
      <c r="A3066" s="66" t="s">
        <v>9831</v>
      </c>
      <c r="B3066" t="s">
        <v>742</v>
      </c>
      <c r="C3066" t="s">
        <v>741</v>
      </c>
      <c r="D3066" s="21" t="s">
        <v>743</v>
      </c>
      <c r="E3066" t="s">
        <v>744</v>
      </c>
      <c r="F3066" t="s">
        <v>337</v>
      </c>
      <c r="K3066">
        <v>2018</v>
      </c>
      <c r="L3066" t="s">
        <v>3901</v>
      </c>
      <c r="M3066" t="s">
        <v>1975</v>
      </c>
      <c r="N3066" t="s">
        <v>3902</v>
      </c>
    </row>
    <row r="3067" spans="1:15" x14ac:dyDescent="0.2">
      <c r="A3067" s="66" t="s">
        <v>9831</v>
      </c>
      <c r="B3067" t="s">
        <v>742</v>
      </c>
      <c r="C3067" t="s">
        <v>741</v>
      </c>
      <c r="D3067" s="21" t="s">
        <v>743</v>
      </c>
      <c r="E3067" t="s">
        <v>744</v>
      </c>
      <c r="F3067" t="s">
        <v>338</v>
      </c>
      <c r="K3067">
        <v>2018</v>
      </c>
      <c r="L3067" t="s">
        <v>3901</v>
      </c>
      <c r="M3067" t="s">
        <v>1975</v>
      </c>
      <c r="N3067" t="s">
        <v>3902</v>
      </c>
    </row>
    <row r="3068" spans="1:15" x14ac:dyDescent="0.2">
      <c r="A3068" s="66" t="s">
        <v>9831</v>
      </c>
      <c r="B3068" t="s">
        <v>742</v>
      </c>
      <c r="C3068" t="s">
        <v>741</v>
      </c>
      <c r="D3068" s="21" t="s">
        <v>743</v>
      </c>
      <c r="E3068" t="s">
        <v>744</v>
      </c>
      <c r="F3068" t="s">
        <v>339</v>
      </c>
      <c r="K3068">
        <v>2018</v>
      </c>
      <c r="L3068" t="s">
        <v>3901</v>
      </c>
      <c r="M3068" t="s">
        <v>1975</v>
      </c>
      <c r="N3068" t="s">
        <v>3902</v>
      </c>
    </row>
    <row r="3069" spans="1:15" x14ac:dyDescent="0.2">
      <c r="A3069" s="66" t="s">
        <v>9831</v>
      </c>
      <c r="B3069" t="s">
        <v>742</v>
      </c>
      <c r="C3069" t="s">
        <v>741</v>
      </c>
      <c r="D3069" s="21" t="s">
        <v>743</v>
      </c>
      <c r="E3069" t="s">
        <v>744</v>
      </c>
      <c r="F3069" t="s">
        <v>84</v>
      </c>
      <c r="K3069">
        <v>2012</v>
      </c>
      <c r="L3069" t="s">
        <v>3903</v>
      </c>
      <c r="M3069" t="s">
        <v>3133</v>
      </c>
      <c r="N3069" t="s">
        <v>3904</v>
      </c>
    </row>
    <row r="3070" spans="1:15" x14ac:dyDescent="0.2">
      <c r="A3070" s="66" t="s">
        <v>9831</v>
      </c>
      <c r="B3070" t="s">
        <v>742</v>
      </c>
      <c r="C3070" t="s">
        <v>741</v>
      </c>
      <c r="D3070" s="21" t="s">
        <v>743</v>
      </c>
      <c r="E3070" t="s">
        <v>744</v>
      </c>
      <c r="F3070" t="s">
        <v>34</v>
      </c>
      <c r="G3070" t="s">
        <v>1289</v>
      </c>
      <c r="H3070" t="s">
        <v>349</v>
      </c>
      <c r="I3070" t="s">
        <v>349</v>
      </c>
      <c r="K3070">
        <v>2012</v>
      </c>
      <c r="L3070" t="s">
        <v>3905</v>
      </c>
      <c r="M3070" t="s">
        <v>1365</v>
      </c>
      <c r="N3070" t="s">
        <v>3906</v>
      </c>
    </row>
    <row r="3071" spans="1:15" x14ac:dyDescent="0.2">
      <c r="A3071" s="66" t="s">
        <v>9831</v>
      </c>
      <c r="B3071" t="s">
        <v>742</v>
      </c>
      <c r="C3071" t="s">
        <v>741</v>
      </c>
      <c r="D3071" s="21" t="s">
        <v>743</v>
      </c>
      <c r="E3071" t="s">
        <v>744</v>
      </c>
      <c r="F3071" t="s">
        <v>35</v>
      </c>
      <c r="G3071" t="s">
        <v>1289</v>
      </c>
      <c r="H3071" t="s">
        <v>349</v>
      </c>
      <c r="I3071" t="s">
        <v>349</v>
      </c>
      <c r="K3071">
        <v>2012</v>
      </c>
      <c r="L3071" t="s">
        <v>3905</v>
      </c>
      <c r="M3071" t="s">
        <v>1365</v>
      </c>
      <c r="N3071" t="s">
        <v>3906</v>
      </c>
    </row>
    <row r="3072" spans="1:15" x14ac:dyDescent="0.2">
      <c r="A3072" s="66" t="s">
        <v>9831</v>
      </c>
      <c r="B3072" t="s">
        <v>742</v>
      </c>
      <c r="C3072" t="s">
        <v>741</v>
      </c>
      <c r="D3072" s="21" t="s">
        <v>743</v>
      </c>
      <c r="E3072" t="s">
        <v>744</v>
      </c>
      <c r="F3072" t="s">
        <v>36</v>
      </c>
      <c r="G3072" t="s">
        <v>1289</v>
      </c>
      <c r="H3072" t="s">
        <v>349</v>
      </c>
      <c r="I3072" t="s">
        <v>349</v>
      </c>
      <c r="K3072">
        <v>2012</v>
      </c>
      <c r="L3072" t="s">
        <v>3905</v>
      </c>
      <c r="M3072" t="s">
        <v>1365</v>
      </c>
      <c r="N3072" t="s">
        <v>3906</v>
      </c>
    </row>
    <row r="3073" spans="1:15" x14ac:dyDescent="0.2">
      <c r="A3073" s="66" t="s">
        <v>9831</v>
      </c>
      <c r="B3073" t="s">
        <v>742</v>
      </c>
      <c r="C3073" t="s">
        <v>741</v>
      </c>
      <c r="D3073" s="21" t="s">
        <v>743</v>
      </c>
      <c r="E3073" t="s">
        <v>744</v>
      </c>
      <c r="F3073" t="s">
        <v>38</v>
      </c>
      <c r="G3073" t="s">
        <v>1289</v>
      </c>
      <c r="H3073" t="s">
        <v>349</v>
      </c>
      <c r="I3073" t="s">
        <v>349</v>
      </c>
      <c r="K3073">
        <v>2012</v>
      </c>
      <c r="L3073" t="s">
        <v>3905</v>
      </c>
      <c r="M3073" t="s">
        <v>1365</v>
      </c>
      <c r="N3073" t="s">
        <v>3906</v>
      </c>
    </row>
    <row r="3074" spans="1:15" x14ac:dyDescent="0.2">
      <c r="A3074" s="66" t="s">
        <v>9831</v>
      </c>
      <c r="B3074" t="s">
        <v>742</v>
      </c>
      <c r="C3074" t="s">
        <v>741</v>
      </c>
      <c r="D3074" s="21" t="s">
        <v>743</v>
      </c>
      <c r="E3074" t="s">
        <v>744</v>
      </c>
      <c r="F3074" t="s">
        <v>39</v>
      </c>
      <c r="G3074" t="s">
        <v>1289</v>
      </c>
      <c r="H3074" t="s">
        <v>349</v>
      </c>
      <c r="I3074" t="s">
        <v>349</v>
      </c>
      <c r="K3074">
        <v>2012</v>
      </c>
      <c r="L3074" t="s">
        <v>3905</v>
      </c>
      <c r="M3074" t="s">
        <v>1365</v>
      </c>
      <c r="N3074" t="s">
        <v>3906</v>
      </c>
    </row>
    <row r="3075" spans="1:15" x14ac:dyDescent="0.2">
      <c r="A3075" s="66" t="s">
        <v>9831</v>
      </c>
      <c r="B3075" t="s">
        <v>742</v>
      </c>
      <c r="C3075" t="s">
        <v>741</v>
      </c>
      <c r="D3075" s="21" t="s">
        <v>743</v>
      </c>
      <c r="E3075" t="s">
        <v>744</v>
      </c>
      <c r="F3075" t="s">
        <v>42</v>
      </c>
      <c r="G3075" t="s">
        <v>1289</v>
      </c>
      <c r="H3075" t="s">
        <v>349</v>
      </c>
      <c r="I3075" t="s">
        <v>349</v>
      </c>
      <c r="K3075">
        <v>2012</v>
      </c>
      <c r="L3075" t="s">
        <v>3905</v>
      </c>
      <c r="M3075" t="s">
        <v>1365</v>
      </c>
      <c r="N3075" t="s">
        <v>3906</v>
      </c>
    </row>
    <row r="3076" spans="1:15" x14ac:dyDescent="0.2">
      <c r="A3076" s="66" t="s">
        <v>9831</v>
      </c>
      <c r="B3076" t="s">
        <v>742</v>
      </c>
      <c r="C3076" t="s">
        <v>741</v>
      </c>
      <c r="D3076" s="21" t="s">
        <v>743</v>
      </c>
      <c r="E3076" t="s">
        <v>744</v>
      </c>
      <c r="F3076" t="s">
        <v>67</v>
      </c>
      <c r="G3076" t="s">
        <v>1360</v>
      </c>
      <c r="K3076">
        <v>2024</v>
      </c>
      <c r="L3076" t="s">
        <v>3907</v>
      </c>
      <c r="N3076" t="s">
        <v>3908</v>
      </c>
    </row>
    <row r="3077" spans="1:15" x14ac:dyDescent="0.2">
      <c r="A3077" s="66" t="s">
        <v>9831</v>
      </c>
      <c r="B3077" t="s">
        <v>742</v>
      </c>
      <c r="C3077" t="s">
        <v>741</v>
      </c>
      <c r="D3077" s="21" t="s">
        <v>743</v>
      </c>
      <c r="E3077" t="s">
        <v>744</v>
      </c>
      <c r="F3077" t="s">
        <v>72</v>
      </c>
      <c r="G3077" t="s">
        <v>1299</v>
      </c>
      <c r="K3077">
        <v>2024</v>
      </c>
      <c r="L3077" t="s">
        <v>3909</v>
      </c>
      <c r="N3077" t="s">
        <v>3910</v>
      </c>
      <c r="O3077" t="s">
        <v>3911</v>
      </c>
    </row>
    <row r="3078" spans="1:15" x14ac:dyDescent="0.2">
      <c r="A3078" s="66" t="s">
        <v>9831</v>
      </c>
      <c r="B3078" t="s">
        <v>742</v>
      </c>
      <c r="C3078" t="s">
        <v>741</v>
      </c>
      <c r="D3078" s="21" t="s">
        <v>743</v>
      </c>
      <c r="E3078" t="s">
        <v>744</v>
      </c>
      <c r="F3078" t="s">
        <v>85</v>
      </c>
      <c r="K3078">
        <v>2024</v>
      </c>
      <c r="L3078" t="s">
        <v>3909</v>
      </c>
      <c r="N3078" t="s">
        <v>3910</v>
      </c>
    </row>
    <row r="3079" spans="1:15" x14ac:dyDescent="0.2">
      <c r="A3079" s="66" t="s">
        <v>9831</v>
      </c>
      <c r="B3079" t="s">
        <v>742</v>
      </c>
      <c r="C3079" t="s">
        <v>741</v>
      </c>
      <c r="D3079" s="21" t="s">
        <v>743</v>
      </c>
      <c r="E3079" t="s">
        <v>744</v>
      </c>
      <c r="F3079" t="s">
        <v>86</v>
      </c>
      <c r="K3079">
        <v>2024</v>
      </c>
      <c r="L3079" t="s">
        <v>3909</v>
      </c>
      <c r="N3079" t="s">
        <v>3910</v>
      </c>
    </row>
    <row r="3080" spans="1:15" x14ac:dyDescent="0.2">
      <c r="A3080" s="66" t="s">
        <v>9831</v>
      </c>
      <c r="B3080" t="s">
        <v>742</v>
      </c>
      <c r="C3080" t="s">
        <v>741</v>
      </c>
      <c r="D3080" s="21" t="s">
        <v>743</v>
      </c>
      <c r="E3080" t="s">
        <v>744</v>
      </c>
      <c r="F3080" t="s">
        <v>314</v>
      </c>
      <c r="K3080">
        <v>2024</v>
      </c>
      <c r="L3080" t="s">
        <v>3909</v>
      </c>
      <c r="N3080" t="s">
        <v>3910</v>
      </c>
      <c r="O3080" t="s">
        <v>3912</v>
      </c>
    </row>
    <row r="3081" spans="1:15" x14ac:dyDescent="0.2">
      <c r="A3081" s="66" t="s">
        <v>9831</v>
      </c>
      <c r="B3081" t="s">
        <v>742</v>
      </c>
      <c r="C3081" t="s">
        <v>741</v>
      </c>
      <c r="D3081" s="21" t="s">
        <v>743</v>
      </c>
      <c r="E3081" t="s">
        <v>744</v>
      </c>
      <c r="F3081" t="s">
        <v>315</v>
      </c>
      <c r="K3081">
        <v>2024</v>
      </c>
      <c r="L3081" t="s">
        <v>3909</v>
      </c>
      <c r="N3081" t="s">
        <v>3910</v>
      </c>
      <c r="O3081" t="s">
        <v>3912</v>
      </c>
    </row>
    <row r="3082" spans="1:15" x14ac:dyDescent="0.2">
      <c r="A3082" s="66" t="s">
        <v>9831</v>
      </c>
      <c r="B3082" t="s">
        <v>742</v>
      </c>
      <c r="C3082" t="s">
        <v>741</v>
      </c>
      <c r="D3082" s="21" t="s">
        <v>743</v>
      </c>
      <c r="E3082" t="s">
        <v>744</v>
      </c>
      <c r="F3082" t="s">
        <v>316</v>
      </c>
      <c r="K3082">
        <v>2024</v>
      </c>
      <c r="L3082" t="s">
        <v>3909</v>
      </c>
      <c r="N3082" t="s">
        <v>3910</v>
      </c>
    </row>
    <row r="3083" spans="1:15" x14ac:dyDescent="0.2">
      <c r="A3083" s="66" t="s">
        <v>9831</v>
      </c>
      <c r="B3083" t="s">
        <v>742</v>
      </c>
      <c r="C3083" t="s">
        <v>741</v>
      </c>
      <c r="D3083" s="21" t="s">
        <v>743</v>
      </c>
      <c r="E3083" t="s">
        <v>744</v>
      </c>
      <c r="F3083" t="s">
        <v>317</v>
      </c>
      <c r="K3083">
        <v>2024</v>
      </c>
      <c r="L3083" t="s">
        <v>3909</v>
      </c>
      <c r="N3083" t="s">
        <v>3910</v>
      </c>
      <c r="O3083" t="s">
        <v>3912</v>
      </c>
    </row>
    <row r="3084" spans="1:15" x14ac:dyDescent="0.2">
      <c r="A3084" s="66" t="s">
        <v>9831</v>
      </c>
      <c r="B3084" t="s">
        <v>742</v>
      </c>
      <c r="C3084" t="s">
        <v>741</v>
      </c>
      <c r="D3084" s="21" t="s">
        <v>743</v>
      </c>
      <c r="E3084" t="s">
        <v>744</v>
      </c>
      <c r="F3084" t="s">
        <v>321</v>
      </c>
      <c r="K3084">
        <v>2024</v>
      </c>
      <c r="L3084" t="s">
        <v>3909</v>
      </c>
      <c r="N3084" t="s">
        <v>3910</v>
      </c>
      <c r="O3084" t="s">
        <v>3912</v>
      </c>
    </row>
    <row r="3085" spans="1:15" x14ac:dyDescent="0.2">
      <c r="A3085" s="66" t="s">
        <v>9831</v>
      </c>
      <c r="B3085" t="s">
        <v>742</v>
      </c>
      <c r="C3085" t="s">
        <v>741</v>
      </c>
      <c r="D3085" s="21" t="s">
        <v>743</v>
      </c>
      <c r="E3085" t="s">
        <v>744</v>
      </c>
      <c r="F3085" t="s">
        <v>322</v>
      </c>
      <c r="K3085">
        <v>2024</v>
      </c>
      <c r="L3085" t="s">
        <v>3909</v>
      </c>
      <c r="N3085" t="s">
        <v>3910</v>
      </c>
      <c r="O3085" t="s">
        <v>3912</v>
      </c>
    </row>
    <row r="3086" spans="1:15" x14ac:dyDescent="0.2">
      <c r="A3086" s="66" t="s">
        <v>9831</v>
      </c>
      <c r="B3086" t="s">
        <v>742</v>
      </c>
      <c r="C3086" t="s">
        <v>741</v>
      </c>
      <c r="D3086" s="21" t="s">
        <v>743</v>
      </c>
      <c r="E3086" t="s">
        <v>744</v>
      </c>
      <c r="F3086" t="s">
        <v>323</v>
      </c>
      <c r="K3086">
        <v>2024</v>
      </c>
      <c r="L3086" t="s">
        <v>3909</v>
      </c>
      <c r="N3086" t="s">
        <v>3910</v>
      </c>
    </row>
    <row r="3087" spans="1:15" x14ac:dyDescent="0.2">
      <c r="A3087" s="66" t="s">
        <v>9831</v>
      </c>
      <c r="B3087" t="s">
        <v>742</v>
      </c>
      <c r="C3087" t="s">
        <v>741</v>
      </c>
      <c r="D3087" s="21" t="s">
        <v>743</v>
      </c>
      <c r="E3087" t="s">
        <v>744</v>
      </c>
      <c r="F3087" t="s">
        <v>324</v>
      </c>
      <c r="K3087">
        <v>2024</v>
      </c>
      <c r="L3087" t="s">
        <v>3909</v>
      </c>
      <c r="N3087" t="s">
        <v>3910</v>
      </c>
      <c r="O3087" t="s">
        <v>3912</v>
      </c>
    </row>
    <row r="3088" spans="1:15" x14ac:dyDescent="0.2">
      <c r="A3088" s="66" t="s">
        <v>9831</v>
      </c>
      <c r="B3088" t="s">
        <v>742</v>
      </c>
      <c r="C3088" t="s">
        <v>741</v>
      </c>
      <c r="D3088" s="21" t="s">
        <v>743</v>
      </c>
      <c r="E3088" t="s">
        <v>744</v>
      </c>
      <c r="F3088" t="s">
        <v>329</v>
      </c>
      <c r="K3088">
        <v>2024</v>
      </c>
      <c r="L3088" t="s">
        <v>3909</v>
      </c>
      <c r="N3088" t="s">
        <v>3910</v>
      </c>
      <c r="O3088" t="s">
        <v>3912</v>
      </c>
    </row>
    <row r="3089" spans="1:15" x14ac:dyDescent="0.2">
      <c r="A3089" s="66" t="s">
        <v>9831</v>
      </c>
      <c r="B3089" t="s">
        <v>742</v>
      </c>
      <c r="C3089" t="s">
        <v>741</v>
      </c>
      <c r="D3089" s="21" t="s">
        <v>743</v>
      </c>
      <c r="E3089" t="s">
        <v>744</v>
      </c>
      <c r="F3089" t="s">
        <v>330</v>
      </c>
      <c r="K3089">
        <v>2024</v>
      </c>
      <c r="L3089" t="s">
        <v>3909</v>
      </c>
      <c r="N3089" t="s">
        <v>3910</v>
      </c>
      <c r="O3089" t="s">
        <v>3912</v>
      </c>
    </row>
    <row r="3090" spans="1:15" x14ac:dyDescent="0.2">
      <c r="A3090" s="66" t="s">
        <v>9831</v>
      </c>
      <c r="B3090" t="s">
        <v>742</v>
      </c>
      <c r="C3090" t="s">
        <v>741</v>
      </c>
      <c r="D3090" s="21" t="s">
        <v>743</v>
      </c>
      <c r="E3090" t="s">
        <v>744</v>
      </c>
      <c r="F3090" t="s">
        <v>331</v>
      </c>
      <c r="K3090">
        <v>2024</v>
      </c>
      <c r="L3090" t="s">
        <v>3909</v>
      </c>
      <c r="N3090" t="s">
        <v>3910</v>
      </c>
    </row>
    <row r="3091" spans="1:15" x14ac:dyDescent="0.2">
      <c r="A3091" s="66" t="s">
        <v>9831</v>
      </c>
      <c r="B3091" t="s">
        <v>742</v>
      </c>
      <c r="C3091" t="s">
        <v>741</v>
      </c>
      <c r="D3091" s="21" t="s">
        <v>743</v>
      </c>
      <c r="E3091" t="s">
        <v>744</v>
      </c>
      <c r="F3091" t="s">
        <v>332</v>
      </c>
      <c r="K3091">
        <v>2024</v>
      </c>
      <c r="L3091" t="s">
        <v>3909</v>
      </c>
      <c r="N3091" t="s">
        <v>3910</v>
      </c>
      <c r="O3091" t="s">
        <v>3912</v>
      </c>
    </row>
    <row r="3092" spans="1:15" x14ac:dyDescent="0.2">
      <c r="A3092" s="66" t="s">
        <v>9831</v>
      </c>
      <c r="B3092" t="s">
        <v>742</v>
      </c>
      <c r="C3092" t="s">
        <v>741</v>
      </c>
      <c r="D3092" s="21" t="s">
        <v>743</v>
      </c>
      <c r="E3092" t="s">
        <v>744</v>
      </c>
      <c r="F3092" t="s">
        <v>9</v>
      </c>
      <c r="L3092" t="s">
        <v>1414</v>
      </c>
      <c r="N3092" t="s">
        <v>1415</v>
      </c>
      <c r="O3092" t="s">
        <v>1416</v>
      </c>
    </row>
    <row r="3093" spans="1:15" x14ac:dyDescent="0.2">
      <c r="A3093" s="66" t="s">
        <v>9831</v>
      </c>
      <c r="B3093" t="s">
        <v>742</v>
      </c>
      <c r="C3093" t="s">
        <v>741</v>
      </c>
      <c r="D3093" s="21" t="s">
        <v>743</v>
      </c>
      <c r="E3093" t="s">
        <v>744</v>
      </c>
      <c r="F3093" t="s">
        <v>4</v>
      </c>
      <c r="L3093" t="s">
        <v>1429</v>
      </c>
      <c r="N3093" t="s">
        <v>1279</v>
      </c>
      <c r="O3093" t="s">
        <v>1280</v>
      </c>
    </row>
    <row r="3094" spans="1:15" x14ac:dyDescent="0.2">
      <c r="A3094" s="66" t="s">
        <v>9831</v>
      </c>
      <c r="B3094" t="s">
        <v>742</v>
      </c>
      <c r="C3094" t="s">
        <v>741</v>
      </c>
      <c r="D3094" s="21" t="s">
        <v>743</v>
      </c>
      <c r="E3094" t="s">
        <v>744</v>
      </c>
      <c r="F3094" t="s">
        <v>14</v>
      </c>
      <c r="G3094" t="s">
        <v>1430</v>
      </c>
      <c r="O3094" t="s">
        <v>1431</v>
      </c>
    </row>
    <row r="3095" spans="1:15" x14ac:dyDescent="0.2">
      <c r="A3095" s="66" t="s">
        <v>9831</v>
      </c>
      <c r="B3095" t="s">
        <v>742</v>
      </c>
      <c r="C3095" t="s">
        <v>741</v>
      </c>
      <c r="D3095" s="21" t="s">
        <v>743</v>
      </c>
      <c r="E3095" t="s">
        <v>744</v>
      </c>
      <c r="F3095" t="s">
        <v>15</v>
      </c>
      <c r="G3095" t="s">
        <v>1430</v>
      </c>
      <c r="O3095" t="s">
        <v>3913</v>
      </c>
    </row>
    <row r="3096" spans="1:15" x14ac:dyDescent="0.2">
      <c r="A3096" s="66" t="s">
        <v>9831</v>
      </c>
      <c r="B3096" t="s">
        <v>756</v>
      </c>
      <c r="C3096" t="s">
        <v>755</v>
      </c>
      <c r="D3096" s="21" t="s">
        <v>761</v>
      </c>
      <c r="E3096" t="s">
        <v>762</v>
      </c>
      <c r="F3096" t="s">
        <v>85</v>
      </c>
      <c r="K3096">
        <v>2024</v>
      </c>
      <c r="L3096" t="s">
        <v>3914</v>
      </c>
      <c r="M3096" t="s">
        <v>3915</v>
      </c>
      <c r="N3096" t="s">
        <v>3916</v>
      </c>
      <c r="O3096" t="s">
        <v>3917</v>
      </c>
    </row>
    <row r="3097" spans="1:15" x14ac:dyDescent="0.2">
      <c r="A3097" s="66" t="s">
        <v>9831</v>
      </c>
      <c r="B3097" t="s">
        <v>756</v>
      </c>
      <c r="C3097" t="s">
        <v>755</v>
      </c>
      <c r="D3097" s="21" t="s">
        <v>761</v>
      </c>
      <c r="E3097" t="s">
        <v>762</v>
      </c>
      <c r="F3097" t="s">
        <v>86</v>
      </c>
      <c r="K3097">
        <v>2024</v>
      </c>
      <c r="L3097" t="s">
        <v>3914</v>
      </c>
      <c r="M3097" t="s">
        <v>3915</v>
      </c>
      <c r="N3097" t="s">
        <v>3916</v>
      </c>
    </row>
    <row r="3098" spans="1:15" x14ac:dyDescent="0.2">
      <c r="A3098" s="66" t="s">
        <v>9831</v>
      </c>
      <c r="B3098" t="s">
        <v>756</v>
      </c>
      <c r="C3098" t="s">
        <v>755</v>
      </c>
      <c r="D3098" s="21" t="s">
        <v>761</v>
      </c>
      <c r="E3098" t="s">
        <v>762</v>
      </c>
      <c r="F3098" t="s">
        <v>87</v>
      </c>
      <c r="K3098">
        <v>2024</v>
      </c>
      <c r="L3098" t="s">
        <v>3914</v>
      </c>
      <c r="M3098" t="s">
        <v>3915</v>
      </c>
      <c r="N3098" t="s">
        <v>3918</v>
      </c>
      <c r="O3098" t="s">
        <v>3919</v>
      </c>
    </row>
    <row r="3099" spans="1:15" x14ac:dyDescent="0.2">
      <c r="A3099" s="66" t="s">
        <v>9831</v>
      </c>
      <c r="B3099" t="s">
        <v>756</v>
      </c>
      <c r="C3099" t="s">
        <v>755</v>
      </c>
      <c r="D3099" s="21" t="s">
        <v>761</v>
      </c>
      <c r="E3099" t="s">
        <v>762</v>
      </c>
      <c r="F3099" t="s">
        <v>88</v>
      </c>
      <c r="K3099">
        <v>2024</v>
      </c>
      <c r="L3099" t="s">
        <v>3914</v>
      </c>
      <c r="M3099" t="s">
        <v>3915</v>
      </c>
      <c r="N3099" t="s">
        <v>3918</v>
      </c>
    </row>
    <row r="3100" spans="1:15" x14ac:dyDescent="0.2">
      <c r="A3100" s="66" t="s">
        <v>9831</v>
      </c>
      <c r="B3100" t="s">
        <v>756</v>
      </c>
      <c r="C3100" t="s">
        <v>755</v>
      </c>
      <c r="D3100" s="21" t="s">
        <v>761</v>
      </c>
      <c r="E3100" t="s">
        <v>762</v>
      </c>
      <c r="F3100" t="s">
        <v>306</v>
      </c>
      <c r="K3100">
        <v>2024</v>
      </c>
      <c r="L3100" t="s">
        <v>3920</v>
      </c>
      <c r="M3100" t="s">
        <v>1365</v>
      </c>
      <c r="N3100" t="s">
        <v>3921</v>
      </c>
      <c r="O3100" t="s">
        <v>3922</v>
      </c>
    </row>
    <row r="3101" spans="1:15" x14ac:dyDescent="0.2">
      <c r="A3101" s="66" t="s">
        <v>9831</v>
      </c>
      <c r="B3101" t="s">
        <v>756</v>
      </c>
      <c r="C3101" t="s">
        <v>755</v>
      </c>
      <c r="D3101" s="21" t="s">
        <v>761</v>
      </c>
      <c r="E3101" t="s">
        <v>762</v>
      </c>
      <c r="F3101" t="s">
        <v>307</v>
      </c>
      <c r="K3101">
        <v>2024</v>
      </c>
      <c r="L3101" t="s">
        <v>3920</v>
      </c>
      <c r="M3101" t="s">
        <v>1365</v>
      </c>
      <c r="N3101" t="s">
        <v>3921</v>
      </c>
      <c r="O3101" t="s">
        <v>3922</v>
      </c>
    </row>
    <row r="3102" spans="1:15" x14ac:dyDescent="0.2">
      <c r="A3102" s="66" t="s">
        <v>9831</v>
      </c>
      <c r="B3102" t="s">
        <v>756</v>
      </c>
      <c r="C3102" t="s">
        <v>755</v>
      </c>
      <c r="D3102" s="21" t="s">
        <v>761</v>
      </c>
      <c r="E3102" t="s">
        <v>762</v>
      </c>
      <c r="F3102" t="s">
        <v>308</v>
      </c>
      <c r="K3102">
        <v>2024</v>
      </c>
      <c r="L3102" t="s">
        <v>3920</v>
      </c>
      <c r="M3102" t="s">
        <v>1365</v>
      </c>
      <c r="N3102" t="s">
        <v>3921</v>
      </c>
      <c r="O3102" t="s">
        <v>3923</v>
      </c>
    </row>
    <row r="3103" spans="1:15" x14ac:dyDescent="0.2">
      <c r="A3103" s="66" t="s">
        <v>9831</v>
      </c>
      <c r="B3103" t="s">
        <v>756</v>
      </c>
      <c r="C3103" t="s">
        <v>755</v>
      </c>
      <c r="D3103" s="21" t="s">
        <v>761</v>
      </c>
      <c r="E3103" t="s">
        <v>762</v>
      </c>
      <c r="F3103" t="s">
        <v>309</v>
      </c>
      <c r="K3103">
        <v>2024</v>
      </c>
      <c r="L3103" t="s">
        <v>3920</v>
      </c>
      <c r="M3103" t="s">
        <v>1365</v>
      </c>
      <c r="N3103" t="s">
        <v>3921</v>
      </c>
      <c r="O3103" t="s">
        <v>3924</v>
      </c>
    </row>
    <row r="3104" spans="1:15" x14ac:dyDescent="0.2">
      <c r="A3104" s="66" t="s">
        <v>9831</v>
      </c>
      <c r="B3104" t="s">
        <v>756</v>
      </c>
      <c r="C3104" t="s">
        <v>755</v>
      </c>
      <c r="D3104" s="21" t="s">
        <v>761</v>
      </c>
      <c r="E3104" t="s">
        <v>762</v>
      </c>
      <c r="F3104" t="s">
        <v>314</v>
      </c>
      <c r="K3104">
        <v>2024</v>
      </c>
      <c r="L3104" t="s">
        <v>3920</v>
      </c>
      <c r="M3104" t="s">
        <v>1365</v>
      </c>
      <c r="N3104" t="s">
        <v>3921</v>
      </c>
      <c r="O3104" t="s">
        <v>3922</v>
      </c>
    </row>
    <row r="3105" spans="1:15" x14ac:dyDescent="0.2">
      <c r="A3105" s="66" t="s">
        <v>9831</v>
      </c>
      <c r="B3105" t="s">
        <v>756</v>
      </c>
      <c r="C3105" t="s">
        <v>755</v>
      </c>
      <c r="D3105" s="21" t="s">
        <v>761</v>
      </c>
      <c r="E3105" t="s">
        <v>762</v>
      </c>
      <c r="F3105" t="s">
        <v>315</v>
      </c>
      <c r="K3105">
        <v>2024</v>
      </c>
      <c r="L3105" t="s">
        <v>3920</v>
      </c>
      <c r="M3105" t="s">
        <v>1365</v>
      </c>
      <c r="N3105" t="s">
        <v>3921</v>
      </c>
    </row>
    <row r="3106" spans="1:15" x14ac:dyDescent="0.2">
      <c r="A3106" s="66" t="s">
        <v>9831</v>
      </c>
      <c r="B3106" t="s">
        <v>756</v>
      </c>
      <c r="C3106" t="s">
        <v>755</v>
      </c>
      <c r="D3106" s="21" t="s">
        <v>761</v>
      </c>
      <c r="E3106" t="s">
        <v>762</v>
      </c>
      <c r="F3106" t="s">
        <v>316</v>
      </c>
      <c r="K3106">
        <v>2024</v>
      </c>
      <c r="L3106" t="s">
        <v>3920</v>
      </c>
      <c r="M3106" t="s">
        <v>1365</v>
      </c>
      <c r="N3106" t="s">
        <v>3921</v>
      </c>
      <c r="O3106" t="s">
        <v>3923</v>
      </c>
    </row>
    <row r="3107" spans="1:15" x14ac:dyDescent="0.2">
      <c r="A3107" s="66" t="s">
        <v>9831</v>
      </c>
      <c r="B3107" t="s">
        <v>756</v>
      </c>
      <c r="C3107" t="s">
        <v>755</v>
      </c>
      <c r="D3107" s="21" t="s">
        <v>761</v>
      </c>
      <c r="E3107" t="s">
        <v>762</v>
      </c>
      <c r="F3107" t="s">
        <v>317</v>
      </c>
      <c r="K3107">
        <v>2024</v>
      </c>
      <c r="L3107" t="s">
        <v>3920</v>
      </c>
      <c r="M3107" t="s">
        <v>1365</v>
      </c>
      <c r="N3107" t="s">
        <v>3921</v>
      </c>
      <c r="O3107" t="s">
        <v>3925</v>
      </c>
    </row>
    <row r="3108" spans="1:15" x14ac:dyDescent="0.2">
      <c r="A3108" s="66" t="s">
        <v>9831</v>
      </c>
      <c r="B3108" t="s">
        <v>756</v>
      </c>
      <c r="C3108" t="s">
        <v>755</v>
      </c>
      <c r="D3108" s="21" t="s">
        <v>761</v>
      </c>
      <c r="E3108" t="s">
        <v>762</v>
      </c>
      <c r="F3108" t="s">
        <v>336</v>
      </c>
      <c r="K3108">
        <v>2024</v>
      </c>
      <c r="L3108" t="s">
        <v>3920</v>
      </c>
      <c r="M3108" t="s">
        <v>1365</v>
      </c>
      <c r="N3108" t="s">
        <v>3921</v>
      </c>
      <c r="O3108" t="s">
        <v>3926</v>
      </c>
    </row>
    <row r="3109" spans="1:15" x14ac:dyDescent="0.2">
      <c r="A3109" s="66" t="s">
        <v>9831</v>
      </c>
      <c r="B3109" t="s">
        <v>756</v>
      </c>
      <c r="C3109" t="s">
        <v>755</v>
      </c>
      <c r="D3109" s="21" t="s">
        <v>761</v>
      </c>
      <c r="E3109" t="s">
        <v>762</v>
      </c>
      <c r="F3109" t="s">
        <v>337</v>
      </c>
      <c r="K3109">
        <v>2024</v>
      </c>
      <c r="L3109" t="s">
        <v>3920</v>
      </c>
      <c r="M3109" t="s">
        <v>1365</v>
      </c>
      <c r="N3109" t="s">
        <v>3921</v>
      </c>
      <c r="O3109" t="s">
        <v>3926</v>
      </c>
    </row>
    <row r="3110" spans="1:15" x14ac:dyDescent="0.2">
      <c r="A3110" s="66" t="s">
        <v>9831</v>
      </c>
      <c r="B3110" t="s">
        <v>756</v>
      </c>
      <c r="C3110" t="s">
        <v>755</v>
      </c>
      <c r="D3110" s="21" t="s">
        <v>761</v>
      </c>
      <c r="E3110" t="s">
        <v>762</v>
      </c>
      <c r="F3110" t="s">
        <v>338</v>
      </c>
      <c r="K3110">
        <v>2024</v>
      </c>
      <c r="L3110" t="s">
        <v>3920</v>
      </c>
      <c r="M3110" t="s">
        <v>1365</v>
      </c>
      <c r="N3110" t="s">
        <v>3921</v>
      </c>
    </row>
    <row r="3111" spans="1:15" x14ac:dyDescent="0.2">
      <c r="A3111" s="66" t="s">
        <v>9831</v>
      </c>
      <c r="B3111" t="s">
        <v>756</v>
      </c>
      <c r="C3111" t="s">
        <v>755</v>
      </c>
      <c r="D3111" s="21" t="s">
        <v>761</v>
      </c>
      <c r="E3111" t="s">
        <v>762</v>
      </c>
      <c r="F3111" t="s">
        <v>339</v>
      </c>
      <c r="K3111">
        <v>2024</v>
      </c>
      <c r="L3111" t="s">
        <v>3920</v>
      </c>
      <c r="M3111" t="s">
        <v>1365</v>
      </c>
      <c r="N3111" t="s">
        <v>3921</v>
      </c>
      <c r="O3111" t="s">
        <v>3927</v>
      </c>
    </row>
    <row r="3112" spans="1:15" x14ac:dyDescent="0.2">
      <c r="A3112" s="66" t="s">
        <v>9831</v>
      </c>
      <c r="B3112" t="s">
        <v>756</v>
      </c>
      <c r="C3112" t="s">
        <v>755</v>
      </c>
      <c r="D3112" s="21" t="s">
        <v>759</v>
      </c>
      <c r="E3112" t="s">
        <v>760</v>
      </c>
      <c r="F3112" t="s">
        <v>34</v>
      </c>
      <c r="G3112" t="s">
        <v>1289</v>
      </c>
      <c r="H3112" t="s">
        <v>492</v>
      </c>
      <c r="I3112" t="s">
        <v>349</v>
      </c>
      <c r="K3112">
        <v>2022</v>
      </c>
      <c r="L3112" t="s">
        <v>3928</v>
      </c>
      <c r="N3112" t="s">
        <v>3929</v>
      </c>
      <c r="O3112" t="s">
        <v>9145</v>
      </c>
    </row>
    <row r="3113" spans="1:15" x14ac:dyDescent="0.2">
      <c r="A3113" s="66" t="s">
        <v>9831</v>
      </c>
      <c r="B3113" t="s">
        <v>756</v>
      </c>
      <c r="C3113" t="s">
        <v>755</v>
      </c>
      <c r="D3113" s="21" t="s">
        <v>759</v>
      </c>
      <c r="E3113" t="s">
        <v>760</v>
      </c>
      <c r="F3113" t="s">
        <v>35</v>
      </c>
      <c r="G3113" t="s">
        <v>1289</v>
      </c>
      <c r="H3113" t="s">
        <v>492</v>
      </c>
      <c r="I3113" t="s">
        <v>349</v>
      </c>
      <c r="K3113">
        <v>2022</v>
      </c>
      <c r="L3113" t="s">
        <v>3928</v>
      </c>
      <c r="N3113" t="s">
        <v>3929</v>
      </c>
      <c r="O3113" t="s">
        <v>9145</v>
      </c>
    </row>
    <row r="3114" spans="1:15" x14ac:dyDescent="0.2">
      <c r="A3114" s="66" t="s">
        <v>9831</v>
      </c>
      <c r="B3114" t="s">
        <v>756</v>
      </c>
      <c r="C3114" t="s">
        <v>755</v>
      </c>
      <c r="D3114" s="21" t="s">
        <v>759</v>
      </c>
      <c r="E3114" t="s">
        <v>760</v>
      </c>
      <c r="F3114" t="s">
        <v>36</v>
      </c>
      <c r="G3114" t="s">
        <v>1289</v>
      </c>
      <c r="H3114" t="s">
        <v>492</v>
      </c>
      <c r="I3114" t="s">
        <v>349</v>
      </c>
      <c r="K3114">
        <v>2022</v>
      </c>
      <c r="L3114" t="s">
        <v>3928</v>
      </c>
      <c r="N3114" t="s">
        <v>3929</v>
      </c>
      <c r="O3114" t="s">
        <v>9145</v>
      </c>
    </row>
    <row r="3115" spans="1:15" x14ac:dyDescent="0.2">
      <c r="A3115" s="66" t="s">
        <v>9831</v>
      </c>
      <c r="B3115" t="s">
        <v>756</v>
      </c>
      <c r="C3115" t="s">
        <v>755</v>
      </c>
      <c r="D3115" s="21" t="s">
        <v>759</v>
      </c>
      <c r="E3115" t="s">
        <v>760</v>
      </c>
      <c r="F3115" t="s">
        <v>37</v>
      </c>
      <c r="G3115" t="s">
        <v>1289</v>
      </c>
      <c r="H3115" t="s">
        <v>492</v>
      </c>
      <c r="I3115" t="s">
        <v>349</v>
      </c>
      <c r="K3115">
        <v>2022</v>
      </c>
      <c r="L3115" t="s">
        <v>3928</v>
      </c>
      <c r="N3115" t="s">
        <v>3929</v>
      </c>
      <c r="O3115" t="s">
        <v>9145</v>
      </c>
    </row>
    <row r="3116" spans="1:15" x14ac:dyDescent="0.2">
      <c r="A3116" s="66" t="s">
        <v>9831</v>
      </c>
      <c r="B3116" t="s">
        <v>756</v>
      </c>
      <c r="C3116" t="s">
        <v>755</v>
      </c>
      <c r="D3116" s="21" t="s">
        <v>759</v>
      </c>
      <c r="E3116" t="s">
        <v>760</v>
      </c>
      <c r="F3116" t="s">
        <v>38</v>
      </c>
      <c r="G3116" t="s">
        <v>1289</v>
      </c>
      <c r="H3116" t="s">
        <v>492</v>
      </c>
      <c r="I3116" t="s">
        <v>349</v>
      </c>
      <c r="K3116">
        <v>2022</v>
      </c>
      <c r="L3116" t="s">
        <v>3928</v>
      </c>
      <c r="N3116" t="s">
        <v>3929</v>
      </c>
      <c r="O3116" t="s">
        <v>9145</v>
      </c>
    </row>
    <row r="3117" spans="1:15" x14ac:dyDescent="0.2">
      <c r="A3117" s="66" t="s">
        <v>9831</v>
      </c>
      <c r="B3117" t="s">
        <v>756</v>
      </c>
      <c r="C3117" t="s">
        <v>755</v>
      </c>
      <c r="D3117" s="21" t="s">
        <v>759</v>
      </c>
      <c r="E3117" t="s">
        <v>760</v>
      </c>
      <c r="F3117" t="s">
        <v>39</v>
      </c>
      <c r="G3117" t="s">
        <v>1289</v>
      </c>
      <c r="H3117" t="s">
        <v>492</v>
      </c>
      <c r="I3117" t="s">
        <v>349</v>
      </c>
      <c r="K3117">
        <v>2022</v>
      </c>
      <c r="L3117" t="s">
        <v>3928</v>
      </c>
      <c r="N3117" t="s">
        <v>3929</v>
      </c>
      <c r="O3117" t="s">
        <v>9145</v>
      </c>
    </row>
    <row r="3118" spans="1:15" x14ac:dyDescent="0.2">
      <c r="A3118" s="66" t="s">
        <v>9831</v>
      </c>
      <c r="B3118" t="s">
        <v>756</v>
      </c>
      <c r="C3118" t="s">
        <v>755</v>
      </c>
      <c r="D3118" s="21" t="s">
        <v>759</v>
      </c>
      <c r="E3118" t="s">
        <v>760</v>
      </c>
      <c r="F3118" t="s">
        <v>40</v>
      </c>
      <c r="G3118" t="s">
        <v>1289</v>
      </c>
      <c r="H3118" t="s">
        <v>492</v>
      </c>
      <c r="I3118" t="s">
        <v>349</v>
      </c>
      <c r="K3118">
        <v>2022</v>
      </c>
      <c r="L3118" t="s">
        <v>3928</v>
      </c>
      <c r="N3118" t="s">
        <v>3929</v>
      </c>
      <c r="O3118" t="s">
        <v>9145</v>
      </c>
    </row>
    <row r="3119" spans="1:15" x14ac:dyDescent="0.2">
      <c r="A3119" s="66" t="s">
        <v>9831</v>
      </c>
      <c r="B3119" t="s">
        <v>756</v>
      </c>
      <c r="C3119" t="s">
        <v>755</v>
      </c>
      <c r="D3119" s="21" t="s">
        <v>759</v>
      </c>
      <c r="E3119" t="s">
        <v>760</v>
      </c>
      <c r="F3119" t="s">
        <v>41</v>
      </c>
      <c r="G3119" t="s">
        <v>1289</v>
      </c>
      <c r="H3119" t="s">
        <v>492</v>
      </c>
      <c r="I3119" t="s">
        <v>349</v>
      </c>
      <c r="K3119">
        <v>2022</v>
      </c>
      <c r="L3119" t="s">
        <v>3928</v>
      </c>
      <c r="N3119" t="s">
        <v>3929</v>
      </c>
      <c r="O3119" t="s">
        <v>9145</v>
      </c>
    </row>
    <row r="3120" spans="1:15" x14ac:dyDescent="0.2">
      <c r="A3120" s="66" t="s">
        <v>9831</v>
      </c>
      <c r="B3120" t="s">
        <v>756</v>
      </c>
      <c r="C3120" t="s">
        <v>755</v>
      </c>
      <c r="D3120" s="21" t="s">
        <v>759</v>
      </c>
      <c r="E3120" t="s">
        <v>760</v>
      </c>
      <c r="F3120" t="s">
        <v>42</v>
      </c>
      <c r="G3120" t="s">
        <v>1289</v>
      </c>
      <c r="H3120" t="s">
        <v>492</v>
      </c>
      <c r="I3120" t="s">
        <v>349</v>
      </c>
      <c r="K3120">
        <v>2022</v>
      </c>
      <c r="L3120" t="s">
        <v>3928</v>
      </c>
      <c r="N3120" t="s">
        <v>3929</v>
      </c>
      <c r="O3120" t="s">
        <v>9145</v>
      </c>
    </row>
    <row r="3121" spans="1:15" x14ac:dyDescent="0.2">
      <c r="A3121" s="66" t="s">
        <v>9831</v>
      </c>
      <c r="B3121" t="s">
        <v>756</v>
      </c>
      <c r="C3121" t="s">
        <v>755</v>
      </c>
      <c r="D3121" s="21" t="s">
        <v>757</v>
      </c>
      <c r="E3121" t="s">
        <v>758</v>
      </c>
      <c r="F3121" t="s">
        <v>33</v>
      </c>
      <c r="G3121" t="s">
        <v>1286</v>
      </c>
      <c r="H3121" t="s">
        <v>349</v>
      </c>
      <c r="I3121" t="s">
        <v>349</v>
      </c>
      <c r="K3121">
        <v>2022</v>
      </c>
      <c r="L3121" t="s">
        <v>3930</v>
      </c>
      <c r="M3121" t="s">
        <v>3931</v>
      </c>
      <c r="N3121" t="s">
        <v>3932</v>
      </c>
    </row>
    <row r="3122" spans="1:15" x14ac:dyDescent="0.2">
      <c r="A3122" s="66" t="s">
        <v>9831</v>
      </c>
      <c r="B3122" t="s">
        <v>756</v>
      </c>
      <c r="C3122" t="s">
        <v>755</v>
      </c>
      <c r="D3122" s="21" t="s">
        <v>757</v>
      </c>
      <c r="E3122" t="s">
        <v>758</v>
      </c>
      <c r="F3122" t="s">
        <v>94</v>
      </c>
      <c r="K3122">
        <v>2022</v>
      </c>
      <c r="L3122" t="s">
        <v>3930</v>
      </c>
      <c r="N3122" t="s">
        <v>3932</v>
      </c>
    </row>
    <row r="3123" spans="1:15" x14ac:dyDescent="0.2">
      <c r="A3123" s="66" t="s">
        <v>9831</v>
      </c>
      <c r="B3123" t="s">
        <v>756</v>
      </c>
      <c r="C3123" t="s">
        <v>755</v>
      </c>
      <c r="D3123" s="21" t="s">
        <v>757</v>
      </c>
      <c r="E3123" t="s">
        <v>758</v>
      </c>
      <c r="F3123" t="s">
        <v>95</v>
      </c>
      <c r="K3123">
        <v>2022</v>
      </c>
      <c r="L3123" t="s">
        <v>3930</v>
      </c>
      <c r="N3123" t="s">
        <v>3932</v>
      </c>
    </row>
    <row r="3124" spans="1:15" x14ac:dyDescent="0.2">
      <c r="A3124" s="66" t="s">
        <v>9831</v>
      </c>
      <c r="B3124" t="s">
        <v>756</v>
      </c>
      <c r="C3124" t="s">
        <v>755</v>
      </c>
      <c r="D3124" s="21" t="s">
        <v>757</v>
      </c>
      <c r="E3124" t="s">
        <v>758</v>
      </c>
      <c r="F3124" t="s">
        <v>8</v>
      </c>
      <c r="K3124">
        <v>2022</v>
      </c>
      <c r="L3124" t="s">
        <v>3933</v>
      </c>
      <c r="M3124" t="s">
        <v>3934</v>
      </c>
      <c r="N3124" t="s">
        <v>3935</v>
      </c>
    </row>
    <row r="3125" spans="1:15" x14ac:dyDescent="0.2">
      <c r="A3125" s="66" t="s">
        <v>9831</v>
      </c>
      <c r="B3125" t="s">
        <v>756</v>
      </c>
      <c r="C3125" t="s">
        <v>755</v>
      </c>
      <c r="D3125" s="21" t="s">
        <v>757</v>
      </c>
      <c r="E3125" t="s">
        <v>758</v>
      </c>
      <c r="F3125" t="s">
        <v>10</v>
      </c>
      <c r="K3125">
        <v>2022</v>
      </c>
      <c r="L3125" t="s">
        <v>3933</v>
      </c>
      <c r="M3125" t="s">
        <v>3934</v>
      </c>
      <c r="N3125" t="s">
        <v>3935</v>
      </c>
    </row>
    <row r="3126" spans="1:15" x14ac:dyDescent="0.2">
      <c r="A3126" s="66" t="s">
        <v>9831</v>
      </c>
      <c r="B3126" t="s">
        <v>756</v>
      </c>
      <c r="C3126" t="s">
        <v>755</v>
      </c>
      <c r="D3126" s="21" t="s">
        <v>757</v>
      </c>
      <c r="E3126" t="s">
        <v>758</v>
      </c>
      <c r="F3126" t="s">
        <v>11</v>
      </c>
      <c r="G3126" t="s">
        <v>1286</v>
      </c>
      <c r="H3126" t="s">
        <v>349</v>
      </c>
      <c r="I3126" t="s">
        <v>349</v>
      </c>
      <c r="K3126">
        <v>2022</v>
      </c>
      <c r="L3126" t="s">
        <v>3933</v>
      </c>
      <c r="M3126" t="s">
        <v>3934</v>
      </c>
      <c r="N3126" t="s">
        <v>3935</v>
      </c>
    </row>
    <row r="3127" spans="1:15" x14ac:dyDescent="0.2">
      <c r="A3127" s="66" t="s">
        <v>9831</v>
      </c>
      <c r="B3127" t="s">
        <v>756</v>
      </c>
      <c r="C3127" t="s">
        <v>755</v>
      </c>
      <c r="D3127" s="21" t="s">
        <v>759</v>
      </c>
      <c r="E3127" t="s">
        <v>760</v>
      </c>
      <c r="F3127" t="s">
        <v>91</v>
      </c>
      <c r="K3127">
        <v>2023</v>
      </c>
      <c r="L3127" t="s">
        <v>3936</v>
      </c>
      <c r="N3127" t="s">
        <v>3937</v>
      </c>
    </row>
    <row r="3128" spans="1:15" x14ac:dyDescent="0.2">
      <c r="A3128" s="66" t="s">
        <v>9831</v>
      </c>
      <c r="B3128" t="s">
        <v>756</v>
      </c>
      <c r="C3128" t="s">
        <v>755</v>
      </c>
      <c r="D3128" s="21" t="s">
        <v>759</v>
      </c>
      <c r="E3128" t="s">
        <v>760</v>
      </c>
      <c r="F3128" t="s">
        <v>31</v>
      </c>
      <c r="G3128" t="s">
        <v>1404</v>
      </c>
      <c r="K3128">
        <v>2022</v>
      </c>
      <c r="L3128" t="s">
        <v>3938</v>
      </c>
      <c r="M3128" t="s">
        <v>3939</v>
      </c>
      <c r="N3128" t="s">
        <v>3940</v>
      </c>
    </row>
    <row r="3129" spans="1:15" x14ac:dyDescent="0.2">
      <c r="A3129" s="66" t="s">
        <v>9831</v>
      </c>
      <c r="B3129" t="s">
        <v>756</v>
      </c>
      <c r="C3129" t="s">
        <v>755</v>
      </c>
      <c r="D3129" s="21" t="s">
        <v>759</v>
      </c>
      <c r="E3129" t="s">
        <v>760</v>
      </c>
      <c r="F3129" t="s">
        <v>33</v>
      </c>
      <c r="G3129" t="s">
        <v>1286</v>
      </c>
      <c r="H3129" t="s">
        <v>1701</v>
      </c>
      <c r="I3129" t="s">
        <v>349</v>
      </c>
      <c r="K3129">
        <v>2022</v>
      </c>
      <c r="L3129" t="s">
        <v>3938</v>
      </c>
      <c r="M3129" t="s">
        <v>3941</v>
      </c>
      <c r="N3129" t="s">
        <v>3940</v>
      </c>
    </row>
    <row r="3130" spans="1:15" x14ac:dyDescent="0.2">
      <c r="A3130" s="66" t="s">
        <v>9831</v>
      </c>
      <c r="B3130" t="s">
        <v>756</v>
      </c>
      <c r="C3130" t="s">
        <v>755</v>
      </c>
      <c r="D3130" s="21" t="s">
        <v>759</v>
      </c>
      <c r="E3130" t="s">
        <v>760</v>
      </c>
      <c r="F3130" t="s">
        <v>55</v>
      </c>
      <c r="G3130" t="s">
        <v>1270</v>
      </c>
      <c r="H3130" t="s">
        <v>1717</v>
      </c>
      <c r="I3130" t="s">
        <v>349</v>
      </c>
      <c r="K3130">
        <v>2022</v>
      </c>
      <c r="L3130" t="s">
        <v>3938</v>
      </c>
      <c r="M3130" t="s">
        <v>3942</v>
      </c>
      <c r="N3130" t="s">
        <v>3940</v>
      </c>
      <c r="O3130" t="s">
        <v>3943</v>
      </c>
    </row>
    <row r="3131" spans="1:15" x14ac:dyDescent="0.2">
      <c r="A3131" s="66" t="s">
        <v>9831</v>
      </c>
      <c r="B3131" t="s">
        <v>756</v>
      </c>
      <c r="C3131" t="s">
        <v>755</v>
      </c>
      <c r="D3131" s="21" t="s">
        <v>759</v>
      </c>
      <c r="E3131" t="s">
        <v>760</v>
      </c>
      <c r="F3131" t="s">
        <v>58</v>
      </c>
      <c r="G3131" t="s">
        <v>1270</v>
      </c>
      <c r="H3131" t="s">
        <v>1717</v>
      </c>
      <c r="I3131" t="s">
        <v>349</v>
      </c>
      <c r="K3131">
        <v>2022</v>
      </c>
      <c r="L3131" t="s">
        <v>3938</v>
      </c>
      <c r="M3131" t="s">
        <v>3942</v>
      </c>
      <c r="N3131" t="s">
        <v>3940</v>
      </c>
      <c r="O3131" t="s">
        <v>3943</v>
      </c>
    </row>
    <row r="3132" spans="1:15" x14ac:dyDescent="0.2">
      <c r="A3132" s="66" t="s">
        <v>9831</v>
      </c>
      <c r="B3132" t="s">
        <v>756</v>
      </c>
      <c r="C3132" t="s">
        <v>755</v>
      </c>
      <c r="D3132" s="21" t="s">
        <v>759</v>
      </c>
      <c r="E3132" t="s">
        <v>760</v>
      </c>
      <c r="F3132" t="s">
        <v>59</v>
      </c>
      <c r="G3132" t="s">
        <v>1270</v>
      </c>
      <c r="H3132" t="s">
        <v>1717</v>
      </c>
      <c r="I3132" t="s">
        <v>349</v>
      </c>
      <c r="K3132">
        <v>2022</v>
      </c>
      <c r="L3132" t="s">
        <v>3938</v>
      </c>
      <c r="M3132" t="s">
        <v>3942</v>
      </c>
      <c r="N3132" t="s">
        <v>3940</v>
      </c>
      <c r="O3132" t="s">
        <v>3943</v>
      </c>
    </row>
    <row r="3133" spans="1:15" x14ac:dyDescent="0.2">
      <c r="A3133" s="66" t="s">
        <v>9831</v>
      </c>
      <c r="B3133" t="s">
        <v>756</v>
      </c>
      <c r="C3133" t="s">
        <v>755</v>
      </c>
      <c r="D3133" s="21" t="s">
        <v>759</v>
      </c>
      <c r="E3133" t="s">
        <v>760</v>
      </c>
      <c r="F3133" t="s">
        <v>60</v>
      </c>
      <c r="G3133" t="s">
        <v>1270</v>
      </c>
      <c r="H3133" t="s">
        <v>1717</v>
      </c>
      <c r="I3133" t="s">
        <v>349</v>
      </c>
      <c r="K3133">
        <v>2022</v>
      </c>
      <c r="L3133" t="s">
        <v>3938</v>
      </c>
      <c r="M3133" t="s">
        <v>3942</v>
      </c>
      <c r="N3133" t="s">
        <v>3940</v>
      </c>
      <c r="O3133" t="s">
        <v>3943</v>
      </c>
    </row>
    <row r="3134" spans="1:15" x14ac:dyDescent="0.2">
      <c r="A3134" s="66" t="s">
        <v>9831</v>
      </c>
      <c r="B3134" t="s">
        <v>756</v>
      </c>
      <c r="C3134" t="s">
        <v>755</v>
      </c>
      <c r="D3134" s="21" t="s">
        <v>759</v>
      </c>
      <c r="E3134" t="s">
        <v>760</v>
      </c>
      <c r="F3134" t="s">
        <v>61</v>
      </c>
      <c r="G3134" t="s">
        <v>1270</v>
      </c>
      <c r="H3134" t="s">
        <v>1717</v>
      </c>
      <c r="I3134" t="s">
        <v>349</v>
      </c>
      <c r="K3134">
        <v>2022</v>
      </c>
      <c r="L3134" t="s">
        <v>3938</v>
      </c>
      <c r="M3134" t="s">
        <v>3942</v>
      </c>
      <c r="N3134" t="s">
        <v>3940</v>
      </c>
      <c r="O3134" t="s">
        <v>3943</v>
      </c>
    </row>
    <row r="3135" spans="1:15" x14ac:dyDescent="0.2">
      <c r="A3135" s="66" t="s">
        <v>9831</v>
      </c>
      <c r="B3135" t="s">
        <v>756</v>
      </c>
      <c r="C3135" t="s">
        <v>755</v>
      </c>
      <c r="D3135" s="21" t="s">
        <v>759</v>
      </c>
      <c r="E3135" t="s">
        <v>760</v>
      </c>
      <c r="F3135" t="s">
        <v>78</v>
      </c>
      <c r="G3135" t="s">
        <v>1299</v>
      </c>
      <c r="K3135">
        <v>2023</v>
      </c>
      <c r="L3135" t="s">
        <v>3938</v>
      </c>
      <c r="M3135" t="s">
        <v>3944</v>
      </c>
      <c r="N3135" t="s">
        <v>3945</v>
      </c>
    </row>
    <row r="3136" spans="1:15" x14ac:dyDescent="0.2">
      <c r="A3136" s="66" t="s">
        <v>9831</v>
      </c>
      <c r="B3136" t="s">
        <v>756</v>
      </c>
      <c r="C3136" t="s">
        <v>755</v>
      </c>
      <c r="D3136" s="21" t="s">
        <v>759</v>
      </c>
      <c r="E3136" t="s">
        <v>760</v>
      </c>
      <c r="F3136" t="s">
        <v>79</v>
      </c>
      <c r="G3136" t="s">
        <v>1382</v>
      </c>
      <c r="K3136">
        <v>2023</v>
      </c>
      <c r="L3136" t="s">
        <v>3938</v>
      </c>
      <c r="M3136" t="s">
        <v>3944</v>
      </c>
      <c r="N3136" t="s">
        <v>3945</v>
      </c>
    </row>
    <row r="3137" spans="1:15" x14ac:dyDescent="0.2">
      <c r="A3137" s="66" t="s">
        <v>9831</v>
      </c>
      <c r="B3137" t="s">
        <v>756</v>
      </c>
      <c r="C3137" t="s">
        <v>755</v>
      </c>
      <c r="D3137" s="21" t="s">
        <v>759</v>
      </c>
      <c r="E3137" t="s">
        <v>760</v>
      </c>
      <c r="F3137" t="s">
        <v>84</v>
      </c>
      <c r="K3137">
        <v>2022</v>
      </c>
      <c r="L3137" t="s">
        <v>3938</v>
      </c>
      <c r="M3137" t="s">
        <v>3946</v>
      </c>
      <c r="N3137" t="s">
        <v>3940</v>
      </c>
    </row>
    <row r="3138" spans="1:15" x14ac:dyDescent="0.2">
      <c r="A3138" s="66" t="s">
        <v>9831</v>
      </c>
      <c r="B3138" t="s">
        <v>756</v>
      </c>
      <c r="C3138" t="s">
        <v>755</v>
      </c>
      <c r="D3138" s="21" t="s">
        <v>759</v>
      </c>
      <c r="E3138" t="s">
        <v>760</v>
      </c>
      <c r="F3138" t="s">
        <v>89</v>
      </c>
      <c r="K3138">
        <v>2023</v>
      </c>
      <c r="L3138" t="s">
        <v>3938</v>
      </c>
      <c r="N3138" t="s">
        <v>3945</v>
      </c>
    </row>
    <row r="3139" spans="1:15" x14ac:dyDescent="0.2">
      <c r="A3139" s="66" t="s">
        <v>9831</v>
      </c>
      <c r="B3139" t="s">
        <v>756</v>
      </c>
      <c r="C3139" t="s">
        <v>755</v>
      </c>
      <c r="D3139" s="21" t="s">
        <v>759</v>
      </c>
      <c r="E3139" t="s">
        <v>760</v>
      </c>
      <c r="F3139" t="s">
        <v>94</v>
      </c>
      <c r="K3139">
        <v>2023</v>
      </c>
      <c r="L3139" t="s">
        <v>3938</v>
      </c>
      <c r="N3139" t="s">
        <v>3945</v>
      </c>
    </row>
    <row r="3140" spans="1:15" x14ac:dyDescent="0.2">
      <c r="A3140" s="66" t="s">
        <v>9831</v>
      </c>
      <c r="B3140" t="s">
        <v>756</v>
      </c>
      <c r="C3140" t="s">
        <v>755</v>
      </c>
      <c r="D3140" s="21" t="s">
        <v>759</v>
      </c>
      <c r="E3140" t="s">
        <v>760</v>
      </c>
      <c r="F3140" t="s">
        <v>95</v>
      </c>
      <c r="K3140">
        <v>2023</v>
      </c>
      <c r="L3140" t="s">
        <v>3938</v>
      </c>
      <c r="M3140" t="s">
        <v>3947</v>
      </c>
      <c r="N3140" t="s">
        <v>3945</v>
      </c>
    </row>
    <row r="3141" spans="1:15" x14ac:dyDescent="0.2">
      <c r="A3141" s="66" t="s">
        <v>9831</v>
      </c>
      <c r="B3141" t="s">
        <v>756</v>
      </c>
      <c r="C3141" t="s">
        <v>755</v>
      </c>
      <c r="D3141" s="21" t="s">
        <v>759</v>
      </c>
      <c r="E3141" t="s">
        <v>760</v>
      </c>
      <c r="F3141" t="s">
        <v>96</v>
      </c>
      <c r="K3141">
        <v>2023</v>
      </c>
      <c r="L3141" t="s">
        <v>3938</v>
      </c>
      <c r="M3141" t="s">
        <v>3948</v>
      </c>
      <c r="N3141" t="s">
        <v>3945</v>
      </c>
    </row>
    <row r="3142" spans="1:15" x14ac:dyDescent="0.2">
      <c r="A3142" s="66" t="s">
        <v>9831</v>
      </c>
      <c r="B3142" t="s">
        <v>756</v>
      </c>
      <c r="C3142" t="s">
        <v>755</v>
      </c>
      <c r="D3142" s="21" t="s">
        <v>759</v>
      </c>
      <c r="E3142" t="s">
        <v>760</v>
      </c>
      <c r="F3142" t="s">
        <v>317</v>
      </c>
      <c r="K3142">
        <v>2023</v>
      </c>
      <c r="L3142" t="s">
        <v>3938</v>
      </c>
      <c r="N3142" t="s">
        <v>3940</v>
      </c>
    </row>
    <row r="3143" spans="1:15" x14ac:dyDescent="0.2">
      <c r="A3143" s="66" t="s">
        <v>9831</v>
      </c>
      <c r="B3143" t="s">
        <v>756</v>
      </c>
      <c r="C3143" t="s">
        <v>755</v>
      </c>
      <c r="D3143" s="21" t="s">
        <v>759</v>
      </c>
      <c r="E3143" t="s">
        <v>760</v>
      </c>
      <c r="F3143" t="s">
        <v>336</v>
      </c>
      <c r="K3143">
        <v>2023</v>
      </c>
      <c r="L3143" t="s">
        <v>3938</v>
      </c>
      <c r="M3143" t="s">
        <v>3942</v>
      </c>
      <c r="N3143" t="s">
        <v>3940</v>
      </c>
      <c r="O3143" t="s">
        <v>3949</v>
      </c>
    </row>
    <row r="3144" spans="1:15" x14ac:dyDescent="0.2">
      <c r="A3144" s="66" t="s">
        <v>9831</v>
      </c>
      <c r="B3144" t="s">
        <v>756</v>
      </c>
      <c r="C3144" t="s">
        <v>755</v>
      </c>
      <c r="D3144" s="21" t="s">
        <v>759</v>
      </c>
      <c r="E3144" t="s">
        <v>760</v>
      </c>
      <c r="F3144" t="s">
        <v>337</v>
      </c>
      <c r="K3144">
        <v>2023</v>
      </c>
      <c r="L3144" t="s">
        <v>3938</v>
      </c>
      <c r="M3144" t="s">
        <v>3942</v>
      </c>
      <c r="N3144" t="s">
        <v>3940</v>
      </c>
    </row>
    <row r="3145" spans="1:15" x14ac:dyDescent="0.2">
      <c r="A3145" s="66" t="s">
        <v>9831</v>
      </c>
      <c r="B3145" t="s">
        <v>756</v>
      </c>
      <c r="C3145" t="s">
        <v>755</v>
      </c>
      <c r="D3145" s="21" t="s">
        <v>759</v>
      </c>
      <c r="E3145" t="s">
        <v>760</v>
      </c>
      <c r="F3145" t="s">
        <v>338</v>
      </c>
      <c r="K3145">
        <v>2023</v>
      </c>
      <c r="L3145" t="s">
        <v>3938</v>
      </c>
      <c r="M3145" t="s">
        <v>3942</v>
      </c>
      <c r="N3145" t="s">
        <v>3940</v>
      </c>
    </row>
    <row r="3146" spans="1:15" x14ac:dyDescent="0.2">
      <c r="A3146" s="66" t="s">
        <v>9831</v>
      </c>
      <c r="B3146" t="s">
        <v>756</v>
      </c>
      <c r="C3146" t="s">
        <v>755</v>
      </c>
      <c r="D3146" s="21" t="s">
        <v>759</v>
      </c>
      <c r="E3146" t="s">
        <v>760</v>
      </c>
      <c r="F3146" t="s">
        <v>339</v>
      </c>
      <c r="K3146">
        <v>2023</v>
      </c>
      <c r="L3146" t="s">
        <v>3938</v>
      </c>
      <c r="M3146" t="s">
        <v>3942</v>
      </c>
      <c r="N3146" t="s">
        <v>3940</v>
      </c>
    </row>
    <row r="3147" spans="1:15" x14ac:dyDescent="0.2">
      <c r="A3147" s="66" t="s">
        <v>9831</v>
      </c>
      <c r="B3147" t="s">
        <v>756</v>
      </c>
      <c r="C3147" t="s">
        <v>755</v>
      </c>
      <c r="D3147" s="21" t="s">
        <v>759</v>
      </c>
      <c r="E3147" t="s">
        <v>760</v>
      </c>
      <c r="F3147" t="s">
        <v>165</v>
      </c>
      <c r="G3147" t="s">
        <v>1286</v>
      </c>
      <c r="K3147">
        <v>2022</v>
      </c>
      <c r="L3147" t="s">
        <v>3950</v>
      </c>
      <c r="M3147" t="s">
        <v>3951</v>
      </c>
      <c r="N3147" t="s">
        <v>3940</v>
      </c>
    </row>
    <row r="3148" spans="1:15" x14ac:dyDescent="0.2">
      <c r="A3148" s="66" t="s">
        <v>9831</v>
      </c>
      <c r="B3148" t="s">
        <v>756</v>
      </c>
      <c r="C3148" t="s">
        <v>755</v>
      </c>
      <c r="D3148" s="21" t="s">
        <v>759</v>
      </c>
      <c r="E3148" t="s">
        <v>760</v>
      </c>
      <c r="F3148" t="s">
        <v>175</v>
      </c>
      <c r="G3148" t="s">
        <v>1286</v>
      </c>
      <c r="K3148">
        <v>2022</v>
      </c>
      <c r="L3148" t="s">
        <v>3950</v>
      </c>
      <c r="M3148" t="s">
        <v>3951</v>
      </c>
      <c r="N3148" t="s">
        <v>3940</v>
      </c>
    </row>
    <row r="3149" spans="1:15" x14ac:dyDescent="0.2">
      <c r="A3149" s="66" t="s">
        <v>9831</v>
      </c>
      <c r="B3149" t="s">
        <v>756</v>
      </c>
      <c r="C3149" t="s">
        <v>755</v>
      </c>
      <c r="D3149" s="21" t="s">
        <v>757</v>
      </c>
      <c r="E3149" t="s">
        <v>758</v>
      </c>
      <c r="F3149" t="s">
        <v>314</v>
      </c>
      <c r="K3149">
        <v>2024</v>
      </c>
      <c r="L3149" t="s">
        <v>3952</v>
      </c>
      <c r="N3149" t="s">
        <v>3953</v>
      </c>
    </row>
    <row r="3150" spans="1:15" x14ac:dyDescent="0.2">
      <c r="A3150" s="66" t="s">
        <v>9831</v>
      </c>
      <c r="B3150" t="s">
        <v>756</v>
      </c>
      <c r="C3150" t="s">
        <v>755</v>
      </c>
      <c r="D3150" s="21" t="s">
        <v>757</v>
      </c>
      <c r="E3150" t="s">
        <v>758</v>
      </c>
      <c r="F3150" t="s">
        <v>315</v>
      </c>
      <c r="K3150">
        <v>2024</v>
      </c>
      <c r="L3150" t="s">
        <v>3952</v>
      </c>
      <c r="N3150" t="s">
        <v>3953</v>
      </c>
    </row>
    <row r="3151" spans="1:15" x14ac:dyDescent="0.2">
      <c r="A3151" s="66" t="s">
        <v>9831</v>
      </c>
      <c r="B3151" t="s">
        <v>756</v>
      </c>
      <c r="C3151" t="s">
        <v>755</v>
      </c>
      <c r="D3151" s="21" t="s">
        <v>757</v>
      </c>
      <c r="E3151" t="s">
        <v>758</v>
      </c>
      <c r="F3151" t="s">
        <v>316</v>
      </c>
      <c r="K3151">
        <v>2024</v>
      </c>
      <c r="L3151" t="s">
        <v>3952</v>
      </c>
      <c r="N3151" t="s">
        <v>3953</v>
      </c>
    </row>
    <row r="3152" spans="1:15" x14ac:dyDescent="0.2">
      <c r="A3152" s="66" t="s">
        <v>9831</v>
      </c>
      <c r="B3152" t="s">
        <v>756</v>
      </c>
      <c r="C3152" t="s">
        <v>755</v>
      </c>
      <c r="D3152" s="21" t="s">
        <v>757</v>
      </c>
      <c r="E3152" t="s">
        <v>758</v>
      </c>
      <c r="F3152" t="s">
        <v>317</v>
      </c>
      <c r="K3152">
        <v>2024</v>
      </c>
      <c r="L3152" t="s">
        <v>3952</v>
      </c>
      <c r="N3152" t="s">
        <v>3953</v>
      </c>
    </row>
    <row r="3153" spans="1:15" x14ac:dyDescent="0.2">
      <c r="A3153" s="66" t="s">
        <v>9831</v>
      </c>
      <c r="B3153" t="s">
        <v>756</v>
      </c>
      <c r="C3153" t="s">
        <v>755</v>
      </c>
      <c r="D3153" s="21" t="s">
        <v>761</v>
      </c>
      <c r="E3153" t="s">
        <v>762</v>
      </c>
      <c r="F3153" t="s">
        <v>16</v>
      </c>
      <c r="G3153" t="s">
        <v>1270</v>
      </c>
      <c r="H3153" t="s">
        <v>349</v>
      </c>
      <c r="I3153" t="s">
        <v>349</v>
      </c>
      <c r="K3153">
        <v>2023</v>
      </c>
      <c r="L3153" t="s">
        <v>9515</v>
      </c>
      <c r="N3153" t="s">
        <v>9516</v>
      </c>
      <c r="O3153" t="s">
        <v>9513</v>
      </c>
    </row>
    <row r="3154" spans="1:15" x14ac:dyDescent="0.2">
      <c r="A3154" s="66" t="s">
        <v>9831</v>
      </c>
      <c r="B3154" t="s">
        <v>756</v>
      </c>
      <c r="C3154" t="s">
        <v>755</v>
      </c>
      <c r="D3154" s="21" t="s">
        <v>761</v>
      </c>
      <c r="E3154" t="s">
        <v>762</v>
      </c>
      <c r="F3154" t="s">
        <v>17</v>
      </c>
      <c r="G3154" t="s">
        <v>1270</v>
      </c>
      <c r="H3154" t="s">
        <v>349</v>
      </c>
      <c r="I3154" t="s">
        <v>349</v>
      </c>
      <c r="K3154">
        <v>2023</v>
      </c>
      <c r="L3154" t="s">
        <v>9515</v>
      </c>
      <c r="N3154" t="s">
        <v>9516</v>
      </c>
      <c r="O3154" t="s">
        <v>9513</v>
      </c>
    </row>
    <row r="3155" spans="1:15" x14ac:dyDescent="0.2">
      <c r="A3155" s="66" t="s">
        <v>9831</v>
      </c>
      <c r="B3155" t="s">
        <v>756</v>
      </c>
      <c r="C3155" t="s">
        <v>755</v>
      </c>
      <c r="D3155" s="21" t="s">
        <v>761</v>
      </c>
      <c r="E3155" t="s">
        <v>762</v>
      </c>
      <c r="F3155" t="s">
        <v>28</v>
      </c>
      <c r="G3155" t="s">
        <v>1270</v>
      </c>
      <c r="H3155" t="s">
        <v>349</v>
      </c>
      <c r="I3155" t="s">
        <v>349</v>
      </c>
      <c r="K3155">
        <v>2023</v>
      </c>
      <c r="L3155" t="s">
        <v>9515</v>
      </c>
      <c r="N3155" t="s">
        <v>9516</v>
      </c>
      <c r="O3155" t="s">
        <v>9513</v>
      </c>
    </row>
    <row r="3156" spans="1:15" x14ac:dyDescent="0.2">
      <c r="A3156" s="66" t="s">
        <v>9831</v>
      </c>
      <c r="B3156" t="s">
        <v>756</v>
      </c>
      <c r="C3156" t="s">
        <v>755</v>
      </c>
      <c r="D3156" s="21" t="s">
        <v>761</v>
      </c>
      <c r="E3156" t="s">
        <v>762</v>
      </c>
      <c r="F3156" t="s">
        <v>19</v>
      </c>
      <c r="G3156" t="s">
        <v>1270</v>
      </c>
      <c r="H3156" t="s">
        <v>349</v>
      </c>
      <c r="I3156" t="s">
        <v>349</v>
      </c>
      <c r="K3156">
        <v>2023</v>
      </c>
      <c r="L3156" t="s">
        <v>9515</v>
      </c>
      <c r="N3156" t="s">
        <v>9516</v>
      </c>
      <c r="O3156" t="s">
        <v>9513</v>
      </c>
    </row>
    <row r="3157" spans="1:15" x14ac:dyDescent="0.2">
      <c r="A3157" s="66" t="s">
        <v>9831</v>
      </c>
      <c r="B3157" t="s">
        <v>756</v>
      </c>
      <c r="C3157" t="s">
        <v>755</v>
      </c>
      <c r="D3157" s="21" t="s">
        <v>761</v>
      </c>
      <c r="E3157" t="s">
        <v>762</v>
      </c>
      <c r="F3157" t="s">
        <v>20</v>
      </c>
      <c r="G3157" t="s">
        <v>1270</v>
      </c>
      <c r="H3157" t="s">
        <v>349</v>
      </c>
      <c r="I3157" t="s">
        <v>349</v>
      </c>
      <c r="K3157">
        <v>2023</v>
      </c>
      <c r="L3157" t="s">
        <v>9515</v>
      </c>
      <c r="N3157" t="s">
        <v>9516</v>
      </c>
      <c r="O3157" t="s">
        <v>9514</v>
      </c>
    </row>
    <row r="3158" spans="1:15" x14ac:dyDescent="0.2">
      <c r="A3158" s="66" t="s">
        <v>9831</v>
      </c>
      <c r="B3158" t="s">
        <v>756</v>
      </c>
      <c r="C3158" t="s">
        <v>755</v>
      </c>
      <c r="D3158" s="21" t="s">
        <v>761</v>
      </c>
      <c r="E3158" t="s">
        <v>762</v>
      </c>
      <c r="F3158" t="s">
        <v>89</v>
      </c>
      <c r="K3158">
        <v>2022</v>
      </c>
      <c r="L3158" t="s">
        <v>3954</v>
      </c>
      <c r="M3158" t="s">
        <v>1484</v>
      </c>
      <c r="N3158" t="s">
        <v>3955</v>
      </c>
      <c r="O3158" t="s">
        <v>3959</v>
      </c>
    </row>
    <row r="3159" spans="1:15" x14ac:dyDescent="0.2">
      <c r="A3159" s="66" t="s">
        <v>9831</v>
      </c>
      <c r="B3159" t="s">
        <v>756</v>
      </c>
      <c r="C3159" t="s">
        <v>755</v>
      </c>
      <c r="D3159" s="21" t="s">
        <v>761</v>
      </c>
      <c r="E3159" t="s">
        <v>762</v>
      </c>
      <c r="F3159" t="s">
        <v>94</v>
      </c>
      <c r="K3159">
        <v>2022</v>
      </c>
      <c r="L3159" t="s">
        <v>3954</v>
      </c>
      <c r="M3159" t="s">
        <v>3960</v>
      </c>
      <c r="N3159" t="s">
        <v>3955</v>
      </c>
      <c r="O3159" t="s">
        <v>3961</v>
      </c>
    </row>
    <row r="3160" spans="1:15" x14ac:dyDescent="0.2">
      <c r="A3160" s="66" t="s">
        <v>9831</v>
      </c>
      <c r="B3160" t="s">
        <v>756</v>
      </c>
      <c r="C3160" t="s">
        <v>755</v>
      </c>
      <c r="D3160" s="21" t="s">
        <v>761</v>
      </c>
      <c r="E3160" t="s">
        <v>762</v>
      </c>
      <c r="F3160" t="s">
        <v>96</v>
      </c>
      <c r="K3160">
        <v>2022</v>
      </c>
      <c r="L3160" t="s">
        <v>3954</v>
      </c>
      <c r="M3160" t="s">
        <v>3962</v>
      </c>
      <c r="N3160" t="s">
        <v>3955</v>
      </c>
      <c r="O3160" t="s">
        <v>3963</v>
      </c>
    </row>
    <row r="3161" spans="1:15" x14ac:dyDescent="0.2">
      <c r="A3161" s="66" t="s">
        <v>9831</v>
      </c>
      <c r="B3161" t="s">
        <v>756</v>
      </c>
      <c r="C3161" t="s">
        <v>755</v>
      </c>
      <c r="D3161" s="21" t="s">
        <v>761</v>
      </c>
      <c r="E3161" t="s">
        <v>762</v>
      </c>
      <c r="F3161" t="s">
        <v>11</v>
      </c>
      <c r="G3161" t="s">
        <v>1286</v>
      </c>
      <c r="H3161" t="s">
        <v>349</v>
      </c>
      <c r="I3161" t="s">
        <v>349</v>
      </c>
      <c r="K3161">
        <v>2022</v>
      </c>
      <c r="L3161" t="s">
        <v>9508</v>
      </c>
      <c r="N3161" t="s">
        <v>9509</v>
      </c>
    </row>
    <row r="3162" spans="1:15" x14ac:dyDescent="0.2">
      <c r="A3162" s="66" t="s">
        <v>9831</v>
      </c>
      <c r="B3162" t="s">
        <v>756</v>
      </c>
      <c r="C3162" t="s">
        <v>755</v>
      </c>
      <c r="D3162" s="21" t="s">
        <v>761</v>
      </c>
      <c r="E3162" t="s">
        <v>762</v>
      </c>
      <c r="F3162" t="s">
        <v>15</v>
      </c>
      <c r="K3162">
        <v>2022</v>
      </c>
      <c r="L3162" t="s">
        <v>9508</v>
      </c>
      <c r="N3162" t="s">
        <v>9509</v>
      </c>
    </row>
    <row r="3163" spans="1:15" x14ac:dyDescent="0.2">
      <c r="A3163" s="66" t="s">
        <v>9831</v>
      </c>
      <c r="B3163" t="s">
        <v>756</v>
      </c>
      <c r="C3163" t="s">
        <v>755</v>
      </c>
      <c r="D3163" s="21" t="s">
        <v>761</v>
      </c>
      <c r="E3163" t="s">
        <v>762</v>
      </c>
      <c r="F3163" t="s">
        <v>10</v>
      </c>
      <c r="K3163">
        <v>2022</v>
      </c>
      <c r="L3163" t="s">
        <v>9508</v>
      </c>
      <c r="N3163" t="s">
        <v>9509</v>
      </c>
    </row>
    <row r="3164" spans="1:15" x14ac:dyDescent="0.2">
      <c r="A3164" s="66" t="s">
        <v>9831</v>
      </c>
      <c r="B3164" t="s">
        <v>756</v>
      </c>
      <c r="C3164" t="s">
        <v>755</v>
      </c>
      <c r="D3164" s="21" t="s">
        <v>761</v>
      </c>
      <c r="E3164" t="s">
        <v>762</v>
      </c>
      <c r="F3164" t="s">
        <v>84</v>
      </c>
      <c r="K3164">
        <v>2021</v>
      </c>
      <c r="L3164" t="s">
        <v>3954</v>
      </c>
      <c r="M3164" t="s">
        <v>3958</v>
      </c>
      <c r="N3164" t="s">
        <v>3955</v>
      </c>
    </row>
    <row r="3165" spans="1:15" x14ac:dyDescent="0.2">
      <c r="A3165" s="66" t="s">
        <v>9831</v>
      </c>
      <c r="B3165" t="s">
        <v>756</v>
      </c>
      <c r="C3165" t="s">
        <v>755</v>
      </c>
      <c r="D3165" s="21" t="s">
        <v>761</v>
      </c>
      <c r="E3165" t="s">
        <v>762</v>
      </c>
      <c r="F3165" t="s">
        <v>323</v>
      </c>
      <c r="K3165">
        <v>2022</v>
      </c>
      <c r="L3165" t="s">
        <v>3954</v>
      </c>
      <c r="M3165" t="s">
        <v>3957</v>
      </c>
      <c r="N3165" t="s">
        <v>3955</v>
      </c>
      <c r="O3165" t="s">
        <v>3964</v>
      </c>
    </row>
    <row r="3166" spans="1:15" x14ac:dyDescent="0.2">
      <c r="A3166" s="66" t="s">
        <v>9831</v>
      </c>
      <c r="B3166" t="s">
        <v>756</v>
      </c>
      <c r="C3166" t="s">
        <v>755</v>
      </c>
      <c r="D3166" s="21" t="s">
        <v>761</v>
      </c>
      <c r="E3166" t="s">
        <v>762</v>
      </c>
      <c r="F3166" t="s">
        <v>321</v>
      </c>
      <c r="K3166">
        <v>2022</v>
      </c>
      <c r="L3166" t="s">
        <v>3954</v>
      </c>
      <c r="M3166" t="s">
        <v>3957</v>
      </c>
      <c r="N3166" t="s">
        <v>3955</v>
      </c>
      <c r="O3166" t="s">
        <v>3964</v>
      </c>
    </row>
    <row r="3167" spans="1:15" x14ac:dyDescent="0.2">
      <c r="A3167" s="66" t="s">
        <v>9831</v>
      </c>
      <c r="B3167" t="s">
        <v>756</v>
      </c>
      <c r="C3167" t="s">
        <v>755</v>
      </c>
      <c r="D3167" s="21" t="s">
        <v>761</v>
      </c>
      <c r="E3167" t="s">
        <v>762</v>
      </c>
      <c r="F3167" t="s">
        <v>324</v>
      </c>
      <c r="K3167">
        <v>2022</v>
      </c>
      <c r="L3167" t="s">
        <v>3954</v>
      </c>
      <c r="M3167" t="s">
        <v>3957</v>
      </c>
      <c r="N3167" t="s">
        <v>3955</v>
      </c>
      <c r="O3167" t="s">
        <v>3964</v>
      </c>
    </row>
    <row r="3168" spans="1:15" x14ac:dyDescent="0.2">
      <c r="A3168" s="66" t="s">
        <v>9831</v>
      </c>
      <c r="B3168" t="s">
        <v>756</v>
      </c>
      <c r="C3168" t="s">
        <v>755</v>
      </c>
      <c r="D3168" s="21" t="s">
        <v>761</v>
      </c>
      <c r="E3168" t="s">
        <v>762</v>
      </c>
      <c r="F3168" t="s">
        <v>331</v>
      </c>
      <c r="K3168">
        <v>2022</v>
      </c>
      <c r="L3168" t="s">
        <v>3954</v>
      </c>
      <c r="M3168" t="s">
        <v>3957</v>
      </c>
      <c r="N3168" t="s">
        <v>3955</v>
      </c>
      <c r="O3168" t="s">
        <v>3964</v>
      </c>
    </row>
    <row r="3169" spans="1:15" x14ac:dyDescent="0.2">
      <c r="A3169" s="66" t="s">
        <v>9831</v>
      </c>
      <c r="B3169" t="s">
        <v>756</v>
      </c>
      <c r="C3169" t="s">
        <v>755</v>
      </c>
      <c r="D3169" s="21" t="s">
        <v>761</v>
      </c>
      <c r="E3169" t="s">
        <v>762</v>
      </c>
      <c r="F3169" t="s">
        <v>329</v>
      </c>
      <c r="K3169">
        <v>2022</v>
      </c>
      <c r="L3169" t="s">
        <v>3954</v>
      </c>
      <c r="M3169" t="s">
        <v>3957</v>
      </c>
      <c r="N3169" t="s">
        <v>3955</v>
      </c>
      <c r="O3169" t="s">
        <v>3964</v>
      </c>
    </row>
    <row r="3170" spans="1:15" x14ac:dyDescent="0.2">
      <c r="A3170" s="66" t="s">
        <v>9831</v>
      </c>
      <c r="B3170" t="s">
        <v>756</v>
      </c>
      <c r="C3170" t="s">
        <v>755</v>
      </c>
      <c r="D3170" s="21" t="s">
        <v>761</v>
      </c>
      <c r="E3170" t="s">
        <v>762</v>
      </c>
      <c r="F3170" t="s">
        <v>332</v>
      </c>
      <c r="K3170">
        <v>2022</v>
      </c>
      <c r="L3170" t="s">
        <v>3954</v>
      </c>
      <c r="M3170" t="s">
        <v>3957</v>
      </c>
      <c r="N3170" t="s">
        <v>3955</v>
      </c>
      <c r="O3170" t="s">
        <v>3964</v>
      </c>
    </row>
    <row r="3171" spans="1:15" x14ac:dyDescent="0.2">
      <c r="A3171" s="66" t="s">
        <v>9831</v>
      </c>
      <c r="B3171" t="s">
        <v>756</v>
      </c>
      <c r="C3171" t="s">
        <v>755</v>
      </c>
      <c r="D3171" s="21" t="s">
        <v>761</v>
      </c>
      <c r="E3171" t="s">
        <v>762</v>
      </c>
      <c r="F3171" t="s">
        <v>61</v>
      </c>
      <c r="G3171" t="s">
        <v>1270</v>
      </c>
      <c r="H3171" t="s">
        <v>349</v>
      </c>
      <c r="I3171" t="s">
        <v>349</v>
      </c>
      <c r="K3171">
        <v>2023</v>
      </c>
      <c r="L3171" t="s">
        <v>9510</v>
      </c>
      <c r="N3171" t="s">
        <v>9511</v>
      </c>
    </row>
    <row r="3172" spans="1:15" x14ac:dyDescent="0.2">
      <c r="A3172" s="66" t="s">
        <v>9831</v>
      </c>
      <c r="B3172" t="s">
        <v>756</v>
      </c>
      <c r="C3172" t="s">
        <v>755</v>
      </c>
      <c r="D3172" s="21" t="s">
        <v>761</v>
      </c>
      <c r="E3172" t="s">
        <v>762</v>
      </c>
      <c r="F3172" t="s">
        <v>63</v>
      </c>
      <c r="G3172" t="s">
        <v>1270</v>
      </c>
      <c r="H3172" t="s">
        <v>349</v>
      </c>
      <c r="I3172" t="s">
        <v>349</v>
      </c>
      <c r="K3172">
        <v>2023</v>
      </c>
      <c r="L3172" t="s">
        <v>9510</v>
      </c>
      <c r="N3172" t="s">
        <v>9511</v>
      </c>
      <c r="O3172" t="s">
        <v>9512</v>
      </c>
    </row>
    <row r="3173" spans="1:15" x14ac:dyDescent="0.2">
      <c r="A3173" s="66" t="s">
        <v>9831</v>
      </c>
      <c r="B3173" t="s">
        <v>756</v>
      </c>
      <c r="C3173" t="s">
        <v>755</v>
      </c>
      <c r="D3173" s="21" t="s">
        <v>757</v>
      </c>
      <c r="E3173" t="s">
        <v>758</v>
      </c>
      <c r="F3173" t="s">
        <v>67</v>
      </c>
      <c r="G3173" t="s">
        <v>1360</v>
      </c>
      <c r="K3173">
        <v>2024</v>
      </c>
      <c r="L3173" t="s">
        <v>3965</v>
      </c>
      <c r="N3173" t="s">
        <v>3966</v>
      </c>
    </row>
    <row r="3174" spans="1:15" x14ac:dyDescent="0.2">
      <c r="A3174" s="66" t="s">
        <v>9831</v>
      </c>
      <c r="B3174" t="s">
        <v>756</v>
      </c>
      <c r="C3174" t="s">
        <v>755</v>
      </c>
      <c r="D3174" s="21" t="s">
        <v>759</v>
      </c>
      <c r="E3174" t="s">
        <v>760</v>
      </c>
      <c r="F3174" t="s">
        <v>67</v>
      </c>
      <c r="G3174" t="s">
        <v>1360</v>
      </c>
      <c r="K3174">
        <v>2024</v>
      </c>
      <c r="L3174" t="s">
        <v>3967</v>
      </c>
      <c r="N3174" t="s">
        <v>3968</v>
      </c>
    </row>
    <row r="3175" spans="1:15" x14ac:dyDescent="0.2">
      <c r="A3175" s="66" t="s">
        <v>9831</v>
      </c>
      <c r="B3175" t="s">
        <v>756</v>
      </c>
      <c r="C3175" t="s">
        <v>755</v>
      </c>
      <c r="D3175" s="21" t="s">
        <v>759</v>
      </c>
      <c r="E3175" t="s">
        <v>760</v>
      </c>
      <c r="F3175" t="s">
        <v>86</v>
      </c>
      <c r="K3175">
        <v>2024</v>
      </c>
      <c r="L3175" t="s">
        <v>3969</v>
      </c>
      <c r="N3175" t="s">
        <v>3970</v>
      </c>
    </row>
    <row r="3176" spans="1:15" x14ac:dyDescent="0.2">
      <c r="A3176" s="66" t="s">
        <v>9831</v>
      </c>
      <c r="B3176" t="s">
        <v>756</v>
      </c>
      <c r="C3176" t="s">
        <v>755</v>
      </c>
      <c r="D3176" s="21" t="s">
        <v>759</v>
      </c>
      <c r="E3176" t="s">
        <v>760</v>
      </c>
      <c r="F3176" t="s">
        <v>88</v>
      </c>
      <c r="K3176">
        <v>2024</v>
      </c>
      <c r="L3176" t="s">
        <v>3969</v>
      </c>
      <c r="N3176" t="s">
        <v>3970</v>
      </c>
    </row>
    <row r="3177" spans="1:15" x14ac:dyDescent="0.2">
      <c r="A3177" s="66" t="s">
        <v>9831</v>
      </c>
      <c r="B3177" t="s">
        <v>756</v>
      </c>
      <c r="C3177" t="s">
        <v>755</v>
      </c>
      <c r="D3177" s="21" t="s">
        <v>759</v>
      </c>
      <c r="E3177" t="s">
        <v>760</v>
      </c>
      <c r="F3177" t="s">
        <v>314</v>
      </c>
      <c r="K3177">
        <v>2024</v>
      </c>
      <c r="L3177" t="s">
        <v>3969</v>
      </c>
      <c r="N3177" t="s">
        <v>3970</v>
      </c>
      <c r="O3177" t="s">
        <v>3971</v>
      </c>
    </row>
    <row r="3178" spans="1:15" x14ac:dyDescent="0.2">
      <c r="A3178" s="66" t="s">
        <v>9831</v>
      </c>
      <c r="B3178" t="s">
        <v>756</v>
      </c>
      <c r="C3178" t="s">
        <v>755</v>
      </c>
      <c r="D3178" s="21" t="s">
        <v>759</v>
      </c>
      <c r="E3178" t="s">
        <v>760</v>
      </c>
      <c r="F3178" t="s">
        <v>315</v>
      </c>
      <c r="K3178">
        <v>2024</v>
      </c>
      <c r="L3178" t="s">
        <v>3969</v>
      </c>
      <c r="N3178" t="s">
        <v>3970</v>
      </c>
    </row>
    <row r="3179" spans="1:15" x14ac:dyDescent="0.2">
      <c r="A3179" s="66" t="s">
        <v>9831</v>
      </c>
      <c r="B3179" t="s">
        <v>756</v>
      </c>
      <c r="C3179" t="s">
        <v>755</v>
      </c>
      <c r="D3179" s="21" t="s">
        <v>759</v>
      </c>
      <c r="E3179" t="s">
        <v>760</v>
      </c>
      <c r="F3179" t="s">
        <v>316</v>
      </c>
      <c r="K3179">
        <v>2024</v>
      </c>
      <c r="L3179" t="s">
        <v>3969</v>
      </c>
      <c r="N3179" t="s">
        <v>3970</v>
      </c>
    </row>
    <row r="3180" spans="1:15" x14ac:dyDescent="0.2">
      <c r="A3180" s="66" t="s">
        <v>9831</v>
      </c>
      <c r="B3180" t="s">
        <v>756</v>
      </c>
      <c r="C3180" t="s">
        <v>755</v>
      </c>
      <c r="D3180" s="21" t="s">
        <v>757</v>
      </c>
      <c r="E3180" t="s">
        <v>758</v>
      </c>
      <c r="F3180" t="s">
        <v>34</v>
      </c>
      <c r="G3180" t="s">
        <v>1289</v>
      </c>
      <c r="H3180" t="s">
        <v>349</v>
      </c>
      <c r="I3180" t="s">
        <v>349</v>
      </c>
      <c r="K3180">
        <v>2022</v>
      </c>
      <c r="L3180" t="s">
        <v>3972</v>
      </c>
      <c r="N3180" t="s">
        <v>3932</v>
      </c>
    </row>
    <row r="3181" spans="1:15" x14ac:dyDescent="0.2">
      <c r="A3181" s="66" t="s">
        <v>9831</v>
      </c>
      <c r="B3181" t="s">
        <v>756</v>
      </c>
      <c r="C3181" t="s">
        <v>755</v>
      </c>
      <c r="D3181" s="21" t="s">
        <v>757</v>
      </c>
      <c r="E3181" t="s">
        <v>758</v>
      </c>
      <c r="F3181" t="s">
        <v>35</v>
      </c>
      <c r="G3181" t="s">
        <v>1289</v>
      </c>
      <c r="H3181" t="s">
        <v>349</v>
      </c>
      <c r="I3181" t="s">
        <v>349</v>
      </c>
      <c r="K3181">
        <v>2022</v>
      </c>
      <c r="L3181" t="s">
        <v>3972</v>
      </c>
      <c r="N3181" t="s">
        <v>3932</v>
      </c>
    </row>
    <row r="3182" spans="1:15" x14ac:dyDescent="0.2">
      <c r="A3182" s="66" t="s">
        <v>9831</v>
      </c>
      <c r="B3182" t="s">
        <v>756</v>
      </c>
      <c r="C3182" t="s">
        <v>755</v>
      </c>
      <c r="D3182" s="21" t="s">
        <v>757</v>
      </c>
      <c r="E3182" t="s">
        <v>758</v>
      </c>
      <c r="F3182" t="s">
        <v>36</v>
      </c>
      <c r="G3182" t="s">
        <v>1289</v>
      </c>
      <c r="H3182" t="s">
        <v>349</v>
      </c>
      <c r="I3182" t="s">
        <v>349</v>
      </c>
      <c r="K3182">
        <v>2022</v>
      </c>
      <c r="L3182" t="s">
        <v>3972</v>
      </c>
      <c r="N3182" t="s">
        <v>3932</v>
      </c>
    </row>
    <row r="3183" spans="1:15" x14ac:dyDescent="0.2">
      <c r="A3183" s="66" t="s">
        <v>9831</v>
      </c>
      <c r="B3183" t="s">
        <v>756</v>
      </c>
      <c r="C3183" t="s">
        <v>755</v>
      </c>
      <c r="D3183" s="21" t="s">
        <v>757</v>
      </c>
      <c r="E3183" t="s">
        <v>758</v>
      </c>
      <c r="F3183" t="s">
        <v>37</v>
      </c>
      <c r="G3183" t="s">
        <v>1289</v>
      </c>
      <c r="H3183" t="s">
        <v>349</v>
      </c>
      <c r="I3183" t="s">
        <v>349</v>
      </c>
      <c r="K3183">
        <v>2022</v>
      </c>
      <c r="L3183" t="s">
        <v>3972</v>
      </c>
      <c r="N3183" t="s">
        <v>3932</v>
      </c>
    </row>
    <row r="3184" spans="1:15" x14ac:dyDescent="0.2">
      <c r="A3184" s="66" t="s">
        <v>9831</v>
      </c>
      <c r="B3184" t="s">
        <v>756</v>
      </c>
      <c r="C3184" t="s">
        <v>755</v>
      </c>
      <c r="D3184" s="21" t="s">
        <v>757</v>
      </c>
      <c r="E3184" t="s">
        <v>758</v>
      </c>
      <c r="F3184" t="s">
        <v>38</v>
      </c>
      <c r="G3184" t="s">
        <v>1289</v>
      </c>
      <c r="H3184" t="s">
        <v>349</v>
      </c>
      <c r="I3184" t="s">
        <v>349</v>
      </c>
      <c r="K3184">
        <v>2022</v>
      </c>
      <c r="L3184" t="s">
        <v>3972</v>
      </c>
      <c r="N3184" t="s">
        <v>3932</v>
      </c>
    </row>
    <row r="3185" spans="1:15" x14ac:dyDescent="0.2">
      <c r="A3185" s="66" t="s">
        <v>9831</v>
      </c>
      <c r="B3185" t="s">
        <v>756</v>
      </c>
      <c r="C3185" t="s">
        <v>755</v>
      </c>
      <c r="D3185" s="21" t="s">
        <v>757</v>
      </c>
      <c r="E3185" t="s">
        <v>758</v>
      </c>
      <c r="F3185" t="s">
        <v>39</v>
      </c>
      <c r="G3185" t="s">
        <v>1289</v>
      </c>
      <c r="H3185" t="s">
        <v>349</v>
      </c>
      <c r="I3185" t="s">
        <v>349</v>
      </c>
      <c r="K3185">
        <v>2022</v>
      </c>
      <c r="L3185" t="s">
        <v>3972</v>
      </c>
      <c r="N3185" t="s">
        <v>3932</v>
      </c>
    </row>
    <row r="3186" spans="1:15" x14ac:dyDescent="0.2">
      <c r="A3186" s="66" t="s">
        <v>9831</v>
      </c>
      <c r="B3186" t="s">
        <v>756</v>
      </c>
      <c r="C3186" t="s">
        <v>755</v>
      </c>
      <c r="D3186" s="21" t="s">
        <v>757</v>
      </c>
      <c r="E3186" t="s">
        <v>758</v>
      </c>
      <c r="F3186" t="s">
        <v>40</v>
      </c>
      <c r="G3186" t="s">
        <v>1289</v>
      </c>
      <c r="H3186" t="s">
        <v>349</v>
      </c>
      <c r="I3186" t="s">
        <v>349</v>
      </c>
      <c r="K3186">
        <v>2022</v>
      </c>
      <c r="L3186" t="s">
        <v>3972</v>
      </c>
      <c r="N3186" t="s">
        <v>3932</v>
      </c>
    </row>
    <row r="3187" spans="1:15" x14ac:dyDescent="0.2">
      <c r="A3187" s="66" t="s">
        <v>9831</v>
      </c>
      <c r="B3187" t="s">
        <v>756</v>
      </c>
      <c r="C3187" t="s">
        <v>755</v>
      </c>
      <c r="D3187" s="21" t="s">
        <v>757</v>
      </c>
      <c r="E3187" t="s">
        <v>758</v>
      </c>
      <c r="F3187" t="s">
        <v>41</v>
      </c>
      <c r="G3187" t="s">
        <v>1289</v>
      </c>
      <c r="H3187" t="s">
        <v>349</v>
      </c>
      <c r="I3187" t="s">
        <v>349</v>
      </c>
      <c r="K3187">
        <v>2022</v>
      </c>
      <c r="L3187" t="s">
        <v>3972</v>
      </c>
      <c r="N3187" t="s">
        <v>3932</v>
      </c>
    </row>
    <row r="3188" spans="1:15" x14ac:dyDescent="0.2">
      <c r="A3188" s="66" t="s">
        <v>9831</v>
      </c>
      <c r="B3188" t="s">
        <v>756</v>
      </c>
      <c r="C3188" t="s">
        <v>755</v>
      </c>
      <c r="D3188" s="21" t="s">
        <v>757</v>
      </c>
      <c r="E3188" t="s">
        <v>758</v>
      </c>
      <c r="F3188" t="s">
        <v>42</v>
      </c>
      <c r="G3188" t="s">
        <v>1289</v>
      </c>
      <c r="H3188" t="s">
        <v>349</v>
      </c>
      <c r="I3188" t="s">
        <v>349</v>
      </c>
      <c r="K3188">
        <v>2022</v>
      </c>
      <c r="L3188" t="s">
        <v>3972</v>
      </c>
      <c r="N3188" t="s">
        <v>3932</v>
      </c>
      <c r="O3188" t="s">
        <v>3973</v>
      </c>
    </row>
    <row r="3189" spans="1:15" x14ac:dyDescent="0.2">
      <c r="A3189" s="66" t="s">
        <v>9831</v>
      </c>
      <c r="B3189" t="s">
        <v>756</v>
      </c>
      <c r="C3189" t="s">
        <v>755</v>
      </c>
      <c r="D3189" s="21" t="s">
        <v>757</v>
      </c>
      <c r="E3189" t="s">
        <v>758</v>
      </c>
      <c r="F3189" t="s">
        <v>58</v>
      </c>
      <c r="G3189" t="s">
        <v>1270</v>
      </c>
      <c r="H3189" t="s">
        <v>349</v>
      </c>
      <c r="I3189" t="s">
        <v>349</v>
      </c>
      <c r="K3189">
        <v>2022</v>
      </c>
      <c r="L3189" t="s">
        <v>3974</v>
      </c>
      <c r="N3189" t="s">
        <v>3932</v>
      </c>
      <c r="O3189" t="s">
        <v>3975</v>
      </c>
    </row>
    <row r="3190" spans="1:15" x14ac:dyDescent="0.2">
      <c r="A3190" s="66" t="s">
        <v>9831</v>
      </c>
      <c r="B3190" t="s">
        <v>756</v>
      </c>
      <c r="C3190" t="s">
        <v>755</v>
      </c>
      <c r="D3190" s="21" t="s">
        <v>757</v>
      </c>
      <c r="E3190" t="s">
        <v>758</v>
      </c>
      <c r="F3190" t="s">
        <v>59</v>
      </c>
      <c r="G3190" t="s">
        <v>1270</v>
      </c>
      <c r="H3190" t="s">
        <v>349</v>
      </c>
      <c r="I3190" t="s">
        <v>349</v>
      </c>
      <c r="K3190">
        <v>2022</v>
      </c>
      <c r="L3190" t="s">
        <v>3974</v>
      </c>
      <c r="N3190" t="s">
        <v>3932</v>
      </c>
      <c r="O3190" t="s">
        <v>3976</v>
      </c>
    </row>
    <row r="3191" spans="1:15" x14ac:dyDescent="0.2">
      <c r="A3191" s="66" t="s">
        <v>9831</v>
      </c>
      <c r="B3191" t="s">
        <v>756</v>
      </c>
      <c r="C3191" t="s">
        <v>755</v>
      </c>
      <c r="D3191" s="21" t="s">
        <v>757</v>
      </c>
      <c r="E3191" t="s">
        <v>758</v>
      </c>
      <c r="F3191" t="s">
        <v>60</v>
      </c>
      <c r="G3191" t="s">
        <v>1270</v>
      </c>
      <c r="H3191" t="s">
        <v>349</v>
      </c>
      <c r="I3191" t="s">
        <v>349</v>
      </c>
      <c r="K3191">
        <v>2022</v>
      </c>
      <c r="L3191" t="s">
        <v>3974</v>
      </c>
      <c r="N3191" t="s">
        <v>3932</v>
      </c>
      <c r="O3191" t="s">
        <v>3977</v>
      </c>
    </row>
    <row r="3192" spans="1:15" x14ac:dyDescent="0.2">
      <c r="A3192" s="66" t="s">
        <v>9831</v>
      </c>
      <c r="B3192" t="s">
        <v>756</v>
      </c>
      <c r="C3192" t="s">
        <v>755</v>
      </c>
      <c r="D3192" s="21" t="s">
        <v>757</v>
      </c>
      <c r="E3192" t="s">
        <v>758</v>
      </c>
      <c r="F3192" t="s">
        <v>91</v>
      </c>
      <c r="K3192">
        <v>2022</v>
      </c>
      <c r="L3192" t="s">
        <v>3974</v>
      </c>
      <c r="N3192" t="s">
        <v>3932</v>
      </c>
    </row>
    <row r="3193" spans="1:15" x14ac:dyDescent="0.2">
      <c r="A3193" s="66" t="s">
        <v>9831</v>
      </c>
      <c r="B3193" t="s">
        <v>756</v>
      </c>
      <c r="C3193" t="s">
        <v>755</v>
      </c>
      <c r="D3193" s="21" t="s">
        <v>757</v>
      </c>
      <c r="E3193" t="s">
        <v>758</v>
      </c>
      <c r="F3193" t="s">
        <v>96</v>
      </c>
      <c r="K3193">
        <v>2012</v>
      </c>
      <c r="L3193" t="s">
        <v>3978</v>
      </c>
      <c r="N3193" t="s">
        <v>3979</v>
      </c>
    </row>
    <row r="3194" spans="1:15" x14ac:dyDescent="0.2">
      <c r="A3194" s="66" t="s">
        <v>9831</v>
      </c>
      <c r="B3194" t="s">
        <v>756</v>
      </c>
      <c r="C3194" t="s">
        <v>755</v>
      </c>
      <c r="D3194" s="21" t="s">
        <v>757</v>
      </c>
      <c r="E3194" t="s">
        <v>758</v>
      </c>
      <c r="F3194" t="s">
        <v>84</v>
      </c>
      <c r="K3194">
        <v>2024</v>
      </c>
      <c r="L3194" t="s">
        <v>3980</v>
      </c>
      <c r="N3194" t="s">
        <v>3981</v>
      </c>
    </row>
    <row r="3195" spans="1:15" x14ac:dyDescent="0.2">
      <c r="A3195" s="66" t="s">
        <v>9831</v>
      </c>
      <c r="B3195" t="s">
        <v>756</v>
      </c>
      <c r="C3195" t="s">
        <v>755</v>
      </c>
      <c r="D3195" s="21" t="s">
        <v>757</v>
      </c>
      <c r="E3195" t="s">
        <v>758</v>
      </c>
      <c r="F3195" t="s">
        <v>78</v>
      </c>
      <c r="G3195" t="s">
        <v>1299</v>
      </c>
      <c r="K3195">
        <v>2024</v>
      </c>
      <c r="L3195" t="s">
        <v>3982</v>
      </c>
      <c r="M3195" t="s">
        <v>2885</v>
      </c>
      <c r="N3195" t="s">
        <v>3983</v>
      </c>
    </row>
    <row r="3196" spans="1:15" x14ac:dyDescent="0.2">
      <c r="A3196" s="66" t="s">
        <v>9831</v>
      </c>
      <c r="B3196" t="s">
        <v>756</v>
      </c>
      <c r="C3196" t="s">
        <v>755</v>
      </c>
      <c r="D3196" s="21" t="s">
        <v>757</v>
      </c>
      <c r="E3196" t="s">
        <v>758</v>
      </c>
      <c r="F3196" t="s">
        <v>79</v>
      </c>
      <c r="G3196" t="s">
        <v>1382</v>
      </c>
      <c r="K3196">
        <v>2024</v>
      </c>
      <c r="L3196" t="s">
        <v>3982</v>
      </c>
      <c r="M3196" t="s">
        <v>2885</v>
      </c>
      <c r="N3196" t="s">
        <v>3983</v>
      </c>
    </row>
    <row r="3197" spans="1:15" x14ac:dyDescent="0.2">
      <c r="A3197" s="66" t="s">
        <v>9831</v>
      </c>
      <c r="B3197" s="22" t="s">
        <v>756</v>
      </c>
      <c r="C3197" s="22" t="s">
        <v>755</v>
      </c>
      <c r="D3197" s="23" t="s">
        <v>757</v>
      </c>
      <c r="E3197" s="22" t="s">
        <v>758</v>
      </c>
      <c r="F3197" s="22" t="s">
        <v>81</v>
      </c>
      <c r="G3197" s="22" t="s">
        <v>1299</v>
      </c>
      <c r="H3197" s="22"/>
      <c r="I3197" s="22"/>
      <c r="J3197" s="22"/>
      <c r="K3197" s="22">
        <v>2024</v>
      </c>
      <c r="L3197" s="22" t="s">
        <v>3982</v>
      </c>
      <c r="M3197" s="22" t="s">
        <v>2495</v>
      </c>
      <c r="N3197" s="22" t="s">
        <v>3983</v>
      </c>
      <c r="O3197" s="48"/>
    </row>
    <row r="3198" spans="1:15" x14ac:dyDescent="0.2">
      <c r="A3198" s="66" t="s">
        <v>9831</v>
      </c>
      <c r="B3198" t="s">
        <v>756</v>
      </c>
      <c r="C3198" t="s">
        <v>755</v>
      </c>
      <c r="D3198" s="21" t="s">
        <v>757</v>
      </c>
      <c r="E3198" t="s">
        <v>758</v>
      </c>
      <c r="F3198" t="s">
        <v>68</v>
      </c>
      <c r="G3198" t="s">
        <v>1299</v>
      </c>
      <c r="K3198">
        <v>2024</v>
      </c>
      <c r="L3198" t="s">
        <v>3984</v>
      </c>
      <c r="M3198" t="s">
        <v>3985</v>
      </c>
      <c r="N3198" t="s">
        <v>3986</v>
      </c>
    </row>
    <row r="3199" spans="1:15" x14ac:dyDescent="0.2">
      <c r="A3199" s="66" t="s">
        <v>9831</v>
      </c>
      <c r="B3199" t="s">
        <v>756</v>
      </c>
      <c r="C3199" t="s">
        <v>755</v>
      </c>
      <c r="D3199" s="21" t="s">
        <v>757</v>
      </c>
      <c r="E3199" t="s">
        <v>758</v>
      </c>
      <c r="F3199" t="s">
        <v>70</v>
      </c>
      <c r="G3199" t="s">
        <v>1299</v>
      </c>
      <c r="K3199">
        <v>2024</v>
      </c>
      <c r="L3199" t="s">
        <v>3984</v>
      </c>
      <c r="M3199" t="s">
        <v>3985</v>
      </c>
      <c r="N3199" t="s">
        <v>3986</v>
      </c>
    </row>
    <row r="3200" spans="1:15" x14ac:dyDescent="0.2">
      <c r="A3200" s="66" t="s">
        <v>9831</v>
      </c>
      <c r="B3200" t="s">
        <v>756</v>
      </c>
      <c r="C3200" t="s">
        <v>755</v>
      </c>
      <c r="D3200" s="21" t="s">
        <v>757</v>
      </c>
      <c r="E3200" t="s">
        <v>758</v>
      </c>
      <c r="F3200" t="s">
        <v>72</v>
      </c>
      <c r="G3200" t="s">
        <v>1299</v>
      </c>
      <c r="K3200">
        <v>2024</v>
      </c>
      <c r="L3200" t="s">
        <v>3984</v>
      </c>
      <c r="M3200" t="s">
        <v>3985</v>
      </c>
      <c r="N3200" t="s">
        <v>3986</v>
      </c>
    </row>
    <row r="3201" spans="1:15" x14ac:dyDescent="0.2">
      <c r="A3201" s="66" t="s">
        <v>9831</v>
      </c>
      <c r="B3201" t="s">
        <v>756</v>
      </c>
      <c r="C3201" t="s">
        <v>755</v>
      </c>
      <c r="D3201" s="21" t="s">
        <v>757</v>
      </c>
      <c r="E3201" t="s">
        <v>758</v>
      </c>
      <c r="F3201" t="s">
        <v>74</v>
      </c>
      <c r="G3201" t="s">
        <v>1299</v>
      </c>
      <c r="K3201">
        <v>2024</v>
      </c>
      <c r="L3201" t="s">
        <v>3984</v>
      </c>
      <c r="M3201" t="s">
        <v>3985</v>
      </c>
      <c r="N3201" t="s">
        <v>3986</v>
      </c>
    </row>
    <row r="3202" spans="1:15" x14ac:dyDescent="0.2">
      <c r="A3202" s="66" t="s">
        <v>9831</v>
      </c>
      <c r="B3202" t="s">
        <v>756</v>
      </c>
      <c r="C3202" t="s">
        <v>755</v>
      </c>
      <c r="D3202" s="21" t="s">
        <v>757</v>
      </c>
      <c r="E3202" t="s">
        <v>758</v>
      </c>
      <c r="F3202" t="s">
        <v>76</v>
      </c>
      <c r="G3202" t="s">
        <v>1299</v>
      </c>
      <c r="K3202">
        <v>2024</v>
      </c>
      <c r="L3202" t="s">
        <v>3984</v>
      </c>
      <c r="M3202" t="s">
        <v>3985</v>
      </c>
      <c r="N3202" t="s">
        <v>3986</v>
      </c>
    </row>
    <row r="3203" spans="1:15" x14ac:dyDescent="0.2">
      <c r="A3203" s="66" t="s">
        <v>9831</v>
      </c>
      <c r="B3203" t="s">
        <v>756</v>
      </c>
      <c r="C3203" t="s">
        <v>755</v>
      </c>
      <c r="D3203" s="21" t="s">
        <v>757</v>
      </c>
      <c r="E3203" t="s">
        <v>758</v>
      </c>
      <c r="F3203" t="s">
        <v>85</v>
      </c>
      <c r="K3203">
        <v>2024</v>
      </c>
      <c r="L3203" t="s">
        <v>3984</v>
      </c>
      <c r="N3203" t="s">
        <v>3986</v>
      </c>
      <c r="O3203" t="s">
        <v>3987</v>
      </c>
    </row>
    <row r="3204" spans="1:15" x14ac:dyDescent="0.2">
      <c r="A3204" s="66" t="s">
        <v>9831</v>
      </c>
      <c r="B3204" t="s">
        <v>756</v>
      </c>
      <c r="C3204" t="s">
        <v>755</v>
      </c>
      <c r="D3204" s="21" t="s">
        <v>757</v>
      </c>
      <c r="E3204" t="s">
        <v>758</v>
      </c>
      <c r="F3204" t="s">
        <v>87</v>
      </c>
      <c r="K3204">
        <v>2024</v>
      </c>
      <c r="L3204" t="s">
        <v>3984</v>
      </c>
      <c r="N3204" t="s">
        <v>3986</v>
      </c>
      <c r="O3204" t="s">
        <v>3988</v>
      </c>
    </row>
    <row r="3205" spans="1:15" x14ac:dyDescent="0.2">
      <c r="A3205" s="66" t="s">
        <v>9831</v>
      </c>
      <c r="B3205" t="s">
        <v>756</v>
      </c>
      <c r="C3205" t="s">
        <v>755</v>
      </c>
      <c r="D3205" s="21" t="s">
        <v>757</v>
      </c>
      <c r="E3205" t="s">
        <v>758</v>
      </c>
      <c r="F3205" t="s">
        <v>89</v>
      </c>
      <c r="K3205">
        <v>2024</v>
      </c>
      <c r="L3205" t="s">
        <v>3989</v>
      </c>
      <c r="N3205" t="s">
        <v>3990</v>
      </c>
    </row>
    <row r="3206" spans="1:15" x14ac:dyDescent="0.2">
      <c r="A3206" s="66" t="s">
        <v>9831</v>
      </c>
      <c r="B3206" t="s">
        <v>756</v>
      </c>
      <c r="C3206" t="s">
        <v>755</v>
      </c>
      <c r="D3206" s="21" t="s">
        <v>757</v>
      </c>
      <c r="E3206" t="s">
        <v>758</v>
      </c>
      <c r="F3206" t="s">
        <v>86</v>
      </c>
      <c r="K3206">
        <v>2024</v>
      </c>
      <c r="L3206" t="s">
        <v>3991</v>
      </c>
      <c r="N3206" t="s">
        <v>3992</v>
      </c>
    </row>
    <row r="3207" spans="1:15" x14ac:dyDescent="0.2">
      <c r="A3207" s="66" t="s">
        <v>9831</v>
      </c>
      <c r="B3207" t="s">
        <v>756</v>
      </c>
      <c r="C3207" t="s">
        <v>755</v>
      </c>
      <c r="D3207" s="21" t="s">
        <v>757</v>
      </c>
      <c r="E3207" t="s">
        <v>758</v>
      </c>
      <c r="F3207" t="s">
        <v>88</v>
      </c>
      <c r="K3207">
        <v>2024</v>
      </c>
      <c r="L3207" t="s">
        <v>3991</v>
      </c>
      <c r="N3207" t="s">
        <v>3992</v>
      </c>
    </row>
    <row r="3208" spans="1:15" x14ac:dyDescent="0.2">
      <c r="A3208" s="66" t="s">
        <v>9831</v>
      </c>
      <c r="B3208" t="s">
        <v>756</v>
      </c>
      <c r="C3208" t="s">
        <v>755</v>
      </c>
      <c r="D3208" s="21" t="s">
        <v>759</v>
      </c>
      <c r="E3208" t="s">
        <v>760</v>
      </c>
      <c r="F3208" t="s">
        <v>72</v>
      </c>
      <c r="G3208" t="s">
        <v>1299</v>
      </c>
      <c r="K3208">
        <v>2024</v>
      </c>
      <c r="L3208" t="s">
        <v>9487</v>
      </c>
      <c r="N3208" t="s">
        <v>9488</v>
      </c>
      <c r="O3208" t="s">
        <v>3994</v>
      </c>
    </row>
    <row r="3209" spans="1:15" x14ac:dyDescent="0.2">
      <c r="A3209" s="66" t="s">
        <v>9831</v>
      </c>
      <c r="B3209" t="s">
        <v>756</v>
      </c>
      <c r="C3209" t="s">
        <v>755</v>
      </c>
      <c r="D3209" s="21" t="s">
        <v>759</v>
      </c>
      <c r="E3209" t="s">
        <v>760</v>
      </c>
      <c r="F3209" t="s">
        <v>85</v>
      </c>
      <c r="K3209">
        <v>2024</v>
      </c>
      <c r="L3209" t="s">
        <v>3995</v>
      </c>
      <c r="M3209" t="s">
        <v>1614</v>
      </c>
      <c r="N3209" t="s">
        <v>3993</v>
      </c>
      <c r="O3209" t="s">
        <v>3994</v>
      </c>
    </row>
    <row r="3210" spans="1:15" x14ac:dyDescent="0.2">
      <c r="A3210" s="66" t="s">
        <v>9831</v>
      </c>
      <c r="B3210" t="s">
        <v>756</v>
      </c>
      <c r="C3210" t="s">
        <v>755</v>
      </c>
      <c r="D3210" s="21" t="s">
        <v>759</v>
      </c>
      <c r="E3210" t="s">
        <v>760</v>
      </c>
      <c r="F3210" t="s">
        <v>87</v>
      </c>
      <c r="K3210">
        <v>2024</v>
      </c>
      <c r="L3210" t="s">
        <v>3995</v>
      </c>
      <c r="M3210" t="s">
        <v>1484</v>
      </c>
      <c r="N3210" t="s">
        <v>3993</v>
      </c>
      <c r="O3210" t="s">
        <v>3996</v>
      </c>
    </row>
    <row r="3211" spans="1:15" x14ac:dyDescent="0.2">
      <c r="A3211" s="66" t="s">
        <v>9831</v>
      </c>
      <c r="B3211" t="s">
        <v>756</v>
      </c>
      <c r="C3211" t="s">
        <v>755</v>
      </c>
      <c r="D3211" s="21" t="s">
        <v>759</v>
      </c>
      <c r="E3211" t="s">
        <v>760</v>
      </c>
      <c r="F3211" t="s">
        <v>8</v>
      </c>
      <c r="K3211">
        <v>2022</v>
      </c>
      <c r="L3211" t="s">
        <v>3997</v>
      </c>
      <c r="N3211" t="s">
        <v>3998</v>
      </c>
    </row>
    <row r="3212" spans="1:15" x14ac:dyDescent="0.2">
      <c r="A3212" s="66" t="s">
        <v>9831</v>
      </c>
      <c r="B3212" t="s">
        <v>756</v>
      </c>
      <c r="C3212" t="s">
        <v>755</v>
      </c>
      <c r="D3212" s="21" t="s">
        <v>759</v>
      </c>
      <c r="E3212" t="s">
        <v>760</v>
      </c>
      <c r="F3212" t="s">
        <v>10</v>
      </c>
      <c r="K3212">
        <v>2022</v>
      </c>
      <c r="L3212" t="s">
        <v>3997</v>
      </c>
      <c r="N3212" t="s">
        <v>3998</v>
      </c>
    </row>
    <row r="3213" spans="1:15" x14ac:dyDescent="0.2">
      <c r="A3213" s="66" t="s">
        <v>9831</v>
      </c>
      <c r="B3213" t="s">
        <v>756</v>
      </c>
      <c r="C3213" t="s">
        <v>755</v>
      </c>
      <c r="D3213" s="21" t="s">
        <v>759</v>
      </c>
      <c r="E3213" t="s">
        <v>760</v>
      </c>
      <c r="F3213" t="s">
        <v>11</v>
      </c>
      <c r="G3213" t="s">
        <v>1286</v>
      </c>
      <c r="H3213" t="s">
        <v>376</v>
      </c>
      <c r="I3213" t="s">
        <v>349</v>
      </c>
      <c r="K3213">
        <v>2022</v>
      </c>
      <c r="L3213" t="s">
        <v>3997</v>
      </c>
      <c r="N3213" t="s">
        <v>3998</v>
      </c>
    </row>
    <row r="3214" spans="1:15" x14ac:dyDescent="0.2">
      <c r="A3214" s="66" t="s">
        <v>9831</v>
      </c>
      <c r="B3214" t="s">
        <v>756</v>
      </c>
      <c r="C3214" t="s">
        <v>755</v>
      </c>
      <c r="D3214" s="21" t="s">
        <v>759</v>
      </c>
      <c r="E3214" t="s">
        <v>760</v>
      </c>
      <c r="F3214" t="s">
        <v>12</v>
      </c>
      <c r="K3214">
        <v>2022</v>
      </c>
      <c r="L3214" t="s">
        <v>3997</v>
      </c>
      <c r="N3214" t="s">
        <v>3998</v>
      </c>
    </row>
    <row r="3215" spans="1:15" x14ac:dyDescent="0.2">
      <c r="A3215" s="66" t="s">
        <v>9831</v>
      </c>
      <c r="B3215" t="s">
        <v>756</v>
      </c>
      <c r="C3215" t="s">
        <v>755</v>
      </c>
      <c r="D3215" s="21" t="s">
        <v>759</v>
      </c>
      <c r="E3215" t="s">
        <v>760</v>
      </c>
      <c r="F3215" t="s">
        <v>9</v>
      </c>
      <c r="L3215" t="s">
        <v>1414</v>
      </c>
      <c r="N3215" t="s">
        <v>1415</v>
      </c>
      <c r="O3215" t="s">
        <v>1416</v>
      </c>
    </row>
    <row r="3216" spans="1:15" x14ac:dyDescent="0.2">
      <c r="A3216" s="66" t="s">
        <v>9831</v>
      </c>
      <c r="B3216" t="s">
        <v>756</v>
      </c>
      <c r="C3216" t="s">
        <v>755</v>
      </c>
      <c r="D3216" s="21" t="s">
        <v>761</v>
      </c>
      <c r="E3216" t="s">
        <v>762</v>
      </c>
      <c r="F3216" t="s">
        <v>9</v>
      </c>
      <c r="L3216" t="s">
        <v>1414</v>
      </c>
      <c r="N3216" t="s">
        <v>1415</v>
      </c>
      <c r="O3216" t="s">
        <v>1416</v>
      </c>
    </row>
    <row r="3217" spans="1:15" x14ac:dyDescent="0.2">
      <c r="A3217" s="66" t="s">
        <v>9831</v>
      </c>
      <c r="B3217" t="s">
        <v>756</v>
      </c>
      <c r="C3217" t="s">
        <v>755</v>
      </c>
      <c r="D3217" s="21" t="s">
        <v>757</v>
      </c>
      <c r="E3217" t="s">
        <v>758</v>
      </c>
      <c r="F3217" t="s">
        <v>4</v>
      </c>
      <c r="L3217" t="s">
        <v>1429</v>
      </c>
      <c r="N3217" t="s">
        <v>1279</v>
      </c>
      <c r="O3217" t="s">
        <v>1280</v>
      </c>
    </row>
    <row r="3218" spans="1:15" x14ac:dyDescent="0.2">
      <c r="A3218" s="66" t="s">
        <v>9831</v>
      </c>
      <c r="B3218" t="s">
        <v>756</v>
      </c>
      <c r="C3218" t="s">
        <v>755</v>
      </c>
      <c r="D3218" s="21" t="s">
        <v>759</v>
      </c>
      <c r="E3218" t="s">
        <v>760</v>
      </c>
      <c r="F3218" t="s">
        <v>4</v>
      </c>
      <c r="L3218" t="s">
        <v>1429</v>
      </c>
      <c r="N3218" t="s">
        <v>1279</v>
      </c>
      <c r="O3218" t="s">
        <v>1280</v>
      </c>
    </row>
    <row r="3219" spans="1:15" x14ac:dyDescent="0.2">
      <c r="A3219" s="66" t="s">
        <v>9831</v>
      </c>
      <c r="B3219" t="s">
        <v>756</v>
      </c>
      <c r="C3219" t="s">
        <v>755</v>
      </c>
      <c r="D3219" s="21" t="s">
        <v>761</v>
      </c>
      <c r="E3219" t="s">
        <v>762</v>
      </c>
      <c r="F3219" t="s">
        <v>4</v>
      </c>
      <c r="L3219" t="s">
        <v>1429</v>
      </c>
      <c r="N3219" t="s">
        <v>1279</v>
      </c>
      <c r="O3219" t="s">
        <v>1280</v>
      </c>
    </row>
    <row r="3220" spans="1:15" x14ac:dyDescent="0.2">
      <c r="A3220" s="66" t="s">
        <v>9831</v>
      </c>
      <c r="B3220" t="s">
        <v>756</v>
      </c>
      <c r="C3220" t="s">
        <v>755</v>
      </c>
      <c r="D3220" s="21" t="s">
        <v>757</v>
      </c>
      <c r="E3220" t="s">
        <v>758</v>
      </c>
      <c r="F3220" t="s">
        <v>14</v>
      </c>
      <c r="G3220" t="s">
        <v>1430</v>
      </c>
      <c r="O3220" t="s">
        <v>1431</v>
      </c>
    </row>
    <row r="3221" spans="1:15" x14ac:dyDescent="0.2">
      <c r="A3221" s="66" t="s">
        <v>9831</v>
      </c>
      <c r="B3221" t="s">
        <v>756</v>
      </c>
      <c r="C3221" t="s">
        <v>755</v>
      </c>
      <c r="D3221" s="21" t="s">
        <v>757</v>
      </c>
      <c r="E3221" t="s">
        <v>758</v>
      </c>
      <c r="F3221" t="s">
        <v>157</v>
      </c>
      <c r="G3221" t="s">
        <v>1286</v>
      </c>
      <c r="O3221" t="s">
        <v>1400</v>
      </c>
    </row>
    <row r="3222" spans="1:15" x14ac:dyDescent="0.2">
      <c r="A3222" s="66" t="s">
        <v>9831</v>
      </c>
      <c r="B3222" t="s">
        <v>756</v>
      </c>
      <c r="C3222" t="s">
        <v>755</v>
      </c>
      <c r="D3222" s="21" t="s">
        <v>757</v>
      </c>
      <c r="E3222" t="s">
        <v>758</v>
      </c>
      <c r="F3222" t="s">
        <v>162</v>
      </c>
      <c r="G3222" t="s">
        <v>1286</v>
      </c>
      <c r="O3222" t="s">
        <v>1400</v>
      </c>
    </row>
    <row r="3223" spans="1:15" x14ac:dyDescent="0.2">
      <c r="A3223" s="66" t="s">
        <v>9831</v>
      </c>
      <c r="B3223" t="s">
        <v>756</v>
      </c>
      <c r="C3223" t="s">
        <v>755</v>
      </c>
      <c r="D3223" s="21" t="s">
        <v>757</v>
      </c>
      <c r="E3223" t="s">
        <v>758</v>
      </c>
      <c r="F3223" t="s">
        <v>177</v>
      </c>
      <c r="G3223" t="s">
        <v>1286</v>
      </c>
      <c r="O3223" t="s">
        <v>1400</v>
      </c>
    </row>
    <row r="3224" spans="1:15" x14ac:dyDescent="0.2">
      <c r="A3224" s="66" t="s">
        <v>9831</v>
      </c>
      <c r="B3224" t="s">
        <v>756</v>
      </c>
      <c r="C3224" t="s">
        <v>755</v>
      </c>
      <c r="D3224" s="21" t="s">
        <v>759</v>
      </c>
      <c r="E3224" t="s">
        <v>760</v>
      </c>
      <c r="F3224" t="s">
        <v>14</v>
      </c>
      <c r="G3224" t="s">
        <v>1430</v>
      </c>
      <c r="O3224" t="s">
        <v>1431</v>
      </c>
    </row>
    <row r="3225" spans="1:15" x14ac:dyDescent="0.2">
      <c r="A3225" s="66" t="s">
        <v>9831</v>
      </c>
      <c r="B3225" t="s">
        <v>756</v>
      </c>
      <c r="C3225" t="s">
        <v>755</v>
      </c>
      <c r="D3225" s="21" t="s">
        <v>759</v>
      </c>
      <c r="E3225" t="s">
        <v>760</v>
      </c>
      <c r="F3225" t="s">
        <v>15</v>
      </c>
      <c r="G3225" t="s">
        <v>1430</v>
      </c>
      <c r="O3225" t="s">
        <v>3913</v>
      </c>
    </row>
    <row r="3226" spans="1:15" x14ac:dyDescent="0.2">
      <c r="A3226" s="66" t="s">
        <v>9831</v>
      </c>
      <c r="B3226" t="s">
        <v>756</v>
      </c>
      <c r="C3226" t="s">
        <v>755</v>
      </c>
      <c r="D3226" s="21" t="s">
        <v>759</v>
      </c>
      <c r="E3226" t="s">
        <v>760</v>
      </c>
      <c r="F3226" t="s">
        <v>142</v>
      </c>
      <c r="G3226" t="s">
        <v>1286</v>
      </c>
      <c r="O3226" t="s">
        <v>1400</v>
      </c>
    </row>
    <row r="3227" spans="1:15" x14ac:dyDescent="0.2">
      <c r="A3227" s="66" t="s">
        <v>9831</v>
      </c>
      <c r="B3227" t="s">
        <v>756</v>
      </c>
      <c r="C3227" t="s">
        <v>755</v>
      </c>
      <c r="D3227" s="21" t="s">
        <v>759</v>
      </c>
      <c r="E3227" t="s">
        <v>760</v>
      </c>
      <c r="F3227" t="s">
        <v>157</v>
      </c>
      <c r="G3227" t="s">
        <v>1286</v>
      </c>
      <c r="O3227" t="s">
        <v>1400</v>
      </c>
    </row>
    <row r="3228" spans="1:15" x14ac:dyDescent="0.2">
      <c r="A3228" s="66" t="s">
        <v>9831</v>
      </c>
      <c r="B3228" t="s">
        <v>756</v>
      </c>
      <c r="C3228" t="s">
        <v>755</v>
      </c>
      <c r="D3228" s="21" t="s">
        <v>759</v>
      </c>
      <c r="E3228" t="s">
        <v>760</v>
      </c>
      <c r="F3228" t="s">
        <v>162</v>
      </c>
      <c r="G3228" t="s">
        <v>1286</v>
      </c>
      <c r="O3228" t="s">
        <v>1400</v>
      </c>
    </row>
    <row r="3229" spans="1:15" x14ac:dyDescent="0.2">
      <c r="A3229" s="66" t="s">
        <v>9831</v>
      </c>
      <c r="B3229" t="s">
        <v>756</v>
      </c>
      <c r="C3229" t="s">
        <v>755</v>
      </c>
      <c r="D3229" s="21" t="s">
        <v>759</v>
      </c>
      <c r="E3229" t="s">
        <v>760</v>
      </c>
      <c r="F3229" t="s">
        <v>167</v>
      </c>
      <c r="G3229" t="s">
        <v>1286</v>
      </c>
      <c r="O3229" t="s">
        <v>1400</v>
      </c>
    </row>
    <row r="3230" spans="1:15" x14ac:dyDescent="0.2">
      <c r="A3230" s="66" t="s">
        <v>9831</v>
      </c>
      <c r="B3230" t="s">
        <v>756</v>
      </c>
      <c r="C3230" t="s">
        <v>755</v>
      </c>
      <c r="D3230" s="21" t="s">
        <v>759</v>
      </c>
      <c r="E3230" t="s">
        <v>760</v>
      </c>
      <c r="F3230" t="s">
        <v>177</v>
      </c>
      <c r="G3230" t="s">
        <v>1286</v>
      </c>
      <c r="O3230" t="s">
        <v>1400</v>
      </c>
    </row>
    <row r="3231" spans="1:15" x14ac:dyDescent="0.2">
      <c r="A3231" s="66" t="s">
        <v>9831</v>
      </c>
      <c r="B3231" t="s">
        <v>756</v>
      </c>
      <c r="C3231" t="s">
        <v>755</v>
      </c>
      <c r="D3231" s="21" t="s">
        <v>761</v>
      </c>
      <c r="E3231" t="s">
        <v>762</v>
      </c>
      <c r="F3231" t="s">
        <v>14</v>
      </c>
      <c r="G3231" t="s">
        <v>1430</v>
      </c>
      <c r="O3231" t="s">
        <v>1431</v>
      </c>
    </row>
    <row r="3232" spans="1:15" x14ac:dyDescent="0.2">
      <c r="A3232" s="66" t="s">
        <v>9831</v>
      </c>
      <c r="B3232" t="s">
        <v>756</v>
      </c>
      <c r="C3232" t="s">
        <v>755</v>
      </c>
      <c r="D3232" s="21" t="s">
        <v>761</v>
      </c>
      <c r="E3232" t="s">
        <v>762</v>
      </c>
      <c r="F3232" t="s">
        <v>15</v>
      </c>
      <c r="G3232" t="s">
        <v>1430</v>
      </c>
      <c r="O3232" t="s">
        <v>3913</v>
      </c>
    </row>
    <row r="3233" spans="1:15" x14ac:dyDescent="0.2">
      <c r="A3233" s="66" t="s">
        <v>9831</v>
      </c>
      <c r="B3233" t="s">
        <v>756</v>
      </c>
      <c r="C3233" t="s">
        <v>755</v>
      </c>
      <c r="D3233" s="21" t="s">
        <v>761</v>
      </c>
      <c r="E3233" t="s">
        <v>762</v>
      </c>
      <c r="F3233" t="s">
        <v>147</v>
      </c>
      <c r="G3233" t="s">
        <v>1286</v>
      </c>
      <c r="O3233" t="s">
        <v>1400</v>
      </c>
    </row>
    <row r="3234" spans="1:15" x14ac:dyDescent="0.2">
      <c r="A3234" s="66" t="s">
        <v>9831</v>
      </c>
      <c r="B3234" t="s">
        <v>756</v>
      </c>
      <c r="C3234" t="s">
        <v>755</v>
      </c>
      <c r="D3234" s="21" t="s">
        <v>761</v>
      </c>
      <c r="E3234" t="s">
        <v>762</v>
      </c>
      <c r="F3234" t="s">
        <v>157</v>
      </c>
      <c r="G3234" t="s">
        <v>1286</v>
      </c>
      <c r="O3234" t="s">
        <v>1400</v>
      </c>
    </row>
    <row r="3235" spans="1:15" x14ac:dyDescent="0.2">
      <c r="A3235" s="66" t="s">
        <v>9831</v>
      </c>
      <c r="B3235" t="s">
        <v>776</v>
      </c>
      <c r="C3235" t="s">
        <v>775</v>
      </c>
      <c r="D3235" s="21" t="s">
        <v>777</v>
      </c>
      <c r="E3235" t="s">
        <v>778</v>
      </c>
      <c r="F3235" t="s">
        <v>67</v>
      </c>
      <c r="G3235" t="s">
        <v>1360</v>
      </c>
      <c r="K3235">
        <v>2024</v>
      </c>
      <c r="L3235" t="s">
        <v>3999</v>
      </c>
      <c r="M3235" t="s">
        <v>1614</v>
      </c>
      <c r="N3235" t="s">
        <v>4000</v>
      </c>
      <c r="O3235" t="s">
        <v>4001</v>
      </c>
    </row>
    <row r="3236" spans="1:15" x14ac:dyDescent="0.2">
      <c r="A3236" s="66" t="s">
        <v>9831</v>
      </c>
      <c r="B3236" t="s">
        <v>776</v>
      </c>
      <c r="C3236" t="s">
        <v>775</v>
      </c>
      <c r="D3236" s="21" t="s">
        <v>777</v>
      </c>
      <c r="E3236" t="s">
        <v>778</v>
      </c>
      <c r="F3236" t="s">
        <v>8</v>
      </c>
      <c r="K3236">
        <v>2023</v>
      </c>
      <c r="L3236" t="s">
        <v>4002</v>
      </c>
      <c r="M3236" t="s">
        <v>4003</v>
      </c>
      <c r="N3236" t="s">
        <v>4004</v>
      </c>
    </row>
    <row r="3237" spans="1:15" x14ac:dyDescent="0.2">
      <c r="A3237" s="66" t="s">
        <v>9831</v>
      </c>
      <c r="B3237" t="s">
        <v>776</v>
      </c>
      <c r="C3237" t="s">
        <v>775</v>
      </c>
      <c r="D3237" s="21" t="s">
        <v>777</v>
      </c>
      <c r="E3237" t="s">
        <v>778</v>
      </c>
      <c r="F3237" t="s">
        <v>10</v>
      </c>
      <c r="K3237">
        <v>2023</v>
      </c>
      <c r="L3237" t="s">
        <v>4002</v>
      </c>
      <c r="M3237" t="s">
        <v>4003</v>
      </c>
      <c r="N3237" t="s">
        <v>4004</v>
      </c>
    </row>
    <row r="3238" spans="1:15" x14ac:dyDescent="0.2">
      <c r="A3238" s="66" t="s">
        <v>9831</v>
      </c>
      <c r="B3238" t="s">
        <v>776</v>
      </c>
      <c r="C3238" t="s">
        <v>775</v>
      </c>
      <c r="D3238" s="21" t="s">
        <v>777</v>
      </c>
      <c r="E3238" t="s">
        <v>778</v>
      </c>
      <c r="F3238" t="s">
        <v>11</v>
      </c>
      <c r="G3238" t="s">
        <v>1286</v>
      </c>
      <c r="H3238" t="s">
        <v>492</v>
      </c>
      <c r="I3238" t="s">
        <v>349</v>
      </c>
      <c r="K3238">
        <v>2023</v>
      </c>
      <c r="L3238" t="s">
        <v>4002</v>
      </c>
      <c r="M3238" t="s">
        <v>4003</v>
      </c>
      <c r="N3238" t="s">
        <v>4004</v>
      </c>
    </row>
    <row r="3239" spans="1:15" x14ac:dyDescent="0.2">
      <c r="A3239" s="66" t="s">
        <v>9831</v>
      </c>
      <c r="B3239" t="s">
        <v>776</v>
      </c>
      <c r="C3239" t="s">
        <v>775</v>
      </c>
      <c r="D3239" s="21" t="s">
        <v>777</v>
      </c>
      <c r="E3239" t="s">
        <v>778</v>
      </c>
      <c r="F3239" t="s">
        <v>12</v>
      </c>
      <c r="K3239">
        <v>2023</v>
      </c>
      <c r="L3239" t="s">
        <v>4002</v>
      </c>
      <c r="M3239" t="s">
        <v>4003</v>
      </c>
      <c r="N3239" t="s">
        <v>4004</v>
      </c>
    </row>
    <row r="3240" spans="1:15" x14ac:dyDescent="0.2">
      <c r="A3240" s="66" t="s">
        <v>9831</v>
      </c>
      <c r="B3240" t="s">
        <v>776</v>
      </c>
      <c r="C3240" t="s">
        <v>775</v>
      </c>
      <c r="D3240" s="21" t="s">
        <v>779</v>
      </c>
      <c r="E3240" t="s">
        <v>780</v>
      </c>
      <c r="F3240" t="s">
        <v>8</v>
      </c>
      <c r="K3240">
        <v>2023</v>
      </c>
      <c r="L3240" t="s">
        <v>4005</v>
      </c>
      <c r="M3240" t="s">
        <v>4003</v>
      </c>
      <c r="N3240" t="s">
        <v>4004</v>
      </c>
    </row>
    <row r="3241" spans="1:15" x14ac:dyDescent="0.2">
      <c r="A3241" s="66" t="s">
        <v>9831</v>
      </c>
      <c r="B3241" t="s">
        <v>776</v>
      </c>
      <c r="C3241" t="s">
        <v>775</v>
      </c>
      <c r="D3241" s="21" t="s">
        <v>779</v>
      </c>
      <c r="E3241" t="s">
        <v>780</v>
      </c>
      <c r="F3241" t="s">
        <v>10</v>
      </c>
      <c r="K3241">
        <v>2023</v>
      </c>
      <c r="L3241" t="s">
        <v>4005</v>
      </c>
      <c r="M3241" t="s">
        <v>4003</v>
      </c>
      <c r="N3241" t="s">
        <v>4004</v>
      </c>
    </row>
    <row r="3242" spans="1:15" x14ac:dyDescent="0.2">
      <c r="A3242" s="66" t="s">
        <v>9831</v>
      </c>
      <c r="B3242" t="s">
        <v>776</v>
      </c>
      <c r="C3242" t="s">
        <v>775</v>
      </c>
      <c r="D3242" s="21" t="s">
        <v>779</v>
      </c>
      <c r="E3242" t="s">
        <v>780</v>
      </c>
      <c r="F3242" t="s">
        <v>11</v>
      </c>
      <c r="G3242" t="s">
        <v>1286</v>
      </c>
      <c r="H3242" t="s">
        <v>492</v>
      </c>
      <c r="I3242" t="s">
        <v>349</v>
      </c>
      <c r="K3242">
        <v>2023</v>
      </c>
      <c r="L3242" t="s">
        <v>4005</v>
      </c>
      <c r="M3242" t="s">
        <v>4003</v>
      </c>
      <c r="N3242" t="s">
        <v>4004</v>
      </c>
      <c r="O3242" t="s">
        <v>4006</v>
      </c>
    </row>
    <row r="3243" spans="1:15" x14ac:dyDescent="0.2">
      <c r="A3243" s="66" t="s">
        <v>9831</v>
      </c>
      <c r="B3243" t="s">
        <v>776</v>
      </c>
      <c r="C3243" t="s">
        <v>775</v>
      </c>
      <c r="D3243" s="21" t="s">
        <v>779</v>
      </c>
      <c r="E3243" t="s">
        <v>780</v>
      </c>
      <c r="F3243" t="s">
        <v>12</v>
      </c>
      <c r="K3243">
        <v>2023</v>
      </c>
      <c r="L3243" t="s">
        <v>4005</v>
      </c>
      <c r="M3243" t="s">
        <v>4003</v>
      </c>
      <c r="N3243" t="s">
        <v>4004</v>
      </c>
    </row>
    <row r="3244" spans="1:15" x14ac:dyDescent="0.2">
      <c r="A3244" s="66" t="s">
        <v>9831</v>
      </c>
      <c r="B3244" t="s">
        <v>776</v>
      </c>
      <c r="C3244" t="s">
        <v>775</v>
      </c>
      <c r="D3244" s="21" t="s">
        <v>779</v>
      </c>
      <c r="E3244" t="s">
        <v>780</v>
      </c>
      <c r="F3244" t="s">
        <v>53</v>
      </c>
      <c r="G3244" t="s">
        <v>1270</v>
      </c>
      <c r="H3244" t="s">
        <v>1717</v>
      </c>
      <c r="I3244" t="s">
        <v>349</v>
      </c>
      <c r="K3244">
        <v>2023</v>
      </c>
      <c r="L3244" t="s">
        <v>4005</v>
      </c>
      <c r="M3244" t="s">
        <v>4007</v>
      </c>
      <c r="N3244" t="s">
        <v>4004</v>
      </c>
      <c r="O3244" t="s">
        <v>4008</v>
      </c>
    </row>
    <row r="3245" spans="1:15" x14ac:dyDescent="0.2">
      <c r="A3245" s="66" t="s">
        <v>9831</v>
      </c>
      <c r="B3245" t="s">
        <v>776</v>
      </c>
      <c r="C3245" t="s">
        <v>775</v>
      </c>
      <c r="D3245" s="21" t="s">
        <v>779</v>
      </c>
      <c r="E3245" t="s">
        <v>780</v>
      </c>
      <c r="F3245" t="s">
        <v>59</v>
      </c>
      <c r="G3245" t="s">
        <v>1270</v>
      </c>
      <c r="H3245" t="s">
        <v>1717</v>
      </c>
      <c r="I3245" t="s">
        <v>349</v>
      </c>
      <c r="K3245">
        <v>2023</v>
      </c>
      <c r="L3245" t="s">
        <v>4005</v>
      </c>
      <c r="M3245" t="s">
        <v>4007</v>
      </c>
      <c r="N3245" t="s">
        <v>4004</v>
      </c>
      <c r="O3245" t="s">
        <v>4008</v>
      </c>
    </row>
    <row r="3246" spans="1:15" x14ac:dyDescent="0.2">
      <c r="A3246" s="66" t="s">
        <v>9831</v>
      </c>
      <c r="B3246" t="s">
        <v>776</v>
      </c>
      <c r="C3246" t="s">
        <v>775</v>
      </c>
      <c r="D3246" s="21" t="s">
        <v>779</v>
      </c>
      <c r="E3246" t="s">
        <v>780</v>
      </c>
      <c r="F3246" t="s">
        <v>63</v>
      </c>
      <c r="G3246" t="s">
        <v>1270</v>
      </c>
      <c r="H3246" t="s">
        <v>1717</v>
      </c>
      <c r="I3246" t="s">
        <v>349</v>
      </c>
      <c r="K3246">
        <v>2023</v>
      </c>
      <c r="L3246" t="s">
        <v>4005</v>
      </c>
      <c r="M3246" t="s">
        <v>4007</v>
      </c>
      <c r="N3246" t="s">
        <v>4004</v>
      </c>
      <c r="O3246" t="s">
        <v>4008</v>
      </c>
    </row>
    <row r="3247" spans="1:15" x14ac:dyDescent="0.2">
      <c r="A3247" s="66" t="s">
        <v>9831</v>
      </c>
      <c r="B3247" t="s">
        <v>776</v>
      </c>
      <c r="C3247" t="s">
        <v>775</v>
      </c>
      <c r="D3247" s="21" t="s">
        <v>777</v>
      </c>
      <c r="E3247" t="s">
        <v>778</v>
      </c>
      <c r="F3247" t="s">
        <v>56</v>
      </c>
      <c r="G3247" t="s">
        <v>1270</v>
      </c>
      <c r="H3247" t="s">
        <v>349</v>
      </c>
      <c r="I3247" t="s">
        <v>349</v>
      </c>
      <c r="K3247">
        <v>2023</v>
      </c>
      <c r="L3247" t="s">
        <v>4009</v>
      </c>
      <c r="M3247" t="s">
        <v>4007</v>
      </c>
      <c r="N3247" t="s">
        <v>4004</v>
      </c>
      <c r="O3247" t="s">
        <v>9146</v>
      </c>
    </row>
    <row r="3248" spans="1:15" x14ac:dyDescent="0.2">
      <c r="A3248" s="66" t="s">
        <v>9831</v>
      </c>
      <c r="B3248" t="s">
        <v>776</v>
      </c>
      <c r="C3248" t="s">
        <v>775</v>
      </c>
      <c r="D3248" s="21" t="s">
        <v>777</v>
      </c>
      <c r="E3248" t="s">
        <v>778</v>
      </c>
      <c r="F3248" t="s">
        <v>59</v>
      </c>
      <c r="G3248" t="s">
        <v>1270</v>
      </c>
      <c r="H3248" t="s">
        <v>349</v>
      </c>
      <c r="I3248" t="s">
        <v>349</v>
      </c>
      <c r="K3248">
        <v>2023</v>
      </c>
      <c r="L3248" t="s">
        <v>4009</v>
      </c>
      <c r="M3248" t="s">
        <v>4007</v>
      </c>
      <c r="N3248" t="s">
        <v>4004</v>
      </c>
      <c r="O3248" t="s">
        <v>9146</v>
      </c>
    </row>
    <row r="3249" spans="1:15" x14ac:dyDescent="0.2">
      <c r="A3249" s="66" t="s">
        <v>9831</v>
      </c>
      <c r="B3249" t="s">
        <v>776</v>
      </c>
      <c r="C3249" t="s">
        <v>775</v>
      </c>
      <c r="D3249" s="21" t="s">
        <v>777</v>
      </c>
      <c r="E3249" t="s">
        <v>778</v>
      </c>
      <c r="F3249" t="s">
        <v>314</v>
      </c>
      <c r="K3249">
        <v>2019</v>
      </c>
      <c r="L3249" t="s">
        <v>4010</v>
      </c>
      <c r="M3249" t="s">
        <v>1846</v>
      </c>
      <c r="N3249" t="s">
        <v>4011</v>
      </c>
      <c r="O3249" t="s">
        <v>4012</v>
      </c>
    </row>
    <row r="3250" spans="1:15" x14ac:dyDescent="0.2">
      <c r="A3250" s="66" t="s">
        <v>9831</v>
      </c>
      <c r="B3250" t="s">
        <v>776</v>
      </c>
      <c r="C3250" t="s">
        <v>775</v>
      </c>
      <c r="D3250" s="21" t="s">
        <v>777</v>
      </c>
      <c r="E3250" t="s">
        <v>778</v>
      </c>
      <c r="F3250" t="s">
        <v>315</v>
      </c>
      <c r="K3250">
        <v>2019</v>
      </c>
      <c r="L3250" t="s">
        <v>4010</v>
      </c>
      <c r="M3250" t="s">
        <v>4013</v>
      </c>
      <c r="N3250" t="s">
        <v>4011</v>
      </c>
      <c r="O3250" t="s">
        <v>4014</v>
      </c>
    </row>
    <row r="3251" spans="1:15" x14ac:dyDescent="0.2">
      <c r="A3251" s="66" t="s">
        <v>9831</v>
      </c>
      <c r="B3251" t="s">
        <v>776</v>
      </c>
      <c r="C3251" t="s">
        <v>775</v>
      </c>
      <c r="D3251" s="21" t="s">
        <v>777</v>
      </c>
      <c r="E3251" t="s">
        <v>778</v>
      </c>
      <c r="F3251" t="s">
        <v>336</v>
      </c>
      <c r="K3251">
        <v>2019</v>
      </c>
      <c r="L3251" t="s">
        <v>4010</v>
      </c>
      <c r="M3251" t="s">
        <v>1314</v>
      </c>
      <c r="N3251" t="s">
        <v>4011</v>
      </c>
      <c r="O3251" t="s">
        <v>4015</v>
      </c>
    </row>
    <row r="3252" spans="1:15" x14ac:dyDescent="0.2">
      <c r="A3252" s="66" t="s">
        <v>9831</v>
      </c>
      <c r="B3252" t="s">
        <v>776</v>
      </c>
      <c r="C3252" t="s">
        <v>775</v>
      </c>
      <c r="D3252" s="21" t="s">
        <v>777</v>
      </c>
      <c r="E3252" t="s">
        <v>778</v>
      </c>
      <c r="F3252" t="s">
        <v>337</v>
      </c>
      <c r="K3252">
        <v>2019</v>
      </c>
      <c r="L3252" t="s">
        <v>4010</v>
      </c>
      <c r="M3252" t="s">
        <v>1314</v>
      </c>
      <c r="N3252" t="s">
        <v>4011</v>
      </c>
      <c r="O3252" t="s">
        <v>4016</v>
      </c>
    </row>
    <row r="3253" spans="1:15" x14ac:dyDescent="0.2">
      <c r="A3253" s="66" t="s">
        <v>9831</v>
      </c>
      <c r="B3253" t="s">
        <v>776</v>
      </c>
      <c r="C3253" t="s">
        <v>775</v>
      </c>
      <c r="D3253" s="21" t="s">
        <v>779</v>
      </c>
      <c r="E3253" t="s">
        <v>780</v>
      </c>
      <c r="F3253" t="s">
        <v>16</v>
      </c>
      <c r="G3253" t="s">
        <v>1270</v>
      </c>
      <c r="H3253" t="s">
        <v>376</v>
      </c>
      <c r="I3253" t="s">
        <v>349</v>
      </c>
      <c r="J3253" t="s">
        <v>4017</v>
      </c>
      <c r="K3253">
        <v>2012</v>
      </c>
      <c r="L3253" t="s">
        <v>4018</v>
      </c>
      <c r="M3253" t="s">
        <v>4019</v>
      </c>
      <c r="N3253" t="s">
        <v>4020</v>
      </c>
    </row>
    <row r="3254" spans="1:15" x14ac:dyDescent="0.2">
      <c r="A3254" s="66" t="s">
        <v>9831</v>
      </c>
      <c r="B3254" t="s">
        <v>776</v>
      </c>
      <c r="C3254" t="s">
        <v>775</v>
      </c>
      <c r="D3254" s="21" t="s">
        <v>779</v>
      </c>
      <c r="E3254" t="s">
        <v>780</v>
      </c>
      <c r="F3254" t="s">
        <v>17</v>
      </c>
      <c r="G3254" t="s">
        <v>1270</v>
      </c>
      <c r="H3254" t="s">
        <v>376</v>
      </c>
      <c r="I3254" t="s">
        <v>349</v>
      </c>
      <c r="J3254" t="s">
        <v>4017</v>
      </c>
      <c r="K3254">
        <v>2012</v>
      </c>
      <c r="L3254" t="s">
        <v>4018</v>
      </c>
      <c r="M3254" t="s">
        <v>4019</v>
      </c>
      <c r="N3254" t="s">
        <v>4020</v>
      </c>
    </row>
    <row r="3255" spans="1:15" x14ac:dyDescent="0.2">
      <c r="A3255" s="66" t="s">
        <v>9831</v>
      </c>
      <c r="B3255" t="s">
        <v>776</v>
      </c>
      <c r="C3255" t="s">
        <v>775</v>
      </c>
      <c r="D3255" s="21" t="s">
        <v>779</v>
      </c>
      <c r="E3255" t="s">
        <v>780</v>
      </c>
      <c r="F3255" t="s">
        <v>18</v>
      </c>
      <c r="G3255" t="s">
        <v>1270</v>
      </c>
      <c r="H3255" t="s">
        <v>376</v>
      </c>
      <c r="I3255" t="s">
        <v>349</v>
      </c>
      <c r="J3255" t="s">
        <v>4017</v>
      </c>
      <c r="K3255">
        <v>2012</v>
      </c>
      <c r="L3255" t="s">
        <v>4018</v>
      </c>
      <c r="M3255" t="s">
        <v>4019</v>
      </c>
      <c r="N3255" t="s">
        <v>4020</v>
      </c>
    </row>
    <row r="3256" spans="1:15" x14ac:dyDescent="0.2">
      <c r="A3256" s="66" t="s">
        <v>9831</v>
      </c>
      <c r="B3256" t="s">
        <v>776</v>
      </c>
      <c r="C3256" t="s">
        <v>775</v>
      </c>
      <c r="D3256" s="21" t="s">
        <v>779</v>
      </c>
      <c r="E3256" t="s">
        <v>780</v>
      </c>
      <c r="F3256" t="s">
        <v>19</v>
      </c>
      <c r="G3256" t="s">
        <v>1270</v>
      </c>
      <c r="H3256" t="s">
        <v>376</v>
      </c>
      <c r="I3256" t="s">
        <v>349</v>
      </c>
      <c r="J3256" t="s">
        <v>4017</v>
      </c>
      <c r="K3256">
        <v>2012</v>
      </c>
      <c r="L3256" t="s">
        <v>4018</v>
      </c>
      <c r="M3256" t="s">
        <v>4019</v>
      </c>
      <c r="N3256" t="s">
        <v>4020</v>
      </c>
    </row>
    <row r="3257" spans="1:15" x14ac:dyDescent="0.2">
      <c r="A3257" s="66" t="s">
        <v>9831</v>
      </c>
      <c r="B3257" t="s">
        <v>776</v>
      </c>
      <c r="C3257" t="s">
        <v>775</v>
      </c>
      <c r="D3257" s="21" t="s">
        <v>779</v>
      </c>
      <c r="E3257" t="s">
        <v>780</v>
      </c>
      <c r="F3257" t="s">
        <v>20</v>
      </c>
      <c r="G3257" t="s">
        <v>1270</v>
      </c>
      <c r="H3257" t="s">
        <v>376</v>
      </c>
      <c r="I3257" t="s">
        <v>349</v>
      </c>
      <c r="J3257" t="s">
        <v>4017</v>
      </c>
      <c r="K3257">
        <v>2012</v>
      </c>
      <c r="L3257" t="s">
        <v>4018</v>
      </c>
      <c r="M3257" t="s">
        <v>4019</v>
      </c>
      <c r="N3257" t="s">
        <v>4020</v>
      </c>
    </row>
    <row r="3258" spans="1:15" x14ac:dyDescent="0.2">
      <c r="A3258" s="66" t="s">
        <v>9831</v>
      </c>
      <c r="B3258" t="s">
        <v>776</v>
      </c>
      <c r="C3258" t="s">
        <v>775</v>
      </c>
      <c r="D3258" s="21" t="s">
        <v>779</v>
      </c>
      <c r="E3258" t="s">
        <v>780</v>
      </c>
      <c r="F3258" t="s">
        <v>28</v>
      </c>
      <c r="G3258" t="s">
        <v>1270</v>
      </c>
      <c r="H3258" t="s">
        <v>376</v>
      </c>
      <c r="I3258" t="s">
        <v>349</v>
      </c>
      <c r="J3258" t="s">
        <v>4017</v>
      </c>
      <c r="K3258">
        <v>2012</v>
      </c>
      <c r="L3258" t="s">
        <v>4018</v>
      </c>
      <c r="M3258" t="s">
        <v>4019</v>
      </c>
      <c r="N3258" t="s">
        <v>4020</v>
      </c>
    </row>
    <row r="3259" spans="1:15" x14ac:dyDescent="0.2">
      <c r="A3259" s="66" t="s">
        <v>9831</v>
      </c>
      <c r="B3259" t="s">
        <v>776</v>
      </c>
      <c r="C3259" t="s">
        <v>775</v>
      </c>
      <c r="D3259" s="21" t="s">
        <v>779</v>
      </c>
      <c r="E3259" t="s">
        <v>780</v>
      </c>
      <c r="F3259" t="s">
        <v>67</v>
      </c>
      <c r="G3259" t="s">
        <v>1360</v>
      </c>
      <c r="K3259">
        <v>2016</v>
      </c>
      <c r="L3259" t="s">
        <v>4018</v>
      </c>
      <c r="M3259" t="s">
        <v>2298</v>
      </c>
      <c r="N3259" t="s">
        <v>4020</v>
      </c>
      <c r="O3259" t="s">
        <v>4021</v>
      </c>
    </row>
    <row r="3260" spans="1:15" x14ac:dyDescent="0.2">
      <c r="A3260" s="66" t="s">
        <v>9831</v>
      </c>
      <c r="B3260" t="s">
        <v>776</v>
      </c>
      <c r="C3260" t="s">
        <v>775</v>
      </c>
      <c r="D3260" s="21" t="s">
        <v>779</v>
      </c>
      <c r="E3260" t="s">
        <v>780</v>
      </c>
      <c r="F3260" t="s">
        <v>78</v>
      </c>
      <c r="G3260" t="s">
        <v>1299</v>
      </c>
      <c r="K3260">
        <v>2017</v>
      </c>
      <c r="L3260" t="s">
        <v>4018</v>
      </c>
      <c r="M3260" t="s">
        <v>2526</v>
      </c>
      <c r="N3260" t="s">
        <v>4020</v>
      </c>
    </row>
    <row r="3261" spans="1:15" x14ac:dyDescent="0.2">
      <c r="A3261" s="66" t="s">
        <v>9831</v>
      </c>
      <c r="B3261" t="s">
        <v>776</v>
      </c>
      <c r="C3261" t="s">
        <v>775</v>
      </c>
      <c r="D3261" s="21" t="s">
        <v>779</v>
      </c>
      <c r="E3261" t="s">
        <v>780</v>
      </c>
      <c r="F3261" t="s">
        <v>79</v>
      </c>
      <c r="G3261" t="s">
        <v>1382</v>
      </c>
      <c r="K3261">
        <v>2017</v>
      </c>
      <c r="L3261" t="s">
        <v>4018</v>
      </c>
      <c r="M3261" t="s">
        <v>2526</v>
      </c>
      <c r="N3261" t="s">
        <v>4020</v>
      </c>
    </row>
    <row r="3262" spans="1:15" x14ac:dyDescent="0.2">
      <c r="A3262" s="66" t="s">
        <v>9831</v>
      </c>
      <c r="B3262" t="s">
        <v>776</v>
      </c>
      <c r="C3262" t="s">
        <v>775</v>
      </c>
      <c r="D3262" s="21" t="s">
        <v>779</v>
      </c>
      <c r="E3262" t="s">
        <v>780</v>
      </c>
      <c r="F3262" t="s">
        <v>89</v>
      </c>
      <c r="K3262">
        <v>2017</v>
      </c>
      <c r="L3262" t="s">
        <v>4018</v>
      </c>
      <c r="M3262" t="s">
        <v>2159</v>
      </c>
      <c r="N3262" t="s">
        <v>4020</v>
      </c>
      <c r="O3262" t="s">
        <v>4022</v>
      </c>
    </row>
    <row r="3263" spans="1:15" x14ac:dyDescent="0.2">
      <c r="A3263" s="66" t="s">
        <v>9831</v>
      </c>
      <c r="B3263" t="s">
        <v>776</v>
      </c>
      <c r="C3263" t="s">
        <v>775</v>
      </c>
      <c r="D3263" s="21" t="s">
        <v>779</v>
      </c>
      <c r="E3263" t="s">
        <v>780</v>
      </c>
      <c r="F3263" t="s">
        <v>31</v>
      </c>
      <c r="G3263" t="s">
        <v>1404</v>
      </c>
      <c r="K3263">
        <v>2021</v>
      </c>
      <c r="L3263" t="s">
        <v>4023</v>
      </c>
      <c r="M3263" t="s">
        <v>1291</v>
      </c>
      <c r="N3263" t="s">
        <v>4024</v>
      </c>
      <c r="O3263" t="s">
        <v>4025</v>
      </c>
    </row>
    <row r="3264" spans="1:15" x14ac:dyDescent="0.2">
      <c r="A3264" s="66" t="s">
        <v>9831</v>
      </c>
      <c r="B3264" t="s">
        <v>776</v>
      </c>
      <c r="C3264" t="s">
        <v>775</v>
      </c>
      <c r="D3264" s="21" t="s">
        <v>777</v>
      </c>
      <c r="E3264" t="s">
        <v>778</v>
      </c>
      <c r="F3264" t="s">
        <v>9</v>
      </c>
      <c r="L3264" t="s">
        <v>1414</v>
      </c>
      <c r="N3264" t="s">
        <v>1415</v>
      </c>
      <c r="O3264" t="s">
        <v>1416</v>
      </c>
    </row>
    <row r="3265" spans="1:15" x14ac:dyDescent="0.2">
      <c r="A3265" s="66" t="s">
        <v>9831</v>
      </c>
      <c r="B3265" t="s">
        <v>776</v>
      </c>
      <c r="C3265" t="s">
        <v>775</v>
      </c>
      <c r="D3265" s="21" t="s">
        <v>777</v>
      </c>
      <c r="E3265" t="s">
        <v>778</v>
      </c>
      <c r="F3265" t="s">
        <v>4</v>
      </c>
      <c r="L3265" t="s">
        <v>1429</v>
      </c>
      <c r="N3265" t="s">
        <v>1279</v>
      </c>
      <c r="O3265" t="s">
        <v>1280</v>
      </c>
    </row>
    <row r="3266" spans="1:15" x14ac:dyDescent="0.2">
      <c r="A3266" s="66" t="s">
        <v>9831</v>
      </c>
      <c r="B3266" t="s">
        <v>776</v>
      </c>
      <c r="C3266" t="s">
        <v>775</v>
      </c>
      <c r="D3266" s="21" t="s">
        <v>779</v>
      </c>
      <c r="E3266" t="s">
        <v>780</v>
      </c>
      <c r="F3266" t="s">
        <v>4</v>
      </c>
      <c r="L3266" t="s">
        <v>1429</v>
      </c>
      <c r="N3266" t="s">
        <v>1279</v>
      </c>
      <c r="O3266" t="s">
        <v>1280</v>
      </c>
    </row>
    <row r="3267" spans="1:15" x14ac:dyDescent="0.2">
      <c r="A3267" s="66" t="s">
        <v>9831</v>
      </c>
      <c r="B3267" t="s">
        <v>776</v>
      </c>
      <c r="C3267" t="s">
        <v>775</v>
      </c>
      <c r="D3267" s="21" t="s">
        <v>777</v>
      </c>
      <c r="E3267" t="s">
        <v>778</v>
      </c>
      <c r="F3267" t="s">
        <v>14</v>
      </c>
      <c r="G3267" t="s">
        <v>1430</v>
      </c>
      <c r="O3267" t="s">
        <v>1431</v>
      </c>
    </row>
    <row r="3268" spans="1:15" x14ac:dyDescent="0.2">
      <c r="A3268" s="66" t="s">
        <v>9831</v>
      </c>
      <c r="B3268" t="s">
        <v>776</v>
      </c>
      <c r="C3268" t="s">
        <v>775</v>
      </c>
      <c r="D3268" s="21" t="s">
        <v>777</v>
      </c>
      <c r="E3268" t="s">
        <v>778</v>
      </c>
      <c r="F3268" t="s">
        <v>15</v>
      </c>
      <c r="G3268" t="s">
        <v>1430</v>
      </c>
      <c r="O3268" t="s">
        <v>1432</v>
      </c>
    </row>
    <row r="3269" spans="1:15" x14ac:dyDescent="0.2">
      <c r="A3269" s="66" t="s">
        <v>9831</v>
      </c>
      <c r="B3269" t="s">
        <v>776</v>
      </c>
      <c r="C3269" t="s">
        <v>775</v>
      </c>
      <c r="D3269" s="21" t="s">
        <v>777</v>
      </c>
      <c r="E3269" t="s">
        <v>778</v>
      </c>
      <c r="F3269" t="s">
        <v>147</v>
      </c>
      <c r="G3269" t="s">
        <v>1286</v>
      </c>
      <c r="O3269" t="s">
        <v>1400</v>
      </c>
    </row>
    <row r="3270" spans="1:15" x14ac:dyDescent="0.2">
      <c r="A3270" s="66" t="s">
        <v>9831</v>
      </c>
      <c r="B3270" t="s">
        <v>776</v>
      </c>
      <c r="C3270" t="s">
        <v>775</v>
      </c>
      <c r="D3270" s="21" t="s">
        <v>777</v>
      </c>
      <c r="E3270" t="s">
        <v>778</v>
      </c>
      <c r="F3270" t="s">
        <v>162</v>
      </c>
      <c r="G3270" t="s">
        <v>1286</v>
      </c>
      <c r="O3270" t="s">
        <v>1400</v>
      </c>
    </row>
    <row r="3271" spans="1:15" x14ac:dyDescent="0.2">
      <c r="A3271" s="66" t="s">
        <v>9831</v>
      </c>
      <c r="B3271" t="s">
        <v>776</v>
      </c>
      <c r="C3271" t="s">
        <v>775</v>
      </c>
      <c r="D3271" s="21" t="s">
        <v>779</v>
      </c>
      <c r="E3271" t="s">
        <v>780</v>
      </c>
      <c r="F3271" t="s">
        <v>14</v>
      </c>
      <c r="G3271" t="s">
        <v>1430</v>
      </c>
      <c r="O3271" t="s">
        <v>1431</v>
      </c>
    </row>
    <row r="3272" spans="1:15" x14ac:dyDescent="0.2">
      <c r="A3272" s="66" t="s">
        <v>9831</v>
      </c>
      <c r="B3272" t="s">
        <v>776</v>
      </c>
      <c r="C3272" t="s">
        <v>775</v>
      </c>
      <c r="D3272" s="21" t="s">
        <v>779</v>
      </c>
      <c r="E3272" t="s">
        <v>780</v>
      </c>
      <c r="F3272" t="s">
        <v>132</v>
      </c>
      <c r="G3272" t="s">
        <v>1286</v>
      </c>
      <c r="O3272" t="s">
        <v>1400</v>
      </c>
    </row>
    <row r="3273" spans="1:15" x14ac:dyDescent="0.2">
      <c r="A3273" s="66" t="s">
        <v>9831</v>
      </c>
      <c r="B3273" t="s">
        <v>776</v>
      </c>
      <c r="C3273" t="s">
        <v>775</v>
      </c>
      <c r="D3273" s="21" t="s">
        <v>779</v>
      </c>
      <c r="E3273" t="s">
        <v>780</v>
      </c>
      <c r="F3273" t="s">
        <v>162</v>
      </c>
      <c r="G3273" t="s">
        <v>1286</v>
      </c>
      <c r="O3273" t="s">
        <v>1400</v>
      </c>
    </row>
    <row r="3274" spans="1:15" x14ac:dyDescent="0.2">
      <c r="A3274" s="66" t="s">
        <v>9831</v>
      </c>
      <c r="B3274" t="s">
        <v>776</v>
      </c>
      <c r="C3274" t="s">
        <v>775</v>
      </c>
      <c r="D3274" s="21" t="s">
        <v>779</v>
      </c>
      <c r="E3274" t="s">
        <v>780</v>
      </c>
      <c r="F3274" t="s">
        <v>182</v>
      </c>
      <c r="G3274" t="s">
        <v>1286</v>
      </c>
      <c r="O3274" t="s">
        <v>1400</v>
      </c>
    </row>
    <row r="3275" spans="1:15" x14ac:dyDescent="0.2">
      <c r="A3275" s="66" t="s">
        <v>9831</v>
      </c>
      <c r="B3275" s="22" t="s">
        <v>808</v>
      </c>
      <c r="C3275" s="22" t="s">
        <v>807</v>
      </c>
      <c r="D3275" s="23" t="s">
        <v>809</v>
      </c>
      <c r="E3275" s="22" t="s">
        <v>810</v>
      </c>
      <c r="F3275" s="22" t="s">
        <v>81</v>
      </c>
      <c r="G3275" s="22" t="s">
        <v>1299</v>
      </c>
      <c r="H3275" s="22"/>
      <c r="I3275" s="22"/>
      <c r="J3275" s="22"/>
      <c r="K3275" s="22">
        <v>2022</v>
      </c>
      <c r="L3275" s="22" t="s">
        <v>9270</v>
      </c>
      <c r="M3275" s="22"/>
      <c r="N3275" t="s">
        <v>9542</v>
      </c>
      <c r="O3275" s="48"/>
    </row>
    <row r="3276" spans="1:15" x14ac:dyDescent="0.2">
      <c r="A3276" s="66" t="s">
        <v>9831</v>
      </c>
      <c r="B3276" t="s">
        <v>808</v>
      </c>
      <c r="C3276" t="s">
        <v>807</v>
      </c>
      <c r="D3276" s="21" t="s">
        <v>809</v>
      </c>
      <c r="E3276" t="s">
        <v>810</v>
      </c>
      <c r="F3276" t="s">
        <v>32</v>
      </c>
      <c r="G3276" t="s">
        <v>1270</v>
      </c>
      <c r="K3276">
        <v>2014</v>
      </c>
      <c r="L3276" t="s">
        <v>4026</v>
      </c>
      <c r="M3276" t="s">
        <v>4027</v>
      </c>
      <c r="N3276" t="s">
        <v>4028</v>
      </c>
    </row>
    <row r="3277" spans="1:15" x14ac:dyDescent="0.2">
      <c r="A3277" s="66" t="s">
        <v>9831</v>
      </c>
      <c r="B3277" t="s">
        <v>808</v>
      </c>
      <c r="C3277" t="s">
        <v>807</v>
      </c>
      <c r="D3277" s="21" t="s">
        <v>809</v>
      </c>
      <c r="E3277" t="s">
        <v>810</v>
      </c>
      <c r="F3277" t="s">
        <v>53</v>
      </c>
      <c r="G3277" t="s">
        <v>1270</v>
      </c>
      <c r="H3277" t="s">
        <v>349</v>
      </c>
      <c r="I3277" t="s">
        <v>349</v>
      </c>
      <c r="K3277">
        <v>2014</v>
      </c>
      <c r="L3277" t="s">
        <v>4026</v>
      </c>
      <c r="M3277" t="s">
        <v>4027</v>
      </c>
      <c r="N3277" t="s">
        <v>4028</v>
      </c>
      <c r="O3277" t="s">
        <v>4029</v>
      </c>
    </row>
    <row r="3278" spans="1:15" x14ac:dyDescent="0.2">
      <c r="A3278" s="66" t="s">
        <v>9831</v>
      </c>
      <c r="B3278" t="s">
        <v>808</v>
      </c>
      <c r="C3278" t="s">
        <v>807</v>
      </c>
      <c r="D3278" s="21" t="s">
        <v>809</v>
      </c>
      <c r="E3278" t="s">
        <v>810</v>
      </c>
      <c r="F3278" t="s">
        <v>64</v>
      </c>
      <c r="G3278" t="s">
        <v>1270</v>
      </c>
      <c r="H3278" t="s">
        <v>349</v>
      </c>
      <c r="I3278" t="s">
        <v>349</v>
      </c>
      <c r="K3278">
        <v>2014</v>
      </c>
      <c r="L3278" t="s">
        <v>4026</v>
      </c>
      <c r="M3278" t="s">
        <v>4027</v>
      </c>
      <c r="N3278" t="s">
        <v>4028</v>
      </c>
      <c r="O3278" t="s">
        <v>4030</v>
      </c>
    </row>
    <row r="3279" spans="1:15" x14ac:dyDescent="0.2">
      <c r="A3279" s="66" t="s">
        <v>9831</v>
      </c>
      <c r="B3279" t="s">
        <v>808</v>
      </c>
      <c r="C3279" t="s">
        <v>807</v>
      </c>
      <c r="D3279" s="21" t="s">
        <v>809</v>
      </c>
      <c r="E3279" t="s">
        <v>810</v>
      </c>
      <c r="F3279" t="s">
        <v>67</v>
      </c>
      <c r="G3279" t="s">
        <v>1360</v>
      </c>
      <c r="K3279">
        <v>2014</v>
      </c>
      <c r="L3279" t="s">
        <v>4026</v>
      </c>
      <c r="M3279" t="s">
        <v>2539</v>
      </c>
      <c r="N3279" t="s">
        <v>4028</v>
      </c>
      <c r="O3279" t="s">
        <v>4031</v>
      </c>
    </row>
    <row r="3280" spans="1:15" x14ac:dyDescent="0.2">
      <c r="A3280" s="66" t="s">
        <v>9831</v>
      </c>
      <c r="B3280" t="s">
        <v>808</v>
      </c>
      <c r="C3280" t="s">
        <v>807</v>
      </c>
      <c r="D3280" s="21" t="s">
        <v>809</v>
      </c>
      <c r="E3280" t="s">
        <v>810</v>
      </c>
      <c r="F3280" t="s">
        <v>306</v>
      </c>
      <c r="K3280">
        <v>2014</v>
      </c>
      <c r="L3280" t="s">
        <v>4026</v>
      </c>
      <c r="M3280" t="s">
        <v>1336</v>
      </c>
      <c r="N3280" t="s">
        <v>4028</v>
      </c>
    </row>
    <row r="3281" spans="1:15" x14ac:dyDescent="0.2">
      <c r="A3281" s="66" t="s">
        <v>9831</v>
      </c>
      <c r="B3281" t="s">
        <v>808</v>
      </c>
      <c r="C3281" t="s">
        <v>807</v>
      </c>
      <c r="D3281" s="21" t="s">
        <v>809</v>
      </c>
      <c r="E3281" t="s">
        <v>810</v>
      </c>
      <c r="F3281" t="s">
        <v>307</v>
      </c>
      <c r="K3281">
        <v>2014</v>
      </c>
      <c r="L3281" t="s">
        <v>4026</v>
      </c>
      <c r="M3281" t="s">
        <v>1336</v>
      </c>
      <c r="N3281" t="s">
        <v>4028</v>
      </c>
    </row>
    <row r="3282" spans="1:15" x14ac:dyDescent="0.2">
      <c r="A3282" s="66" t="s">
        <v>9831</v>
      </c>
      <c r="B3282" t="s">
        <v>808</v>
      </c>
      <c r="C3282" t="s">
        <v>807</v>
      </c>
      <c r="D3282" s="21" t="s">
        <v>809</v>
      </c>
      <c r="E3282" t="s">
        <v>810</v>
      </c>
      <c r="F3282" t="s">
        <v>308</v>
      </c>
      <c r="K3282">
        <v>2014</v>
      </c>
      <c r="L3282" t="s">
        <v>4026</v>
      </c>
      <c r="M3282" t="s">
        <v>1336</v>
      </c>
      <c r="N3282" t="s">
        <v>4028</v>
      </c>
    </row>
    <row r="3283" spans="1:15" x14ac:dyDescent="0.2">
      <c r="A3283" s="66" t="s">
        <v>9831</v>
      </c>
      <c r="B3283" t="s">
        <v>808</v>
      </c>
      <c r="C3283" t="s">
        <v>807</v>
      </c>
      <c r="D3283" s="21" t="s">
        <v>809</v>
      </c>
      <c r="E3283" t="s">
        <v>810</v>
      </c>
      <c r="F3283" t="s">
        <v>314</v>
      </c>
      <c r="K3283">
        <v>2014</v>
      </c>
      <c r="L3283" t="s">
        <v>4026</v>
      </c>
      <c r="M3283" t="s">
        <v>1336</v>
      </c>
      <c r="N3283" t="s">
        <v>4028</v>
      </c>
    </row>
    <row r="3284" spans="1:15" x14ac:dyDescent="0.2">
      <c r="A3284" s="66" t="s">
        <v>9831</v>
      </c>
      <c r="B3284" t="s">
        <v>808</v>
      </c>
      <c r="C3284" t="s">
        <v>807</v>
      </c>
      <c r="D3284" s="21" t="s">
        <v>809</v>
      </c>
      <c r="E3284" t="s">
        <v>810</v>
      </c>
      <c r="F3284" t="s">
        <v>315</v>
      </c>
      <c r="K3284">
        <v>2014</v>
      </c>
      <c r="L3284" t="s">
        <v>4026</v>
      </c>
      <c r="M3284" t="s">
        <v>1336</v>
      </c>
      <c r="N3284" t="s">
        <v>4028</v>
      </c>
      <c r="O3284" t="s">
        <v>4032</v>
      </c>
    </row>
    <row r="3285" spans="1:15" x14ac:dyDescent="0.2">
      <c r="A3285" s="66" t="s">
        <v>9831</v>
      </c>
      <c r="B3285" t="s">
        <v>808</v>
      </c>
      <c r="C3285" t="s">
        <v>807</v>
      </c>
      <c r="D3285" s="21" t="s">
        <v>809</v>
      </c>
      <c r="E3285" t="s">
        <v>810</v>
      </c>
      <c r="F3285" t="s">
        <v>317</v>
      </c>
      <c r="K3285">
        <v>2014</v>
      </c>
      <c r="L3285" t="s">
        <v>4026</v>
      </c>
      <c r="M3285" t="s">
        <v>2749</v>
      </c>
      <c r="N3285" t="s">
        <v>4028</v>
      </c>
    </row>
    <row r="3286" spans="1:15" x14ac:dyDescent="0.2">
      <c r="A3286" s="66" t="s">
        <v>9831</v>
      </c>
      <c r="B3286" t="s">
        <v>808</v>
      </c>
      <c r="C3286" t="s">
        <v>807</v>
      </c>
      <c r="D3286" s="21" t="s">
        <v>809</v>
      </c>
      <c r="E3286" t="s">
        <v>810</v>
      </c>
      <c r="F3286" t="s">
        <v>336</v>
      </c>
      <c r="K3286">
        <v>2014</v>
      </c>
      <c r="L3286" t="s">
        <v>4026</v>
      </c>
      <c r="M3286" t="s">
        <v>1336</v>
      </c>
      <c r="N3286" t="s">
        <v>4028</v>
      </c>
    </row>
    <row r="3287" spans="1:15" x14ac:dyDescent="0.2">
      <c r="A3287" s="66" t="s">
        <v>9831</v>
      </c>
      <c r="B3287" t="s">
        <v>808</v>
      </c>
      <c r="C3287" t="s">
        <v>807</v>
      </c>
      <c r="D3287" s="21" t="s">
        <v>809</v>
      </c>
      <c r="E3287" t="s">
        <v>810</v>
      </c>
      <c r="F3287" t="s">
        <v>337</v>
      </c>
      <c r="K3287">
        <v>2014</v>
      </c>
      <c r="L3287" t="s">
        <v>4026</v>
      </c>
      <c r="M3287" t="s">
        <v>1336</v>
      </c>
      <c r="N3287" t="s">
        <v>4028</v>
      </c>
    </row>
    <row r="3288" spans="1:15" x14ac:dyDescent="0.2">
      <c r="A3288" s="66" t="s">
        <v>9831</v>
      </c>
      <c r="B3288" t="s">
        <v>808</v>
      </c>
      <c r="C3288" t="s">
        <v>807</v>
      </c>
      <c r="D3288" s="21" t="s">
        <v>809</v>
      </c>
      <c r="E3288" t="s">
        <v>810</v>
      </c>
      <c r="F3288" t="s">
        <v>338</v>
      </c>
      <c r="K3288">
        <v>2014</v>
      </c>
      <c r="L3288" t="s">
        <v>4026</v>
      </c>
      <c r="M3288" t="s">
        <v>1336</v>
      </c>
      <c r="N3288" t="s">
        <v>4028</v>
      </c>
    </row>
    <row r="3289" spans="1:15" x14ac:dyDescent="0.2">
      <c r="A3289" s="66" t="s">
        <v>9831</v>
      </c>
      <c r="B3289" t="s">
        <v>808</v>
      </c>
      <c r="C3289" t="s">
        <v>807</v>
      </c>
      <c r="D3289" s="21" t="s">
        <v>809</v>
      </c>
      <c r="E3289" t="s">
        <v>810</v>
      </c>
      <c r="F3289" t="s">
        <v>10</v>
      </c>
      <c r="K3289">
        <v>2022</v>
      </c>
      <c r="L3289" t="s">
        <v>4033</v>
      </c>
      <c r="M3289" t="s">
        <v>4034</v>
      </c>
      <c r="N3289" t="s">
        <v>4035</v>
      </c>
    </row>
    <row r="3290" spans="1:15" x14ac:dyDescent="0.2">
      <c r="A3290" s="66" t="s">
        <v>9831</v>
      </c>
      <c r="B3290" t="s">
        <v>808</v>
      </c>
      <c r="C3290" t="s">
        <v>807</v>
      </c>
      <c r="D3290" s="21" t="s">
        <v>809</v>
      </c>
      <c r="E3290" t="s">
        <v>810</v>
      </c>
      <c r="F3290" t="s">
        <v>11</v>
      </c>
      <c r="G3290" t="s">
        <v>1286</v>
      </c>
      <c r="H3290" t="s">
        <v>349</v>
      </c>
      <c r="I3290" t="s">
        <v>349</v>
      </c>
      <c r="K3290">
        <v>2022</v>
      </c>
      <c r="L3290" t="s">
        <v>4033</v>
      </c>
      <c r="M3290" t="s">
        <v>4034</v>
      </c>
      <c r="N3290" t="s">
        <v>4035</v>
      </c>
    </row>
    <row r="3291" spans="1:15" x14ac:dyDescent="0.2">
      <c r="A3291" s="66" t="s">
        <v>9831</v>
      </c>
      <c r="B3291" t="s">
        <v>808</v>
      </c>
      <c r="C3291" t="s">
        <v>807</v>
      </c>
      <c r="D3291" s="21" t="s">
        <v>809</v>
      </c>
      <c r="E3291" t="s">
        <v>810</v>
      </c>
      <c r="F3291" t="s">
        <v>78</v>
      </c>
      <c r="G3291" t="s">
        <v>1299</v>
      </c>
      <c r="K3291">
        <v>2022</v>
      </c>
      <c r="L3291" t="s">
        <v>4033</v>
      </c>
      <c r="M3291" t="s">
        <v>4036</v>
      </c>
      <c r="N3291" t="s">
        <v>4035</v>
      </c>
    </row>
    <row r="3292" spans="1:15" x14ac:dyDescent="0.2">
      <c r="A3292" s="66" t="s">
        <v>9831</v>
      </c>
      <c r="B3292" t="s">
        <v>808</v>
      </c>
      <c r="C3292" t="s">
        <v>807</v>
      </c>
      <c r="D3292" s="21" t="s">
        <v>809</v>
      </c>
      <c r="E3292" t="s">
        <v>810</v>
      </c>
      <c r="F3292" t="s">
        <v>79</v>
      </c>
      <c r="G3292" t="s">
        <v>1382</v>
      </c>
      <c r="K3292">
        <v>2022</v>
      </c>
      <c r="L3292" t="s">
        <v>4033</v>
      </c>
      <c r="M3292" t="s">
        <v>4036</v>
      </c>
      <c r="N3292" t="s">
        <v>4035</v>
      </c>
    </row>
    <row r="3293" spans="1:15" x14ac:dyDescent="0.2">
      <c r="A3293" s="66" t="s">
        <v>9831</v>
      </c>
      <c r="B3293" t="s">
        <v>808</v>
      </c>
      <c r="C3293" t="s">
        <v>807</v>
      </c>
      <c r="D3293" s="21" t="s">
        <v>809</v>
      </c>
      <c r="E3293" t="s">
        <v>810</v>
      </c>
      <c r="F3293" t="s">
        <v>84</v>
      </c>
      <c r="K3293">
        <v>2022</v>
      </c>
      <c r="L3293" t="s">
        <v>4033</v>
      </c>
      <c r="M3293" t="s">
        <v>4037</v>
      </c>
      <c r="N3293" t="s">
        <v>4035</v>
      </c>
    </row>
    <row r="3294" spans="1:15" x14ac:dyDescent="0.2">
      <c r="A3294" s="66" t="s">
        <v>9831</v>
      </c>
      <c r="B3294" t="s">
        <v>808</v>
      </c>
      <c r="C3294" t="s">
        <v>807</v>
      </c>
      <c r="D3294" s="21" t="s">
        <v>809</v>
      </c>
      <c r="E3294" t="s">
        <v>810</v>
      </c>
      <c r="F3294" t="s">
        <v>4</v>
      </c>
      <c r="L3294" t="s">
        <v>1429</v>
      </c>
      <c r="N3294" t="s">
        <v>1279</v>
      </c>
      <c r="O3294" t="s">
        <v>1280</v>
      </c>
    </row>
    <row r="3295" spans="1:15" x14ac:dyDescent="0.2">
      <c r="A3295" s="66" t="s">
        <v>9831</v>
      </c>
      <c r="B3295" t="s">
        <v>808</v>
      </c>
      <c r="C3295" t="s">
        <v>807</v>
      </c>
      <c r="D3295" s="21" t="s">
        <v>809</v>
      </c>
      <c r="E3295" t="s">
        <v>810</v>
      </c>
      <c r="F3295" t="s">
        <v>132</v>
      </c>
      <c r="G3295" t="s">
        <v>1286</v>
      </c>
      <c r="O3295" t="s">
        <v>1400</v>
      </c>
    </row>
    <row r="3296" spans="1:15" x14ac:dyDescent="0.2">
      <c r="A3296" s="66" t="s">
        <v>9831</v>
      </c>
      <c r="B3296" t="s">
        <v>837</v>
      </c>
      <c r="C3296" t="s">
        <v>836</v>
      </c>
      <c r="D3296" s="21" t="s">
        <v>840</v>
      </c>
      <c r="E3296" t="s">
        <v>841</v>
      </c>
      <c r="F3296" t="s">
        <v>179</v>
      </c>
      <c r="G3296" t="s">
        <v>2510</v>
      </c>
      <c r="K3296">
        <v>2018</v>
      </c>
      <c r="L3296" t="s">
        <v>4040</v>
      </c>
      <c r="M3296" t="s">
        <v>1365</v>
      </c>
      <c r="N3296" t="s">
        <v>4041</v>
      </c>
      <c r="O3296" t="s">
        <v>4042</v>
      </c>
    </row>
    <row r="3297" spans="1:15" x14ac:dyDescent="0.2">
      <c r="A3297" s="66" t="s">
        <v>9831</v>
      </c>
      <c r="B3297" t="s">
        <v>837</v>
      </c>
      <c r="C3297" t="s">
        <v>836</v>
      </c>
      <c r="D3297" s="21" t="s">
        <v>838</v>
      </c>
      <c r="E3297" t="s">
        <v>839</v>
      </c>
      <c r="F3297" t="s">
        <v>54</v>
      </c>
      <c r="G3297" t="s">
        <v>1270</v>
      </c>
      <c r="H3297" t="s">
        <v>1717</v>
      </c>
      <c r="I3297" t="s">
        <v>349</v>
      </c>
      <c r="K3297">
        <v>2021</v>
      </c>
      <c r="L3297" t="s">
        <v>4043</v>
      </c>
      <c r="M3297" t="s">
        <v>1365</v>
      </c>
      <c r="N3297" t="s">
        <v>4044</v>
      </c>
      <c r="O3297" t="s">
        <v>4045</v>
      </c>
    </row>
    <row r="3298" spans="1:15" x14ac:dyDescent="0.2">
      <c r="A3298" s="66" t="s">
        <v>9831</v>
      </c>
      <c r="B3298" t="s">
        <v>837</v>
      </c>
      <c r="C3298" t="s">
        <v>836</v>
      </c>
      <c r="D3298" s="21" t="s">
        <v>838</v>
      </c>
      <c r="E3298" t="s">
        <v>839</v>
      </c>
      <c r="F3298" t="s">
        <v>60</v>
      </c>
      <c r="G3298" t="s">
        <v>1270</v>
      </c>
      <c r="H3298" t="s">
        <v>349</v>
      </c>
      <c r="I3298" t="s">
        <v>349</v>
      </c>
      <c r="K3298">
        <v>2021</v>
      </c>
      <c r="L3298" t="s">
        <v>4043</v>
      </c>
      <c r="M3298" t="s">
        <v>1365</v>
      </c>
      <c r="N3298" t="s">
        <v>4044</v>
      </c>
      <c r="O3298" t="s">
        <v>4046</v>
      </c>
    </row>
    <row r="3299" spans="1:15" x14ac:dyDescent="0.2">
      <c r="A3299" s="66" t="s">
        <v>9831</v>
      </c>
      <c r="B3299" t="s">
        <v>837</v>
      </c>
      <c r="C3299" t="s">
        <v>836</v>
      </c>
      <c r="D3299" s="21" t="s">
        <v>838</v>
      </c>
      <c r="E3299" t="s">
        <v>839</v>
      </c>
      <c r="F3299" t="s">
        <v>61</v>
      </c>
      <c r="G3299" t="s">
        <v>1270</v>
      </c>
      <c r="H3299" t="s">
        <v>1717</v>
      </c>
      <c r="I3299" t="s">
        <v>349</v>
      </c>
      <c r="K3299">
        <v>2021</v>
      </c>
      <c r="L3299" t="s">
        <v>4043</v>
      </c>
      <c r="M3299" t="s">
        <v>1365</v>
      </c>
      <c r="N3299" t="s">
        <v>4044</v>
      </c>
      <c r="O3299" t="s">
        <v>4047</v>
      </c>
    </row>
    <row r="3300" spans="1:15" x14ac:dyDescent="0.2">
      <c r="A3300" s="66" t="s">
        <v>9831</v>
      </c>
      <c r="B3300" t="s">
        <v>837</v>
      </c>
      <c r="C3300" t="s">
        <v>836</v>
      </c>
      <c r="D3300" s="21" t="s">
        <v>838</v>
      </c>
      <c r="E3300" t="s">
        <v>839</v>
      </c>
      <c r="F3300" t="s">
        <v>65</v>
      </c>
      <c r="G3300" t="s">
        <v>1270</v>
      </c>
      <c r="H3300" t="s">
        <v>1702</v>
      </c>
      <c r="I3300" t="s">
        <v>1100</v>
      </c>
      <c r="K3300">
        <v>2021</v>
      </c>
      <c r="L3300" t="s">
        <v>4043</v>
      </c>
      <c r="M3300" t="s">
        <v>1365</v>
      </c>
      <c r="N3300" t="s">
        <v>4044</v>
      </c>
      <c r="O3300" t="s">
        <v>4048</v>
      </c>
    </row>
    <row r="3301" spans="1:15" x14ac:dyDescent="0.2">
      <c r="A3301" s="66" t="s">
        <v>9831</v>
      </c>
      <c r="B3301" t="s">
        <v>837</v>
      </c>
      <c r="C3301" t="s">
        <v>836</v>
      </c>
      <c r="D3301" s="21" t="s">
        <v>838</v>
      </c>
      <c r="E3301" t="s">
        <v>839</v>
      </c>
      <c r="F3301" t="s">
        <v>314</v>
      </c>
      <c r="K3301">
        <v>2024</v>
      </c>
      <c r="L3301" t="s">
        <v>4043</v>
      </c>
      <c r="M3301" t="s">
        <v>1365</v>
      </c>
      <c r="N3301" t="s">
        <v>4044</v>
      </c>
      <c r="O3301" t="s">
        <v>4049</v>
      </c>
    </row>
    <row r="3302" spans="1:15" x14ac:dyDescent="0.2">
      <c r="A3302" s="66" t="s">
        <v>9831</v>
      </c>
      <c r="B3302" t="s">
        <v>837</v>
      </c>
      <c r="C3302" t="s">
        <v>836</v>
      </c>
      <c r="D3302" s="21" t="s">
        <v>838</v>
      </c>
      <c r="E3302" t="s">
        <v>839</v>
      </c>
      <c r="F3302" t="s">
        <v>315</v>
      </c>
      <c r="K3302">
        <v>2024</v>
      </c>
      <c r="L3302" t="s">
        <v>4043</v>
      </c>
      <c r="M3302" t="s">
        <v>1365</v>
      </c>
      <c r="N3302" t="s">
        <v>4044</v>
      </c>
      <c r="O3302" t="s">
        <v>4050</v>
      </c>
    </row>
    <row r="3303" spans="1:15" x14ac:dyDescent="0.2">
      <c r="A3303" s="66" t="s">
        <v>9831</v>
      </c>
      <c r="B3303" t="s">
        <v>837</v>
      </c>
      <c r="C3303" t="s">
        <v>836</v>
      </c>
      <c r="D3303" s="21" t="s">
        <v>838</v>
      </c>
      <c r="E3303" t="s">
        <v>839</v>
      </c>
      <c r="F3303" t="s">
        <v>316</v>
      </c>
      <c r="K3303">
        <v>2024</v>
      </c>
      <c r="L3303" t="s">
        <v>4043</v>
      </c>
      <c r="M3303" t="s">
        <v>1365</v>
      </c>
      <c r="N3303" t="s">
        <v>4044</v>
      </c>
    </row>
    <row r="3304" spans="1:15" x14ac:dyDescent="0.2">
      <c r="A3304" s="66" t="s">
        <v>9831</v>
      </c>
      <c r="B3304" t="s">
        <v>837</v>
      </c>
      <c r="C3304" t="s">
        <v>836</v>
      </c>
      <c r="D3304" s="21" t="s">
        <v>838</v>
      </c>
      <c r="E3304" t="s">
        <v>839</v>
      </c>
      <c r="F3304" t="s">
        <v>317</v>
      </c>
      <c r="K3304">
        <v>2024</v>
      </c>
      <c r="L3304" t="s">
        <v>4043</v>
      </c>
      <c r="M3304" t="s">
        <v>1365</v>
      </c>
      <c r="N3304" t="s">
        <v>4044</v>
      </c>
      <c r="O3304" t="s">
        <v>4051</v>
      </c>
    </row>
    <row r="3305" spans="1:15" x14ac:dyDescent="0.2">
      <c r="A3305" s="66" t="s">
        <v>9831</v>
      </c>
      <c r="B3305" t="s">
        <v>837</v>
      </c>
      <c r="C3305" t="s">
        <v>836</v>
      </c>
      <c r="D3305" s="21" t="s">
        <v>838</v>
      </c>
      <c r="E3305" t="s">
        <v>839</v>
      </c>
      <c r="F3305" t="s">
        <v>321</v>
      </c>
      <c r="K3305">
        <v>2024</v>
      </c>
      <c r="L3305" t="s">
        <v>4043</v>
      </c>
      <c r="M3305" t="s">
        <v>1365</v>
      </c>
      <c r="N3305" t="s">
        <v>4044</v>
      </c>
      <c r="O3305" t="s">
        <v>4049</v>
      </c>
    </row>
    <row r="3306" spans="1:15" x14ac:dyDescent="0.2">
      <c r="A3306" s="66" t="s">
        <v>9831</v>
      </c>
      <c r="B3306" t="s">
        <v>837</v>
      </c>
      <c r="C3306" t="s">
        <v>836</v>
      </c>
      <c r="D3306" s="21" t="s">
        <v>838</v>
      </c>
      <c r="E3306" t="s">
        <v>839</v>
      </c>
      <c r="F3306" t="s">
        <v>322</v>
      </c>
      <c r="K3306">
        <v>2024</v>
      </c>
      <c r="L3306" t="s">
        <v>4043</v>
      </c>
      <c r="M3306" t="s">
        <v>1365</v>
      </c>
      <c r="N3306" t="s">
        <v>4044</v>
      </c>
      <c r="O3306" t="s">
        <v>4050</v>
      </c>
    </row>
    <row r="3307" spans="1:15" x14ac:dyDescent="0.2">
      <c r="A3307" s="66" t="s">
        <v>9831</v>
      </c>
      <c r="B3307" t="s">
        <v>837</v>
      </c>
      <c r="C3307" t="s">
        <v>836</v>
      </c>
      <c r="D3307" s="21" t="s">
        <v>838</v>
      </c>
      <c r="E3307" t="s">
        <v>839</v>
      </c>
      <c r="F3307" t="s">
        <v>323</v>
      </c>
      <c r="K3307">
        <v>2024</v>
      </c>
      <c r="L3307" t="s">
        <v>4043</v>
      </c>
      <c r="M3307" t="s">
        <v>1365</v>
      </c>
      <c r="N3307" t="s">
        <v>4044</v>
      </c>
    </row>
    <row r="3308" spans="1:15" x14ac:dyDescent="0.2">
      <c r="A3308" s="66" t="s">
        <v>9831</v>
      </c>
      <c r="B3308" t="s">
        <v>837</v>
      </c>
      <c r="C3308" t="s">
        <v>836</v>
      </c>
      <c r="D3308" s="21" t="s">
        <v>838</v>
      </c>
      <c r="E3308" t="s">
        <v>839</v>
      </c>
      <c r="F3308" t="s">
        <v>324</v>
      </c>
      <c r="K3308">
        <v>2024</v>
      </c>
      <c r="L3308" t="s">
        <v>4043</v>
      </c>
      <c r="M3308" t="s">
        <v>1365</v>
      </c>
      <c r="N3308" t="s">
        <v>4044</v>
      </c>
      <c r="O3308" t="s">
        <v>4051</v>
      </c>
    </row>
    <row r="3309" spans="1:15" x14ac:dyDescent="0.2">
      <c r="A3309" s="66" t="s">
        <v>9831</v>
      </c>
      <c r="B3309" t="s">
        <v>837</v>
      </c>
      <c r="C3309" t="s">
        <v>836</v>
      </c>
      <c r="D3309" s="21" t="s">
        <v>838</v>
      </c>
      <c r="E3309" t="s">
        <v>839</v>
      </c>
      <c r="F3309" t="s">
        <v>329</v>
      </c>
      <c r="K3309">
        <v>2024</v>
      </c>
      <c r="L3309" t="s">
        <v>4043</v>
      </c>
      <c r="M3309" t="s">
        <v>1365</v>
      </c>
      <c r="N3309" t="s">
        <v>4044</v>
      </c>
      <c r="O3309" t="s">
        <v>4049</v>
      </c>
    </row>
    <row r="3310" spans="1:15" x14ac:dyDescent="0.2">
      <c r="A3310" s="66" t="s">
        <v>9831</v>
      </c>
      <c r="B3310" t="s">
        <v>837</v>
      </c>
      <c r="C3310" t="s">
        <v>836</v>
      </c>
      <c r="D3310" s="21" t="s">
        <v>838</v>
      </c>
      <c r="E3310" t="s">
        <v>839</v>
      </c>
      <c r="F3310" t="s">
        <v>330</v>
      </c>
      <c r="K3310">
        <v>2024</v>
      </c>
      <c r="L3310" t="s">
        <v>4043</v>
      </c>
      <c r="M3310" t="s">
        <v>1365</v>
      </c>
      <c r="N3310" t="s">
        <v>4044</v>
      </c>
      <c r="O3310" t="s">
        <v>4050</v>
      </c>
    </row>
    <row r="3311" spans="1:15" x14ac:dyDescent="0.2">
      <c r="A3311" s="66" t="s">
        <v>9831</v>
      </c>
      <c r="B3311" t="s">
        <v>837</v>
      </c>
      <c r="C3311" t="s">
        <v>836</v>
      </c>
      <c r="D3311" s="21" t="s">
        <v>838</v>
      </c>
      <c r="E3311" t="s">
        <v>839</v>
      </c>
      <c r="F3311" t="s">
        <v>331</v>
      </c>
      <c r="K3311">
        <v>2024</v>
      </c>
      <c r="L3311" t="s">
        <v>4043</v>
      </c>
      <c r="M3311" t="s">
        <v>1365</v>
      </c>
      <c r="N3311" t="s">
        <v>4044</v>
      </c>
    </row>
    <row r="3312" spans="1:15" x14ac:dyDescent="0.2">
      <c r="A3312" s="66" t="s">
        <v>9831</v>
      </c>
      <c r="B3312" t="s">
        <v>837</v>
      </c>
      <c r="C3312" t="s">
        <v>836</v>
      </c>
      <c r="D3312" s="21" t="s">
        <v>838</v>
      </c>
      <c r="E3312" t="s">
        <v>839</v>
      </c>
      <c r="F3312" t="s">
        <v>332</v>
      </c>
      <c r="K3312">
        <v>2024</v>
      </c>
      <c r="L3312" t="s">
        <v>4043</v>
      </c>
      <c r="M3312" t="s">
        <v>1365</v>
      </c>
      <c r="N3312" t="s">
        <v>4044</v>
      </c>
      <c r="O3312" t="s">
        <v>4051</v>
      </c>
    </row>
    <row r="3313" spans="1:15" x14ac:dyDescent="0.2">
      <c r="A3313" s="66" t="s">
        <v>9831</v>
      </c>
      <c r="B3313" t="s">
        <v>837</v>
      </c>
      <c r="C3313" t="s">
        <v>836</v>
      </c>
      <c r="D3313" s="21" t="s">
        <v>838</v>
      </c>
      <c r="E3313" t="s">
        <v>839</v>
      </c>
      <c r="F3313" t="s">
        <v>336</v>
      </c>
      <c r="K3313">
        <v>2024</v>
      </c>
      <c r="L3313" t="s">
        <v>4043</v>
      </c>
      <c r="M3313" t="s">
        <v>1365</v>
      </c>
      <c r="N3313" t="s">
        <v>4044</v>
      </c>
      <c r="O3313" t="s">
        <v>4052</v>
      </c>
    </row>
    <row r="3314" spans="1:15" x14ac:dyDescent="0.2">
      <c r="A3314" s="66" t="s">
        <v>9831</v>
      </c>
      <c r="B3314" t="s">
        <v>837</v>
      </c>
      <c r="C3314" t="s">
        <v>836</v>
      </c>
      <c r="D3314" s="21" t="s">
        <v>838</v>
      </c>
      <c r="E3314" t="s">
        <v>839</v>
      </c>
      <c r="F3314" t="s">
        <v>337</v>
      </c>
      <c r="K3314">
        <v>2024</v>
      </c>
      <c r="L3314" t="s">
        <v>4043</v>
      </c>
      <c r="M3314" t="s">
        <v>1365</v>
      </c>
      <c r="N3314" t="s">
        <v>4044</v>
      </c>
      <c r="O3314" t="s">
        <v>4050</v>
      </c>
    </row>
    <row r="3315" spans="1:15" x14ac:dyDescent="0.2">
      <c r="A3315" s="66" t="s">
        <v>9831</v>
      </c>
      <c r="B3315" t="s">
        <v>837</v>
      </c>
      <c r="C3315" t="s">
        <v>836</v>
      </c>
      <c r="D3315" s="21" t="s">
        <v>838</v>
      </c>
      <c r="E3315" t="s">
        <v>839</v>
      </c>
      <c r="F3315" t="s">
        <v>338</v>
      </c>
      <c r="K3315">
        <v>2024</v>
      </c>
      <c r="L3315" t="s">
        <v>4043</v>
      </c>
      <c r="M3315" t="s">
        <v>1365</v>
      </c>
      <c r="N3315" t="s">
        <v>4044</v>
      </c>
    </row>
    <row r="3316" spans="1:15" x14ac:dyDescent="0.2">
      <c r="A3316" s="66" t="s">
        <v>9831</v>
      </c>
      <c r="B3316" t="s">
        <v>837</v>
      </c>
      <c r="C3316" t="s">
        <v>836</v>
      </c>
      <c r="D3316" s="21" t="s">
        <v>838</v>
      </c>
      <c r="E3316" t="s">
        <v>839</v>
      </c>
      <c r="F3316" t="s">
        <v>339</v>
      </c>
      <c r="K3316">
        <v>2024</v>
      </c>
      <c r="L3316" t="s">
        <v>4043</v>
      </c>
      <c r="M3316" t="s">
        <v>1365</v>
      </c>
      <c r="N3316" t="s">
        <v>4044</v>
      </c>
      <c r="O3316" t="s">
        <v>4051</v>
      </c>
    </row>
    <row r="3317" spans="1:15" x14ac:dyDescent="0.2">
      <c r="A3317" s="66" t="s">
        <v>9831</v>
      </c>
      <c r="B3317" t="s">
        <v>837</v>
      </c>
      <c r="C3317" t="s">
        <v>836</v>
      </c>
      <c r="D3317" s="21" t="s">
        <v>838</v>
      </c>
      <c r="E3317" t="s">
        <v>839</v>
      </c>
      <c r="F3317" t="s">
        <v>67</v>
      </c>
      <c r="G3317" t="s">
        <v>1360</v>
      </c>
      <c r="K3317">
        <v>2001</v>
      </c>
      <c r="L3317" t="s">
        <v>4053</v>
      </c>
      <c r="M3317" t="s">
        <v>1852</v>
      </c>
      <c r="N3317" t="s">
        <v>4054</v>
      </c>
      <c r="O3317" t="s">
        <v>4055</v>
      </c>
    </row>
    <row r="3318" spans="1:15" x14ac:dyDescent="0.2">
      <c r="A3318" s="66" t="s">
        <v>9831</v>
      </c>
      <c r="B3318" t="s">
        <v>837</v>
      </c>
      <c r="C3318" t="s">
        <v>836</v>
      </c>
      <c r="D3318" s="21" t="s">
        <v>838</v>
      </c>
      <c r="E3318" t="s">
        <v>839</v>
      </c>
      <c r="F3318" t="s">
        <v>96</v>
      </c>
      <c r="K3318">
        <v>2016</v>
      </c>
      <c r="L3318" t="s">
        <v>4056</v>
      </c>
      <c r="N3318" t="s">
        <v>4057</v>
      </c>
    </row>
    <row r="3319" spans="1:15" x14ac:dyDescent="0.2">
      <c r="A3319" s="66" t="s">
        <v>9831</v>
      </c>
      <c r="B3319" t="s">
        <v>837</v>
      </c>
      <c r="C3319" t="s">
        <v>836</v>
      </c>
      <c r="D3319" s="21" t="s">
        <v>838</v>
      </c>
      <c r="E3319" t="s">
        <v>839</v>
      </c>
      <c r="F3319" t="s">
        <v>342</v>
      </c>
      <c r="K3319">
        <v>2024</v>
      </c>
      <c r="L3319" t="s">
        <v>4043</v>
      </c>
      <c r="M3319" t="s">
        <v>1367</v>
      </c>
      <c r="N3319" t="s">
        <v>4044</v>
      </c>
    </row>
    <row r="3320" spans="1:15" x14ac:dyDescent="0.2">
      <c r="A3320" s="66" t="s">
        <v>9831</v>
      </c>
      <c r="B3320" t="s">
        <v>837</v>
      </c>
      <c r="C3320" t="s">
        <v>836</v>
      </c>
      <c r="D3320" s="21" t="s">
        <v>840</v>
      </c>
      <c r="E3320" t="s">
        <v>841</v>
      </c>
      <c r="F3320" t="s">
        <v>10</v>
      </c>
      <c r="K3320">
        <v>2018</v>
      </c>
      <c r="L3320" t="s">
        <v>9574</v>
      </c>
      <c r="M3320" t="s">
        <v>4058</v>
      </c>
      <c r="N3320" t="s">
        <v>4059</v>
      </c>
    </row>
    <row r="3321" spans="1:15" x14ac:dyDescent="0.2">
      <c r="A3321" s="66" t="s">
        <v>9831</v>
      </c>
      <c r="B3321" t="s">
        <v>837</v>
      </c>
      <c r="C3321" t="s">
        <v>836</v>
      </c>
      <c r="D3321" s="21" t="s">
        <v>840</v>
      </c>
      <c r="E3321" t="s">
        <v>841</v>
      </c>
      <c r="F3321" t="s">
        <v>11</v>
      </c>
      <c r="G3321" t="s">
        <v>1286</v>
      </c>
      <c r="H3321" t="s">
        <v>349</v>
      </c>
      <c r="I3321" t="s">
        <v>1989</v>
      </c>
      <c r="K3321">
        <v>2018</v>
      </c>
      <c r="L3321" t="s">
        <v>9574</v>
      </c>
      <c r="M3321" t="s">
        <v>4058</v>
      </c>
      <c r="N3321" t="s">
        <v>4059</v>
      </c>
      <c r="O3321" t="s">
        <v>4060</v>
      </c>
    </row>
    <row r="3322" spans="1:15" x14ac:dyDescent="0.2">
      <c r="A3322" s="66" t="s">
        <v>9831</v>
      </c>
      <c r="B3322" t="s">
        <v>837</v>
      </c>
      <c r="C3322" t="s">
        <v>836</v>
      </c>
      <c r="D3322" s="21" t="s">
        <v>840</v>
      </c>
      <c r="E3322" t="s">
        <v>841</v>
      </c>
      <c r="F3322" t="s">
        <v>16</v>
      </c>
      <c r="G3322" t="s">
        <v>1270</v>
      </c>
      <c r="H3322" t="s">
        <v>349</v>
      </c>
      <c r="I3322" t="s">
        <v>349</v>
      </c>
      <c r="K3322">
        <v>2018</v>
      </c>
      <c r="L3322" t="s">
        <v>9574</v>
      </c>
      <c r="M3322" t="s">
        <v>4061</v>
      </c>
      <c r="N3322" t="s">
        <v>4059</v>
      </c>
      <c r="O3322" t="s">
        <v>9792</v>
      </c>
    </row>
    <row r="3323" spans="1:15" x14ac:dyDescent="0.2">
      <c r="A3323" s="66" t="s">
        <v>9831</v>
      </c>
      <c r="B3323" t="s">
        <v>837</v>
      </c>
      <c r="C3323" t="s">
        <v>836</v>
      </c>
      <c r="D3323" s="21" t="s">
        <v>840</v>
      </c>
      <c r="E3323" t="s">
        <v>841</v>
      </c>
      <c r="F3323" t="s">
        <v>17</v>
      </c>
      <c r="G3323" t="s">
        <v>1270</v>
      </c>
      <c r="H3323" t="s">
        <v>349</v>
      </c>
      <c r="I3323" t="s">
        <v>349</v>
      </c>
      <c r="K3323">
        <v>2018</v>
      </c>
      <c r="L3323" t="s">
        <v>9574</v>
      </c>
      <c r="M3323" t="s">
        <v>4061</v>
      </c>
      <c r="N3323" t="s">
        <v>4059</v>
      </c>
      <c r="O3323" t="s">
        <v>9793</v>
      </c>
    </row>
    <row r="3324" spans="1:15" x14ac:dyDescent="0.2">
      <c r="A3324" s="66" t="s">
        <v>9831</v>
      </c>
      <c r="B3324" t="s">
        <v>837</v>
      </c>
      <c r="C3324" t="s">
        <v>836</v>
      </c>
      <c r="D3324" s="21" t="s">
        <v>840</v>
      </c>
      <c r="E3324" t="s">
        <v>841</v>
      </c>
      <c r="F3324" t="s">
        <v>18</v>
      </c>
      <c r="G3324" t="s">
        <v>1270</v>
      </c>
      <c r="H3324" t="s">
        <v>349</v>
      </c>
      <c r="I3324" t="s">
        <v>349</v>
      </c>
      <c r="K3324">
        <v>2018</v>
      </c>
      <c r="L3324" t="s">
        <v>9574</v>
      </c>
      <c r="M3324" t="s">
        <v>4061</v>
      </c>
      <c r="N3324" t="s">
        <v>4059</v>
      </c>
      <c r="O3324" t="s">
        <v>9793</v>
      </c>
    </row>
    <row r="3325" spans="1:15" x14ac:dyDescent="0.2">
      <c r="A3325" s="66" t="s">
        <v>9831</v>
      </c>
      <c r="B3325" t="s">
        <v>837</v>
      </c>
      <c r="C3325" t="s">
        <v>836</v>
      </c>
      <c r="D3325" s="21" t="s">
        <v>840</v>
      </c>
      <c r="E3325" t="s">
        <v>841</v>
      </c>
      <c r="F3325" t="s">
        <v>19</v>
      </c>
      <c r="G3325" t="s">
        <v>1270</v>
      </c>
      <c r="H3325" t="s">
        <v>349</v>
      </c>
      <c r="I3325" t="s">
        <v>349</v>
      </c>
      <c r="K3325">
        <v>2018</v>
      </c>
      <c r="L3325" t="s">
        <v>9574</v>
      </c>
      <c r="M3325" t="s">
        <v>4061</v>
      </c>
      <c r="N3325" t="s">
        <v>4059</v>
      </c>
      <c r="O3325" t="s">
        <v>9793</v>
      </c>
    </row>
    <row r="3326" spans="1:15" x14ac:dyDescent="0.2">
      <c r="A3326" s="66" t="s">
        <v>9831</v>
      </c>
      <c r="B3326" t="s">
        <v>837</v>
      </c>
      <c r="C3326" t="s">
        <v>836</v>
      </c>
      <c r="D3326" s="21" t="s">
        <v>840</v>
      </c>
      <c r="E3326" t="s">
        <v>841</v>
      </c>
      <c r="F3326" t="s">
        <v>20</v>
      </c>
      <c r="G3326" t="s">
        <v>1270</v>
      </c>
      <c r="H3326" t="s">
        <v>349</v>
      </c>
      <c r="I3326" t="s">
        <v>349</v>
      </c>
      <c r="K3326">
        <v>2018</v>
      </c>
      <c r="L3326" t="s">
        <v>9574</v>
      </c>
      <c r="M3326" t="s">
        <v>4061</v>
      </c>
      <c r="N3326" t="s">
        <v>4059</v>
      </c>
      <c r="O3326" t="s">
        <v>9794</v>
      </c>
    </row>
    <row r="3327" spans="1:15" x14ac:dyDescent="0.2">
      <c r="A3327" s="66" t="s">
        <v>9831</v>
      </c>
      <c r="B3327" t="s">
        <v>837</v>
      </c>
      <c r="C3327" t="s">
        <v>836</v>
      </c>
      <c r="D3327" s="21" t="s">
        <v>840</v>
      </c>
      <c r="E3327" t="s">
        <v>841</v>
      </c>
      <c r="F3327" t="s">
        <v>22</v>
      </c>
      <c r="G3327" t="s">
        <v>1270</v>
      </c>
      <c r="H3327" t="s">
        <v>349</v>
      </c>
      <c r="I3327" t="s">
        <v>349</v>
      </c>
      <c r="K3327">
        <v>2018</v>
      </c>
      <c r="L3327" t="s">
        <v>9574</v>
      </c>
      <c r="M3327" t="s">
        <v>4061</v>
      </c>
      <c r="N3327" t="s">
        <v>4059</v>
      </c>
      <c r="O3327" t="s">
        <v>9793</v>
      </c>
    </row>
    <row r="3328" spans="1:15" x14ac:dyDescent="0.2">
      <c r="A3328" s="66" t="s">
        <v>9831</v>
      </c>
      <c r="B3328" t="s">
        <v>837</v>
      </c>
      <c r="C3328" t="s">
        <v>836</v>
      </c>
      <c r="D3328" s="21" t="s">
        <v>840</v>
      </c>
      <c r="E3328" t="s">
        <v>841</v>
      </c>
      <c r="F3328" t="s">
        <v>23</v>
      </c>
      <c r="G3328" t="s">
        <v>1270</v>
      </c>
      <c r="H3328" t="s">
        <v>349</v>
      </c>
      <c r="I3328" t="s">
        <v>349</v>
      </c>
      <c r="K3328">
        <v>2018</v>
      </c>
      <c r="L3328" t="s">
        <v>9574</v>
      </c>
      <c r="M3328" t="s">
        <v>4061</v>
      </c>
      <c r="N3328" t="s">
        <v>4059</v>
      </c>
      <c r="O3328" t="s">
        <v>9793</v>
      </c>
    </row>
    <row r="3329" spans="1:15" x14ac:dyDescent="0.2">
      <c r="A3329" s="66" t="s">
        <v>9831</v>
      </c>
      <c r="B3329" t="s">
        <v>837</v>
      </c>
      <c r="C3329" t="s">
        <v>836</v>
      </c>
      <c r="D3329" s="21" t="s">
        <v>840</v>
      </c>
      <c r="E3329" t="s">
        <v>841</v>
      </c>
      <c r="F3329" t="s">
        <v>24</v>
      </c>
      <c r="G3329" t="s">
        <v>1270</v>
      </c>
      <c r="H3329" t="s">
        <v>349</v>
      </c>
      <c r="I3329" t="s">
        <v>349</v>
      </c>
      <c r="K3329">
        <v>2018</v>
      </c>
      <c r="L3329" t="s">
        <v>9574</v>
      </c>
      <c r="M3329" t="s">
        <v>4061</v>
      </c>
      <c r="N3329" t="s">
        <v>4059</v>
      </c>
      <c r="O3329" t="s">
        <v>9793</v>
      </c>
    </row>
    <row r="3330" spans="1:15" x14ac:dyDescent="0.2">
      <c r="A3330" s="66" t="s">
        <v>9831</v>
      </c>
      <c r="B3330" t="s">
        <v>837</v>
      </c>
      <c r="C3330" t="s">
        <v>836</v>
      </c>
      <c r="D3330" s="21" t="s">
        <v>840</v>
      </c>
      <c r="E3330" t="s">
        <v>841</v>
      </c>
      <c r="F3330" t="s">
        <v>28</v>
      </c>
      <c r="G3330" t="s">
        <v>1270</v>
      </c>
      <c r="H3330" t="s">
        <v>349</v>
      </c>
      <c r="I3330" t="s">
        <v>349</v>
      </c>
      <c r="K3330">
        <v>2018</v>
      </c>
      <c r="L3330" t="s">
        <v>9574</v>
      </c>
      <c r="M3330" t="s">
        <v>4061</v>
      </c>
      <c r="N3330" t="s">
        <v>4059</v>
      </c>
      <c r="O3330" t="s">
        <v>9795</v>
      </c>
    </row>
    <row r="3331" spans="1:15" x14ac:dyDescent="0.2">
      <c r="A3331" s="66" t="s">
        <v>9831</v>
      </c>
      <c r="B3331" t="s">
        <v>837</v>
      </c>
      <c r="C3331" t="s">
        <v>836</v>
      </c>
      <c r="D3331" s="21" t="s">
        <v>838</v>
      </c>
      <c r="E3331" t="s">
        <v>839</v>
      </c>
      <c r="F3331" t="s">
        <v>10</v>
      </c>
      <c r="K3331">
        <v>2018</v>
      </c>
      <c r="L3331" t="s">
        <v>9574</v>
      </c>
      <c r="M3331" t="s">
        <v>4058</v>
      </c>
      <c r="N3331" t="s">
        <v>4059</v>
      </c>
    </row>
    <row r="3332" spans="1:15" x14ac:dyDescent="0.2">
      <c r="A3332" s="66" t="s">
        <v>9831</v>
      </c>
      <c r="B3332" t="s">
        <v>837</v>
      </c>
      <c r="C3332" t="s">
        <v>836</v>
      </c>
      <c r="D3332" s="21" t="s">
        <v>838</v>
      </c>
      <c r="E3332" t="s">
        <v>839</v>
      </c>
      <c r="F3332" t="s">
        <v>11</v>
      </c>
      <c r="G3332" t="s">
        <v>1286</v>
      </c>
      <c r="H3332" t="s">
        <v>349</v>
      </c>
      <c r="I3332" t="s">
        <v>349</v>
      </c>
      <c r="K3332">
        <v>2018</v>
      </c>
      <c r="L3332" t="s">
        <v>9574</v>
      </c>
      <c r="M3332" t="s">
        <v>4058</v>
      </c>
      <c r="N3332" t="s">
        <v>4059</v>
      </c>
      <c r="O3332" t="s">
        <v>4060</v>
      </c>
    </row>
    <row r="3333" spans="1:15" x14ac:dyDescent="0.2">
      <c r="A3333" s="66" t="s">
        <v>9831</v>
      </c>
      <c r="B3333" t="s">
        <v>837</v>
      </c>
      <c r="C3333" t="s">
        <v>836</v>
      </c>
      <c r="D3333" s="21" t="s">
        <v>838</v>
      </c>
      <c r="E3333" t="s">
        <v>839</v>
      </c>
      <c r="F3333" t="s">
        <v>16</v>
      </c>
      <c r="G3333" t="s">
        <v>1270</v>
      </c>
      <c r="H3333" t="s">
        <v>349</v>
      </c>
      <c r="I3333" t="s">
        <v>349</v>
      </c>
      <c r="K3333">
        <v>2018</v>
      </c>
      <c r="L3333" t="s">
        <v>9574</v>
      </c>
      <c r="M3333" t="s">
        <v>4061</v>
      </c>
      <c r="N3333" t="s">
        <v>4059</v>
      </c>
      <c r="O3333" t="s">
        <v>9796</v>
      </c>
    </row>
    <row r="3334" spans="1:15" x14ac:dyDescent="0.2">
      <c r="A3334" s="66" t="s">
        <v>9831</v>
      </c>
      <c r="B3334" t="s">
        <v>837</v>
      </c>
      <c r="C3334" t="s">
        <v>836</v>
      </c>
      <c r="D3334" s="21" t="s">
        <v>838</v>
      </c>
      <c r="E3334" t="s">
        <v>839</v>
      </c>
      <c r="F3334" t="s">
        <v>17</v>
      </c>
      <c r="G3334" t="s">
        <v>1270</v>
      </c>
      <c r="H3334" t="s">
        <v>349</v>
      </c>
      <c r="I3334" t="s">
        <v>349</v>
      </c>
      <c r="K3334">
        <v>2018</v>
      </c>
      <c r="L3334" t="s">
        <v>9574</v>
      </c>
      <c r="M3334" t="s">
        <v>4061</v>
      </c>
      <c r="N3334" t="s">
        <v>4059</v>
      </c>
      <c r="O3334" t="s">
        <v>9793</v>
      </c>
    </row>
    <row r="3335" spans="1:15" x14ac:dyDescent="0.2">
      <c r="A3335" s="66" t="s">
        <v>9831</v>
      </c>
      <c r="B3335" t="s">
        <v>837</v>
      </c>
      <c r="C3335" t="s">
        <v>836</v>
      </c>
      <c r="D3335" s="21" t="s">
        <v>838</v>
      </c>
      <c r="E3335" t="s">
        <v>839</v>
      </c>
      <c r="F3335" t="s">
        <v>18</v>
      </c>
      <c r="G3335" t="s">
        <v>1270</v>
      </c>
      <c r="H3335" t="s">
        <v>349</v>
      </c>
      <c r="I3335" t="s">
        <v>349</v>
      </c>
      <c r="K3335">
        <v>2018</v>
      </c>
      <c r="L3335" t="s">
        <v>9574</v>
      </c>
      <c r="M3335" t="s">
        <v>4061</v>
      </c>
      <c r="N3335" t="s">
        <v>4059</v>
      </c>
      <c r="O3335" t="s">
        <v>9793</v>
      </c>
    </row>
    <row r="3336" spans="1:15" x14ac:dyDescent="0.2">
      <c r="A3336" s="66" t="s">
        <v>9831</v>
      </c>
      <c r="B3336" t="s">
        <v>837</v>
      </c>
      <c r="C3336" t="s">
        <v>836</v>
      </c>
      <c r="D3336" s="21" t="s">
        <v>838</v>
      </c>
      <c r="E3336" t="s">
        <v>839</v>
      </c>
      <c r="F3336" t="s">
        <v>19</v>
      </c>
      <c r="G3336" t="s">
        <v>1270</v>
      </c>
      <c r="H3336" t="s">
        <v>349</v>
      </c>
      <c r="I3336" t="s">
        <v>349</v>
      </c>
      <c r="K3336">
        <v>2018</v>
      </c>
      <c r="L3336" t="s">
        <v>9574</v>
      </c>
      <c r="M3336" t="s">
        <v>4061</v>
      </c>
      <c r="N3336" t="s">
        <v>4059</v>
      </c>
      <c r="O3336" t="s">
        <v>9793</v>
      </c>
    </row>
    <row r="3337" spans="1:15" x14ac:dyDescent="0.2">
      <c r="A3337" s="66" t="s">
        <v>9831</v>
      </c>
      <c r="B3337" t="s">
        <v>837</v>
      </c>
      <c r="C3337" t="s">
        <v>836</v>
      </c>
      <c r="D3337" s="21" t="s">
        <v>838</v>
      </c>
      <c r="E3337" t="s">
        <v>839</v>
      </c>
      <c r="F3337" t="s">
        <v>20</v>
      </c>
      <c r="G3337" t="s">
        <v>1270</v>
      </c>
      <c r="H3337" t="s">
        <v>349</v>
      </c>
      <c r="I3337" t="s">
        <v>349</v>
      </c>
      <c r="K3337">
        <v>2018</v>
      </c>
      <c r="L3337" t="s">
        <v>9574</v>
      </c>
      <c r="M3337" t="s">
        <v>4061</v>
      </c>
      <c r="N3337" t="s">
        <v>4059</v>
      </c>
      <c r="O3337" t="s">
        <v>9797</v>
      </c>
    </row>
    <row r="3338" spans="1:15" x14ac:dyDescent="0.2">
      <c r="A3338" s="66" t="s">
        <v>9831</v>
      </c>
      <c r="B3338" t="s">
        <v>837</v>
      </c>
      <c r="C3338" t="s">
        <v>836</v>
      </c>
      <c r="D3338" s="21" t="s">
        <v>838</v>
      </c>
      <c r="E3338" t="s">
        <v>839</v>
      </c>
      <c r="F3338" t="s">
        <v>22</v>
      </c>
      <c r="G3338" t="s">
        <v>1270</v>
      </c>
      <c r="H3338" t="s">
        <v>349</v>
      </c>
      <c r="I3338" t="s">
        <v>349</v>
      </c>
      <c r="K3338">
        <v>2018</v>
      </c>
      <c r="L3338" t="s">
        <v>9574</v>
      </c>
      <c r="M3338" t="s">
        <v>4061</v>
      </c>
      <c r="N3338" t="s">
        <v>4059</v>
      </c>
      <c r="O3338" t="s">
        <v>9793</v>
      </c>
    </row>
    <row r="3339" spans="1:15" x14ac:dyDescent="0.2">
      <c r="A3339" s="66" t="s">
        <v>9831</v>
      </c>
      <c r="B3339" t="s">
        <v>837</v>
      </c>
      <c r="C3339" t="s">
        <v>836</v>
      </c>
      <c r="D3339" s="21" t="s">
        <v>838</v>
      </c>
      <c r="E3339" t="s">
        <v>839</v>
      </c>
      <c r="F3339" t="s">
        <v>23</v>
      </c>
      <c r="G3339" t="s">
        <v>1270</v>
      </c>
      <c r="H3339" t="s">
        <v>349</v>
      </c>
      <c r="I3339" t="s">
        <v>349</v>
      </c>
      <c r="K3339">
        <v>2018</v>
      </c>
      <c r="L3339" t="s">
        <v>9574</v>
      </c>
      <c r="M3339" t="s">
        <v>4061</v>
      </c>
      <c r="N3339" t="s">
        <v>4059</v>
      </c>
      <c r="O3339" t="s">
        <v>9793</v>
      </c>
    </row>
    <row r="3340" spans="1:15" x14ac:dyDescent="0.2">
      <c r="A3340" s="66" t="s">
        <v>9831</v>
      </c>
      <c r="B3340" t="s">
        <v>837</v>
      </c>
      <c r="C3340" t="s">
        <v>836</v>
      </c>
      <c r="D3340" s="21" t="s">
        <v>838</v>
      </c>
      <c r="E3340" t="s">
        <v>839</v>
      </c>
      <c r="F3340" t="s">
        <v>24</v>
      </c>
      <c r="G3340" t="s">
        <v>1270</v>
      </c>
      <c r="H3340" t="s">
        <v>349</v>
      </c>
      <c r="I3340" t="s">
        <v>349</v>
      </c>
      <c r="K3340">
        <v>2018</v>
      </c>
      <c r="L3340" t="s">
        <v>9574</v>
      </c>
      <c r="M3340" t="s">
        <v>4061</v>
      </c>
      <c r="N3340" t="s">
        <v>4059</v>
      </c>
      <c r="O3340" t="s">
        <v>9793</v>
      </c>
    </row>
    <row r="3341" spans="1:15" x14ac:dyDescent="0.2">
      <c r="A3341" s="66" t="s">
        <v>9831</v>
      </c>
      <c r="B3341" t="s">
        <v>837</v>
      </c>
      <c r="C3341" t="s">
        <v>836</v>
      </c>
      <c r="D3341" s="21" t="s">
        <v>838</v>
      </c>
      <c r="E3341" t="s">
        <v>839</v>
      </c>
      <c r="F3341" t="s">
        <v>28</v>
      </c>
      <c r="G3341" t="s">
        <v>1270</v>
      </c>
      <c r="H3341" t="s">
        <v>349</v>
      </c>
      <c r="I3341" t="s">
        <v>349</v>
      </c>
      <c r="K3341">
        <v>2018</v>
      </c>
      <c r="L3341" t="s">
        <v>9574</v>
      </c>
      <c r="M3341" t="s">
        <v>4061</v>
      </c>
      <c r="N3341" t="s">
        <v>4059</v>
      </c>
      <c r="O3341" t="s">
        <v>9798</v>
      </c>
    </row>
    <row r="3342" spans="1:15" x14ac:dyDescent="0.2">
      <c r="A3342" s="66" t="s">
        <v>9831</v>
      </c>
      <c r="B3342" t="s">
        <v>837</v>
      </c>
      <c r="C3342" t="s">
        <v>836</v>
      </c>
      <c r="D3342" s="21" t="s">
        <v>840</v>
      </c>
      <c r="E3342" t="s">
        <v>841</v>
      </c>
      <c r="F3342" t="s">
        <v>9</v>
      </c>
      <c r="L3342" t="s">
        <v>1414</v>
      </c>
      <c r="N3342" t="s">
        <v>1415</v>
      </c>
      <c r="O3342" t="s">
        <v>1416</v>
      </c>
    </row>
    <row r="3343" spans="1:15" x14ac:dyDescent="0.2">
      <c r="A3343" s="66" t="s">
        <v>9831</v>
      </c>
      <c r="B3343" t="s">
        <v>837</v>
      </c>
      <c r="C3343" t="s">
        <v>836</v>
      </c>
      <c r="D3343" s="21" t="s">
        <v>840</v>
      </c>
      <c r="E3343" t="s">
        <v>841</v>
      </c>
      <c r="F3343" t="s">
        <v>89</v>
      </c>
      <c r="K3343">
        <v>2018</v>
      </c>
      <c r="L3343" t="s">
        <v>4062</v>
      </c>
      <c r="M3343" t="s">
        <v>1365</v>
      </c>
      <c r="N3343" t="s">
        <v>4063</v>
      </c>
      <c r="O3343" t="s">
        <v>4064</v>
      </c>
    </row>
    <row r="3344" spans="1:15" x14ac:dyDescent="0.2">
      <c r="A3344" s="66" t="s">
        <v>9831</v>
      </c>
      <c r="B3344" t="s">
        <v>837</v>
      </c>
      <c r="C3344" t="s">
        <v>836</v>
      </c>
      <c r="D3344" s="21" t="s">
        <v>840</v>
      </c>
      <c r="E3344" t="s">
        <v>841</v>
      </c>
      <c r="F3344" t="s">
        <v>94</v>
      </c>
      <c r="K3344">
        <v>2018</v>
      </c>
      <c r="L3344" t="s">
        <v>4062</v>
      </c>
      <c r="M3344" t="s">
        <v>1365</v>
      </c>
      <c r="N3344" t="s">
        <v>4063</v>
      </c>
      <c r="O3344" t="s">
        <v>4065</v>
      </c>
    </row>
    <row r="3345" spans="1:15" x14ac:dyDescent="0.2">
      <c r="A3345" s="66" t="s">
        <v>9831</v>
      </c>
      <c r="B3345" t="s">
        <v>837</v>
      </c>
      <c r="C3345" t="s">
        <v>836</v>
      </c>
      <c r="D3345" s="21" t="s">
        <v>840</v>
      </c>
      <c r="E3345" t="s">
        <v>841</v>
      </c>
      <c r="F3345" t="s">
        <v>95</v>
      </c>
      <c r="K3345">
        <v>2018</v>
      </c>
      <c r="L3345" t="s">
        <v>4062</v>
      </c>
      <c r="M3345" t="s">
        <v>1365</v>
      </c>
      <c r="N3345" t="s">
        <v>4063</v>
      </c>
    </row>
    <row r="3346" spans="1:15" x14ac:dyDescent="0.2">
      <c r="A3346" s="66" t="s">
        <v>9831</v>
      </c>
      <c r="B3346" t="s">
        <v>837</v>
      </c>
      <c r="C3346" t="s">
        <v>836</v>
      </c>
      <c r="D3346" s="21" t="s">
        <v>840</v>
      </c>
      <c r="E3346" t="s">
        <v>841</v>
      </c>
      <c r="F3346" t="s">
        <v>96</v>
      </c>
      <c r="K3346">
        <v>2018</v>
      </c>
      <c r="L3346" t="s">
        <v>4062</v>
      </c>
      <c r="M3346" t="s">
        <v>1365</v>
      </c>
      <c r="N3346" t="s">
        <v>4063</v>
      </c>
      <c r="O3346" t="s">
        <v>4066</v>
      </c>
    </row>
    <row r="3347" spans="1:15" x14ac:dyDescent="0.2">
      <c r="A3347" s="66" t="s">
        <v>9831</v>
      </c>
      <c r="B3347" t="s">
        <v>837</v>
      </c>
      <c r="C3347" t="s">
        <v>836</v>
      </c>
      <c r="D3347" s="21" t="s">
        <v>838</v>
      </c>
      <c r="E3347" t="s">
        <v>839</v>
      </c>
      <c r="F3347" t="s">
        <v>4</v>
      </c>
      <c r="L3347" t="s">
        <v>1429</v>
      </c>
      <c r="N3347" t="s">
        <v>1279</v>
      </c>
      <c r="O3347" t="s">
        <v>1280</v>
      </c>
    </row>
    <row r="3348" spans="1:15" x14ac:dyDescent="0.2">
      <c r="A3348" s="66" t="s">
        <v>9831</v>
      </c>
      <c r="B3348" t="s">
        <v>837</v>
      </c>
      <c r="C3348" t="s">
        <v>836</v>
      </c>
      <c r="D3348" s="21" t="s">
        <v>840</v>
      </c>
      <c r="E3348" t="s">
        <v>841</v>
      </c>
      <c r="F3348" t="s">
        <v>4</v>
      </c>
      <c r="L3348" t="s">
        <v>1429</v>
      </c>
      <c r="N3348" t="s">
        <v>1279</v>
      </c>
      <c r="O3348" t="s">
        <v>1280</v>
      </c>
    </row>
    <row r="3349" spans="1:15" x14ac:dyDescent="0.2">
      <c r="A3349" s="66" t="s">
        <v>9831</v>
      </c>
      <c r="B3349" t="s">
        <v>837</v>
      </c>
      <c r="C3349" t="s">
        <v>836</v>
      </c>
      <c r="D3349" s="21" t="s">
        <v>838</v>
      </c>
      <c r="E3349" t="s">
        <v>839</v>
      </c>
      <c r="F3349" t="s">
        <v>137</v>
      </c>
      <c r="G3349" t="s">
        <v>1286</v>
      </c>
      <c r="O3349" t="s">
        <v>1400</v>
      </c>
    </row>
    <row r="3350" spans="1:15" x14ac:dyDescent="0.2">
      <c r="A3350" s="66" t="s">
        <v>9831</v>
      </c>
      <c r="B3350" t="s">
        <v>837</v>
      </c>
      <c r="C3350" t="s">
        <v>836</v>
      </c>
      <c r="D3350" s="21" t="s">
        <v>838</v>
      </c>
      <c r="E3350" t="s">
        <v>839</v>
      </c>
      <c r="F3350" t="s">
        <v>177</v>
      </c>
      <c r="G3350" t="s">
        <v>1286</v>
      </c>
      <c r="O3350" t="s">
        <v>1400</v>
      </c>
    </row>
    <row r="3351" spans="1:15" x14ac:dyDescent="0.2">
      <c r="A3351" s="66" t="s">
        <v>9831</v>
      </c>
      <c r="B3351" t="s">
        <v>837</v>
      </c>
      <c r="C3351" t="s">
        <v>836</v>
      </c>
      <c r="D3351" s="21" t="s">
        <v>840</v>
      </c>
      <c r="E3351" t="s">
        <v>841</v>
      </c>
      <c r="F3351" t="s">
        <v>15</v>
      </c>
      <c r="G3351" t="s">
        <v>1430</v>
      </c>
      <c r="O3351" t="s">
        <v>1432</v>
      </c>
    </row>
    <row r="3352" spans="1:15" x14ac:dyDescent="0.2">
      <c r="A3352" s="66" t="s">
        <v>9831</v>
      </c>
      <c r="B3352" t="s">
        <v>816</v>
      </c>
      <c r="C3352" t="s">
        <v>815</v>
      </c>
      <c r="D3352" s="21" t="s">
        <v>817</v>
      </c>
      <c r="E3352" t="s">
        <v>818</v>
      </c>
      <c r="F3352" t="s">
        <v>95</v>
      </c>
      <c r="K3352">
        <v>2024</v>
      </c>
      <c r="L3352" t="s">
        <v>4067</v>
      </c>
      <c r="M3352" t="s">
        <v>1365</v>
      </c>
      <c r="N3352" t="s">
        <v>4068</v>
      </c>
      <c r="O3352" t="s">
        <v>4069</v>
      </c>
    </row>
    <row r="3353" spans="1:15" x14ac:dyDescent="0.2">
      <c r="A3353" s="66" t="s">
        <v>9831</v>
      </c>
      <c r="B3353" t="s">
        <v>816</v>
      </c>
      <c r="C3353" t="s">
        <v>815</v>
      </c>
      <c r="D3353" s="21" t="s">
        <v>817</v>
      </c>
      <c r="E3353" t="s">
        <v>818</v>
      </c>
      <c r="F3353" t="s">
        <v>314</v>
      </c>
      <c r="K3353">
        <v>2024</v>
      </c>
      <c r="L3353" t="s">
        <v>4070</v>
      </c>
      <c r="M3353" t="s">
        <v>1365</v>
      </c>
      <c r="N3353" t="s">
        <v>4071</v>
      </c>
      <c r="O3353" t="s">
        <v>4072</v>
      </c>
    </row>
    <row r="3354" spans="1:15" x14ac:dyDescent="0.2">
      <c r="A3354" s="66" t="s">
        <v>9831</v>
      </c>
      <c r="B3354" t="s">
        <v>816</v>
      </c>
      <c r="C3354" t="s">
        <v>815</v>
      </c>
      <c r="D3354" s="21" t="s">
        <v>817</v>
      </c>
      <c r="E3354" t="s">
        <v>818</v>
      </c>
      <c r="F3354" t="s">
        <v>315</v>
      </c>
      <c r="K3354">
        <v>2024</v>
      </c>
      <c r="L3354" t="s">
        <v>4070</v>
      </c>
      <c r="M3354" t="s">
        <v>1365</v>
      </c>
      <c r="N3354" t="s">
        <v>4071</v>
      </c>
    </row>
    <row r="3355" spans="1:15" x14ac:dyDescent="0.2">
      <c r="A3355" s="66" t="s">
        <v>9831</v>
      </c>
      <c r="B3355" t="s">
        <v>816</v>
      </c>
      <c r="C3355" t="s">
        <v>815</v>
      </c>
      <c r="D3355" s="21" t="s">
        <v>817</v>
      </c>
      <c r="E3355" t="s">
        <v>818</v>
      </c>
      <c r="F3355" t="s">
        <v>316</v>
      </c>
      <c r="K3355">
        <v>2024</v>
      </c>
      <c r="L3355" t="s">
        <v>4070</v>
      </c>
      <c r="M3355" t="s">
        <v>1365</v>
      </c>
      <c r="N3355" t="s">
        <v>4071</v>
      </c>
    </row>
    <row r="3356" spans="1:15" x14ac:dyDescent="0.2">
      <c r="A3356" s="66" t="s">
        <v>9831</v>
      </c>
      <c r="B3356" t="s">
        <v>816</v>
      </c>
      <c r="C3356" t="s">
        <v>815</v>
      </c>
      <c r="D3356" s="21" t="s">
        <v>817</v>
      </c>
      <c r="E3356" t="s">
        <v>818</v>
      </c>
      <c r="F3356" t="s">
        <v>317</v>
      </c>
      <c r="K3356">
        <v>2024</v>
      </c>
      <c r="L3356" t="s">
        <v>4070</v>
      </c>
      <c r="M3356" t="s">
        <v>1365</v>
      </c>
      <c r="N3356" t="s">
        <v>4071</v>
      </c>
    </row>
    <row r="3357" spans="1:15" x14ac:dyDescent="0.2">
      <c r="A3357" s="66" t="s">
        <v>9831</v>
      </c>
      <c r="B3357" t="s">
        <v>816</v>
      </c>
      <c r="C3357" t="s">
        <v>815</v>
      </c>
      <c r="D3357" s="21" t="s">
        <v>819</v>
      </c>
      <c r="E3357" t="s">
        <v>820</v>
      </c>
      <c r="F3357" t="s">
        <v>11</v>
      </c>
      <c r="G3357" t="s">
        <v>1286</v>
      </c>
      <c r="H3357" t="s">
        <v>349</v>
      </c>
      <c r="I3357" t="s">
        <v>349</v>
      </c>
      <c r="K3357">
        <v>2022</v>
      </c>
      <c r="L3357" t="s">
        <v>4073</v>
      </c>
      <c r="N3357" t="s">
        <v>4074</v>
      </c>
    </row>
    <row r="3358" spans="1:15" x14ac:dyDescent="0.2">
      <c r="A3358" s="66" t="s">
        <v>9831</v>
      </c>
      <c r="B3358" t="s">
        <v>816</v>
      </c>
      <c r="C3358" t="s">
        <v>815</v>
      </c>
      <c r="D3358" s="21" t="s">
        <v>819</v>
      </c>
      <c r="E3358" t="s">
        <v>820</v>
      </c>
      <c r="F3358" t="s">
        <v>8</v>
      </c>
      <c r="K3358">
        <v>2022</v>
      </c>
      <c r="L3358" t="s">
        <v>4075</v>
      </c>
      <c r="N3358" t="s">
        <v>4076</v>
      </c>
    </row>
    <row r="3359" spans="1:15" x14ac:dyDescent="0.2">
      <c r="A3359" s="66" t="s">
        <v>9831</v>
      </c>
      <c r="B3359" t="s">
        <v>816</v>
      </c>
      <c r="C3359" t="s">
        <v>815</v>
      </c>
      <c r="D3359" s="21" t="s">
        <v>819</v>
      </c>
      <c r="E3359" t="s">
        <v>820</v>
      </c>
      <c r="F3359" t="s">
        <v>78</v>
      </c>
      <c r="G3359" t="s">
        <v>1299</v>
      </c>
      <c r="K3359">
        <v>2023</v>
      </c>
      <c r="L3359" t="s">
        <v>4077</v>
      </c>
      <c r="M3359" t="s">
        <v>2817</v>
      </c>
      <c r="N3359" t="s">
        <v>4078</v>
      </c>
    </row>
    <row r="3360" spans="1:15" x14ac:dyDescent="0.2">
      <c r="A3360" s="66" t="s">
        <v>9831</v>
      </c>
      <c r="B3360" t="s">
        <v>816</v>
      </c>
      <c r="C3360" t="s">
        <v>815</v>
      </c>
      <c r="D3360" s="21" t="s">
        <v>819</v>
      </c>
      <c r="E3360" t="s">
        <v>820</v>
      </c>
      <c r="F3360" t="s">
        <v>79</v>
      </c>
      <c r="G3360" t="s">
        <v>1382</v>
      </c>
      <c r="K3360">
        <v>2023</v>
      </c>
      <c r="L3360" t="s">
        <v>4077</v>
      </c>
      <c r="M3360" t="s">
        <v>2817</v>
      </c>
      <c r="N3360" t="s">
        <v>4078</v>
      </c>
    </row>
    <row r="3361" spans="1:15" x14ac:dyDescent="0.2">
      <c r="A3361" s="66" t="s">
        <v>9831</v>
      </c>
      <c r="B3361" s="22" t="s">
        <v>816</v>
      </c>
      <c r="C3361" s="22" t="s">
        <v>815</v>
      </c>
      <c r="D3361" s="23" t="s">
        <v>819</v>
      </c>
      <c r="E3361" s="22" t="s">
        <v>820</v>
      </c>
      <c r="F3361" s="22" t="s">
        <v>81</v>
      </c>
      <c r="G3361" s="22" t="s">
        <v>1299</v>
      </c>
      <c r="H3361" s="22"/>
      <c r="I3361" s="22"/>
      <c r="J3361" s="22"/>
      <c r="K3361" s="22">
        <v>2023</v>
      </c>
      <c r="L3361" s="22" t="s">
        <v>4077</v>
      </c>
      <c r="M3361" s="22" t="s">
        <v>2495</v>
      </c>
      <c r="N3361" s="22" t="s">
        <v>4078</v>
      </c>
      <c r="O3361" s="48"/>
    </row>
    <row r="3362" spans="1:15" x14ac:dyDescent="0.2">
      <c r="A3362" s="66" t="s">
        <v>9831</v>
      </c>
      <c r="B3362" t="s">
        <v>816</v>
      </c>
      <c r="C3362" t="s">
        <v>815</v>
      </c>
      <c r="D3362" s="21" t="s">
        <v>817</v>
      </c>
      <c r="E3362" t="s">
        <v>818</v>
      </c>
      <c r="F3362" t="s">
        <v>94</v>
      </c>
      <c r="K3362">
        <v>2024</v>
      </c>
      <c r="L3362" t="s">
        <v>4079</v>
      </c>
      <c r="M3362" t="s">
        <v>1592</v>
      </c>
      <c r="N3362" t="s">
        <v>4080</v>
      </c>
      <c r="O3362" t="s">
        <v>4081</v>
      </c>
    </row>
    <row r="3363" spans="1:15" x14ac:dyDescent="0.2">
      <c r="A3363" s="66" t="s">
        <v>9831</v>
      </c>
      <c r="B3363" t="s">
        <v>816</v>
      </c>
      <c r="C3363" t="s">
        <v>815</v>
      </c>
      <c r="D3363" s="21" t="s">
        <v>817</v>
      </c>
      <c r="E3363" t="s">
        <v>818</v>
      </c>
      <c r="F3363" t="s">
        <v>96</v>
      </c>
      <c r="K3363">
        <v>2024</v>
      </c>
      <c r="L3363" t="s">
        <v>4079</v>
      </c>
      <c r="M3363" t="s">
        <v>4082</v>
      </c>
      <c r="N3363" t="s">
        <v>4080</v>
      </c>
      <c r="O3363" t="s">
        <v>4081</v>
      </c>
    </row>
    <row r="3364" spans="1:15" x14ac:dyDescent="0.2">
      <c r="A3364" s="66" t="s">
        <v>9831</v>
      </c>
      <c r="B3364" t="s">
        <v>816</v>
      </c>
      <c r="C3364" t="s">
        <v>815</v>
      </c>
      <c r="D3364" s="21" t="s">
        <v>819</v>
      </c>
      <c r="E3364" t="s">
        <v>820</v>
      </c>
      <c r="F3364" t="s">
        <v>89</v>
      </c>
      <c r="K3364">
        <v>2024</v>
      </c>
      <c r="L3364" t="s">
        <v>4079</v>
      </c>
      <c r="M3364" t="s">
        <v>2495</v>
      </c>
      <c r="N3364" t="s">
        <v>4080</v>
      </c>
      <c r="O3364" t="s">
        <v>4083</v>
      </c>
    </row>
    <row r="3365" spans="1:15" x14ac:dyDescent="0.2">
      <c r="A3365" s="66" t="s">
        <v>9831</v>
      </c>
      <c r="B3365" t="s">
        <v>816</v>
      </c>
      <c r="C3365" t="s">
        <v>815</v>
      </c>
      <c r="D3365" s="21" t="s">
        <v>819</v>
      </c>
      <c r="E3365" t="s">
        <v>820</v>
      </c>
      <c r="F3365" t="s">
        <v>90</v>
      </c>
      <c r="K3365">
        <v>2024</v>
      </c>
      <c r="L3365" t="s">
        <v>4079</v>
      </c>
      <c r="M3365" t="s">
        <v>1336</v>
      </c>
      <c r="N3365" t="s">
        <v>4080</v>
      </c>
      <c r="O3365" t="s">
        <v>4084</v>
      </c>
    </row>
    <row r="3366" spans="1:15" x14ac:dyDescent="0.2">
      <c r="A3366" s="66" t="s">
        <v>9831</v>
      </c>
      <c r="B3366" t="s">
        <v>816</v>
      </c>
      <c r="C3366" t="s">
        <v>815</v>
      </c>
      <c r="D3366" s="21" t="s">
        <v>819</v>
      </c>
      <c r="E3366" t="s">
        <v>820</v>
      </c>
      <c r="F3366" t="s">
        <v>94</v>
      </c>
      <c r="K3366">
        <v>2024</v>
      </c>
      <c r="L3366" t="s">
        <v>4079</v>
      </c>
      <c r="M3366" t="s">
        <v>4085</v>
      </c>
      <c r="N3366" t="s">
        <v>4080</v>
      </c>
      <c r="O3366" t="s">
        <v>4086</v>
      </c>
    </row>
    <row r="3367" spans="1:15" x14ac:dyDescent="0.2">
      <c r="A3367" s="66" t="s">
        <v>9831</v>
      </c>
      <c r="B3367" t="s">
        <v>816</v>
      </c>
      <c r="C3367" t="s">
        <v>815</v>
      </c>
      <c r="D3367" s="21" t="s">
        <v>819</v>
      </c>
      <c r="E3367" t="s">
        <v>820</v>
      </c>
      <c r="F3367" t="s">
        <v>95</v>
      </c>
      <c r="K3367">
        <v>2024</v>
      </c>
      <c r="L3367" t="s">
        <v>4079</v>
      </c>
      <c r="M3367" t="s">
        <v>1592</v>
      </c>
      <c r="N3367" t="s">
        <v>4080</v>
      </c>
    </row>
    <row r="3368" spans="1:15" x14ac:dyDescent="0.2">
      <c r="A3368" s="66" t="s">
        <v>9831</v>
      </c>
      <c r="B3368" t="s">
        <v>816</v>
      </c>
      <c r="C3368" t="s">
        <v>815</v>
      </c>
      <c r="D3368" s="21" t="s">
        <v>819</v>
      </c>
      <c r="E3368" t="s">
        <v>820</v>
      </c>
      <c r="F3368" t="s">
        <v>96</v>
      </c>
      <c r="K3368">
        <v>2024</v>
      </c>
      <c r="L3368" t="s">
        <v>4079</v>
      </c>
      <c r="M3368" t="s">
        <v>2332</v>
      </c>
      <c r="N3368" t="s">
        <v>4080</v>
      </c>
    </row>
    <row r="3369" spans="1:15" x14ac:dyDescent="0.2">
      <c r="A3369" s="66" t="s">
        <v>9831</v>
      </c>
      <c r="B3369" t="s">
        <v>816</v>
      </c>
      <c r="C3369" t="s">
        <v>815</v>
      </c>
      <c r="D3369" s="21" t="s">
        <v>819</v>
      </c>
      <c r="E3369" t="s">
        <v>820</v>
      </c>
      <c r="F3369" t="s">
        <v>314</v>
      </c>
      <c r="K3369">
        <v>2024</v>
      </c>
      <c r="L3369" t="s">
        <v>4079</v>
      </c>
      <c r="M3369" t="s">
        <v>2332</v>
      </c>
      <c r="N3369" t="s">
        <v>4080</v>
      </c>
      <c r="O3369" t="s">
        <v>4087</v>
      </c>
    </row>
    <row r="3370" spans="1:15" x14ac:dyDescent="0.2">
      <c r="A3370" s="66" t="s">
        <v>9831</v>
      </c>
      <c r="B3370" t="s">
        <v>816</v>
      </c>
      <c r="C3370" t="s">
        <v>815</v>
      </c>
      <c r="D3370" s="21" t="s">
        <v>819</v>
      </c>
      <c r="E3370" t="s">
        <v>820</v>
      </c>
      <c r="F3370" t="s">
        <v>315</v>
      </c>
      <c r="K3370">
        <v>2024</v>
      </c>
      <c r="L3370" t="s">
        <v>4079</v>
      </c>
      <c r="M3370" t="s">
        <v>1336</v>
      </c>
      <c r="N3370" t="s">
        <v>4080</v>
      </c>
      <c r="O3370" t="s">
        <v>4088</v>
      </c>
    </row>
    <row r="3371" spans="1:15" x14ac:dyDescent="0.2">
      <c r="A3371" s="66" t="s">
        <v>9831</v>
      </c>
      <c r="B3371" t="s">
        <v>816</v>
      </c>
      <c r="C3371" t="s">
        <v>815</v>
      </c>
      <c r="D3371" s="21" t="s">
        <v>819</v>
      </c>
      <c r="E3371" t="s">
        <v>820</v>
      </c>
      <c r="F3371" t="s">
        <v>316</v>
      </c>
      <c r="K3371">
        <v>2024</v>
      </c>
      <c r="L3371" t="s">
        <v>4079</v>
      </c>
      <c r="M3371" t="s">
        <v>4089</v>
      </c>
      <c r="N3371" t="s">
        <v>4080</v>
      </c>
    </row>
    <row r="3372" spans="1:15" x14ac:dyDescent="0.2">
      <c r="A3372" s="66" t="s">
        <v>9831</v>
      </c>
      <c r="B3372" t="s">
        <v>816</v>
      </c>
      <c r="C3372" t="s">
        <v>815</v>
      </c>
      <c r="D3372" s="21" t="s">
        <v>819</v>
      </c>
      <c r="E3372" t="s">
        <v>820</v>
      </c>
      <c r="F3372" t="s">
        <v>317</v>
      </c>
      <c r="K3372">
        <v>2024</v>
      </c>
      <c r="L3372" t="s">
        <v>4079</v>
      </c>
      <c r="M3372" t="s">
        <v>4089</v>
      </c>
      <c r="N3372" t="s">
        <v>4080</v>
      </c>
    </row>
    <row r="3373" spans="1:15" x14ac:dyDescent="0.2">
      <c r="A3373" s="66" t="s">
        <v>9831</v>
      </c>
      <c r="B3373" t="s">
        <v>816</v>
      </c>
      <c r="C3373" t="s">
        <v>815</v>
      </c>
      <c r="D3373" s="21" t="s">
        <v>819</v>
      </c>
      <c r="E3373" t="s">
        <v>820</v>
      </c>
      <c r="F3373" t="s">
        <v>67</v>
      </c>
      <c r="G3373" t="s">
        <v>1360</v>
      </c>
      <c r="K3373">
        <v>1997</v>
      </c>
      <c r="L3373" t="s">
        <v>4090</v>
      </c>
      <c r="M3373" t="s">
        <v>1365</v>
      </c>
      <c r="N3373" t="s">
        <v>4091</v>
      </c>
      <c r="O3373" t="s">
        <v>4092</v>
      </c>
    </row>
    <row r="3374" spans="1:15" x14ac:dyDescent="0.2">
      <c r="A3374" s="66" t="s">
        <v>9831</v>
      </c>
      <c r="B3374" t="s">
        <v>816</v>
      </c>
      <c r="C3374" t="s">
        <v>815</v>
      </c>
      <c r="D3374" s="21" t="s">
        <v>819</v>
      </c>
      <c r="E3374" t="s">
        <v>820</v>
      </c>
      <c r="F3374" t="s">
        <v>9</v>
      </c>
      <c r="L3374" t="s">
        <v>1414</v>
      </c>
      <c r="N3374" t="s">
        <v>1415</v>
      </c>
      <c r="O3374" t="s">
        <v>1416</v>
      </c>
    </row>
    <row r="3375" spans="1:15" x14ac:dyDescent="0.2">
      <c r="A3375" s="66" t="s">
        <v>9831</v>
      </c>
      <c r="B3375" t="s">
        <v>816</v>
      </c>
      <c r="C3375" t="s">
        <v>815</v>
      </c>
      <c r="D3375" s="21" t="s">
        <v>819</v>
      </c>
      <c r="E3375" t="s">
        <v>820</v>
      </c>
      <c r="F3375" t="s">
        <v>10</v>
      </c>
      <c r="K3375">
        <v>2022</v>
      </c>
      <c r="L3375" t="s">
        <v>4093</v>
      </c>
      <c r="M3375" t="s">
        <v>1614</v>
      </c>
      <c r="N3375" t="s">
        <v>4094</v>
      </c>
    </row>
    <row r="3376" spans="1:15" x14ac:dyDescent="0.2">
      <c r="A3376" s="66" t="s">
        <v>9831</v>
      </c>
      <c r="B3376" t="s">
        <v>816</v>
      </c>
      <c r="C3376" t="s">
        <v>815</v>
      </c>
      <c r="D3376" s="21" t="s">
        <v>817</v>
      </c>
      <c r="E3376" t="s">
        <v>818</v>
      </c>
      <c r="F3376" t="s">
        <v>4</v>
      </c>
      <c r="L3376" t="s">
        <v>1429</v>
      </c>
      <c r="N3376" t="s">
        <v>1279</v>
      </c>
      <c r="O3376" t="s">
        <v>1280</v>
      </c>
    </row>
    <row r="3377" spans="1:15" x14ac:dyDescent="0.2">
      <c r="A3377" s="66" t="s">
        <v>9831</v>
      </c>
      <c r="B3377" t="s">
        <v>816</v>
      </c>
      <c r="C3377" t="s">
        <v>815</v>
      </c>
      <c r="D3377" s="21" t="s">
        <v>819</v>
      </c>
      <c r="E3377" t="s">
        <v>820</v>
      </c>
      <c r="F3377" t="s">
        <v>4</v>
      </c>
      <c r="L3377" t="s">
        <v>1429</v>
      </c>
      <c r="N3377" t="s">
        <v>1279</v>
      </c>
      <c r="O3377" t="s">
        <v>1280</v>
      </c>
    </row>
    <row r="3378" spans="1:15" x14ac:dyDescent="0.2">
      <c r="A3378" s="66" t="s">
        <v>9831</v>
      </c>
      <c r="B3378" t="s">
        <v>816</v>
      </c>
      <c r="C3378" t="s">
        <v>815</v>
      </c>
      <c r="D3378" s="21" t="s">
        <v>819</v>
      </c>
      <c r="E3378" t="s">
        <v>820</v>
      </c>
      <c r="F3378" t="s">
        <v>14</v>
      </c>
      <c r="G3378" t="s">
        <v>1430</v>
      </c>
      <c r="O3378" t="s">
        <v>1431</v>
      </c>
    </row>
    <row r="3379" spans="1:15" x14ac:dyDescent="0.2">
      <c r="A3379" s="66" t="s">
        <v>9831</v>
      </c>
      <c r="B3379" t="s">
        <v>816</v>
      </c>
      <c r="C3379" t="s">
        <v>815</v>
      </c>
      <c r="D3379" s="21" t="s">
        <v>819</v>
      </c>
      <c r="E3379" t="s">
        <v>820</v>
      </c>
      <c r="F3379" t="s">
        <v>15</v>
      </c>
      <c r="G3379" t="s">
        <v>1430</v>
      </c>
      <c r="O3379" t="s">
        <v>1432</v>
      </c>
    </row>
    <row r="3380" spans="1:15" x14ac:dyDescent="0.2">
      <c r="A3380" s="66" t="s">
        <v>9831</v>
      </c>
      <c r="B3380" t="s">
        <v>887</v>
      </c>
      <c r="C3380" t="s">
        <v>886</v>
      </c>
      <c r="D3380" s="21" t="s">
        <v>890</v>
      </c>
      <c r="E3380" t="s">
        <v>891</v>
      </c>
      <c r="F3380" t="s">
        <v>8</v>
      </c>
      <c r="K3380">
        <v>2013</v>
      </c>
      <c r="L3380" t="s">
        <v>4095</v>
      </c>
      <c r="M3380" t="s">
        <v>4096</v>
      </c>
      <c r="N3380" t="s">
        <v>4097</v>
      </c>
    </row>
    <row r="3381" spans="1:15" x14ac:dyDescent="0.2">
      <c r="A3381" s="66" t="s">
        <v>9831</v>
      </c>
      <c r="B3381" t="s">
        <v>887</v>
      </c>
      <c r="C3381" t="s">
        <v>886</v>
      </c>
      <c r="D3381" s="21" t="s">
        <v>890</v>
      </c>
      <c r="E3381" t="s">
        <v>891</v>
      </c>
      <c r="F3381" t="s">
        <v>10</v>
      </c>
      <c r="K3381">
        <v>2013</v>
      </c>
      <c r="L3381" t="s">
        <v>4095</v>
      </c>
      <c r="M3381" t="s">
        <v>4096</v>
      </c>
      <c r="N3381" t="s">
        <v>4097</v>
      </c>
    </row>
    <row r="3382" spans="1:15" x14ac:dyDescent="0.2">
      <c r="A3382" s="66" t="s">
        <v>9831</v>
      </c>
      <c r="B3382" t="s">
        <v>887</v>
      </c>
      <c r="C3382" t="s">
        <v>886</v>
      </c>
      <c r="D3382" s="21" t="s">
        <v>890</v>
      </c>
      <c r="E3382" t="s">
        <v>891</v>
      </c>
      <c r="F3382" t="s">
        <v>11</v>
      </c>
      <c r="G3382" t="s">
        <v>1286</v>
      </c>
      <c r="K3382">
        <v>2013</v>
      </c>
      <c r="L3382" t="s">
        <v>4095</v>
      </c>
      <c r="M3382" t="s">
        <v>4096</v>
      </c>
      <c r="N3382" t="s">
        <v>4097</v>
      </c>
      <c r="O3382" t="s">
        <v>4098</v>
      </c>
    </row>
    <row r="3383" spans="1:15" x14ac:dyDescent="0.2">
      <c r="A3383" s="66" t="s">
        <v>9831</v>
      </c>
      <c r="B3383" t="s">
        <v>887</v>
      </c>
      <c r="C3383" t="s">
        <v>886</v>
      </c>
      <c r="D3383" s="21" t="s">
        <v>890</v>
      </c>
      <c r="E3383" t="s">
        <v>891</v>
      </c>
      <c r="F3383" t="s">
        <v>32</v>
      </c>
      <c r="G3383" t="s">
        <v>1270</v>
      </c>
      <c r="K3383">
        <v>2013</v>
      </c>
      <c r="L3383" t="s">
        <v>4095</v>
      </c>
      <c r="M3383" t="s">
        <v>4096</v>
      </c>
      <c r="N3383" t="s">
        <v>4097</v>
      </c>
      <c r="O3383" t="s">
        <v>4099</v>
      </c>
    </row>
    <row r="3384" spans="1:15" x14ac:dyDescent="0.2">
      <c r="A3384" s="66" t="s">
        <v>9831</v>
      </c>
      <c r="B3384" t="s">
        <v>887</v>
      </c>
      <c r="C3384" t="s">
        <v>886</v>
      </c>
      <c r="D3384" s="21" t="s">
        <v>890</v>
      </c>
      <c r="E3384" t="s">
        <v>891</v>
      </c>
      <c r="F3384" t="s">
        <v>84</v>
      </c>
      <c r="K3384">
        <v>2013</v>
      </c>
      <c r="L3384" t="s">
        <v>4095</v>
      </c>
      <c r="M3384" t="s">
        <v>2404</v>
      </c>
      <c r="N3384" t="s">
        <v>4097</v>
      </c>
    </row>
    <row r="3385" spans="1:15" x14ac:dyDescent="0.2">
      <c r="A3385" s="66" t="s">
        <v>9831</v>
      </c>
      <c r="B3385" t="s">
        <v>887</v>
      </c>
      <c r="C3385" t="s">
        <v>886</v>
      </c>
      <c r="D3385" s="21" t="s">
        <v>890</v>
      </c>
      <c r="E3385" t="s">
        <v>891</v>
      </c>
      <c r="F3385" t="s">
        <v>132</v>
      </c>
      <c r="G3385" t="s">
        <v>1286</v>
      </c>
      <c r="K3385">
        <v>2013</v>
      </c>
      <c r="L3385" t="s">
        <v>4095</v>
      </c>
      <c r="M3385" t="s">
        <v>4096</v>
      </c>
      <c r="N3385" t="s">
        <v>4097</v>
      </c>
      <c r="O3385" t="s">
        <v>1400</v>
      </c>
    </row>
    <row r="3386" spans="1:15" x14ac:dyDescent="0.2">
      <c r="A3386" s="66" t="s">
        <v>9831</v>
      </c>
      <c r="B3386" t="s">
        <v>887</v>
      </c>
      <c r="C3386" t="s">
        <v>886</v>
      </c>
      <c r="D3386" s="21" t="s">
        <v>888</v>
      </c>
      <c r="E3386" t="s">
        <v>889</v>
      </c>
      <c r="F3386" t="s">
        <v>67</v>
      </c>
      <c r="G3386" t="s">
        <v>1360</v>
      </c>
      <c r="K3386">
        <v>2024</v>
      </c>
      <c r="L3386" t="s">
        <v>4100</v>
      </c>
      <c r="N3386" t="s">
        <v>4101</v>
      </c>
      <c r="O3386" t="s">
        <v>4102</v>
      </c>
    </row>
    <row r="3387" spans="1:15" x14ac:dyDescent="0.2">
      <c r="A3387" s="66" t="s">
        <v>9831</v>
      </c>
      <c r="B3387" t="s">
        <v>887</v>
      </c>
      <c r="C3387" t="s">
        <v>886</v>
      </c>
      <c r="D3387" s="21" t="s">
        <v>890</v>
      </c>
      <c r="E3387" t="s">
        <v>891</v>
      </c>
      <c r="F3387" t="s">
        <v>67</v>
      </c>
      <c r="G3387" t="s">
        <v>1360</v>
      </c>
      <c r="K3387">
        <v>2024</v>
      </c>
      <c r="L3387" t="s">
        <v>4103</v>
      </c>
      <c r="N3387" t="s">
        <v>4104</v>
      </c>
      <c r="O3387" t="s">
        <v>4105</v>
      </c>
    </row>
    <row r="3388" spans="1:15" x14ac:dyDescent="0.2">
      <c r="A3388" s="66" t="s">
        <v>9831</v>
      </c>
      <c r="B3388" t="s">
        <v>887</v>
      </c>
      <c r="C3388" t="s">
        <v>886</v>
      </c>
      <c r="D3388" s="21" t="s">
        <v>888</v>
      </c>
      <c r="E3388" t="s">
        <v>889</v>
      </c>
      <c r="F3388" t="s">
        <v>59</v>
      </c>
      <c r="G3388" t="s">
        <v>1270</v>
      </c>
      <c r="K3388">
        <v>2023</v>
      </c>
      <c r="L3388" t="s">
        <v>4106</v>
      </c>
      <c r="N3388" t="s">
        <v>4107</v>
      </c>
      <c r="O3388" t="s">
        <v>4108</v>
      </c>
    </row>
    <row r="3389" spans="1:15" x14ac:dyDescent="0.2">
      <c r="A3389" s="66" t="s">
        <v>9831</v>
      </c>
      <c r="B3389" t="s">
        <v>887</v>
      </c>
      <c r="C3389" t="s">
        <v>886</v>
      </c>
      <c r="D3389" s="21" t="s">
        <v>890</v>
      </c>
      <c r="E3389" t="s">
        <v>891</v>
      </c>
      <c r="F3389" t="s">
        <v>17</v>
      </c>
      <c r="G3389" t="s">
        <v>1270</v>
      </c>
      <c r="K3389">
        <v>2018</v>
      </c>
      <c r="L3389" t="s">
        <v>4109</v>
      </c>
      <c r="M3389" t="s">
        <v>4110</v>
      </c>
      <c r="N3389" t="s">
        <v>4111</v>
      </c>
    </row>
    <row r="3390" spans="1:15" x14ac:dyDescent="0.2">
      <c r="A3390" s="66" t="s">
        <v>9831</v>
      </c>
      <c r="B3390" t="s">
        <v>887</v>
      </c>
      <c r="C3390" t="s">
        <v>886</v>
      </c>
      <c r="D3390" s="21" t="s">
        <v>890</v>
      </c>
      <c r="E3390" t="s">
        <v>891</v>
      </c>
      <c r="F3390" t="s">
        <v>18</v>
      </c>
      <c r="G3390" t="s">
        <v>1270</v>
      </c>
      <c r="K3390">
        <v>2018</v>
      </c>
      <c r="L3390" t="s">
        <v>4109</v>
      </c>
      <c r="M3390" t="s">
        <v>4110</v>
      </c>
      <c r="N3390" t="s">
        <v>4111</v>
      </c>
    </row>
    <row r="3391" spans="1:15" x14ac:dyDescent="0.2">
      <c r="A3391" s="66" t="s">
        <v>9831</v>
      </c>
      <c r="B3391" t="s">
        <v>887</v>
      </c>
      <c r="C3391" t="s">
        <v>886</v>
      </c>
      <c r="D3391" s="21" t="s">
        <v>890</v>
      </c>
      <c r="E3391" t="s">
        <v>891</v>
      </c>
      <c r="F3391" t="s">
        <v>19</v>
      </c>
      <c r="G3391" t="s">
        <v>1270</v>
      </c>
      <c r="K3391">
        <v>2018</v>
      </c>
      <c r="L3391" t="s">
        <v>4109</v>
      </c>
      <c r="M3391" t="s">
        <v>4110</v>
      </c>
      <c r="N3391" t="s">
        <v>4111</v>
      </c>
    </row>
    <row r="3392" spans="1:15" x14ac:dyDescent="0.2">
      <c r="A3392" s="66" t="s">
        <v>9831</v>
      </c>
      <c r="B3392" t="s">
        <v>887</v>
      </c>
      <c r="C3392" t="s">
        <v>886</v>
      </c>
      <c r="D3392" s="21" t="s">
        <v>890</v>
      </c>
      <c r="E3392" t="s">
        <v>891</v>
      </c>
      <c r="F3392" t="s">
        <v>20</v>
      </c>
      <c r="G3392" t="s">
        <v>1270</v>
      </c>
      <c r="K3392">
        <v>2018</v>
      </c>
      <c r="L3392" t="s">
        <v>4109</v>
      </c>
      <c r="M3392" t="s">
        <v>4110</v>
      </c>
      <c r="N3392" t="s">
        <v>4111</v>
      </c>
    </row>
    <row r="3393" spans="1:15" x14ac:dyDescent="0.2">
      <c r="A3393" s="66" t="s">
        <v>9831</v>
      </c>
      <c r="B3393" t="s">
        <v>887</v>
      </c>
      <c r="C3393" t="s">
        <v>886</v>
      </c>
      <c r="D3393" s="21" t="s">
        <v>890</v>
      </c>
      <c r="E3393" t="s">
        <v>891</v>
      </c>
      <c r="F3393" t="s">
        <v>23</v>
      </c>
      <c r="G3393" t="s">
        <v>1270</v>
      </c>
      <c r="K3393">
        <v>2018</v>
      </c>
      <c r="L3393" t="s">
        <v>4109</v>
      </c>
      <c r="M3393" t="s">
        <v>4110</v>
      </c>
      <c r="N3393" t="s">
        <v>4111</v>
      </c>
    </row>
    <row r="3394" spans="1:15" x14ac:dyDescent="0.2">
      <c r="A3394" s="66" t="s">
        <v>9831</v>
      </c>
      <c r="B3394" t="s">
        <v>887</v>
      </c>
      <c r="C3394" t="s">
        <v>886</v>
      </c>
      <c r="D3394" s="21" t="s">
        <v>890</v>
      </c>
      <c r="E3394" t="s">
        <v>891</v>
      </c>
      <c r="F3394" t="s">
        <v>27</v>
      </c>
      <c r="G3394" t="s">
        <v>1270</v>
      </c>
      <c r="K3394">
        <v>2018</v>
      </c>
      <c r="L3394" t="s">
        <v>4109</v>
      </c>
      <c r="M3394" t="s">
        <v>4110</v>
      </c>
      <c r="N3394" t="s">
        <v>4111</v>
      </c>
    </row>
    <row r="3395" spans="1:15" x14ac:dyDescent="0.2">
      <c r="A3395" s="66" t="s">
        <v>9831</v>
      </c>
      <c r="B3395" t="s">
        <v>887</v>
      </c>
      <c r="C3395" t="s">
        <v>886</v>
      </c>
      <c r="D3395" s="21" t="s">
        <v>890</v>
      </c>
      <c r="E3395" t="s">
        <v>891</v>
      </c>
      <c r="F3395" t="s">
        <v>28</v>
      </c>
      <c r="G3395" t="s">
        <v>1270</v>
      </c>
      <c r="K3395">
        <v>2018</v>
      </c>
      <c r="L3395" t="s">
        <v>4109</v>
      </c>
      <c r="M3395" t="s">
        <v>4110</v>
      </c>
      <c r="N3395" t="s">
        <v>4111</v>
      </c>
      <c r="O3395" t="s">
        <v>4112</v>
      </c>
    </row>
    <row r="3396" spans="1:15" x14ac:dyDescent="0.2">
      <c r="A3396" s="66" t="s">
        <v>9831</v>
      </c>
      <c r="B3396" t="s">
        <v>887</v>
      </c>
      <c r="C3396" t="s">
        <v>886</v>
      </c>
      <c r="D3396" s="21" t="s">
        <v>890</v>
      </c>
      <c r="E3396" t="s">
        <v>891</v>
      </c>
      <c r="F3396" t="s">
        <v>53</v>
      </c>
      <c r="G3396" t="s">
        <v>1270</v>
      </c>
      <c r="H3396" t="s">
        <v>349</v>
      </c>
      <c r="I3396" t="s">
        <v>1100</v>
      </c>
      <c r="K3396">
        <v>2019</v>
      </c>
      <c r="L3396" t="s">
        <v>4109</v>
      </c>
      <c r="M3396" t="s">
        <v>4113</v>
      </c>
      <c r="N3396" t="s">
        <v>4111</v>
      </c>
      <c r="O3396" t="s">
        <v>9147</v>
      </c>
    </row>
    <row r="3397" spans="1:15" x14ac:dyDescent="0.2">
      <c r="A3397" s="66" t="s">
        <v>9831</v>
      </c>
      <c r="B3397" t="s">
        <v>887</v>
      </c>
      <c r="C3397" t="s">
        <v>886</v>
      </c>
      <c r="D3397" s="21" t="s">
        <v>890</v>
      </c>
      <c r="E3397" t="s">
        <v>891</v>
      </c>
      <c r="F3397" t="s">
        <v>64</v>
      </c>
      <c r="G3397" t="s">
        <v>1270</v>
      </c>
      <c r="H3397" t="s">
        <v>349</v>
      </c>
      <c r="I3397" t="s">
        <v>1100</v>
      </c>
      <c r="K3397">
        <v>2019</v>
      </c>
      <c r="L3397" t="s">
        <v>4109</v>
      </c>
      <c r="M3397" t="s">
        <v>4113</v>
      </c>
      <c r="N3397" t="s">
        <v>4111</v>
      </c>
      <c r="O3397" t="s">
        <v>9147</v>
      </c>
    </row>
    <row r="3398" spans="1:15" x14ac:dyDescent="0.2">
      <c r="A3398" s="66" t="s">
        <v>9831</v>
      </c>
      <c r="B3398" t="s">
        <v>887</v>
      </c>
      <c r="C3398" t="s">
        <v>886</v>
      </c>
      <c r="D3398" s="21" t="s">
        <v>890</v>
      </c>
      <c r="E3398" t="s">
        <v>891</v>
      </c>
      <c r="F3398" t="s">
        <v>72</v>
      </c>
      <c r="G3398" t="s">
        <v>1299</v>
      </c>
      <c r="K3398">
        <v>2019</v>
      </c>
      <c r="L3398" t="s">
        <v>4109</v>
      </c>
      <c r="M3398" t="s">
        <v>4114</v>
      </c>
      <c r="N3398" t="s">
        <v>4111</v>
      </c>
      <c r="O3398" t="s">
        <v>4115</v>
      </c>
    </row>
    <row r="3399" spans="1:15" x14ac:dyDescent="0.2">
      <c r="A3399" s="66" t="s">
        <v>9831</v>
      </c>
      <c r="B3399" t="s">
        <v>887</v>
      </c>
      <c r="C3399" t="s">
        <v>886</v>
      </c>
      <c r="D3399" s="21" t="s">
        <v>888</v>
      </c>
      <c r="E3399" t="s">
        <v>889</v>
      </c>
      <c r="F3399" t="s">
        <v>8</v>
      </c>
      <c r="K3399">
        <v>2013</v>
      </c>
      <c r="L3399" t="s">
        <v>4116</v>
      </c>
      <c r="M3399" t="s">
        <v>1890</v>
      </c>
      <c r="N3399" t="s">
        <v>9517</v>
      </c>
    </row>
    <row r="3400" spans="1:15" x14ac:dyDescent="0.2">
      <c r="A3400" s="66" t="s">
        <v>9831</v>
      </c>
      <c r="B3400" t="s">
        <v>887</v>
      </c>
      <c r="C3400" t="s">
        <v>886</v>
      </c>
      <c r="D3400" s="21" t="s">
        <v>888</v>
      </c>
      <c r="E3400" t="s">
        <v>889</v>
      </c>
      <c r="F3400" t="s">
        <v>10</v>
      </c>
      <c r="K3400">
        <v>2013</v>
      </c>
      <c r="L3400" t="s">
        <v>4116</v>
      </c>
      <c r="M3400" t="s">
        <v>1890</v>
      </c>
      <c r="N3400" t="s">
        <v>9517</v>
      </c>
    </row>
    <row r="3401" spans="1:15" x14ac:dyDescent="0.2">
      <c r="A3401" s="66" t="s">
        <v>9831</v>
      </c>
      <c r="B3401" t="s">
        <v>887</v>
      </c>
      <c r="C3401" t="s">
        <v>886</v>
      </c>
      <c r="D3401" s="21" t="s">
        <v>888</v>
      </c>
      <c r="E3401" t="s">
        <v>889</v>
      </c>
      <c r="F3401" t="s">
        <v>11</v>
      </c>
      <c r="G3401" t="s">
        <v>1286</v>
      </c>
      <c r="H3401" t="s">
        <v>376</v>
      </c>
      <c r="I3401" t="s">
        <v>1100</v>
      </c>
      <c r="K3401">
        <v>2013</v>
      </c>
      <c r="L3401" t="s">
        <v>4116</v>
      </c>
      <c r="M3401" t="s">
        <v>1890</v>
      </c>
      <c r="N3401" t="s">
        <v>9517</v>
      </c>
      <c r="O3401" t="s">
        <v>9148</v>
      </c>
    </row>
    <row r="3402" spans="1:15" x14ac:dyDescent="0.2">
      <c r="A3402" s="66" t="s">
        <v>9831</v>
      </c>
      <c r="B3402" t="s">
        <v>887</v>
      </c>
      <c r="C3402" t="s">
        <v>886</v>
      </c>
      <c r="D3402" s="21" t="s">
        <v>888</v>
      </c>
      <c r="E3402" t="s">
        <v>889</v>
      </c>
      <c r="F3402" t="s">
        <v>12</v>
      </c>
      <c r="K3402">
        <v>2013</v>
      </c>
      <c r="L3402" t="s">
        <v>4116</v>
      </c>
      <c r="M3402" t="s">
        <v>1890</v>
      </c>
      <c r="N3402" t="s">
        <v>9517</v>
      </c>
    </row>
    <row r="3403" spans="1:15" x14ac:dyDescent="0.2">
      <c r="A3403" s="66" t="s">
        <v>9831</v>
      </c>
      <c r="B3403" t="s">
        <v>887</v>
      </c>
      <c r="C3403" t="s">
        <v>886</v>
      </c>
      <c r="D3403" s="21" t="s">
        <v>888</v>
      </c>
      <c r="E3403" t="s">
        <v>889</v>
      </c>
      <c r="F3403" t="s">
        <v>16</v>
      </c>
      <c r="G3403" t="s">
        <v>1270</v>
      </c>
      <c r="H3403" t="s">
        <v>376</v>
      </c>
      <c r="I3403" t="s">
        <v>1271</v>
      </c>
      <c r="J3403" t="s">
        <v>4117</v>
      </c>
      <c r="K3403">
        <v>2023</v>
      </c>
      <c r="L3403" t="s">
        <v>4118</v>
      </c>
      <c r="M3403" t="s">
        <v>4119</v>
      </c>
      <c r="N3403" t="s">
        <v>4120</v>
      </c>
    </row>
    <row r="3404" spans="1:15" x14ac:dyDescent="0.2">
      <c r="A3404" s="66" t="s">
        <v>9831</v>
      </c>
      <c r="B3404" t="s">
        <v>887</v>
      </c>
      <c r="C3404" t="s">
        <v>886</v>
      </c>
      <c r="D3404" s="21" t="s">
        <v>888</v>
      </c>
      <c r="E3404" t="s">
        <v>889</v>
      </c>
      <c r="F3404" t="s">
        <v>17</v>
      </c>
      <c r="G3404" t="s">
        <v>1270</v>
      </c>
      <c r="H3404" t="s">
        <v>376</v>
      </c>
      <c r="I3404" t="s">
        <v>1271</v>
      </c>
      <c r="J3404" t="s">
        <v>4117</v>
      </c>
      <c r="K3404">
        <v>2023</v>
      </c>
      <c r="L3404" t="s">
        <v>4118</v>
      </c>
      <c r="M3404" t="s">
        <v>4119</v>
      </c>
      <c r="N3404" t="s">
        <v>4120</v>
      </c>
    </row>
    <row r="3405" spans="1:15" x14ac:dyDescent="0.2">
      <c r="A3405" s="66" t="s">
        <v>9831</v>
      </c>
      <c r="B3405" t="s">
        <v>887</v>
      </c>
      <c r="C3405" t="s">
        <v>886</v>
      </c>
      <c r="D3405" s="21" t="s">
        <v>888</v>
      </c>
      <c r="E3405" t="s">
        <v>889</v>
      </c>
      <c r="F3405" t="s">
        <v>18</v>
      </c>
      <c r="G3405" t="s">
        <v>1270</v>
      </c>
      <c r="H3405" t="s">
        <v>376</v>
      </c>
      <c r="I3405" t="s">
        <v>1271</v>
      </c>
      <c r="J3405" t="s">
        <v>4117</v>
      </c>
      <c r="K3405">
        <v>2023</v>
      </c>
      <c r="L3405" t="s">
        <v>4118</v>
      </c>
      <c r="M3405" t="s">
        <v>4119</v>
      </c>
      <c r="N3405" t="s">
        <v>4120</v>
      </c>
    </row>
    <row r="3406" spans="1:15" x14ac:dyDescent="0.2">
      <c r="A3406" s="66" t="s">
        <v>9831</v>
      </c>
      <c r="B3406" t="s">
        <v>887</v>
      </c>
      <c r="C3406" t="s">
        <v>886</v>
      </c>
      <c r="D3406" s="21" t="s">
        <v>888</v>
      </c>
      <c r="E3406" t="s">
        <v>889</v>
      </c>
      <c r="F3406" t="s">
        <v>19</v>
      </c>
      <c r="G3406" t="s">
        <v>1270</v>
      </c>
      <c r="H3406" t="s">
        <v>376</v>
      </c>
      <c r="I3406" t="s">
        <v>1271</v>
      </c>
      <c r="J3406" t="s">
        <v>4117</v>
      </c>
      <c r="K3406">
        <v>2023</v>
      </c>
      <c r="L3406" t="s">
        <v>4118</v>
      </c>
      <c r="M3406" t="s">
        <v>4119</v>
      </c>
      <c r="N3406" t="s">
        <v>4120</v>
      </c>
    </row>
    <row r="3407" spans="1:15" x14ac:dyDescent="0.2">
      <c r="A3407" s="66" t="s">
        <v>9831</v>
      </c>
      <c r="B3407" t="s">
        <v>887</v>
      </c>
      <c r="C3407" t="s">
        <v>886</v>
      </c>
      <c r="D3407" s="21" t="s">
        <v>888</v>
      </c>
      <c r="E3407" t="s">
        <v>889</v>
      </c>
      <c r="F3407" t="s">
        <v>20</v>
      </c>
      <c r="G3407" t="s">
        <v>1270</v>
      </c>
      <c r="H3407" t="s">
        <v>376</v>
      </c>
      <c r="I3407" t="s">
        <v>1271</v>
      </c>
      <c r="J3407" t="s">
        <v>4117</v>
      </c>
      <c r="K3407">
        <v>2023</v>
      </c>
      <c r="L3407" t="s">
        <v>4118</v>
      </c>
      <c r="M3407" t="s">
        <v>4119</v>
      </c>
      <c r="N3407" t="s">
        <v>4120</v>
      </c>
    </row>
    <row r="3408" spans="1:15" x14ac:dyDescent="0.2">
      <c r="A3408" s="66" t="s">
        <v>9831</v>
      </c>
      <c r="B3408" t="s">
        <v>887</v>
      </c>
      <c r="C3408" t="s">
        <v>886</v>
      </c>
      <c r="D3408" s="21" t="s">
        <v>888</v>
      </c>
      <c r="E3408" t="s">
        <v>889</v>
      </c>
      <c r="F3408" t="s">
        <v>22</v>
      </c>
      <c r="G3408" t="s">
        <v>1270</v>
      </c>
      <c r="H3408" t="s">
        <v>376</v>
      </c>
      <c r="I3408" t="s">
        <v>1271</v>
      </c>
      <c r="J3408" t="s">
        <v>4117</v>
      </c>
      <c r="K3408">
        <v>2023</v>
      </c>
      <c r="L3408" t="s">
        <v>4118</v>
      </c>
      <c r="M3408" t="s">
        <v>4119</v>
      </c>
      <c r="N3408" t="s">
        <v>4120</v>
      </c>
    </row>
    <row r="3409" spans="1:15" x14ac:dyDescent="0.2">
      <c r="A3409" s="66" t="s">
        <v>9831</v>
      </c>
      <c r="B3409" t="s">
        <v>887</v>
      </c>
      <c r="C3409" t="s">
        <v>886</v>
      </c>
      <c r="D3409" s="21" t="s">
        <v>888</v>
      </c>
      <c r="E3409" t="s">
        <v>889</v>
      </c>
      <c r="F3409" t="s">
        <v>24</v>
      </c>
      <c r="G3409" t="s">
        <v>1270</v>
      </c>
      <c r="H3409" t="s">
        <v>376</v>
      </c>
      <c r="I3409" t="s">
        <v>1271</v>
      </c>
      <c r="J3409" t="s">
        <v>4117</v>
      </c>
      <c r="K3409">
        <v>2023</v>
      </c>
      <c r="L3409" t="s">
        <v>4118</v>
      </c>
      <c r="M3409" t="s">
        <v>4119</v>
      </c>
      <c r="N3409" t="s">
        <v>4120</v>
      </c>
    </row>
    <row r="3410" spans="1:15" x14ac:dyDescent="0.2">
      <c r="A3410" s="66" t="s">
        <v>9831</v>
      </c>
      <c r="B3410" t="s">
        <v>887</v>
      </c>
      <c r="C3410" t="s">
        <v>886</v>
      </c>
      <c r="D3410" s="21" t="s">
        <v>888</v>
      </c>
      <c r="E3410" t="s">
        <v>889</v>
      </c>
      <c r="F3410" t="s">
        <v>26</v>
      </c>
      <c r="G3410" t="s">
        <v>1270</v>
      </c>
      <c r="H3410" t="s">
        <v>376</v>
      </c>
      <c r="I3410" t="s">
        <v>1271</v>
      </c>
      <c r="J3410" t="s">
        <v>4117</v>
      </c>
      <c r="K3410">
        <v>2023</v>
      </c>
      <c r="L3410" t="s">
        <v>4118</v>
      </c>
      <c r="M3410" t="s">
        <v>4119</v>
      </c>
      <c r="N3410" t="s">
        <v>4120</v>
      </c>
    </row>
    <row r="3411" spans="1:15" x14ac:dyDescent="0.2">
      <c r="A3411" s="66" t="s">
        <v>9831</v>
      </c>
      <c r="B3411" t="s">
        <v>887</v>
      </c>
      <c r="C3411" t="s">
        <v>886</v>
      </c>
      <c r="D3411" s="21" t="s">
        <v>888</v>
      </c>
      <c r="E3411" t="s">
        <v>889</v>
      </c>
      <c r="F3411" t="s">
        <v>28</v>
      </c>
      <c r="G3411" t="s">
        <v>1270</v>
      </c>
      <c r="H3411" t="s">
        <v>376</v>
      </c>
      <c r="I3411" t="s">
        <v>1271</v>
      </c>
      <c r="J3411" t="s">
        <v>4117</v>
      </c>
      <c r="K3411">
        <v>2023</v>
      </c>
      <c r="L3411" t="s">
        <v>4118</v>
      </c>
      <c r="M3411" t="s">
        <v>4119</v>
      </c>
      <c r="N3411" t="s">
        <v>4120</v>
      </c>
    </row>
    <row r="3412" spans="1:15" x14ac:dyDescent="0.2">
      <c r="A3412" s="66" t="s">
        <v>9831</v>
      </c>
      <c r="B3412" t="s">
        <v>887</v>
      </c>
      <c r="C3412" t="s">
        <v>886</v>
      </c>
      <c r="D3412" s="21" t="s">
        <v>888</v>
      </c>
      <c r="E3412" t="s">
        <v>889</v>
      </c>
      <c r="F3412" t="s">
        <v>4</v>
      </c>
      <c r="L3412" t="s">
        <v>1429</v>
      </c>
      <c r="N3412" t="s">
        <v>1279</v>
      </c>
      <c r="O3412" t="s">
        <v>1280</v>
      </c>
    </row>
    <row r="3413" spans="1:15" x14ac:dyDescent="0.2">
      <c r="A3413" s="66" t="s">
        <v>9831</v>
      </c>
      <c r="B3413" t="s">
        <v>887</v>
      </c>
      <c r="C3413" t="s">
        <v>886</v>
      </c>
      <c r="D3413" s="21" t="s">
        <v>890</v>
      </c>
      <c r="E3413" t="s">
        <v>891</v>
      </c>
      <c r="F3413" t="s">
        <v>4</v>
      </c>
      <c r="L3413" t="s">
        <v>1429</v>
      </c>
      <c r="N3413" t="s">
        <v>1279</v>
      </c>
      <c r="O3413" t="s">
        <v>1280</v>
      </c>
    </row>
    <row r="3414" spans="1:15" x14ac:dyDescent="0.2">
      <c r="A3414" s="66" t="s">
        <v>9831</v>
      </c>
      <c r="B3414" t="s">
        <v>887</v>
      </c>
      <c r="C3414" t="s">
        <v>886</v>
      </c>
      <c r="D3414" s="21" t="s">
        <v>888</v>
      </c>
      <c r="E3414" t="s">
        <v>889</v>
      </c>
      <c r="F3414" t="s">
        <v>43</v>
      </c>
      <c r="G3414" t="s">
        <v>1386</v>
      </c>
      <c r="H3414" t="s">
        <v>1100</v>
      </c>
      <c r="I3414" t="s">
        <v>4121</v>
      </c>
      <c r="J3414" t="s">
        <v>4122</v>
      </c>
      <c r="K3414">
        <v>2015</v>
      </c>
      <c r="L3414" t="s">
        <v>4123</v>
      </c>
      <c r="M3414" t="s">
        <v>4124</v>
      </c>
    </row>
    <row r="3415" spans="1:15" x14ac:dyDescent="0.2">
      <c r="A3415" s="66" t="s">
        <v>9831</v>
      </c>
      <c r="B3415" t="s">
        <v>887</v>
      </c>
      <c r="C3415" t="s">
        <v>886</v>
      </c>
      <c r="D3415" s="21" t="s">
        <v>888</v>
      </c>
      <c r="E3415" t="s">
        <v>889</v>
      </c>
      <c r="F3415" t="s">
        <v>44</v>
      </c>
      <c r="G3415" t="s">
        <v>1386</v>
      </c>
      <c r="H3415" t="s">
        <v>1100</v>
      </c>
      <c r="I3415" t="s">
        <v>4121</v>
      </c>
      <c r="J3415" t="s">
        <v>4125</v>
      </c>
      <c r="K3415">
        <v>2016</v>
      </c>
      <c r="L3415" t="s">
        <v>4123</v>
      </c>
      <c r="M3415" t="s">
        <v>4126</v>
      </c>
      <c r="O3415"/>
    </row>
    <row r="3416" spans="1:15" x14ac:dyDescent="0.2">
      <c r="A3416" s="66" t="s">
        <v>9831</v>
      </c>
      <c r="B3416" t="s">
        <v>887</v>
      </c>
      <c r="C3416" t="s">
        <v>886</v>
      </c>
      <c r="D3416" s="21" t="s">
        <v>888</v>
      </c>
      <c r="E3416" t="s">
        <v>889</v>
      </c>
      <c r="F3416" t="s">
        <v>45</v>
      </c>
      <c r="G3416" t="s">
        <v>1386</v>
      </c>
      <c r="H3416" t="s">
        <v>1100</v>
      </c>
      <c r="I3416" t="s">
        <v>4121</v>
      </c>
      <c r="J3416" t="s">
        <v>4125</v>
      </c>
      <c r="K3416">
        <v>2016</v>
      </c>
      <c r="L3416" t="s">
        <v>4123</v>
      </c>
      <c r="M3416" t="s">
        <v>4124</v>
      </c>
      <c r="O3416" t="s">
        <v>4127</v>
      </c>
    </row>
    <row r="3417" spans="1:15" x14ac:dyDescent="0.2">
      <c r="A3417" s="66" t="s">
        <v>9831</v>
      </c>
      <c r="B3417" t="s">
        <v>887</v>
      </c>
      <c r="C3417" t="s">
        <v>886</v>
      </c>
      <c r="D3417" s="21" t="s">
        <v>888</v>
      </c>
      <c r="E3417" t="s">
        <v>889</v>
      </c>
      <c r="F3417" t="s">
        <v>56</v>
      </c>
      <c r="G3417" t="s">
        <v>1270</v>
      </c>
      <c r="H3417" t="s">
        <v>1100</v>
      </c>
      <c r="I3417" t="s">
        <v>4121</v>
      </c>
      <c r="J3417" t="s">
        <v>4125</v>
      </c>
      <c r="K3417">
        <v>2016</v>
      </c>
      <c r="L3417" t="s">
        <v>4123</v>
      </c>
      <c r="M3417" t="s">
        <v>4124</v>
      </c>
      <c r="O3417" t="s">
        <v>4128</v>
      </c>
    </row>
    <row r="3418" spans="1:15" x14ac:dyDescent="0.2">
      <c r="A3418" s="66" t="s">
        <v>9831</v>
      </c>
      <c r="B3418" t="s">
        <v>887</v>
      </c>
      <c r="C3418" t="s">
        <v>886</v>
      </c>
      <c r="D3418" s="21" t="s">
        <v>888</v>
      </c>
      <c r="E3418" t="s">
        <v>889</v>
      </c>
      <c r="F3418" t="s">
        <v>14</v>
      </c>
      <c r="G3418" t="s">
        <v>1430</v>
      </c>
      <c r="O3418" t="s">
        <v>1431</v>
      </c>
    </row>
    <row r="3419" spans="1:15" x14ac:dyDescent="0.2">
      <c r="A3419" s="66" t="s">
        <v>9831</v>
      </c>
      <c r="B3419" t="s">
        <v>887</v>
      </c>
      <c r="C3419" t="s">
        <v>886</v>
      </c>
      <c r="D3419" s="21" t="s">
        <v>888</v>
      </c>
      <c r="E3419" t="s">
        <v>889</v>
      </c>
      <c r="F3419" t="s">
        <v>147</v>
      </c>
      <c r="G3419" t="s">
        <v>1286</v>
      </c>
      <c r="O3419" t="s">
        <v>1400</v>
      </c>
    </row>
    <row r="3420" spans="1:15" x14ac:dyDescent="0.2">
      <c r="A3420" s="66" t="s">
        <v>9831</v>
      </c>
      <c r="B3420" t="s">
        <v>887</v>
      </c>
      <c r="C3420" t="s">
        <v>886</v>
      </c>
      <c r="D3420" s="21" t="s">
        <v>888</v>
      </c>
      <c r="E3420" t="s">
        <v>889</v>
      </c>
      <c r="F3420" t="s">
        <v>162</v>
      </c>
      <c r="G3420" t="s">
        <v>1286</v>
      </c>
      <c r="O3420" t="s">
        <v>1400</v>
      </c>
    </row>
    <row r="3421" spans="1:15" x14ac:dyDescent="0.2">
      <c r="A3421" s="66" t="s">
        <v>9831</v>
      </c>
      <c r="B3421" t="s">
        <v>887</v>
      </c>
      <c r="C3421" t="s">
        <v>886</v>
      </c>
      <c r="D3421" s="21" t="s">
        <v>890</v>
      </c>
      <c r="E3421" t="s">
        <v>891</v>
      </c>
      <c r="F3421" t="s">
        <v>14</v>
      </c>
      <c r="G3421" t="s">
        <v>1430</v>
      </c>
      <c r="O3421" t="s">
        <v>1431</v>
      </c>
    </row>
    <row r="3422" spans="1:15" x14ac:dyDescent="0.2">
      <c r="A3422" s="66" t="s">
        <v>9831</v>
      </c>
      <c r="B3422" t="s">
        <v>952</v>
      </c>
      <c r="C3422" t="s">
        <v>951</v>
      </c>
      <c r="D3422" s="21" t="s">
        <v>953</v>
      </c>
      <c r="E3422" t="s">
        <v>954</v>
      </c>
      <c r="F3422" t="s">
        <v>8</v>
      </c>
      <c r="K3422">
        <v>2012</v>
      </c>
      <c r="L3422" t="s">
        <v>4129</v>
      </c>
      <c r="M3422" t="s">
        <v>4130</v>
      </c>
      <c r="N3422" t="s">
        <v>4131</v>
      </c>
    </row>
    <row r="3423" spans="1:15" x14ac:dyDescent="0.2">
      <c r="A3423" s="66" t="s">
        <v>9831</v>
      </c>
      <c r="B3423" t="s">
        <v>952</v>
      </c>
      <c r="C3423" t="s">
        <v>951</v>
      </c>
      <c r="D3423" s="21" t="s">
        <v>953</v>
      </c>
      <c r="E3423" t="s">
        <v>954</v>
      </c>
      <c r="F3423" t="s">
        <v>10</v>
      </c>
      <c r="K3423">
        <v>2012</v>
      </c>
      <c r="L3423" t="s">
        <v>4129</v>
      </c>
      <c r="M3423" t="s">
        <v>4130</v>
      </c>
      <c r="N3423" t="s">
        <v>4131</v>
      </c>
    </row>
    <row r="3424" spans="1:15" x14ac:dyDescent="0.2">
      <c r="A3424" s="66" t="s">
        <v>9831</v>
      </c>
      <c r="B3424" t="s">
        <v>952</v>
      </c>
      <c r="C3424" t="s">
        <v>951</v>
      </c>
      <c r="D3424" s="21" t="s">
        <v>953</v>
      </c>
      <c r="E3424" t="s">
        <v>954</v>
      </c>
      <c r="F3424" t="s">
        <v>11</v>
      </c>
      <c r="G3424" t="s">
        <v>1286</v>
      </c>
      <c r="H3424" t="s">
        <v>349</v>
      </c>
      <c r="I3424" t="s">
        <v>349</v>
      </c>
      <c r="K3424">
        <v>2012</v>
      </c>
      <c r="L3424" t="s">
        <v>4129</v>
      </c>
      <c r="M3424" t="s">
        <v>4130</v>
      </c>
      <c r="N3424" t="s">
        <v>4131</v>
      </c>
    </row>
    <row r="3425" spans="1:15" x14ac:dyDescent="0.2">
      <c r="A3425" s="66" t="s">
        <v>9831</v>
      </c>
      <c r="B3425" t="s">
        <v>952</v>
      </c>
      <c r="C3425" t="s">
        <v>951</v>
      </c>
      <c r="D3425" s="21" t="s">
        <v>953</v>
      </c>
      <c r="E3425" t="s">
        <v>954</v>
      </c>
      <c r="F3425" t="s">
        <v>16</v>
      </c>
      <c r="G3425" t="s">
        <v>1270</v>
      </c>
      <c r="H3425" t="s">
        <v>349</v>
      </c>
      <c r="I3425" t="s">
        <v>349</v>
      </c>
      <c r="K3425">
        <v>2012</v>
      </c>
      <c r="L3425" t="s">
        <v>4129</v>
      </c>
      <c r="M3425" t="s">
        <v>4132</v>
      </c>
      <c r="N3425" t="s">
        <v>4131</v>
      </c>
    </row>
    <row r="3426" spans="1:15" x14ac:dyDescent="0.2">
      <c r="A3426" s="66" t="s">
        <v>9831</v>
      </c>
      <c r="B3426" t="s">
        <v>952</v>
      </c>
      <c r="C3426" t="s">
        <v>951</v>
      </c>
      <c r="D3426" s="21" t="s">
        <v>953</v>
      </c>
      <c r="E3426" t="s">
        <v>954</v>
      </c>
      <c r="F3426" t="s">
        <v>17</v>
      </c>
      <c r="G3426" t="s">
        <v>1270</v>
      </c>
      <c r="H3426" t="s">
        <v>349</v>
      </c>
      <c r="I3426" t="s">
        <v>349</v>
      </c>
      <c r="K3426">
        <v>2012</v>
      </c>
      <c r="L3426" t="s">
        <v>4129</v>
      </c>
      <c r="M3426" t="s">
        <v>4132</v>
      </c>
      <c r="N3426" t="s">
        <v>4131</v>
      </c>
    </row>
    <row r="3427" spans="1:15" x14ac:dyDescent="0.2">
      <c r="A3427" s="66" t="s">
        <v>9831</v>
      </c>
      <c r="B3427" t="s">
        <v>952</v>
      </c>
      <c r="C3427" t="s">
        <v>951</v>
      </c>
      <c r="D3427" s="21" t="s">
        <v>953</v>
      </c>
      <c r="E3427" t="s">
        <v>954</v>
      </c>
      <c r="F3427" t="s">
        <v>18</v>
      </c>
      <c r="G3427" t="s">
        <v>1270</v>
      </c>
      <c r="H3427" t="s">
        <v>349</v>
      </c>
      <c r="I3427" t="s">
        <v>349</v>
      </c>
      <c r="K3427">
        <v>2012</v>
      </c>
      <c r="L3427" t="s">
        <v>4129</v>
      </c>
      <c r="M3427" t="s">
        <v>4132</v>
      </c>
      <c r="N3427" t="s">
        <v>4131</v>
      </c>
    </row>
    <row r="3428" spans="1:15" x14ac:dyDescent="0.2">
      <c r="A3428" s="66" t="s">
        <v>9831</v>
      </c>
      <c r="B3428" t="s">
        <v>952</v>
      </c>
      <c r="C3428" t="s">
        <v>951</v>
      </c>
      <c r="D3428" s="21" t="s">
        <v>953</v>
      </c>
      <c r="E3428" t="s">
        <v>954</v>
      </c>
      <c r="F3428" t="s">
        <v>19</v>
      </c>
      <c r="G3428" t="s">
        <v>1270</v>
      </c>
      <c r="H3428" t="s">
        <v>349</v>
      </c>
      <c r="I3428" t="s">
        <v>349</v>
      </c>
      <c r="K3428">
        <v>2012</v>
      </c>
      <c r="L3428" t="s">
        <v>4129</v>
      </c>
      <c r="M3428" t="s">
        <v>4132</v>
      </c>
      <c r="N3428" t="s">
        <v>4131</v>
      </c>
    </row>
    <row r="3429" spans="1:15" x14ac:dyDescent="0.2">
      <c r="A3429" s="66" t="s">
        <v>9831</v>
      </c>
      <c r="B3429" t="s">
        <v>952</v>
      </c>
      <c r="C3429" t="s">
        <v>951</v>
      </c>
      <c r="D3429" s="21" t="s">
        <v>953</v>
      </c>
      <c r="E3429" t="s">
        <v>954</v>
      </c>
      <c r="F3429" t="s">
        <v>20</v>
      </c>
      <c r="G3429" t="s">
        <v>1270</v>
      </c>
      <c r="H3429" t="s">
        <v>349</v>
      </c>
      <c r="I3429" t="s">
        <v>349</v>
      </c>
      <c r="K3429">
        <v>2012</v>
      </c>
      <c r="L3429" t="s">
        <v>4129</v>
      </c>
      <c r="M3429" t="s">
        <v>4132</v>
      </c>
      <c r="N3429" t="s">
        <v>4131</v>
      </c>
    </row>
    <row r="3430" spans="1:15" x14ac:dyDescent="0.2">
      <c r="A3430" s="66" t="s">
        <v>9831</v>
      </c>
      <c r="B3430" t="s">
        <v>952</v>
      </c>
      <c r="C3430" t="s">
        <v>951</v>
      </c>
      <c r="D3430" s="21" t="s">
        <v>953</v>
      </c>
      <c r="E3430" t="s">
        <v>954</v>
      </c>
      <c r="F3430" t="s">
        <v>23</v>
      </c>
      <c r="G3430" t="s">
        <v>1270</v>
      </c>
      <c r="H3430" t="s">
        <v>349</v>
      </c>
      <c r="I3430" t="s">
        <v>349</v>
      </c>
      <c r="K3430">
        <v>2012</v>
      </c>
      <c r="L3430" t="s">
        <v>4129</v>
      </c>
      <c r="M3430" t="s">
        <v>4132</v>
      </c>
      <c r="N3430" t="s">
        <v>4131</v>
      </c>
      <c r="O3430" t="s">
        <v>4133</v>
      </c>
    </row>
    <row r="3431" spans="1:15" x14ac:dyDescent="0.2">
      <c r="A3431" s="66" t="s">
        <v>9831</v>
      </c>
      <c r="B3431" t="s">
        <v>952</v>
      </c>
      <c r="C3431" t="s">
        <v>951</v>
      </c>
      <c r="D3431" s="21" t="s">
        <v>953</v>
      </c>
      <c r="E3431" t="s">
        <v>954</v>
      </c>
      <c r="F3431" t="s">
        <v>28</v>
      </c>
      <c r="G3431" t="s">
        <v>1270</v>
      </c>
      <c r="H3431" t="s">
        <v>349</v>
      </c>
      <c r="I3431" t="s">
        <v>349</v>
      </c>
      <c r="K3431">
        <v>2012</v>
      </c>
      <c r="L3431" t="s">
        <v>4129</v>
      </c>
      <c r="M3431" t="s">
        <v>4132</v>
      </c>
      <c r="N3431" t="s">
        <v>4131</v>
      </c>
    </row>
    <row r="3432" spans="1:15" x14ac:dyDescent="0.2">
      <c r="A3432" s="66" t="s">
        <v>9831</v>
      </c>
      <c r="B3432" t="s">
        <v>952</v>
      </c>
      <c r="C3432" t="s">
        <v>951</v>
      </c>
      <c r="D3432" s="21" t="s">
        <v>953</v>
      </c>
      <c r="E3432" t="s">
        <v>954</v>
      </c>
      <c r="F3432" t="s">
        <v>84</v>
      </c>
      <c r="K3432">
        <v>2012</v>
      </c>
      <c r="L3432" t="s">
        <v>4129</v>
      </c>
      <c r="M3432" t="s">
        <v>4134</v>
      </c>
      <c r="N3432" t="s">
        <v>4131</v>
      </c>
    </row>
    <row r="3433" spans="1:15" x14ac:dyDescent="0.2">
      <c r="A3433" s="66" t="s">
        <v>9831</v>
      </c>
      <c r="B3433" t="s">
        <v>952</v>
      </c>
      <c r="C3433" t="s">
        <v>951</v>
      </c>
      <c r="D3433" s="21" t="s">
        <v>955</v>
      </c>
      <c r="E3433" t="s">
        <v>956</v>
      </c>
      <c r="F3433" t="s">
        <v>67</v>
      </c>
      <c r="G3433" t="s">
        <v>1360</v>
      </c>
      <c r="L3433" t="s">
        <v>4135</v>
      </c>
      <c r="N3433" t="s">
        <v>4136</v>
      </c>
      <c r="O3433" t="s">
        <v>4137</v>
      </c>
    </row>
    <row r="3434" spans="1:15" x14ac:dyDescent="0.2">
      <c r="A3434" s="66" t="s">
        <v>9831</v>
      </c>
      <c r="B3434" t="s">
        <v>952</v>
      </c>
      <c r="C3434" t="s">
        <v>951</v>
      </c>
      <c r="D3434" s="21" t="s">
        <v>955</v>
      </c>
      <c r="E3434" t="s">
        <v>956</v>
      </c>
      <c r="F3434" t="s">
        <v>136</v>
      </c>
      <c r="G3434" t="s">
        <v>1286</v>
      </c>
      <c r="L3434" t="s">
        <v>4135</v>
      </c>
      <c r="M3434" t="s">
        <v>1293</v>
      </c>
      <c r="N3434" t="s">
        <v>4136</v>
      </c>
      <c r="O3434" t="s">
        <v>4138</v>
      </c>
    </row>
    <row r="3435" spans="1:15" x14ac:dyDescent="0.2">
      <c r="A3435" s="66" t="s">
        <v>9831</v>
      </c>
      <c r="B3435" t="s">
        <v>952</v>
      </c>
      <c r="C3435" t="s">
        <v>951</v>
      </c>
      <c r="D3435" s="21" t="s">
        <v>955</v>
      </c>
      <c r="E3435" t="s">
        <v>956</v>
      </c>
      <c r="F3435" t="s">
        <v>175</v>
      </c>
      <c r="G3435" t="s">
        <v>1286</v>
      </c>
      <c r="K3435">
        <v>2013</v>
      </c>
      <c r="L3435" t="s">
        <v>4139</v>
      </c>
      <c r="M3435" t="s">
        <v>3520</v>
      </c>
      <c r="N3435" t="s">
        <v>4140</v>
      </c>
      <c r="O3435" t="s">
        <v>4141</v>
      </c>
    </row>
    <row r="3436" spans="1:15" x14ac:dyDescent="0.2">
      <c r="A3436" s="66" t="s">
        <v>9831</v>
      </c>
      <c r="B3436" t="s">
        <v>952</v>
      </c>
      <c r="C3436" t="s">
        <v>951</v>
      </c>
      <c r="D3436" s="21" t="s">
        <v>955</v>
      </c>
      <c r="E3436" t="s">
        <v>956</v>
      </c>
      <c r="F3436" t="s">
        <v>179</v>
      </c>
      <c r="G3436" t="s">
        <v>2510</v>
      </c>
      <c r="K3436">
        <v>2013</v>
      </c>
      <c r="L3436" t="s">
        <v>4139</v>
      </c>
      <c r="M3436" t="s">
        <v>3520</v>
      </c>
      <c r="N3436" t="s">
        <v>4140</v>
      </c>
      <c r="O3436" t="s">
        <v>4141</v>
      </c>
    </row>
    <row r="3437" spans="1:15" x14ac:dyDescent="0.2">
      <c r="A3437" s="66" t="s">
        <v>9831</v>
      </c>
      <c r="B3437" t="s">
        <v>952</v>
      </c>
      <c r="C3437" t="s">
        <v>951</v>
      </c>
      <c r="D3437" s="21" t="s">
        <v>955</v>
      </c>
      <c r="E3437" t="s">
        <v>956</v>
      </c>
      <c r="F3437" t="s">
        <v>8</v>
      </c>
      <c r="K3437">
        <v>2023</v>
      </c>
      <c r="L3437" t="s">
        <v>4142</v>
      </c>
      <c r="M3437" t="s">
        <v>4143</v>
      </c>
      <c r="N3437" t="s">
        <v>4144</v>
      </c>
    </row>
    <row r="3438" spans="1:15" x14ac:dyDescent="0.2">
      <c r="A3438" s="66" t="s">
        <v>9831</v>
      </c>
      <c r="B3438" t="s">
        <v>952</v>
      </c>
      <c r="C3438" t="s">
        <v>951</v>
      </c>
      <c r="D3438" s="21" t="s">
        <v>955</v>
      </c>
      <c r="E3438" t="s">
        <v>956</v>
      </c>
      <c r="F3438" t="s">
        <v>10</v>
      </c>
      <c r="K3438">
        <v>2023</v>
      </c>
      <c r="L3438" t="s">
        <v>4142</v>
      </c>
      <c r="M3438" t="s">
        <v>4143</v>
      </c>
      <c r="N3438" t="s">
        <v>4144</v>
      </c>
    </row>
    <row r="3439" spans="1:15" x14ac:dyDescent="0.2">
      <c r="A3439" s="66" t="s">
        <v>9831</v>
      </c>
      <c r="B3439" t="s">
        <v>952</v>
      </c>
      <c r="C3439" t="s">
        <v>951</v>
      </c>
      <c r="D3439" s="21" t="s">
        <v>955</v>
      </c>
      <c r="E3439" t="s">
        <v>956</v>
      </c>
      <c r="F3439" t="s">
        <v>11</v>
      </c>
      <c r="G3439" t="s">
        <v>1286</v>
      </c>
      <c r="H3439" t="s">
        <v>349</v>
      </c>
      <c r="I3439" t="s">
        <v>349</v>
      </c>
      <c r="K3439">
        <v>2023</v>
      </c>
      <c r="L3439" t="s">
        <v>4142</v>
      </c>
      <c r="M3439" t="s">
        <v>4143</v>
      </c>
      <c r="N3439" t="s">
        <v>4144</v>
      </c>
    </row>
    <row r="3440" spans="1:15" x14ac:dyDescent="0.2">
      <c r="A3440" s="66" t="s">
        <v>9831</v>
      </c>
      <c r="B3440" t="s">
        <v>952</v>
      </c>
      <c r="C3440" t="s">
        <v>951</v>
      </c>
      <c r="D3440" s="21" t="s">
        <v>955</v>
      </c>
      <c r="E3440" t="s">
        <v>956</v>
      </c>
      <c r="F3440" t="s">
        <v>31</v>
      </c>
      <c r="G3440" t="s">
        <v>1404</v>
      </c>
      <c r="K3440">
        <v>2023</v>
      </c>
      <c r="L3440" t="s">
        <v>4145</v>
      </c>
      <c r="M3440" t="s">
        <v>4146</v>
      </c>
      <c r="N3440" t="s">
        <v>4147</v>
      </c>
      <c r="O3440" t="s">
        <v>4148</v>
      </c>
    </row>
    <row r="3441" spans="1:15" x14ac:dyDescent="0.2">
      <c r="A3441" s="66" t="s">
        <v>9831</v>
      </c>
      <c r="B3441" t="s">
        <v>952</v>
      </c>
      <c r="C3441" t="s">
        <v>951</v>
      </c>
      <c r="D3441" s="21" t="s">
        <v>955</v>
      </c>
      <c r="E3441" t="s">
        <v>956</v>
      </c>
      <c r="F3441" t="s">
        <v>32</v>
      </c>
      <c r="G3441" t="s">
        <v>1270</v>
      </c>
      <c r="K3441">
        <v>2023</v>
      </c>
      <c r="L3441" t="s">
        <v>4145</v>
      </c>
      <c r="M3441" t="s">
        <v>4149</v>
      </c>
      <c r="N3441" t="s">
        <v>4147</v>
      </c>
      <c r="O3441" t="s">
        <v>4150</v>
      </c>
    </row>
    <row r="3442" spans="1:15" x14ac:dyDescent="0.2">
      <c r="A3442" s="66" t="s">
        <v>9831</v>
      </c>
      <c r="B3442" t="s">
        <v>952</v>
      </c>
      <c r="C3442" t="s">
        <v>951</v>
      </c>
      <c r="D3442" s="21" t="s">
        <v>955</v>
      </c>
      <c r="E3442" t="s">
        <v>956</v>
      </c>
      <c r="F3442" t="s">
        <v>336</v>
      </c>
      <c r="K3442">
        <v>2013</v>
      </c>
      <c r="L3442" t="s">
        <v>4151</v>
      </c>
      <c r="M3442" t="s">
        <v>2433</v>
      </c>
      <c r="N3442" t="s">
        <v>9525</v>
      </c>
      <c r="O3442" t="s">
        <v>4152</v>
      </c>
    </row>
    <row r="3443" spans="1:15" x14ac:dyDescent="0.2">
      <c r="A3443" s="66" t="s">
        <v>9831</v>
      </c>
      <c r="B3443" t="s">
        <v>952</v>
      </c>
      <c r="C3443" t="s">
        <v>951</v>
      </c>
      <c r="D3443" s="21" t="s">
        <v>955</v>
      </c>
      <c r="E3443" t="s">
        <v>956</v>
      </c>
      <c r="F3443" t="s">
        <v>9</v>
      </c>
      <c r="L3443" t="s">
        <v>1414</v>
      </c>
      <c r="N3443" t="s">
        <v>1415</v>
      </c>
      <c r="O3443" t="s">
        <v>1416</v>
      </c>
    </row>
    <row r="3444" spans="1:15" x14ac:dyDescent="0.2">
      <c r="A3444" s="66" t="s">
        <v>9831</v>
      </c>
      <c r="B3444" t="s">
        <v>952</v>
      </c>
      <c r="C3444" t="s">
        <v>951</v>
      </c>
      <c r="D3444" s="21" t="s">
        <v>953</v>
      </c>
      <c r="E3444" t="s">
        <v>954</v>
      </c>
      <c r="F3444" t="s">
        <v>4</v>
      </c>
      <c r="L3444" t="s">
        <v>1429</v>
      </c>
      <c r="N3444" t="s">
        <v>1279</v>
      </c>
      <c r="O3444" t="s">
        <v>1280</v>
      </c>
    </row>
    <row r="3445" spans="1:15" x14ac:dyDescent="0.2">
      <c r="A3445" s="66" t="s">
        <v>9831</v>
      </c>
      <c r="B3445" t="s">
        <v>952</v>
      </c>
      <c r="C3445" t="s">
        <v>951</v>
      </c>
      <c r="D3445" s="21" t="s">
        <v>955</v>
      </c>
      <c r="E3445" t="s">
        <v>956</v>
      </c>
      <c r="F3445" t="s">
        <v>4</v>
      </c>
      <c r="L3445" t="s">
        <v>1429</v>
      </c>
      <c r="N3445" t="s">
        <v>1279</v>
      </c>
      <c r="O3445" t="s">
        <v>1280</v>
      </c>
    </row>
    <row r="3446" spans="1:15" x14ac:dyDescent="0.2">
      <c r="A3446" s="66" t="s">
        <v>9831</v>
      </c>
      <c r="B3446" t="s">
        <v>952</v>
      </c>
      <c r="C3446" t="s">
        <v>951</v>
      </c>
      <c r="D3446" s="21" t="s">
        <v>953</v>
      </c>
      <c r="E3446" t="s">
        <v>954</v>
      </c>
      <c r="F3446" t="s">
        <v>14</v>
      </c>
      <c r="G3446" t="s">
        <v>1430</v>
      </c>
      <c r="O3446" t="s">
        <v>1431</v>
      </c>
    </row>
    <row r="3447" spans="1:15" x14ac:dyDescent="0.2">
      <c r="A3447" s="66" t="s">
        <v>9831</v>
      </c>
      <c r="B3447" t="s">
        <v>952</v>
      </c>
      <c r="C3447" t="s">
        <v>951</v>
      </c>
      <c r="D3447" s="21" t="s">
        <v>955</v>
      </c>
      <c r="E3447" t="s">
        <v>956</v>
      </c>
      <c r="F3447" t="s">
        <v>14</v>
      </c>
      <c r="G3447" t="s">
        <v>1430</v>
      </c>
      <c r="O3447" t="s">
        <v>1431</v>
      </c>
    </row>
    <row r="3448" spans="1:15" x14ac:dyDescent="0.2">
      <c r="A3448" s="66" t="s">
        <v>9831</v>
      </c>
      <c r="B3448" t="s">
        <v>952</v>
      </c>
      <c r="C3448" t="s">
        <v>951</v>
      </c>
      <c r="D3448" s="21" t="s">
        <v>955</v>
      </c>
      <c r="E3448" t="s">
        <v>956</v>
      </c>
      <c r="F3448" t="s">
        <v>15</v>
      </c>
      <c r="G3448" t="s">
        <v>1430</v>
      </c>
      <c r="O3448" t="s">
        <v>1432</v>
      </c>
    </row>
    <row r="3449" spans="1:15" x14ac:dyDescent="0.2">
      <c r="A3449" s="66" t="s">
        <v>9831</v>
      </c>
      <c r="B3449" t="s">
        <v>897</v>
      </c>
      <c r="C3449" t="s">
        <v>896</v>
      </c>
      <c r="D3449" s="21" t="s">
        <v>900</v>
      </c>
      <c r="E3449" t="s">
        <v>901</v>
      </c>
      <c r="F3449" t="s">
        <v>160</v>
      </c>
      <c r="G3449" t="s">
        <v>1286</v>
      </c>
      <c r="L3449" t="s">
        <v>4153</v>
      </c>
      <c r="N3449" t="s">
        <v>4154</v>
      </c>
      <c r="O3449" t="s">
        <v>4155</v>
      </c>
    </row>
    <row r="3450" spans="1:15" x14ac:dyDescent="0.2">
      <c r="A3450" s="66" t="s">
        <v>9831</v>
      </c>
      <c r="B3450" t="s">
        <v>897</v>
      </c>
      <c r="C3450" t="s">
        <v>896</v>
      </c>
      <c r="D3450" s="21" t="s">
        <v>900</v>
      </c>
      <c r="E3450" t="s">
        <v>901</v>
      </c>
      <c r="F3450" t="s">
        <v>228</v>
      </c>
      <c r="G3450" t="s">
        <v>1523</v>
      </c>
      <c r="K3450">
        <v>2022</v>
      </c>
      <c r="L3450" t="s">
        <v>4153</v>
      </c>
      <c r="N3450" t="s">
        <v>4154</v>
      </c>
      <c r="O3450" t="s">
        <v>4155</v>
      </c>
    </row>
    <row r="3451" spans="1:15" x14ac:dyDescent="0.2">
      <c r="A3451" s="66" t="s">
        <v>9831</v>
      </c>
      <c r="B3451" t="s">
        <v>897</v>
      </c>
      <c r="C3451" t="s">
        <v>896</v>
      </c>
      <c r="D3451" s="21" t="s">
        <v>900</v>
      </c>
      <c r="E3451" t="s">
        <v>901</v>
      </c>
      <c r="F3451" t="s">
        <v>336</v>
      </c>
      <c r="L3451" t="s">
        <v>4156</v>
      </c>
      <c r="N3451" t="s">
        <v>4157</v>
      </c>
      <c r="O3451" t="s">
        <v>4158</v>
      </c>
    </row>
    <row r="3452" spans="1:15" x14ac:dyDescent="0.2">
      <c r="A3452" s="66" t="s">
        <v>9831</v>
      </c>
      <c r="B3452" t="s">
        <v>897</v>
      </c>
      <c r="C3452" t="s">
        <v>896</v>
      </c>
      <c r="D3452" s="21" t="s">
        <v>900</v>
      </c>
      <c r="E3452" t="s">
        <v>901</v>
      </c>
      <c r="F3452" t="s">
        <v>337</v>
      </c>
      <c r="L3452" t="s">
        <v>4156</v>
      </c>
      <c r="N3452" t="s">
        <v>4157</v>
      </c>
      <c r="O3452" t="s">
        <v>4158</v>
      </c>
    </row>
    <row r="3453" spans="1:15" x14ac:dyDescent="0.2">
      <c r="A3453" s="66" t="s">
        <v>9831</v>
      </c>
      <c r="B3453" t="s">
        <v>897</v>
      </c>
      <c r="C3453" t="s">
        <v>896</v>
      </c>
      <c r="D3453" s="21" t="s">
        <v>900</v>
      </c>
      <c r="E3453" t="s">
        <v>901</v>
      </c>
      <c r="F3453" t="s">
        <v>338</v>
      </c>
      <c r="L3453" t="s">
        <v>4156</v>
      </c>
      <c r="N3453" t="s">
        <v>4157</v>
      </c>
      <c r="O3453" t="s">
        <v>4158</v>
      </c>
    </row>
    <row r="3454" spans="1:15" x14ac:dyDescent="0.2">
      <c r="A3454" s="66" t="s">
        <v>9831</v>
      </c>
      <c r="B3454" t="s">
        <v>897</v>
      </c>
      <c r="C3454" t="s">
        <v>896</v>
      </c>
      <c r="D3454" s="21" t="s">
        <v>900</v>
      </c>
      <c r="E3454" t="s">
        <v>901</v>
      </c>
      <c r="F3454" t="s">
        <v>96</v>
      </c>
      <c r="K3454">
        <v>2024</v>
      </c>
      <c r="L3454" t="s">
        <v>4159</v>
      </c>
      <c r="N3454" t="s">
        <v>4160</v>
      </c>
      <c r="O3454" t="s">
        <v>4161</v>
      </c>
    </row>
    <row r="3455" spans="1:15" x14ac:dyDescent="0.2">
      <c r="A3455" s="66" t="s">
        <v>9831</v>
      </c>
      <c r="B3455" t="s">
        <v>897</v>
      </c>
      <c r="C3455" t="s">
        <v>896</v>
      </c>
      <c r="D3455" s="21" t="s">
        <v>900</v>
      </c>
      <c r="E3455" t="s">
        <v>901</v>
      </c>
      <c r="F3455" t="s">
        <v>67</v>
      </c>
      <c r="G3455" t="s">
        <v>1360</v>
      </c>
      <c r="K3455">
        <v>2018</v>
      </c>
      <c r="L3455" t="s">
        <v>4162</v>
      </c>
      <c r="M3455" t="s">
        <v>1484</v>
      </c>
      <c r="N3455" t="s">
        <v>4163</v>
      </c>
      <c r="O3455" t="s">
        <v>4164</v>
      </c>
    </row>
    <row r="3456" spans="1:15" x14ac:dyDescent="0.2">
      <c r="A3456" s="66" t="s">
        <v>9831</v>
      </c>
      <c r="B3456" t="s">
        <v>897</v>
      </c>
      <c r="C3456" t="s">
        <v>896</v>
      </c>
      <c r="D3456" s="21" t="s">
        <v>898</v>
      </c>
      <c r="E3456" t="s">
        <v>899</v>
      </c>
      <c r="F3456" t="s">
        <v>314</v>
      </c>
      <c r="K3456">
        <v>2021</v>
      </c>
      <c r="L3456" t="s">
        <v>4165</v>
      </c>
      <c r="M3456" t="s">
        <v>1592</v>
      </c>
      <c r="N3456" t="s">
        <v>4166</v>
      </c>
      <c r="O3456" t="s">
        <v>4167</v>
      </c>
    </row>
    <row r="3457" spans="1:15" x14ac:dyDescent="0.2">
      <c r="A3457" s="66" t="s">
        <v>9831</v>
      </c>
      <c r="B3457" t="s">
        <v>897</v>
      </c>
      <c r="C3457" t="s">
        <v>896</v>
      </c>
      <c r="D3457" s="21" t="s">
        <v>898</v>
      </c>
      <c r="E3457" t="s">
        <v>899</v>
      </c>
      <c r="F3457" t="s">
        <v>315</v>
      </c>
      <c r="K3457">
        <v>2021</v>
      </c>
      <c r="L3457" t="s">
        <v>4165</v>
      </c>
      <c r="M3457" t="s">
        <v>1592</v>
      </c>
      <c r="N3457" t="s">
        <v>4166</v>
      </c>
      <c r="O3457" t="s">
        <v>4167</v>
      </c>
    </row>
    <row r="3458" spans="1:15" x14ac:dyDescent="0.2">
      <c r="A3458" s="66" t="s">
        <v>9831</v>
      </c>
      <c r="B3458" t="s">
        <v>897</v>
      </c>
      <c r="C3458" t="s">
        <v>896</v>
      </c>
      <c r="D3458" s="21" t="s">
        <v>898</v>
      </c>
      <c r="E3458" t="s">
        <v>899</v>
      </c>
      <c r="F3458" t="s">
        <v>316</v>
      </c>
      <c r="K3458">
        <v>2021</v>
      </c>
      <c r="L3458" t="s">
        <v>4165</v>
      </c>
      <c r="M3458" t="s">
        <v>1592</v>
      </c>
      <c r="N3458" t="s">
        <v>4166</v>
      </c>
      <c r="O3458" t="s">
        <v>4167</v>
      </c>
    </row>
    <row r="3459" spans="1:15" x14ac:dyDescent="0.2">
      <c r="A3459" s="66" t="s">
        <v>9831</v>
      </c>
      <c r="B3459" t="s">
        <v>897</v>
      </c>
      <c r="C3459" t="s">
        <v>896</v>
      </c>
      <c r="D3459" s="21" t="s">
        <v>900</v>
      </c>
      <c r="E3459" t="s">
        <v>901</v>
      </c>
      <c r="F3459" t="s">
        <v>314</v>
      </c>
      <c r="K3459">
        <v>2021</v>
      </c>
      <c r="L3459" t="s">
        <v>4165</v>
      </c>
      <c r="M3459" t="s">
        <v>1592</v>
      </c>
      <c r="N3459" t="s">
        <v>4166</v>
      </c>
      <c r="O3459" t="s">
        <v>4167</v>
      </c>
    </row>
    <row r="3460" spans="1:15" x14ac:dyDescent="0.2">
      <c r="A3460" s="66" t="s">
        <v>9831</v>
      </c>
      <c r="B3460" t="s">
        <v>897</v>
      </c>
      <c r="C3460" t="s">
        <v>896</v>
      </c>
      <c r="D3460" s="21" t="s">
        <v>900</v>
      </c>
      <c r="E3460" t="s">
        <v>901</v>
      </c>
      <c r="F3460" t="s">
        <v>315</v>
      </c>
      <c r="K3460">
        <v>2021</v>
      </c>
      <c r="L3460" t="s">
        <v>4165</v>
      </c>
      <c r="M3460" t="s">
        <v>1592</v>
      </c>
      <c r="N3460" t="s">
        <v>4166</v>
      </c>
      <c r="O3460" t="s">
        <v>4167</v>
      </c>
    </row>
    <row r="3461" spans="1:15" x14ac:dyDescent="0.2">
      <c r="A3461" s="66" t="s">
        <v>9831</v>
      </c>
      <c r="B3461" t="s">
        <v>897</v>
      </c>
      <c r="C3461" t="s">
        <v>896</v>
      </c>
      <c r="D3461" s="21" t="s">
        <v>900</v>
      </c>
      <c r="E3461" t="s">
        <v>901</v>
      </c>
      <c r="F3461" t="s">
        <v>316</v>
      </c>
      <c r="K3461">
        <v>2021</v>
      </c>
      <c r="L3461" t="s">
        <v>4165</v>
      </c>
      <c r="M3461" t="s">
        <v>1592</v>
      </c>
      <c r="N3461" t="s">
        <v>4166</v>
      </c>
      <c r="O3461" t="s">
        <v>4167</v>
      </c>
    </row>
    <row r="3462" spans="1:15" x14ac:dyDescent="0.2">
      <c r="A3462" s="66" t="s">
        <v>9831</v>
      </c>
      <c r="B3462" t="s">
        <v>897</v>
      </c>
      <c r="C3462" t="s">
        <v>896</v>
      </c>
      <c r="D3462" s="21" t="s">
        <v>898</v>
      </c>
      <c r="E3462" t="s">
        <v>899</v>
      </c>
      <c r="F3462" t="s">
        <v>10</v>
      </c>
      <c r="K3462">
        <v>2021</v>
      </c>
      <c r="L3462" t="s">
        <v>4168</v>
      </c>
      <c r="N3462" t="s">
        <v>4169</v>
      </c>
    </row>
    <row r="3463" spans="1:15" x14ac:dyDescent="0.2">
      <c r="A3463" s="66" t="s">
        <v>9831</v>
      </c>
      <c r="B3463" t="s">
        <v>897</v>
      </c>
      <c r="C3463" t="s">
        <v>896</v>
      </c>
      <c r="D3463" s="21" t="s">
        <v>898</v>
      </c>
      <c r="E3463" t="s">
        <v>899</v>
      </c>
      <c r="F3463" t="s">
        <v>11</v>
      </c>
      <c r="G3463" t="s">
        <v>1286</v>
      </c>
      <c r="H3463" t="s">
        <v>482</v>
      </c>
      <c r="I3463" t="s">
        <v>349</v>
      </c>
      <c r="K3463">
        <v>2021</v>
      </c>
      <c r="L3463" t="s">
        <v>4168</v>
      </c>
      <c r="N3463" t="s">
        <v>4169</v>
      </c>
      <c r="O3463" t="s">
        <v>4170</v>
      </c>
    </row>
    <row r="3464" spans="1:15" x14ac:dyDescent="0.2">
      <c r="A3464" s="66" t="s">
        <v>9831</v>
      </c>
      <c r="B3464" t="s">
        <v>897</v>
      </c>
      <c r="C3464" t="s">
        <v>896</v>
      </c>
      <c r="D3464" s="21" t="s">
        <v>898</v>
      </c>
      <c r="E3464" t="s">
        <v>899</v>
      </c>
      <c r="F3464" t="s">
        <v>12</v>
      </c>
      <c r="K3464">
        <v>2021</v>
      </c>
      <c r="L3464" t="s">
        <v>4168</v>
      </c>
      <c r="N3464" t="s">
        <v>4169</v>
      </c>
    </row>
    <row r="3465" spans="1:15" x14ac:dyDescent="0.2">
      <c r="A3465" s="66" t="s">
        <v>9831</v>
      </c>
      <c r="B3465" t="s">
        <v>897</v>
      </c>
      <c r="C3465" t="s">
        <v>896</v>
      </c>
      <c r="D3465" s="21" t="s">
        <v>900</v>
      </c>
      <c r="E3465" t="s">
        <v>901</v>
      </c>
      <c r="F3465" t="s">
        <v>8</v>
      </c>
      <c r="K3465">
        <v>2021</v>
      </c>
      <c r="L3465" t="s">
        <v>4168</v>
      </c>
      <c r="N3465" t="s">
        <v>4169</v>
      </c>
    </row>
    <row r="3466" spans="1:15" x14ac:dyDescent="0.2">
      <c r="A3466" s="66" t="s">
        <v>9831</v>
      </c>
      <c r="B3466" t="s">
        <v>897</v>
      </c>
      <c r="C3466" t="s">
        <v>896</v>
      </c>
      <c r="D3466" s="21" t="s">
        <v>900</v>
      </c>
      <c r="E3466" t="s">
        <v>901</v>
      </c>
      <c r="F3466" t="s">
        <v>10</v>
      </c>
      <c r="K3466">
        <v>2021</v>
      </c>
      <c r="L3466" t="s">
        <v>4168</v>
      </c>
      <c r="N3466" t="s">
        <v>4169</v>
      </c>
    </row>
    <row r="3467" spans="1:15" x14ac:dyDescent="0.2">
      <c r="A3467" s="66" t="s">
        <v>9831</v>
      </c>
      <c r="B3467" t="s">
        <v>897</v>
      </c>
      <c r="C3467" t="s">
        <v>896</v>
      </c>
      <c r="D3467" s="21" t="s">
        <v>900</v>
      </c>
      <c r="E3467" t="s">
        <v>901</v>
      </c>
      <c r="F3467" t="s">
        <v>11</v>
      </c>
      <c r="G3467" t="s">
        <v>1286</v>
      </c>
      <c r="H3467" t="s">
        <v>482</v>
      </c>
      <c r="I3467" t="s">
        <v>349</v>
      </c>
      <c r="K3467">
        <v>2021</v>
      </c>
      <c r="L3467" t="s">
        <v>4168</v>
      </c>
      <c r="N3467" t="s">
        <v>4169</v>
      </c>
      <c r="O3467" t="s">
        <v>4171</v>
      </c>
    </row>
    <row r="3468" spans="1:15" x14ac:dyDescent="0.2">
      <c r="A3468" s="66" t="s">
        <v>9831</v>
      </c>
      <c r="B3468" t="s">
        <v>897</v>
      </c>
      <c r="C3468" t="s">
        <v>896</v>
      </c>
      <c r="D3468" s="21" t="s">
        <v>900</v>
      </c>
      <c r="E3468" t="s">
        <v>901</v>
      </c>
      <c r="F3468" t="s">
        <v>12</v>
      </c>
      <c r="K3468">
        <v>2021</v>
      </c>
      <c r="L3468" t="s">
        <v>4168</v>
      </c>
      <c r="N3468" t="s">
        <v>4169</v>
      </c>
    </row>
    <row r="3469" spans="1:15" x14ac:dyDescent="0.2">
      <c r="A3469" s="66" t="s">
        <v>9831</v>
      </c>
      <c r="B3469" t="s">
        <v>897</v>
      </c>
      <c r="C3469" t="s">
        <v>896</v>
      </c>
      <c r="D3469" s="21" t="s">
        <v>898</v>
      </c>
      <c r="E3469" t="s">
        <v>899</v>
      </c>
      <c r="F3469" t="s">
        <v>89</v>
      </c>
      <c r="L3469" t="s">
        <v>4172</v>
      </c>
      <c r="N3469" t="s">
        <v>4173</v>
      </c>
      <c r="O3469" t="s">
        <v>4174</v>
      </c>
    </row>
    <row r="3470" spans="1:15" x14ac:dyDescent="0.2">
      <c r="A3470" s="66" t="s">
        <v>9831</v>
      </c>
      <c r="B3470" t="s">
        <v>897</v>
      </c>
      <c r="C3470" t="s">
        <v>896</v>
      </c>
      <c r="D3470" s="21" t="s">
        <v>898</v>
      </c>
      <c r="E3470" t="s">
        <v>899</v>
      </c>
      <c r="F3470" t="s">
        <v>16</v>
      </c>
      <c r="G3470" t="s">
        <v>1270</v>
      </c>
      <c r="H3470" t="s">
        <v>376</v>
      </c>
      <c r="I3470" t="s">
        <v>1271</v>
      </c>
      <c r="J3470" t="s">
        <v>4175</v>
      </c>
      <c r="K3470">
        <v>2015</v>
      </c>
      <c r="L3470" t="s">
        <v>4176</v>
      </c>
      <c r="M3470" t="s">
        <v>4177</v>
      </c>
      <c r="N3470" t="s">
        <v>4178</v>
      </c>
      <c r="O3470" t="s">
        <v>4179</v>
      </c>
    </row>
    <row r="3471" spans="1:15" x14ac:dyDescent="0.2">
      <c r="A3471" s="66" t="s">
        <v>9831</v>
      </c>
      <c r="B3471" t="s">
        <v>897</v>
      </c>
      <c r="C3471" t="s">
        <v>896</v>
      </c>
      <c r="D3471" s="21" t="s">
        <v>898</v>
      </c>
      <c r="E3471" t="s">
        <v>899</v>
      </c>
      <c r="F3471" t="s">
        <v>17</v>
      </c>
      <c r="G3471" t="s">
        <v>1270</v>
      </c>
      <c r="H3471" t="s">
        <v>376</v>
      </c>
      <c r="I3471" t="s">
        <v>1271</v>
      </c>
      <c r="J3471" t="s">
        <v>4175</v>
      </c>
      <c r="K3471">
        <v>2015</v>
      </c>
      <c r="L3471" t="s">
        <v>4176</v>
      </c>
      <c r="M3471" t="s">
        <v>4177</v>
      </c>
      <c r="N3471" t="s">
        <v>4178</v>
      </c>
      <c r="O3471" t="s">
        <v>4180</v>
      </c>
    </row>
    <row r="3472" spans="1:15" x14ac:dyDescent="0.2">
      <c r="A3472" s="66" t="s">
        <v>9831</v>
      </c>
      <c r="B3472" t="s">
        <v>897</v>
      </c>
      <c r="C3472" t="s">
        <v>896</v>
      </c>
      <c r="D3472" s="21" t="s">
        <v>898</v>
      </c>
      <c r="E3472" t="s">
        <v>899</v>
      </c>
      <c r="F3472" t="s">
        <v>18</v>
      </c>
      <c r="G3472" t="s">
        <v>1270</v>
      </c>
      <c r="H3472" t="s">
        <v>376</v>
      </c>
      <c r="I3472" t="s">
        <v>1271</v>
      </c>
      <c r="J3472" t="s">
        <v>4175</v>
      </c>
      <c r="K3472">
        <v>2015</v>
      </c>
      <c r="L3472" t="s">
        <v>4176</v>
      </c>
      <c r="M3472" t="s">
        <v>4177</v>
      </c>
      <c r="N3472" t="s">
        <v>4178</v>
      </c>
      <c r="O3472" t="s">
        <v>4181</v>
      </c>
    </row>
    <row r="3473" spans="1:15" x14ac:dyDescent="0.2">
      <c r="A3473" s="66" t="s">
        <v>9831</v>
      </c>
      <c r="B3473" t="s">
        <v>897</v>
      </c>
      <c r="C3473" t="s">
        <v>896</v>
      </c>
      <c r="D3473" s="21" t="s">
        <v>898</v>
      </c>
      <c r="E3473" t="s">
        <v>899</v>
      </c>
      <c r="F3473" t="s">
        <v>19</v>
      </c>
      <c r="G3473" t="s">
        <v>1270</v>
      </c>
      <c r="H3473" t="s">
        <v>376</v>
      </c>
      <c r="I3473" t="s">
        <v>1271</v>
      </c>
      <c r="J3473" t="s">
        <v>4175</v>
      </c>
      <c r="K3473">
        <v>2015</v>
      </c>
      <c r="L3473" t="s">
        <v>4176</v>
      </c>
      <c r="M3473" t="s">
        <v>4177</v>
      </c>
      <c r="N3473" t="s">
        <v>4178</v>
      </c>
      <c r="O3473" t="s">
        <v>4182</v>
      </c>
    </row>
    <row r="3474" spans="1:15" x14ac:dyDescent="0.2">
      <c r="A3474" s="66" t="s">
        <v>9831</v>
      </c>
      <c r="B3474" t="s">
        <v>897</v>
      </c>
      <c r="C3474" t="s">
        <v>896</v>
      </c>
      <c r="D3474" s="21" t="s">
        <v>898</v>
      </c>
      <c r="E3474" t="s">
        <v>899</v>
      </c>
      <c r="F3474" t="s">
        <v>20</v>
      </c>
      <c r="G3474" t="s">
        <v>1270</v>
      </c>
      <c r="H3474" t="s">
        <v>376</v>
      </c>
      <c r="I3474" t="s">
        <v>1271</v>
      </c>
      <c r="J3474" t="s">
        <v>4175</v>
      </c>
      <c r="K3474">
        <v>2015</v>
      </c>
      <c r="L3474" t="s">
        <v>4176</v>
      </c>
      <c r="M3474" t="s">
        <v>4177</v>
      </c>
      <c r="N3474" t="s">
        <v>4178</v>
      </c>
      <c r="O3474" t="s">
        <v>4183</v>
      </c>
    </row>
    <row r="3475" spans="1:15" x14ac:dyDescent="0.2">
      <c r="A3475" s="66" t="s">
        <v>9831</v>
      </c>
      <c r="B3475" t="s">
        <v>897</v>
      </c>
      <c r="C3475" t="s">
        <v>896</v>
      </c>
      <c r="D3475" s="21" t="s">
        <v>898</v>
      </c>
      <c r="E3475" t="s">
        <v>899</v>
      </c>
      <c r="F3475" t="s">
        <v>21</v>
      </c>
      <c r="G3475" t="s">
        <v>1270</v>
      </c>
      <c r="H3475" t="s">
        <v>376</v>
      </c>
      <c r="I3475" t="s">
        <v>1271</v>
      </c>
      <c r="J3475" t="s">
        <v>4175</v>
      </c>
      <c r="K3475">
        <v>2015</v>
      </c>
      <c r="L3475" t="s">
        <v>4176</v>
      </c>
      <c r="M3475" t="s">
        <v>4177</v>
      </c>
      <c r="N3475" t="s">
        <v>4178</v>
      </c>
      <c r="O3475" t="s">
        <v>4180</v>
      </c>
    </row>
    <row r="3476" spans="1:15" x14ac:dyDescent="0.2">
      <c r="A3476" s="66" t="s">
        <v>9831</v>
      </c>
      <c r="B3476" t="s">
        <v>897</v>
      </c>
      <c r="C3476" t="s">
        <v>896</v>
      </c>
      <c r="D3476" s="21" t="s">
        <v>898</v>
      </c>
      <c r="E3476" t="s">
        <v>899</v>
      </c>
      <c r="F3476" t="s">
        <v>22</v>
      </c>
      <c r="G3476" t="s">
        <v>1270</v>
      </c>
      <c r="H3476" t="s">
        <v>376</v>
      </c>
      <c r="I3476" t="s">
        <v>1271</v>
      </c>
      <c r="J3476" t="s">
        <v>4175</v>
      </c>
      <c r="K3476">
        <v>2015</v>
      </c>
      <c r="L3476" t="s">
        <v>4176</v>
      </c>
      <c r="M3476" t="s">
        <v>4177</v>
      </c>
      <c r="N3476" t="s">
        <v>4178</v>
      </c>
      <c r="O3476" t="s">
        <v>4180</v>
      </c>
    </row>
    <row r="3477" spans="1:15" x14ac:dyDescent="0.2">
      <c r="A3477" s="66" t="s">
        <v>9831</v>
      </c>
      <c r="B3477" t="s">
        <v>897</v>
      </c>
      <c r="C3477" t="s">
        <v>896</v>
      </c>
      <c r="D3477" s="21" t="s">
        <v>898</v>
      </c>
      <c r="E3477" t="s">
        <v>899</v>
      </c>
      <c r="F3477" t="s">
        <v>23</v>
      </c>
      <c r="G3477" t="s">
        <v>1270</v>
      </c>
      <c r="H3477" t="s">
        <v>376</v>
      </c>
      <c r="I3477" t="s">
        <v>1271</v>
      </c>
      <c r="J3477" t="s">
        <v>4175</v>
      </c>
      <c r="K3477">
        <v>2015</v>
      </c>
      <c r="L3477" t="s">
        <v>4176</v>
      </c>
      <c r="M3477" t="s">
        <v>4177</v>
      </c>
      <c r="N3477" t="s">
        <v>4178</v>
      </c>
      <c r="O3477" t="s">
        <v>4180</v>
      </c>
    </row>
    <row r="3478" spans="1:15" x14ac:dyDescent="0.2">
      <c r="A3478" s="66" t="s">
        <v>9831</v>
      </c>
      <c r="B3478" t="s">
        <v>897</v>
      </c>
      <c r="C3478" t="s">
        <v>896</v>
      </c>
      <c r="D3478" s="21" t="s">
        <v>898</v>
      </c>
      <c r="E3478" t="s">
        <v>899</v>
      </c>
      <c r="F3478" t="s">
        <v>24</v>
      </c>
      <c r="G3478" t="s">
        <v>1270</v>
      </c>
      <c r="H3478" t="s">
        <v>376</v>
      </c>
      <c r="I3478" t="s">
        <v>1271</v>
      </c>
      <c r="J3478" t="s">
        <v>4175</v>
      </c>
      <c r="K3478">
        <v>2015</v>
      </c>
      <c r="L3478" t="s">
        <v>4176</v>
      </c>
      <c r="M3478" t="s">
        <v>4177</v>
      </c>
      <c r="N3478" t="s">
        <v>4178</v>
      </c>
      <c r="O3478" t="s">
        <v>4180</v>
      </c>
    </row>
    <row r="3479" spans="1:15" x14ac:dyDescent="0.2">
      <c r="A3479" s="66" t="s">
        <v>9831</v>
      </c>
      <c r="B3479" t="s">
        <v>897</v>
      </c>
      <c r="C3479" t="s">
        <v>896</v>
      </c>
      <c r="D3479" s="21" t="s">
        <v>898</v>
      </c>
      <c r="E3479" t="s">
        <v>899</v>
      </c>
      <c r="F3479" t="s">
        <v>25</v>
      </c>
      <c r="G3479" t="s">
        <v>1270</v>
      </c>
      <c r="H3479" t="s">
        <v>376</v>
      </c>
      <c r="I3479" t="s">
        <v>1271</v>
      </c>
      <c r="J3479" t="s">
        <v>4175</v>
      </c>
      <c r="K3479">
        <v>2015</v>
      </c>
      <c r="L3479" t="s">
        <v>4176</v>
      </c>
      <c r="M3479" t="s">
        <v>4177</v>
      </c>
      <c r="N3479" t="s">
        <v>4178</v>
      </c>
      <c r="O3479" t="s">
        <v>4180</v>
      </c>
    </row>
    <row r="3480" spans="1:15" x14ac:dyDescent="0.2">
      <c r="A3480" s="66" t="s">
        <v>9831</v>
      </c>
      <c r="B3480" t="s">
        <v>897</v>
      </c>
      <c r="C3480" t="s">
        <v>896</v>
      </c>
      <c r="D3480" s="21" t="s">
        <v>898</v>
      </c>
      <c r="E3480" t="s">
        <v>899</v>
      </c>
      <c r="F3480" t="s">
        <v>27</v>
      </c>
      <c r="G3480" t="s">
        <v>1270</v>
      </c>
      <c r="H3480" t="s">
        <v>376</v>
      </c>
      <c r="I3480" t="s">
        <v>1271</v>
      </c>
      <c r="J3480" t="s">
        <v>4175</v>
      </c>
      <c r="K3480">
        <v>2015</v>
      </c>
      <c r="L3480" t="s">
        <v>4176</v>
      </c>
      <c r="M3480" t="s">
        <v>4177</v>
      </c>
      <c r="N3480" t="s">
        <v>4178</v>
      </c>
      <c r="O3480" t="s">
        <v>4180</v>
      </c>
    </row>
    <row r="3481" spans="1:15" x14ac:dyDescent="0.2">
      <c r="A3481" s="66" t="s">
        <v>9831</v>
      </c>
      <c r="B3481" t="s">
        <v>897</v>
      </c>
      <c r="C3481" t="s">
        <v>896</v>
      </c>
      <c r="D3481" s="21" t="s">
        <v>898</v>
      </c>
      <c r="E3481" t="s">
        <v>899</v>
      </c>
      <c r="F3481" t="s">
        <v>28</v>
      </c>
      <c r="G3481" t="s">
        <v>1270</v>
      </c>
      <c r="H3481" t="s">
        <v>376</v>
      </c>
      <c r="I3481" t="s">
        <v>1271</v>
      </c>
      <c r="J3481" t="s">
        <v>4175</v>
      </c>
      <c r="K3481">
        <v>2015</v>
      </c>
      <c r="L3481" t="s">
        <v>4176</v>
      </c>
      <c r="M3481" t="s">
        <v>4177</v>
      </c>
      <c r="N3481" t="s">
        <v>4178</v>
      </c>
      <c r="O3481" t="s">
        <v>4184</v>
      </c>
    </row>
    <row r="3482" spans="1:15" x14ac:dyDescent="0.2">
      <c r="A3482" s="66" t="s">
        <v>9831</v>
      </c>
      <c r="B3482" t="s">
        <v>897</v>
      </c>
      <c r="C3482" t="s">
        <v>896</v>
      </c>
      <c r="D3482" s="21" t="s">
        <v>898</v>
      </c>
      <c r="E3482" t="s">
        <v>899</v>
      </c>
      <c r="F3482" t="s">
        <v>31</v>
      </c>
      <c r="G3482" t="s">
        <v>1404</v>
      </c>
      <c r="K3482">
        <v>2015</v>
      </c>
      <c r="L3482" t="s">
        <v>4176</v>
      </c>
      <c r="M3482" t="s">
        <v>4185</v>
      </c>
      <c r="N3482" t="s">
        <v>4178</v>
      </c>
      <c r="O3482" t="s">
        <v>4186</v>
      </c>
    </row>
    <row r="3483" spans="1:15" x14ac:dyDescent="0.2">
      <c r="A3483" s="66" t="s">
        <v>9831</v>
      </c>
      <c r="B3483" t="s">
        <v>897</v>
      </c>
      <c r="C3483" t="s">
        <v>896</v>
      </c>
      <c r="D3483" s="21" t="s">
        <v>900</v>
      </c>
      <c r="E3483" t="s">
        <v>901</v>
      </c>
      <c r="F3483" t="s">
        <v>16</v>
      </c>
      <c r="G3483" t="s">
        <v>1270</v>
      </c>
      <c r="H3483" t="s">
        <v>376</v>
      </c>
      <c r="I3483" t="s">
        <v>1271</v>
      </c>
      <c r="J3483" t="s">
        <v>4187</v>
      </c>
      <c r="K3483">
        <v>2015</v>
      </c>
      <c r="L3483" t="s">
        <v>4176</v>
      </c>
      <c r="M3483" t="s">
        <v>4188</v>
      </c>
      <c r="N3483" t="s">
        <v>4178</v>
      </c>
      <c r="O3483" t="s">
        <v>4189</v>
      </c>
    </row>
    <row r="3484" spans="1:15" x14ac:dyDescent="0.2">
      <c r="A3484" s="66" t="s">
        <v>9831</v>
      </c>
      <c r="B3484" t="s">
        <v>897</v>
      </c>
      <c r="C3484" t="s">
        <v>896</v>
      </c>
      <c r="D3484" s="21" t="s">
        <v>900</v>
      </c>
      <c r="E3484" t="s">
        <v>901</v>
      </c>
      <c r="F3484" t="s">
        <v>17</v>
      </c>
      <c r="G3484" t="s">
        <v>1270</v>
      </c>
      <c r="H3484" t="s">
        <v>376</v>
      </c>
      <c r="I3484" t="s">
        <v>1271</v>
      </c>
      <c r="J3484" t="s">
        <v>4187</v>
      </c>
      <c r="K3484">
        <v>2015</v>
      </c>
      <c r="L3484" t="s">
        <v>4176</v>
      </c>
      <c r="M3484" t="s">
        <v>4188</v>
      </c>
      <c r="N3484" t="s">
        <v>4178</v>
      </c>
      <c r="O3484" t="s">
        <v>4190</v>
      </c>
    </row>
    <row r="3485" spans="1:15" x14ac:dyDescent="0.2">
      <c r="A3485" s="66" t="s">
        <v>9831</v>
      </c>
      <c r="B3485" t="s">
        <v>897</v>
      </c>
      <c r="C3485" t="s">
        <v>896</v>
      </c>
      <c r="D3485" s="21" t="s">
        <v>900</v>
      </c>
      <c r="E3485" t="s">
        <v>901</v>
      </c>
      <c r="F3485" t="s">
        <v>18</v>
      </c>
      <c r="G3485" t="s">
        <v>1270</v>
      </c>
      <c r="H3485" t="s">
        <v>376</v>
      </c>
      <c r="I3485" t="s">
        <v>1271</v>
      </c>
      <c r="J3485" t="s">
        <v>4187</v>
      </c>
      <c r="K3485">
        <v>2015</v>
      </c>
      <c r="L3485" t="s">
        <v>4176</v>
      </c>
      <c r="M3485" t="s">
        <v>4188</v>
      </c>
      <c r="N3485" t="s">
        <v>4178</v>
      </c>
      <c r="O3485" t="s">
        <v>4191</v>
      </c>
    </row>
    <row r="3486" spans="1:15" x14ac:dyDescent="0.2">
      <c r="A3486" s="66" t="s">
        <v>9831</v>
      </c>
      <c r="B3486" t="s">
        <v>897</v>
      </c>
      <c r="C3486" t="s">
        <v>896</v>
      </c>
      <c r="D3486" s="21" t="s">
        <v>900</v>
      </c>
      <c r="E3486" t="s">
        <v>901</v>
      </c>
      <c r="F3486" t="s">
        <v>19</v>
      </c>
      <c r="G3486" t="s">
        <v>1270</v>
      </c>
      <c r="H3486" t="s">
        <v>376</v>
      </c>
      <c r="I3486" t="s">
        <v>1271</v>
      </c>
      <c r="J3486" t="s">
        <v>4187</v>
      </c>
      <c r="K3486">
        <v>2015</v>
      </c>
      <c r="L3486" t="s">
        <v>4176</v>
      </c>
      <c r="M3486" t="s">
        <v>4188</v>
      </c>
      <c r="N3486" t="s">
        <v>4178</v>
      </c>
      <c r="O3486" t="s">
        <v>4192</v>
      </c>
    </row>
    <row r="3487" spans="1:15" x14ac:dyDescent="0.2">
      <c r="A3487" s="66" t="s">
        <v>9831</v>
      </c>
      <c r="B3487" t="s">
        <v>897</v>
      </c>
      <c r="C3487" t="s">
        <v>896</v>
      </c>
      <c r="D3487" s="21" t="s">
        <v>900</v>
      </c>
      <c r="E3487" t="s">
        <v>901</v>
      </c>
      <c r="F3487" t="s">
        <v>20</v>
      </c>
      <c r="G3487" t="s">
        <v>1270</v>
      </c>
      <c r="H3487" t="s">
        <v>376</v>
      </c>
      <c r="I3487" t="s">
        <v>1271</v>
      </c>
      <c r="J3487" t="s">
        <v>4187</v>
      </c>
      <c r="K3487">
        <v>2015</v>
      </c>
      <c r="L3487" t="s">
        <v>4176</v>
      </c>
      <c r="M3487" t="s">
        <v>4188</v>
      </c>
      <c r="N3487" t="s">
        <v>4178</v>
      </c>
      <c r="O3487" t="s">
        <v>4193</v>
      </c>
    </row>
    <row r="3488" spans="1:15" x14ac:dyDescent="0.2">
      <c r="A3488" s="66" t="s">
        <v>9831</v>
      </c>
      <c r="B3488" t="s">
        <v>897</v>
      </c>
      <c r="C3488" t="s">
        <v>896</v>
      </c>
      <c r="D3488" s="21" t="s">
        <v>900</v>
      </c>
      <c r="E3488" t="s">
        <v>901</v>
      </c>
      <c r="F3488" t="s">
        <v>21</v>
      </c>
      <c r="G3488" t="s">
        <v>1270</v>
      </c>
      <c r="H3488" t="s">
        <v>376</v>
      </c>
      <c r="I3488" t="s">
        <v>1271</v>
      </c>
      <c r="J3488" t="s">
        <v>4187</v>
      </c>
      <c r="K3488">
        <v>2015</v>
      </c>
      <c r="L3488" t="s">
        <v>4176</v>
      </c>
      <c r="M3488" t="s">
        <v>4188</v>
      </c>
      <c r="N3488" t="s">
        <v>4178</v>
      </c>
      <c r="O3488" t="s">
        <v>4190</v>
      </c>
    </row>
    <row r="3489" spans="1:15" x14ac:dyDescent="0.2">
      <c r="A3489" s="66" t="s">
        <v>9831</v>
      </c>
      <c r="B3489" t="s">
        <v>897</v>
      </c>
      <c r="C3489" t="s">
        <v>896</v>
      </c>
      <c r="D3489" s="21" t="s">
        <v>900</v>
      </c>
      <c r="E3489" t="s">
        <v>901</v>
      </c>
      <c r="F3489" t="s">
        <v>22</v>
      </c>
      <c r="G3489" t="s">
        <v>1270</v>
      </c>
      <c r="H3489" t="s">
        <v>376</v>
      </c>
      <c r="I3489" t="s">
        <v>1271</v>
      </c>
      <c r="J3489" t="s">
        <v>4187</v>
      </c>
      <c r="K3489">
        <v>2015</v>
      </c>
      <c r="L3489" t="s">
        <v>4176</v>
      </c>
      <c r="M3489" t="s">
        <v>4188</v>
      </c>
      <c r="N3489" t="s">
        <v>4178</v>
      </c>
      <c r="O3489" t="s">
        <v>4190</v>
      </c>
    </row>
    <row r="3490" spans="1:15" x14ac:dyDescent="0.2">
      <c r="A3490" s="66" t="s">
        <v>9831</v>
      </c>
      <c r="B3490" t="s">
        <v>897</v>
      </c>
      <c r="C3490" t="s">
        <v>896</v>
      </c>
      <c r="D3490" s="21" t="s">
        <v>900</v>
      </c>
      <c r="E3490" t="s">
        <v>901</v>
      </c>
      <c r="F3490" t="s">
        <v>23</v>
      </c>
      <c r="G3490" t="s">
        <v>1270</v>
      </c>
      <c r="H3490" t="s">
        <v>376</v>
      </c>
      <c r="I3490" t="s">
        <v>1271</v>
      </c>
      <c r="J3490" t="s">
        <v>4187</v>
      </c>
      <c r="K3490">
        <v>2015</v>
      </c>
      <c r="L3490" t="s">
        <v>4176</v>
      </c>
      <c r="M3490" t="s">
        <v>4188</v>
      </c>
      <c r="N3490" t="s">
        <v>4178</v>
      </c>
      <c r="O3490" t="s">
        <v>4190</v>
      </c>
    </row>
    <row r="3491" spans="1:15" x14ac:dyDescent="0.2">
      <c r="A3491" s="66" t="s">
        <v>9831</v>
      </c>
      <c r="B3491" t="s">
        <v>897</v>
      </c>
      <c r="C3491" t="s">
        <v>896</v>
      </c>
      <c r="D3491" s="21" t="s">
        <v>900</v>
      </c>
      <c r="E3491" t="s">
        <v>901</v>
      </c>
      <c r="F3491" t="s">
        <v>24</v>
      </c>
      <c r="G3491" t="s">
        <v>1270</v>
      </c>
      <c r="H3491" t="s">
        <v>376</v>
      </c>
      <c r="I3491" t="s">
        <v>1271</v>
      </c>
      <c r="J3491" t="s">
        <v>4187</v>
      </c>
      <c r="K3491">
        <v>2015</v>
      </c>
      <c r="L3491" t="s">
        <v>4176</v>
      </c>
      <c r="M3491" t="s">
        <v>4188</v>
      </c>
      <c r="N3491" t="s">
        <v>4178</v>
      </c>
      <c r="O3491" t="s">
        <v>4190</v>
      </c>
    </row>
    <row r="3492" spans="1:15" x14ac:dyDescent="0.2">
      <c r="A3492" s="66" t="s">
        <v>9831</v>
      </c>
      <c r="B3492" t="s">
        <v>897</v>
      </c>
      <c r="C3492" t="s">
        <v>896</v>
      </c>
      <c r="D3492" s="21" t="s">
        <v>900</v>
      </c>
      <c r="E3492" t="s">
        <v>901</v>
      </c>
      <c r="F3492" t="s">
        <v>25</v>
      </c>
      <c r="G3492" t="s">
        <v>1270</v>
      </c>
      <c r="H3492" t="s">
        <v>376</v>
      </c>
      <c r="I3492" t="s">
        <v>1271</v>
      </c>
      <c r="J3492" t="s">
        <v>4187</v>
      </c>
      <c r="K3492">
        <v>2015</v>
      </c>
      <c r="L3492" t="s">
        <v>4176</v>
      </c>
      <c r="M3492" t="s">
        <v>4188</v>
      </c>
      <c r="N3492" t="s">
        <v>4178</v>
      </c>
      <c r="O3492" t="s">
        <v>4190</v>
      </c>
    </row>
    <row r="3493" spans="1:15" x14ac:dyDescent="0.2">
      <c r="A3493" s="66" t="s">
        <v>9831</v>
      </c>
      <c r="B3493" t="s">
        <v>897</v>
      </c>
      <c r="C3493" t="s">
        <v>896</v>
      </c>
      <c r="D3493" s="21" t="s">
        <v>900</v>
      </c>
      <c r="E3493" t="s">
        <v>901</v>
      </c>
      <c r="F3493" t="s">
        <v>27</v>
      </c>
      <c r="G3493" t="s">
        <v>1270</v>
      </c>
      <c r="H3493" t="s">
        <v>376</v>
      </c>
      <c r="I3493" t="s">
        <v>1271</v>
      </c>
      <c r="J3493" t="s">
        <v>4187</v>
      </c>
      <c r="K3493">
        <v>2015</v>
      </c>
      <c r="L3493" t="s">
        <v>4176</v>
      </c>
      <c r="M3493" t="s">
        <v>4188</v>
      </c>
      <c r="N3493" t="s">
        <v>4178</v>
      </c>
      <c r="O3493" t="s">
        <v>4190</v>
      </c>
    </row>
    <row r="3494" spans="1:15" x14ac:dyDescent="0.2">
      <c r="A3494" s="66" t="s">
        <v>9831</v>
      </c>
      <c r="B3494" t="s">
        <v>897</v>
      </c>
      <c r="C3494" t="s">
        <v>896</v>
      </c>
      <c r="D3494" s="21" t="s">
        <v>900</v>
      </c>
      <c r="E3494" t="s">
        <v>901</v>
      </c>
      <c r="F3494" t="s">
        <v>28</v>
      </c>
      <c r="G3494" t="s">
        <v>1270</v>
      </c>
      <c r="H3494" t="s">
        <v>376</v>
      </c>
      <c r="I3494" t="s">
        <v>1271</v>
      </c>
      <c r="J3494" t="s">
        <v>4187</v>
      </c>
      <c r="K3494">
        <v>2015</v>
      </c>
      <c r="L3494" t="s">
        <v>4176</v>
      </c>
      <c r="M3494" t="s">
        <v>4188</v>
      </c>
      <c r="N3494" t="s">
        <v>4178</v>
      </c>
      <c r="O3494" t="s">
        <v>4194</v>
      </c>
    </row>
    <row r="3495" spans="1:15" x14ac:dyDescent="0.2">
      <c r="A3495" s="66" t="s">
        <v>9831</v>
      </c>
      <c r="B3495" t="s">
        <v>897</v>
      </c>
      <c r="C3495" t="s">
        <v>896</v>
      </c>
      <c r="D3495" s="21" t="s">
        <v>900</v>
      </c>
      <c r="E3495" t="s">
        <v>901</v>
      </c>
      <c r="F3495" t="s">
        <v>31</v>
      </c>
      <c r="G3495" t="s">
        <v>1404</v>
      </c>
      <c r="K3495">
        <v>2015</v>
      </c>
      <c r="L3495" t="s">
        <v>4176</v>
      </c>
      <c r="M3495" t="s">
        <v>4195</v>
      </c>
      <c r="N3495" t="s">
        <v>4178</v>
      </c>
      <c r="O3495" t="s">
        <v>4196</v>
      </c>
    </row>
    <row r="3496" spans="1:15" x14ac:dyDescent="0.2">
      <c r="A3496" s="66" t="s">
        <v>9831</v>
      </c>
      <c r="B3496" t="s">
        <v>897</v>
      </c>
      <c r="C3496" t="s">
        <v>896</v>
      </c>
      <c r="D3496" s="21" t="s">
        <v>900</v>
      </c>
      <c r="E3496" t="s">
        <v>901</v>
      </c>
      <c r="F3496" t="s">
        <v>30</v>
      </c>
      <c r="G3496" t="s">
        <v>1454</v>
      </c>
      <c r="K3496">
        <v>2023</v>
      </c>
      <c r="L3496" t="s">
        <v>4197</v>
      </c>
      <c r="M3496" t="s">
        <v>1854</v>
      </c>
      <c r="N3496" t="s">
        <v>4198</v>
      </c>
      <c r="O3496" t="s">
        <v>4199</v>
      </c>
    </row>
    <row r="3497" spans="1:15" x14ac:dyDescent="0.2">
      <c r="A3497" s="66" t="s">
        <v>9831</v>
      </c>
      <c r="B3497" t="s">
        <v>897</v>
      </c>
      <c r="C3497" t="s">
        <v>896</v>
      </c>
      <c r="D3497" s="21" t="s">
        <v>900</v>
      </c>
      <c r="E3497" t="s">
        <v>901</v>
      </c>
      <c r="F3497" t="s">
        <v>90</v>
      </c>
      <c r="K3497">
        <v>2023</v>
      </c>
      <c r="L3497" t="s">
        <v>4197</v>
      </c>
      <c r="M3497" t="s">
        <v>2298</v>
      </c>
      <c r="N3497" t="s">
        <v>4198</v>
      </c>
      <c r="O3497" t="s">
        <v>4200</v>
      </c>
    </row>
    <row r="3498" spans="1:15" x14ac:dyDescent="0.2">
      <c r="A3498" s="66" t="s">
        <v>9831</v>
      </c>
      <c r="B3498" t="s">
        <v>897</v>
      </c>
      <c r="C3498" t="s">
        <v>896</v>
      </c>
      <c r="D3498" s="21" t="s">
        <v>900</v>
      </c>
      <c r="E3498" t="s">
        <v>901</v>
      </c>
      <c r="F3498" t="s">
        <v>91</v>
      </c>
      <c r="K3498">
        <v>2023</v>
      </c>
      <c r="L3498" t="s">
        <v>4197</v>
      </c>
      <c r="M3498" t="s">
        <v>2298</v>
      </c>
      <c r="N3498" t="s">
        <v>4198</v>
      </c>
      <c r="O3498" t="s">
        <v>4201</v>
      </c>
    </row>
    <row r="3499" spans="1:15" x14ac:dyDescent="0.2">
      <c r="A3499" s="66" t="s">
        <v>9831</v>
      </c>
      <c r="B3499" t="s">
        <v>897</v>
      </c>
      <c r="C3499" t="s">
        <v>896</v>
      </c>
      <c r="D3499" s="21" t="s">
        <v>898</v>
      </c>
      <c r="E3499" t="s">
        <v>899</v>
      </c>
      <c r="F3499" t="s">
        <v>4</v>
      </c>
      <c r="L3499" t="s">
        <v>1429</v>
      </c>
      <c r="N3499" t="s">
        <v>1279</v>
      </c>
      <c r="O3499" t="s">
        <v>1280</v>
      </c>
    </row>
    <row r="3500" spans="1:15" x14ac:dyDescent="0.2">
      <c r="A3500" s="66" t="s">
        <v>9831</v>
      </c>
      <c r="B3500" t="s">
        <v>897</v>
      </c>
      <c r="C3500" t="s">
        <v>896</v>
      </c>
      <c r="D3500" s="21" t="s">
        <v>900</v>
      </c>
      <c r="E3500" t="s">
        <v>901</v>
      </c>
      <c r="F3500" t="s">
        <v>4</v>
      </c>
      <c r="L3500" t="s">
        <v>1429</v>
      </c>
      <c r="N3500" t="s">
        <v>1279</v>
      </c>
      <c r="O3500" t="s">
        <v>1280</v>
      </c>
    </row>
    <row r="3501" spans="1:15" x14ac:dyDescent="0.2">
      <c r="A3501" s="66" t="s">
        <v>9831</v>
      </c>
      <c r="B3501" t="s">
        <v>897</v>
      </c>
      <c r="C3501" t="s">
        <v>896</v>
      </c>
      <c r="D3501" s="21" t="s">
        <v>900</v>
      </c>
      <c r="E3501" t="s">
        <v>901</v>
      </c>
      <c r="F3501" t="s">
        <v>14</v>
      </c>
      <c r="G3501" t="s">
        <v>1430</v>
      </c>
      <c r="O3501" t="s">
        <v>1431</v>
      </c>
    </row>
    <row r="3502" spans="1:15" x14ac:dyDescent="0.2">
      <c r="A3502" s="66" t="s">
        <v>9831</v>
      </c>
      <c r="B3502" t="s">
        <v>921</v>
      </c>
      <c r="C3502" t="s">
        <v>920</v>
      </c>
      <c r="D3502" s="21" t="s">
        <v>922</v>
      </c>
      <c r="E3502" t="s">
        <v>923</v>
      </c>
      <c r="F3502" t="s">
        <v>78</v>
      </c>
      <c r="G3502" t="s">
        <v>1299</v>
      </c>
      <c r="K3502">
        <v>2024</v>
      </c>
      <c r="L3502" t="s">
        <v>4202</v>
      </c>
      <c r="N3502" t="s">
        <v>4203</v>
      </c>
      <c r="O3502" t="s">
        <v>4204</v>
      </c>
    </row>
    <row r="3503" spans="1:15" x14ac:dyDescent="0.2">
      <c r="A3503" s="66" t="s">
        <v>9831</v>
      </c>
      <c r="B3503" t="s">
        <v>921</v>
      </c>
      <c r="C3503" t="s">
        <v>920</v>
      </c>
      <c r="D3503" s="21" t="s">
        <v>922</v>
      </c>
      <c r="E3503" t="s">
        <v>923</v>
      </c>
      <c r="F3503" t="s">
        <v>79</v>
      </c>
      <c r="G3503" t="s">
        <v>1382</v>
      </c>
      <c r="K3503">
        <v>2024</v>
      </c>
      <c r="L3503" t="s">
        <v>4202</v>
      </c>
      <c r="N3503" t="s">
        <v>4203</v>
      </c>
    </row>
    <row r="3504" spans="1:15" x14ac:dyDescent="0.2">
      <c r="A3504" s="66" t="s">
        <v>9831</v>
      </c>
      <c r="B3504" s="22" t="s">
        <v>921</v>
      </c>
      <c r="C3504" s="22" t="s">
        <v>920</v>
      </c>
      <c r="D3504" s="23" t="s">
        <v>922</v>
      </c>
      <c r="E3504" s="22" t="s">
        <v>923</v>
      </c>
      <c r="F3504" s="22" t="s">
        <v>81</v>
      </c>
      <c r="G3504" s="22" t="s">
        <v>1299</v>
      </c>
      <c r="H3504" s="22"/>
      <c r="I3504" s="22"/>
      <c r="J3504" s="22"/>
      <c r="K3504" s="22">
        <v>2024</v>
      </c>
      <c r="L3504" s="22" t="s">
        <v>4202</v>
      </c>
      <c r="M3504" s="22"/>
      <c r="N3504" s="22" t="s">
        <v>4203</v>
      </c>
      <c r="O3504" s="48"/>
    </row>
    <row r="3505" spans="1:15" x14ac:dyDescent="0.2">
      <c r="A3505" s="66" t="s">
        <v>9831</v>
      </c>
      <c r="B3505" t="s">
        <v>921</v>
      </c>
      <c r="C3505" t="s">
        <v>920</v>
      </c>
      <c r="D3505" s="21" t="s">
        <v>922</v>
      </c>
      <c r="E3505" t="s">
        <v>923</v>
      </c>
      <c r="F3505" t="s">
        <v>55</v>
      </c>
      <c r="G3505" t="s">
        <v>1270</v>
      </c>
      <c r="H3505" t="s">
        <v>349</v>
      </c>
      <c r="I3505" t="s">
        <v>349</v>
      </c>
      <c r="K3505">
        <v>2022</v>
      </c>
      <c r="L3505" t="s">
        <v>4205</v>
      </c>
      <c r="N3505" t="s">
        <v>4206</v>
      </c>
      <c r="O3505" t="s">
        <v>4207</v>
      </c>
    </row>
    <row r="3506" spans="1:15" x14ac:dyDescent="0.2">
      <c r="A3506" s="66" t="s">
        <v>9831</v>
      </c>
      <c r="B3506" t="s">
        <v>921</v>
      </c>
      <c r="C3506" t="s">
        <v>920</v>
      </c>
      <c r="D3506" s="21" t="s">
        <v>922</v>
      </c>
      <c r="E3506" t="s">
        <v>923</v>
      </c>
      <c r="F3506" t="s">
        <v>58</v>
      </c>
      <c r="G3506" t="s">
        <v>1270</v>
      </c>
      <c r="H3506" t="s">
        <v>349</v>
      </c>
      <c r="I3506" t="s">
        <v>349</v>
      </c>
      <c r="K3506">
        <v>2022</v>
      </c>
      <c r="L3506" t="s">
        <v>4205</v>
      </c>
      <c r="N3506" t="s">
        <v>4206</v>
      </c>
      <c r="O3506" t="s">
        <v>4207</v>
      </c>
    </row>
    <row r="3507" spans="1:15" x14ac:dyDescent="0.2">
      <c r="A3507" s="66" t="s">
        <v>9831</v>
      </c>
      <c r="B3507" t="s">
        <v>921</v>
      </c>
      <c r="C3507" t="s">
        <v>920</v>
      </c>
      <c r="D3507" s="21" t="s">
        <v>922</v>
      </c>
      <c r="E3507" t="s">
        <v>923</v>
      </c>
      <c r="F3507" t="s">
        <v>59</v>
      </c>
      <c r="G3507" t="s">
        <v>1270</v>
      </c>
      <c r="H3507" t="s">
        <v>349</v>
      </c>
      <c r="I3507" t="s">
        <v>349</v>
      </c>
      <c r="K3507">
        <v>2022</v>
      </c>
      <c r="L3507" t="s">
        <v>4205</v>
      </c>
      <c r="N3507" t="s">
        <v>4206</v>
      </c>
      <c r="O3507" t="s">
        <v>4207</v>
      </c>
    </row>
    <row r="3508" spans="1:15" x14ac:dyDescent="0.2">
      <c r="A3508" s="66" t="s">
        <v>9831</v>
      </c>
      <c r="B3508" t="s">
        <v>921</v>
      </c>
      <c r="C3508" t="s">
        <v>920</v>
      </c>
      <c r="D3508" s="21" t="s">
        <v>922</v>
      </c>
      <c r="E3508" t="s">
        <v>923</v>
      </c>
      <c r="F3508" t="s">
        <v>60</v>
      </c>
      <c r="G3508" t="s">
        <v>1270</v>
      </c>
      <c r="H3508" t="s">
        <v>349</v>
      </c>
      <c r="I3508" t="s">
        <v>349</v>
      </c>
      <c r="K3508">
        <v>2022</v>
      </c>
      <c r="L3508" t="s">
        <v>4205</v>
      </c>
      <c r="N3508" t="s">
        <v>4206</v>
      </c>
      <c r="O3508" t="s">
        <v>4207</v>
      </c>
    </row>
    <row r="3509" spans="1:15" x14ac:dyDescent="0.2">
      <c r="A3509" s="66" t="s">
        <v>9831</v>
      </c>
      <c r="B3509" t="s">
        <v>921</v>
      </c>
      <c r="C3509" t="s">
        <v>920</v>
      </c>
      <c r="D3509" s="21" t="s">
        <v>922</v>
      </c>
      <c r="E3509" t="s">
        <v>923</v>
      </c>
      <c r="F3509" t="s">
        <v>84</v>
      </c>
      <c r="K3509">
        <v>2022</v>
      </c>
      <c r="L3509" t="s">
        <v>4205</v>
      </c>
      <c r="N3509" t="s">
        <v>4206</v>
      </c>
      <c r="O3509" t="s">
        <v>4208</v>
      </c>
    </row>
    <row r="3510" spans="1:15" x14ac:dyDescent="0.2">
      <c r="A3510" s="66" t="s">
        <v>9831</v>
      </c>
      <c r="B3510" t="s">
        <v>921</v>
      </c>
      <c r="C3510" t="s">
        <v>920</v>
      </c>
      <c r="D3510" s="21" t="s">
        <v>922</v>
      </c>
      <c r="E3510" t="s">
        <v>923</v>
      </c>
      <c r="F3510" t="s">
        <v>91</v>
      </c>
      <c r="K3510">
        <v>2022</v>
      </c>
      <c r="L3510" t="s">
        <v>4205</v>
      </c>
      <c r="N3510" t="s">
        <v>4206</v>
      </c>
    </row>
    <row r="3511" spans="1:15" x14ac:dyDescent="0.2">
      <c r="A3511" s="66" t="s">
        <v>9831</v>
      </c>
      <c r="B3511" t="s">
        <v>921</v>
      </c>
      <c r="C3511" t="s">
        <v>920</v>
      </c>
      <c r="D3511" s="21" t="s">
        <v>924</v>
      </c>
      <c r="E3511" t="s">
        <v>925</v>
      </c>
      <c r="F3511" t="s">
        <v>16</v>
      </c>
      <c r="G3511" t="s">
        <v>1270</v>
      </c>
      <c r="H3511" t="s">
        <v>349</v>
      </c>
      <c r="I3511" t="s">
        <v>349</v>
      </c>
      <c r="J3511" t="s">
        <v>4209</v>
      </c>
      <c r="K3511">
        <v>2017</v>
      </c>
      <c r="L3511" t="s">
        <v>4210</v>
      </c>
      <c r="M3511" t="s">
        <v>1975</v>
      </c>
      <c r="N3511" t="s">
        <v>4211</v>
      </c>
    </row>
    <row r="3512" spans="1:15" x14ac:dyDescent="0.2">
      <c r="A3512" s="66" t="s">
        <v>9831</v>
      </c>
      <c r="B3512" t="s">
        <v>921</v>
      </c>
      <c r="C3512" t="s">
        <v>920</v>
      </c>
      <c r="D3512" s="21" t="s">
        <v>924</v>
      </c>
      <c r="E3512" t="s">
        <v>925</v>
      </c>
      <c r="F3512" t="s">
        <v>17</v>
      </c>
      <c r="G3512" t="s">
        <v>1270</v>
      </c>
      <c r="H3512" t="s">
        <v>349</v>
      </c>
      <c r="I3512" t="s">
        <v>349</v>
      </c>
      <c r="J3512" t="s">
        <v>4209</v>
      </c>
      <c r="K3512">
        <v>2017</v>
      </c>
      <c r="L3512" t="s">
        <v>4210</v>
      </c>
      <c r="M3512" t="s">
        <v>1975</v>
      </c>
      <c r="N3512" t="s">
        <v>4211</v>
      </c>
    </row>
    <row r="3513" spans="1:15" x14ac:dyDescent="0.2">
      <c r="A3513" s="66" t="s">
        <v>9831</v>
      </c>
      <c r="B3513" t="s">
        <v>921</v>
      </c>
      <c r="C3513" t="s">
        <v>920</v>
      </c>
      <c r="D3513" s="21" t="s">
        <v>924</v>
      </c>
      <c r="E3513" t="s">
        <v>925</v>
      </c>
      <c r="F3513" t="s">
        <v>18</v>
      </c>
      <c r="G3513" t="s">
        <v>1270</v>
      </c>
      <c r="H3513" t="s">
        <v>349</v>
      </c>
      <c r="I3513" t="s">
        <v>349</v>
      </c>
      <c r="J3513" t="s">
        <v>4209</v>
      </c>
      <c r="K3513">
        <v>2017</v>
      </c>
      <c r="L3513" t="s">
        <v>4210</v>
      </c>
      <c r="M3513" t="s">
        <v>1975</v>
      </c>
      <c r="N3513" t="s">
        <v>4211</v>
      </c>
    </row>
    <row r="3514" spans="1:15" x14ac:dyDescent="0.2">
      <c r="A3514" s="66" t="s">
        <v>9831</v>
      </c>
      <c r="B3514" t="s">
        <v>921</v>
      </c>
      <c r="C3514" t="s">
        <v>920</v>
      </c>
      <c r="D3514" s="21" t="s">
        <v>924</v>
      </c>
      <c r="E3514" t="s">
        <v>925</v>
      </c>
      <c r="F3514" t="s">
        <v>19</v>
      </c>
      <c r="G3514" t="s">
        <v>1270</v>
      </c>
      <c r="H3514" t="s">
        <v>349</v>
      </c>
      <c r="I3514" t="s">
        <v>349</v>
      </c>
      <c r="J3514" t="s">
        <v>4209</v>
      </c>
      <c r="K3514">
        <v>2017</v>
      </c>
      <c r="L3514" t="s">
        <v>4210</v>
      </c>
      <c r="M3514" t="s">
        <v>1975</v>
      </c>
      <c r="N3514" t="s">
        <v>4211</v>
      </c>
      <c r="O3514" t="s">
        <v>4212</v>
      </c>
    </row>
    <row r="3515" spans="1:15" x14ac:dyDescent="0.2">
      <c r="A3515" s="66" t="s">
        <v>9831</v>
      </c>
      <c r="B3515" t="s">
        <v>921</v>
      </c>
      <c r="C3515" t="s">
        <v>920</v>
      </c>
      <c r="D3515" s="21" t="s">
        <v>924</v>
      </c>
      <c r="E3515" t="s">
        <v>925</v>
      </c>
      <c r="F3515" t="s">
        <v>20</v>
      </c>
      <c r="G3515" t="s">
        <v>1270</v>
      </c>
      <c r="H3515" t="s">
        <v>349</v>
      </c>
      <c r="I3515" t="s">
        <v>349</v>
      </c>
      <c r="J3515" t="s">
        <v>4209</v>
      </c>
      <c r="K3515">
        <v>2017</v>
      </c>
      <c r="L3515" t="s">
        <v>4210</v>
      </c>
      <c r="M3515" t="s">
        <v>1975</v>
      </c>
      <c r="N3515" t="s">
        <v>4211</v>
      </c>
    </row>
    <row r="3516" spans="1:15" x14ac:dyDescent="0.2">
      <c r="A3516" s="66" t="s">
        <v>9831</v>
      </c>
      <c r="B3516" t="s">
        <v>921</v>
      </c>
      <c r="C3516" t="s">
        <v>920</v>
      </c>
      <c r="D3516" s="21" t="s">
        <v>924</v>
      </c>
      <c r="E3516" t="s">
        <v>925</v>
      </c>
      <c r="F3516" t="s">
        <v>22</v>
      </c>
      <c r="G3516" t="s">
        <v>1270</v>
      </c>
      <c r="H3516" t="s">
        <v>349</v>
      </c>
      <c r="I3516" t="s">
        <v>349</v>
      </c>
      <c r="J3516" t="s">
        <v>4209</v>
      </c>
      <c r="K3516">
        <v>2017</v>
      </c>
      <c r="L3516" t="s">
        <v>4210</v>
      </c>
      <c r="M3516" t="s">
        <v>1975</v>
      </c>
      <c r="N3516" t="s">
        <v>4211</v>
      </c>
    </row>
    <row r="3517" spans="1:15" x14ac:dyDescent="0.2">
      <c r="A3517" s="66" t="s">
        <v>9831</v>
      </c>
      <c r="B3517" t="s">
        <v>921</v>
      </c>
      <c r="C3517" t="s">
        <v>920</v>
      </c>
      <c r="D3517" s="21" t="s">
        <v>924</v>
      </c>
      <c r="E3517" t="s">
        <v>925</v>
      </c>
      <c r="F3517" t="s">
        <v>23</v>
      </c>
      <c r="G3517" t="s">
        <v>1270</v>
      </c>
      <c r="H3517" t="s">
        <v>349</v>
      </c>
      <c r="I3517" t="s">
        <v>349</v>
      </c>
      <c r="J3517" t="s">
        <v>4209</v>
      </c>
      <c r="K3517">
        <v>2017</v>
      </c>
      <c r="L3517" t="s">
        <v>4210</v>
      </c>
      <c r="M3517" t="s">
        <v>1975</v>
      </c>
      <c r="N3517" t="s">
        <v>4211</v>
      </c>
    </row>
    <row r="3518" spans="1:15" x14ac:dyDescent="0.2">
      <c r="A3518" s="66" t="s">
        <v>9831</v>
      </c>
      <c r="B3518" t="s">
        <v>921</v>
      </c>
      <c r="C3518" t="s">
        <v>920</v>
      </c>
      <c r="D3518" s="21" t="s">
        <v>924</v>
      </c>
      <c r="E3518" t="s">
        <v>925</v>
      </c>
      <c r="F3518" t="s">
        <v>24</v>
      </c>
      <c r="G3518" t="s">
        <v>1270</v>
      </c>
      <c r="H3518" t="s">
        <v>349</v>
      </c>
      <c r="I3518" t="s">
        <v>349</v>
      </c>
      <c r="J3518" t="s">
        <v>4209</v>
      </c>
      <c r="K3518">
        <v>2017</v>
      </c>
      <c r="L3518" t="s">
        <v>4210</v>
      </c>
      <c r="M3518" t="s">
        <v>1975</v>
      </c>
      <c r="N3518" t="s">
        <v>4211</v>
      </c>
    </row>
    <row r="3519" spans="1:15" x14ac:dyDescent="0.2">
      <c r="A3519" s="66" t="s">
        <v>9831</v>
      </c>
      <c r="B3519" t="s">
        <v>921</v>
      </c>
      <c r="C3519" t="s">
        <v>920</v>
      </c>
      <c r="D3519" s="21" t="s">
        <v>924</v>
      </c>
      <c r="E3519" t="s">
        <v>925</v>
      </c>
      <c r="F3519" t="s">
        <v>25</v>
      </c>
      <c r="G3519" t="s">
        <v>1270</v>
      </c>
      <c r="H3519" t="s">
        <v>349</v>
      </c>
      <c r="I3519" t="s">
        <v>349</v>
      </c>
      <c r="J3519" t="s">
        <v>4209</v>
      </c>
      <c r="K3519">
        <v>2017</v>
      </c>
      <c r="L3519" t="s">
        <v>4210</v>
      </c>
      <c r="M3519" t="s">
        <v>1975</v>
      </c>
      <c r="N3519" t="s">
        <v>4211</v>
      </c>
    </row>
    <row r="3520" spans="1:15" x14ac:dyDescent="0.2">
      <c r="A3520" s="66" t="s">
        <v>9831</v>
      </c>
      <c r="B3520" t="s">
        <v>921</v>
      </c>
      <c r="C3520" t="s">
        <v>920</v>
      </c>
      <c r="D3520" s="21" t="s">
        <v>924</v>
      </c>
      <c r="E3520" t="s">
        <v>925</v>
      </c>
      <c r="F3520" t="s">
        <v>27</v>
      </c>
      <c r="G3520" t="s">
        <v>1270</v>
      </c>
      <c r="H3520" t="s">
        <v>349</v>
      </c>
      <c r="I3520" t="s">
        <v>349</v>
      </c>
      <c r="J3520" t="s">
        <v>4209</v>
      </c>
      <c r="K3520">
        <v>2017</v>
      </c>
      <c r="L3520" t="s">
        <v>4210</v>
      </c>
      <c r="M3520" t="s">
        <v>1975</v>
      </c>
      <c r="N3520" t="s">
        <v>4211</v>
      </c>
    </row>
    <row r="3521" spans="1:15" x14ac:dyDescent="0.2">
      <c r="A3521" s="66" t="s">
        <v>9831</v>
      </c>
      <c r="B3521" t="s">
        <v>921</v>
      </c>
      <c r="C3521" t="s">
        <v>920</v>
      </c>
      <c r="D3521" s="21" t="s">
        <v>924</v>
      </c>
      <c r="E3521" t="s">
        <v>925</v>
      </c>
      <c r="F3521" t="s">
        <v>28</v>
      </c>
      <c r="G3521" t="s">
        <v>1270</v>
      </c>
      <c r="H3521" t="s">
        <v>349</v>
      </c>
      <c r="I3521" t="s">
        <v>349</v>
      </c>
      <c r="J3521" t="s">
        <v>4209</v>
      </c>
      <c r="K3521">
        <v>2017</v>
      </c>
      <c r="L3521" t="s">
        <v>4210</v>
      </c>
      <c r="M3521" t="s">
        <v>1975</v>
      </c>
      <c r="N3521" t="s">
        <v>4211</v>
      </c>
    </row>
    <row r="3522" spans="1:15" x14ac:dyDescent="0.2">
      <c r="A3522" s="66" t="s">
        <v>9831</v>
      </c>
      <c r="B3522" t="s">
        <v>921</v>
      </c>
      <c r="C3522" t="s">
        <v>920</v>
      </c>
      <c r="D3522" s="21" t="s">
        <v>922</v>
      </c>
      <c r="E3522" t="s">
        <v>923</v>
      </c>
      <c r="F3522" t="s">
        <v>10</v>
      </c>
      <c r="K3522">
        <v>2018</v>
      </c>
      <c r="L3522" t="s">
        <v>4213</v>
      </c>
      <c r="M3522" t="s">
        <v>2002</v>
      </c>
      <c r="N3522" t="s">
        <v>4214</v>
      </c>
    </row>
    <row r="3523" spans="1:15" x14ac:dyDescent="0.2">
      <c r="A3523" s="66" t="s">
        <v>9831</v>
      </c>
      <c r="B3523" t="s">
        <v>921</v>
      </c>
      <c r="C3523" t="s">
        <v>920</v>
      </c>
      <c r="D3523" s="21" t="s">
        <v>922</v>
      </c>
      <c r="E3523" t="s">
        <v>923</v>
      </c>
      <c r="F3523" t="s">
        <v>11</v>
      </c>
      <c r="G3523" t="s">
        <v>1286</v>
      </c>
      <c r="H3523" t="s">
        <v>349</v>
      </c>
      <c r="I3523" t="s">
        <v>349</v>
      </c>
      <c r="K3523">
        <v>2018</v>
      </c>
      <c r="L3523" t="s">
        <v>4213</v>
      </c>
      <c r="M3523" t="s">
        <v>2002</v>
      </c>
      <c r="N3523" t="s">
        <v>4214</v>
      </c>
    </row>
    <row r="3524" spans="1:15" x14ac:dyDescent="0.2">
      <c r="A3524" s="66" t="s">
        <v>9831</v>
      </c>
      <c r="B3524" t="s">
        <v>921</v>
      </c>
      <c r="C3524" t="s">
        <v>920</v>
      </c>
      <c r="D3524" s="21" t="s">
        <v>922</v>
      </c>
      <c r="E3524" t="s">
        <v>923</v>
      </c>
      <c r="F3524" t="s">
        <v>16</v>
      </c>
      <c r="G3524" t="s">
        <v>1270</v>
      </c>
      <c r="H3524" t="s">
        <v>349</v>
      </c>
      <c r="I3524" t="s">
        <v>349</v>
      </c>
      <c r="K3524">
        <v>2018</v>
      </c>
      <c r="L3524" t="s">
        <v>4213</v>
      </c>
      <c r="M3524" t="s">
        <v>2159</v>
      </c>
      <c r="N3524" t="s">
        <v>4214</v>
      </c>
      <c r="O3524" t="s">
        <v>4215</v>
      </c>
    </row>
    <row r="3525" spans="1:15" x14ac:dyDescent="0.2">
      <c r="A3525" s="66" t="s">
        <v>9831</v>
      </c>
      <c r="B3525" t="s">
        <v>921</v>
      </c>
      <c r="C3525" t="s">
        <v>920</v>
      </c>
      <c r="D3525" s="21" t="s">
        <v>922</v>
      </c>
      <c r="E3525" t="s">
        <v>923</v>
      </c>
      <c r="F3525" t="s">
        <v>17</v>
      </c>
      <c r="G3525" t="s">
        <v>1270</v>
      </c>
      <c r="H3525" t="s">
        <v>349</v>
      </c>
      <c r="I3525" t="s">
        <v>349</v>
      </c>
      <c r="K3525">
        <v>2018</v>
      </c>
      <c r="L3525" t="s">
        <v>4213</v>
      </c>
      <c r="M3525" t="s">
        <v>2159</v>
      </c>
      <c r="N3525" t="s">
        <v>4214</v>
      </c>
      <c r="O3525" t="s">
        <v>4216</v>
      </c>
    </row>
    <row r="3526" spans="1:15" x14ac:dyDescent="0.2">
      <c r="A3526" s="66" t="s">
        <v>9831</v>
      </c>
      <c r="B3526" t="s">
        <v>921</v>
      </c>
      <c r="C3526" t="s">
        <v>920</v>
      </c>
      <c r="D3526" s="21" t="s">
        <v>922</v>
      </c>
      <c r="E3526" t="s">
        <v>923</v>
      </c>
      <c r="F3526" t="s">
        <v>18</v>
      </c>
      <c r="G3526" t="s">
        <v>1270</v>
      </c>
      <c r="H3526" t="s">
        <v>349</v>
      </c>
      <c r="I3526" t="s">
        <v>349</v>
      </c>
      <c r="K3526">
        <v>2018</v>
      </c>
      <c r="L3526" t="s">
        <v>4213</v>
      </c>
      <c r="M3526" t="s">
        <v>2159</v>
      </c>
      <c r="N3526" t="s">
        <v>4214</v>
      </c>
      <c r="O3526" t="s">
        <v>4217</v>
      </c>
    </row>
    <row r="3527" spans="1:15" x14ac:dyDescent="0.2">
      <c r="A3527" s="66" t="s">
        <v>9831</v>
      </c>
      <c r="B3527" t="s">
        <v>921</v>
      </c>
      <c r="C3527" t="s">
        <v>920</v>
      </c>
      <c r="D3527" s="21" t="s">
        <v>922</v>
      </c>
      <c r="E3527" t="s">
        <v>923</v>
      </c>
      <c r="F3527" t="s">
        <v>19</v>
      </c>
      <c r="G3527" t="s">
        <v>1270</v>
      </c>
      <c r="H3527" t="s">
        <v>349</v>
      </c>
      <c r="I3527" t="s">
        <v>349</v>
      </c>
      <c r="K3527">
        <v>2018</v>
      </c>
      <c r="L3527" t="s">
        <v>4213</v>
      </c>
      <c r="M3527" t="s">
        <v>2159</v>
      </c>
      <c r="N3527" t="s">
        <v>4214</v>
      </c>
      <c r="O3527" t="s">
        <v>4218</v>
      </c>
    </row>
    <row r="3528" spans="1:15" x14ac:dyDescent="0.2">
      <c r="A3528" s="66" t="s">
        <v>9831</v>
      </c>
      <c r="B3528" t="s">
        <v>921</v>
      </c>
      <c r="C3528" t="s">
        <v>920</v>
      </c>
      <c r="D3528" s="21" t="s">
        <v>922</v>
      </c>
      <c r="E3528" t="s">
        <v>923</v>
      </c>
      <c r="F3528" t="s">
        <v>20</v>
      </c>
      <c r="G3528" t="s">
        <v>1270</v>
      </c>
      <c r="H3528" t="s">
        <v>349</v>
      </c>
      <c r="I3528" t="s">
        <v>349</v>
      </c>
      <c r="K3528">
        <v>2018</v>
      </c>
      <c r="L3528" t="s">
        <v>4213</v>
      </c>
      <c r="M3528" t="s">
        <v>2159</v>
      </c>
      <c r="N3528" t="s">
        <v>4214</v>
      </c>
      <c r="O3528" t="s">
        <v>4219</v>
      </c>
    </row>
    <row r="3529" spans="1:15" x14ac:dyDescent="0.2">
      <c r="A3529" s="66" t="s">
        <v>9831</v>
      </c>
      <c r="B3529" t="s">
        <v>921</v>
      </c>
      <c r="C3529" t="s">
        <v>920</v>
      </c>
      <c r="D3529" s="21" t="s">
        <v>922</v>
      </c>
      <c r="E3529" t="s">
        <v>923</v>
      </c>
      <c r="F3529" t="s">
        <v>22</v>
      </c>
      <c r="G3529" t="s">
        <v>1270</v>
      </c>
      <c r="H3529" t="s">
        <v>349</v>
      </c>
      <c r="I3529" t="s">
        <v>349</v>
      </c>
      <c r="K3529">
        <v>2018</v>
      </c>
      <c r="L3529" t="s">
        <v>4213</v>
      </c>
      <c r="M3529" t="s">
        <v>2159</v>
      </c>
      <c r="N3529" t="s">
        <v>4214</v>
      </c>
      <c r="O3529" t="s">
        <v>4220</v>
      </c>
    </row>
    <row r="3530" spans="1:15" x14ac:dyDescent="0.2">
      <c r="A3530" s="66" t="s">
        <v>9831</v>
      </c>
      <c r="B3530" t="s">
        <v>921</v>
      </c>
      <c r="C3530" t="s">
        <v>920</v>
      </c>
      <c r="D3530" s="21" t="s">
        <v>922</v>
      </c>
      <c r="E3530" t="s">
        <v>923</v>
      </c>
      <c r="F3530" t="s">
        <v>23</v>
      </c>
      <c r="G3530" t="s">
        <v>1270</v>
      </c>
      <c r="H3530" t="s">
        <v>349</v>
      </c>
      <c r="I3530" t="s">
        <v>349</v>
      </c>
      <c r="K3530">
        <v>2018</v>
      </c>
      <c r="L3530" t="s">
        <v>4213</v>
      </c>
      <c r="M3530" t="s">
        <v>2159</v>
      </c>
      <c r="N3530" t="s">
        <v>4214</v>
      </c>
      <c r="O3530" t="s">
        <v>4221</v>
      </c>
    </row>
    <row r="3531" spans="1:15" x14ac:dyDescent="0.2">
      <c r="A3531" s="66" t="s">
        <v>9831</v>
      </c>
      <c r="B3531" t="s">
        <v>921</v>
      </c>
      <c r="C3531" t="s">
        <v>920</v>
      </c>
      <c r="D3531" s="21" t="s">
        <v>922</v>
      </c>
      <c r="E3531" t="s">
        <v>923</v>
      </c>
      <c r="F3531" t="s">
        <v>24</v>
      </c>
      <c r="G3531" t="s">
        <v>1270</v>
      </c>
      <c r="H3531" t="s">
        <v>349</v>
      </c>
      <c r="I3531" t="s">
        <v>349</v>
      </c>
      <c r="K3531">
        <v>2018</v>
      </c>
      <c r="L3531" t="s">
        <v>4213</v>
      </c>
      <c r="M3531" t="s">
        <v>2159</v>
      </c>
      <c r="N3531" t="s">
        <v>4214</v>
      </c>
      <c r="O3531" t="s">
        <v>4222</v>
      </c>
    </row>
    <row r="3532" spans="1:15" x14ac:dyDescent="0.2">
      <c r="A3532" s="66" t="s">
        <v>9831</v>
      </c>
      <c r="B3532" t="s">
        <v>921</v>
      </c>
      <c r="C3532" t="s">
        <v>920</v>
      </c>
      <c r="D3532" s="21" t="s">
        <v>922</v>
      </c>
      <c r="E3532" t="s">
        <v>923</v>
      </c>
      <c r="F3532" t="s">
        <v>25</v>
      </c>
      <c r="G3532" t="s">
        <v>1270</v>
      </c>
      <c r="H3532" t="s">
        <v>349</v>
      </c>
      <c r="I3532" t="s">
        <v>349</v>
      </c>
      <c r="K3532">
        <v>2018</v>
      </c>
      <c r="L3532" t="s">
        <v>4213</v>
      </c>
      <c r="M3532" t="s">
        <v>2159</v>
      </c>
      <c r="N3532" t="s">
        <v>4214</v>
      </c>
      <c r="O3532" t="s">
        <v>4223</v>
      </c>
    </row>
    <row r="3533" spans="1:15" x14ac:dyDescent="0.2">
      <c r="A3533" s="66" t="s">
        <v>9831</v>
      </c>
      <c r="B3533" t="s">
        <v>921</v>
      </c>
      <c r="C3533" t="s">
        <v>920</v>
      </c>
      <c r="D3533" s="21" t="s">
        <v>922</v>
      </c>
      <c r="E3533" t="s">
        <v>923</v>
      </c>
      <c r="F3533" t="s">
        <v>26</v>
      </c>
      <c r="G3533" t="s">
        <v>1270</v>
      </c>
      <c r="H3533" t="s">
        <v>349</v>
      </c>
      <c r="I3533" t="s">
        <v>349</v>
      </c>
      <c r="K3533">
        <v>2018</v>
      </c>
      <c r="L3533" t="s">
        <v>4213</v>
      </c>
      <c r="M3533" t="s">
        <v>2159</v>
      </c>
      <c r="N3533" t="s">
        <v>4214</v>
      </c>
      <c r="O3533" t="s">
        <v>4224</v>
      </c>
    </row>
    <row r="3534" spans="1:15" x14ac:dyDescent="0.2">
      <c r="A3534" s="66" t="s">
        <v>9831</v>
      </c>
      <c r="B3534" t="s">
        <v>921</v>
      </c>
      <c r="C3534" t="s">
        <v>920</v>
      </c>
      <c r="D3534" s="21" t="s">
        <v>922</v>
      </c>
      <c r="E3534" t="s">
        <v>923</v>
      </c>
      <c r="F3534" t="s">
        <v>28</v>
      </c>
      <c r="G3534" t="s">
        <v>1270</v>
      </c>
      <c r="H3534" t="s">
        <v>349</v>
      </c>
      <c r="I3534" t="s">
        <v>349</v>
      </c>
      <c r="K3534">
        <v>2018</v>
      </c>
      <c r="L3534" t="s">
        <v>4213</v>
      </c>
      <c r="M3534" t="s">
        <v>2159</v>
      </c>
      <c r="N3534" t="s">
        <v>4214</v>
      </c>
      <c r="O3534" t="s">
        <v>4225</v>
      </c>
    </row>
    <row r="3535" spans="1:15" x14ac:dyDescent="0.2">
      <c r="A3535" s="66" t="s">
        <v>9831</v>
      </c>
      <c r="B3535" t="s">
        <v>921</v>
      </c>
      <c r="C3535" t="s">
        <v>920</v>
      </c>
      <c r="D3535" s="21" t="s">
        <v>922</v>
      </c>
      <c r="E3535" t="s">
        <v>923</v>
      </c>
      <c r="F3535" t="s">
        <v>33</v>
      </c>
      <c r="G3535" t="s">
        <v>1286</v>
      </c>
      <c r="H3535" t="s">
        <v>349</v>
      </c>
      <c r="I3535" t="s">
        <v>349</v>
      </c>
      <c r="K3535">
        <v>2018</v>
      </c>
      <c r="L3535" t="s">
        <v>4213</v>
      </c>
      <c r="M3535" t="s">
        <v>2002</v>
      </c>
      <c r="N3535" t="s">
        <v>4214</v>
      </c>
      <c r="O3535" t="s">
        <v>4226</v>
      </c>
    </row>
    <row r="3536" spans="1:15" x14ac:dyDescent="0.2">
      <c r="A3536" s="66" t="s">
        <v>9831</v>
      </c>
      <c r="B3536" t="s">
        <v>921</v>
      </c>
      <c r="C3536" t="s">
        <v>920</v>
      </c>
      <c r="D3536" s="21" t="s">
        <v>922</v>
      </c>
      <c r="E3536" t="s">
        <v>923</v>
      </c>
      <c r="F3536" t="s">
        <v>72</v>
      </c>
      <c r="G3536" t="s">
        <v>1299</v>
      </c>
      <c r="K3536">
        <v>2024</v>
      </c>
      <c r="L3536" t="s">
        <v>4227</v>
      </c>
      <c r="N3536" t="s">
        <v>4228</v>
      </c>
      <c r="O3536" t="s">
        <v>4229</v>
      </c>
    </row>
    <row r="3537" spans="1:15" x14ac:dyDescent="0.2">
      <c r="A3537" s="66" t="s">
        <v>9831</v>
      </c>
      <c r="B3537" t="s">
        <v>921</v>
      </c>
      <c r="C3537" t="s">
        <v>920</v>
      </c>
      <c r="D3537" s="21" t="s">
        <v>922</v>
      </c>
      <c r="E3537" t="s">
        <v>923</v>
      </c>
      <c r="F3537" t="s">
        <v>85</v>
      </c>
      <c r="K3537">
        <v>2024</v>
      </c>
      <c r="L3537" t="s">
        <v>4227</v>
      </c>
      <c r="N3537" t="s">
        <v>4228</v>
      </c>
      <c r="O3537" t="s">
        <v>4229</v>
      </c>
    </row>
    <row r="3538" spans="1:15" x14ac:dyDescent="0.2">
      <c r="A3538" s="66" t="s">
        <v>9831</v>
      </c>
      <c r="B3538" t="s">
        <v>921</v>
      </c>
      <c r="C3538" t="s">
        <v>920</v>
      </c>
      <c r="D3538" s="21" t="s">
        <v>922</v>
      </c>
      <c r="E3538" t="s">
        <v>923</v>
      </c>
      <c r="F3538" t="s">
        <v>86</v>
      </c>
      <c r="K3538">
        <v>2024</v>
      </c>
      <c r="L3538" t="s">
        <v>4227</v>
      </c>
      <c r="N3538" t="s">
        <v>4228</v>
      </c>
    </row>
    <row r="3539" spans="1:15" x14ac:dyDescent="0.2">
      <c r="A3539" s="66" t="s">
        <v>9831</v>
      </c>
      <c r="B3539" t="s">
        <v>921</v>
      </c>
      <c r="C3539" t="s">
        <v>920</v>
      </c>
      <c r="D3539" s="21" t="s">
        <v>922</v>
      </c>
      <c r="E3539" t="s">
        <v>923</v>
      </c>
      <c r="F3539" t="s">
        <v>76</v>
      </c>
      <c r="G3539" t="s">
        <v>1299</v>
      </c>
      <c r="K3539">
        <v>2024</v>
      </c>
      <c r="L3539" t="s">
        <v>4230</v>
      </c>
      <c r="N3539" t="s">
        <v>4231</v>
      </c>
    </row>
    <row r="3540" spans="1:15" x14ac:dyDescent="0.2">
      <c r="A3540" s="66" t="s">
        <v>9831</v>
      </c>
      <c r="B3540" t="s">
        <v>921</v>
      </c>
      <c r="C3540" t="s">
        <v>920</v>
      </c>
      <c r="D3540" s="21" t="s">
        <v>922</v>
      </c>
      <c r="E3540" t="s">
        <v>923</v>
      </c>
      <c r="F3540" t="s">
        <v>87</v>
      </c>
      <c r="K3540">
        <v>2024</v>
      </c>
      <c r="L3540" t="s">
        <v>4230</v>
      </c>
      <c r="N3540" t="s">
        <v>4231</v>
      </c>
      <c r="O3540" t="s">
        <v>4232</v>
      </c>
    </row>
    <row r="3541" spans="1:15" x14ac:dyDescent="0.2">
      <c r="A3541" s="66" t="s">
        <v>9831</v>
      </c>
      <c r="B3541" t="s">
        <v>921</v>
      </c>
      <c r="C3541" t="s">
        <v>920</v>
      </c>
      <c r="D3541" s="21" t="s">
        <v>922</v>
      </c>
      <c r="E3541" t="s">
        <v>923</v>
      </c>
      <c r="F3541" t="s">
        <v>88</v>
      </c>
      <c r="K3541">
        <v>2024</v>
      </c>
      <c r="L3541" t="s">
        <v>4230</v>
      </c>
      <c r="N3541" t="s">
        <v>4231</v>
      </c>
    </row>
    <row r="3542" spans="1:15" x14ac:dyDescent="0.2">
      <c r="A3542" s="66" t="s">
        <v>9831</v>
      </c>
      <c r="B3542" t="s">
        <v>921</v>
      </c>
      <c r="C3542" t="s">
        <v>920</v>
      </c>
      <c r="D3542" s="21" t="s">
        <v>924</v>
      </c>
      <c r="E3542" t="s">
        <v>925</v>
      </c>
      <c r="F3542" t="s">
        <v>10</v>
      </c>
      <c r="K3542">
        <v>2022</v>
      </c>
      <c r="L3542" t="s">
        <v>4233</v>
      </c>
      <c r="M3542" t="s">
        <v>4234</v>
      </c>
      <c r="N3542" t="s">
        <v>4235</v>
      </c>
    </row>
    <row r="3543" spans="1:15" x14ac:dyDescent="0.2">
      <c r="A3543" s="66" t="s">
        <v>9831</v>
      </c>
      <c r="B3543" t="s">
        <v>921</v>
      </c>
      <c r="C3543" t="s">
        <v>920</v>
      </c>
      <c r="D3543" s="21" t="s">
        <v>924</v>
      </c>
      <c r="E3543" t="s">
        <v>925</v>
      </c>
      <c r="F3543" t="s">
        <v>11</v>
      </c>
      <c r="G3543" t="s">
        <v>1286</v>
      </c>
      <c r="H3543" t="s">
        <v>349</v>
      </c>
      <c r="I3543" t="s">
        <v>349</v>
      </c>
      <c r="K3543">
        <v>2022</v>
      </c>
      <c r="L3543" t="s">
        <v>4233</v>
      </c>
      <c r="M3543" t="s">
        <v>4234</v>
      </c>
      <c r="N3543" t="s">
        <v>4235</v>
      </c>
    </row>
    <row r="3544" spans="1:15" x14ac:dyDescent="0.2">
      <c r="A3544" s="66" t="s">
        <v>9831</v>
      </c>
      <c r="B3544" t="s">
        <v>921</v>
      </c>
      <c r="C3544" t="s">
        <v>920</v>
      </c>
      <c r="D3544" s="21" t="s">
        <v>924</v>
      </c>
      <c r="E3544" t="s">
        <v>925</v>
      </c>
      <c r="F3544" t="s">
        <v>33</v>
      </c>
      <c r="G3544" t="s">
        <v>1286</v>
      </c>
      <c r="K3544">
        <v>2022</v>
      </c>
      <c r="L3544" t="s">
        <v>4233</v>
      </c>
      <c r="M3544" t="s">
        <v>4234</v>
      </c>
      <c r="N3544" t="s">
        <v>4235</v>
      </c>
    </row>
    <row r="3545" spans="1:15" x14ac:dyDescent="0.2">
      <c r="A3545" s="66" t="s">
        <v>9831</v>
      </c>
      <c r="B3545" t="s">
        <v>921</v>
      </c>
      <c r="C3545" t="s">
        <v>920</v>
      </c>
      <c r="D3545" s="21" t="s">
        <v>924</v>
      </c>
      <c r="E3545" t="s">
        <v>925</v>
      </c>
      <c r="F3545" t="s">
        <v>35</v>
      </c>
      <c r="G3545" t="s">
        <v>1289</v>
      </c>
      <c r="H3545" t="s">
        <v>1701</v>
      </c>
      <c r="I3545" t="s">
        <v>349</v>
      </c>
      <c r="K3545">
        <v>2022</v>
      </c>
      <c r="L3545" t="s">
        <v>4233</v>
      </c>
      <c r="M3545" t="s">
        <v>4234</v>
      </c>
      <c r="N3545" t="s">
        <v>4235</v>
      </c>
      <c r="O3545" t="s">
        <v>4236</v>
      </c>
    </row>
    <row r="3546" spans="1:15" x14ac:dyDescent="0.2">
      <c r="A3546" s="66" t="s">
        <v>9831</v>
      </c>
      <c r="B3546" t="s">
        <v>921</v>
      </c>
      <c r="C3546" t="s">
        <v>920</v>
      </c>
      <c r="D3546" s="21" t="s">
        <v>924</v>
      </c>
      <c r="E3546" t="s">
        <v>925</v>
      </c>
      <c r="F3546" t="s">
        <v>36</v>
      </c>
      <c r="G3546" t="s">
        <v>1289</v>
      </c>
      <c r="H3546" t="s">
        <v>1701</v>
      </c>
      <c r="I3546" t="s">
        <v>349</v>
      </c>
      <c r="K3546">
        <v>2022</v>
      </c>
      <c r="L3546" t="s">
        <v>4233</v>
      </c>
      <c r="M3546" t="s">
        <v>4234</v>
      </c>
      <c r="N3546" t="s">
        <v>4235</v>
      </c>
      <c r="O3546" t="s">
        <v>4236</v>
      </c>
    </row>
    <row r="3547" spans="1:15" x14ac:dyDescent="0.2">
      <c r="A3547" s="66" t="s">
        <v>9831</v>
      </c>
      <c r="B3547" t="s">
        <v>921</v>
      </c>
      <c r="C3547" t="s">
        <v>920</v>
      </c>
      <c r="D3547" s="21" t="s">
        <v>924</v>
      </c>
      <c r="E3547" t="s">
        <v>925</v>
      </c>
      <c r="F3547" t="s">
        <v>38</v>
      </c>
      <c r="G3547" t="s">
        <v>1289</v>
      </c>
      <c r="H3547" t="s">
        <v>1701</v>
      </c>
      <c r="I3547" t="s">
        <v>349</v>
      </c>
      <c r="K3547">
        <v>2022</v>
      </c>
      <c r="L3547" t="s">
        <v>4233</v>
      </c>
      <c r="M3547" t="s">
        <v>4234</v>
      </c>
      <c r="N3547" t="s">
        <v>4235</v>
      </c>
      <c r="O3547" t="s">
        <v>4236</v>
      </c>
    </row>
    <row r="3548" spans="1:15" x14ac:dyDescent="0.2">
      <c r="A3548" s="66" t="s">
        <v>9831</v>
      </c>
      <c r="B3548" t="s">
        <v>921</v>
      </c>
      <c r="C3548" t="s">
        <v>920</v>
      </c>
      <c r="D3548" s="21" t="s">
        <v>924</v>
      </c>
      <c r="E3548" t="s">
        <v>925</v>
      </c>
      <c r="F3548" t="s">
        <v>39</v>
      </c>
      <c r="G3548" t="s">
        <v>1289</v>
      </c>
      <c r="H3548" t="s">
        <v>1701</v>
      </c>
      <c r="I3548" t="s">
        <v>349</v>
      </c>
      <c r="K3548">
        <v>2022</v>
      </c>
      <c r="L3548" t="s">
        <v>4233</v>
      </c>
      <c r="M3548" t="s">
        <v>4234</v>
      </c>
      <c r="N3548" t="s">
        <v>4235</v>
      </c>
      <c r="O3548" t="s">
        <v>4236</v>
      </c>
    </row>
    <row r="3549" spans="1:15" x14ac:dyDescent="0.2">
      <c r="A3549" s="66" t="s">
        <v>9831</v>
      </c>
      <c r="B3549" t="s">
        <v>921</v>
      </c>
      <c r="C3549" t="s">
        <v>920</v>
      </c>
      <c r="D3549" s="21" t="s">
        <v>924</v>
      </c>
      <c r="E3549" t="s">
        <v>925</v>
      </c>
      <c r="F3549" t="s">
        <v>40</v>
      </c>
      <c r="G3549" t="s">
        <v>1289</v>
      </c>
      <c r="H3549" t="s">
        <v>1701</v>
      </c>
      <c r="I3549" t="s">
        <v>349</v>
      </c>
      <c r="K3549">
        <v>2022</v>
      </c>
      <c r="L3549" t="s">
        <v>4233</v>
      </c>
      <c r="M3549" t="s">
        <v>4234</v>
      </c>
      <c r="N3549" t="s">
        <v>4235</v>
      </c>
      <c r="O3549" t="s">
        <v>4236</v>
      </c>
    </row>
    <row r="3550" spans="1:15" x14ac:dyDescent="0.2">
      <c r="A3550" s="66" t="s">
        <v>9831</v>
      </c>
      <c r="B3550" t="s">
        <v>921</v>
      </c>
      <c r="C3550" t="s">
        <v>920</v>
      </c>
      <c r="D3550" s="21" t="s">
        <v>924</v>
      </c>
      <c r="E3550" t="s">
        <v>925</v>
      </c>
      <c r="F3550" t="s">
        <v>42</v>
      </c>
      <c r="G3550" t="s">
        <v>1289</v>
      </c>
      <c r="H3550" t="s">
        <v>1701</v>
      </c>
      <c r="I3550" t="s">
        <v>349</v>
      </c>
      <c r="K3550">
        <v>2022</v>
      </c>
      <c r="L3550" t="s">
        <v>4233</v>
      </c>
      <c r="M3550" t="s">
        <v>4234</v>
      </c>
      <c r="N3550" t="s">
        <v>4235</v>
      </c>
      <c r="O3550" t="s">
        <v>4236</v>
      </c>
    </row>
    <row r="3551" spans="1:15" x14ac:dyDescent="0.2">
      <c r="A3551" s="66" t="s">
        <v>9831</v>
      </c>
      <c r="B3551" t="s">
        <v>921</v>
      </c>
      <c r="C3551" t="s">
        <v>920</v>
      </c>
      <c r="D3551" s="21" t="s">
        <v>924</v>
      </c>
      <c r="E3551" t="s">
        <v>925</v>
      </c>
      <c r="F3551" t="s">
        <v>51</v>
      </c>
      <c r="G3551" t="s">
        <v>1386</v>
      </c>
      <c r="K3551">
        <v>2022</v>
      </c>
      <c r="L3551" t="s">
        <v>4233</v>
      </c>
      <c r="M3551" t="s">
        <v>2562</v>
      </c>
      <c r="N3551" t="s">
        <v>4235</v>
      </c>
    </row>
    <row r="3552" spans="1:15" x14ac:dyDescent="0.2">
      <c r="A3552" s="66" t="s">
        <v>9831</v>
      </c>
      <c r="B3552" t="s">
        <v>921</v>
      </c>
      <c r="C3552" t="s">
        <v>920</v>
      </c>
      <c r="D3552" s="21" t="s">
        <v>924</v>
      </c>
      <c r="E3552" t="s">
        <v>925</v>
      </c>
      <c r="F3552" t="s">
        <v>58</v>
      </c>
      <c r="G3552" t="s">
        <v>1270</v>
      </c>
      <c r="H3552" t="s">
        <v>349</v>
      </c>
      <c r="I3552" t="s">
        <v>349</v>
      </c>
      <c r="K3552">
        <v>2022</v>
      </c>
      <c r="L3552" t="s">
        <v>4233</v>
      </c>
      <c r="M3552" t="s">
        <v>4027</v>
      </c>
      <c r="N3552" t="s">
        <v>4235</v>
      </c>
      <c r="O3552" t="s">
        <v>4237</v>
      </c>
    </row>
    <row r="3553" spans="1:15" x14ac:dyDescent="0.2">
      <c r="A3553" s="66" t="s">
        <v>9831</v>
      </c>
      <c r="B3553" t="s">
        <v>921</v>
      </c>
      <c r="C3553" t="s">
        <v>920</v>
      </c>
      <c r="D3553" s="21" t="s">
        <v>924</v>
      </c>
      <c r="E3553" t="s">
        <v>925</v>
      </c>
      <c r="F3553" t="s">
        <v>59</v>
      </c>
      <c r="G3553" t="s">
        <v>1270</v>
      </c>
      <c r="H3553" t="s">
        <v>349</v>
      </c>
      <c r="I3553" t="s">
        <v>349</v>
      </c>
      <c r="K3553">
        <v>2022</v>
      </c>
      <c r="L3553" t="s">
        <v>4233</v>
      </c>
      <c r="M3553" t="s">
        <v>4027</v>
      </c>
      <c r="N3553" t="s">
        <v>4235</v>
      </c>
      <c r="O3553" t="s">
        <v>4237</v>
      </c>
    </row>
    <row r="3554" spans="1:15" x14ac:dyDescent="0.2">
      <c r="A3554" s="66" t="s">
        <v>9831</v>
      </c>
      <c r="B3554" t="s">
        <v>921</v>
      </c>
      <c r="C3554" t="s">
        <v>920</v>
      </c>
      <c r="D3554" s="21" t="s">
        <v>924</v>
      </c>
      <c r="E3554" t="s">
        <v>925</v>
      </c>
      <c r="F3554" t="s">
        <v>60</v>
      </c>
      <c r="G3554" t="s">
        <v>1270</v>
      </c>
      <c r="H3554" t="s">
        <v>349</v>
      </c>
      <c r="I3554" t="s">
        <v>349</v>
      </c>
      <c r="K3554">
        <v>2022</v>
      </c>
      <c r="L3554" t="s">
        <v>4233</v>
      </c>
      <c r="M3554" t="s">
        <v>4027</v>
      </c>
      <c r="N3554" t="s">
        <v>4235</v>
      </c>
      <c r="O3554" t="s">
        <v>4237</v>
      </c>
    </row>
    <row r="3555" spans="1:15" x14ac:dyDescent="0.2">
      <c r="A3555" s="66" t="s">
        <v>9831</v>
      </c>
      <c r="B3555" t="s">
        <v>921</v>
      </c>
      <c r="C3555" t="s">
        <v>920</v>
      </c>
      <c r="D3555" s="21" t="s">
        <v>924</v>
      </c>
      <c r="E3555" t="s">
        <v>925</v>
      </c>
      <c r="F3555" t="s">
        <v>78</v>
      </c>
      <c r="G3555" t="s">
        <v>1299</v>
      </c>
      <c r="K3555">
        <v>2022</v>
      </c>
      <c r="L3555" t="s">
        <v>4233</v>
      </c>
      <c r="M3555" t="s">
        <v>1330</v>
      </c>
      <c r="N3555" t="s">
        <v>4235</v>
      </c>
    </row>
    <row r="3556" spans="1:15" x14ac:dyDescent="0.2">
      <c r="A3556" s="66" t="s">
        <v>9831</v>
      </c>
      <c r="B3556" t="s">
        <v>921</v>
      </c>
      <c r="C3556" t="s">
        <v>920</v>
      </c>
      <c r="D3556" s="21" t="s">
        <v>924</v>
      </c>
      <c r="E3556" t="s">
        <v>925</v>
      </c>
      <c r="F3556" t="s">
        <v>79</v>
      </c>
      <c r="G3556" t="s">
        <v>1382</v>
      </c>
      <c r="K3556">
        <v>2022</v>
      </c>
      <c r="L3556" t="s">
        <v>4233</v>
      </c>
      <c r="M3556" t="s">
        <v>1330</v>
      </c>
      <c r="N3556" t="s">
        <v>4235</v>
      </c>
    </row>
    <row r="3557" spans="1:15" x14ac:dyDescent="0.2">
      <c r="A3557" s="66" t="s">
        <v>9831</v>
      </c>
      <c r="B3557" t="s">
        <v>921</v>
      </c>
      <c r="C3557" t="s">
        <v>920</v>
      </c>
      <c r="D3557" s="21" t="s">
        <v>924</v>
      </c>
      <c r="E3557" t="s">
        <v>925</v>
      </c>
      <c r="F3557" t="s">
        <v>84</v>
      </c>
      <c r="K3557">
        <v>2022</v>
      </c>
      <c r="L3557" t="s">
        <v>4233</v>
      </c>
      <c r="N3557" t="s">
        <v>4235</v>
      </c>
    </row>
    <row r="3558" spans="1:15" x14ac:dyDescent="0.2">
      <c r="A3558" s="66" t="s">
        <v>9831</v>
      </c>
      <c r="B3558" t="s">
        <v>921</v>
      </c>
      <c r="C3558" t="s">
        <v>920</v>
      </c>
      <c r="D3558" s="21" t="s">
        <v>924</v>
      </c>
      <c r="E3558" t="s">
        <v>925</v>
      </c>
      <c r="F3558" t="s">
        <v>306</v>
      </c>
      <c r="K3558">
        <v>2023</v>
      </c>
      <c r="L3558" t="s">
        <v>4233</v>
      </c>
      <c r="N3558" t="s">
        <v>4235</v>
      </c>
    </row>
    <row r="3559" spans="1:15" x14ac:dyDescent="0.2">
      <c r="A3559" s="66" t="s">
        <v>9831</v>
      </c>
      <c r="B3559" t="s">
        <v>921</v>
      </c>
      <c r="C3559" t="s">
        <v>920</v>
      </c>
      <c r="D3559" s="21" t="s">
        <v>924</v>
      </c>
      <c r="E3559" t="s">
        <v>925</v>
      </c>
      <c r="F3559" t="s">
        <v>307</v>
      </c>
      <c r="K3559">
        <v>2023</v>
      </c>
      <c r="L3559" t="s">
        <v>4233</v>
      </c>
      <c r="N3559" t="s">
        <v>4235</v>
      </c>
    </row>
    <row r="3560" spans="1:15" x14ac:dyDescent="0.2">
      <c r="A3560" s="66" t="s">
        <v>9831</v>
      </c>
      <c r="B3560" t="s">
        <v>921</v>
      </c>
      <c r="C3560" t="s">
        <v>920</v>
      </c>
      <c r="D3560" s="21" t="s">
        <v>924</v>
      </c>
      <c r="E3560" t="s">
        <v>925</v>
      </c>
      <c r="F3560" t="s">
        <v>314</v>
      </c>
      <c r="K3560">
        <v>2023</v>
      </c>
      <c r="L3560" t="s">
        <v>4233</v>
      </c>
      <c r="N3560" t="s">
        <v>4235</v>
      </c>
    </row>
    <row r="3561" spans="1:15" x14ac:dyDescent="0.2">
      <c r="A3561" s="66" t="s">
        <v>9831</v>
      </c>
      <c r="B3561" t="s">
        <v>921</v>
      </c>
      <c r="C3561" t="s">
        <v>920</v>
      </c>
      <c r="D3561" s="21" t="s">
        <v>924</v>
      </c>
      <c r="E3561" t="s">
        <v>925</v>
      </c>
      <c r="F3561" t="s">
        <v>315</v>
      </c>
      <c r="K3561">
        <v>2023</v>
      </c>
      <c r="L3561" t="s">
        <v>4233</v>
      </c>
      <c r="N3561" t="s">
        <v>4235</v>
      </c>
    </row>
    <row r="3562" spans="1:15" x14ac:dyDescent="0.2">
      <c r="A3562" s="66" t="s">
        <v>9831</v>
      </c>
      <c r="B3562" t="s">
        <v>921</v>
      </c>
      <c r="C3562" t="s">
        <v>920</v>
      </c>
      <c r="D3562" s="21" t="s">
        <v>924</v>
      </c>
      <c r="E3562" t="s">
        <v>925</v>
      </c>
      <c r="F3562" t="s">
        <v>72</v>
      </c>
      <c r="G3562" t="s">
        <v>1299</v>
      </c>
      <c r="K3562">
        <v>2024</v>
      </c>
      <c r="L3562" t="s">
        <v>4238</v>
      </c>
      <c r="N3562" t="s">
        <v>4239</v>
      </c>
    </row>
    <row r="3563" spans="1:15" x14ac:dyDescent="0.2">
      <c r="A3563" s="66" t="s">
        <v>9831</v>
      </c>
      <c r="B3563" t="s">
        <v>921</v>
      </c>
      <c r="C3563" t="s">
        <v>920</v>
      </c>
      <c r="D3563" s="21" t="s">
        <v>924</v>
      </c>
      <c r="E3563" t="s">
        <v>925</v>
      </c>
      <c r="F3563" t="s">
        <v>85</v>
      </c>
      <c r="K3563">
        <v>2024</v>
      </c>
      <c r="L3563" t="s">
        <v>4238</v>
      </c>
      <c r="N3563" t="s">
        <v>4239</v>
      </c>
      <c r="O3563" t="s">
        <v>4240</v>
      </c>
    </row>
    <row r="3564" spans="1:15" x14ac:dyDescent="0.2">
      <c r="A3564" s="66" t="s">
        <v>9831</v>
      </c>
      <c r="B3564" t="s">
        <v>921</v>
      </c>
      <c r="C3564" t="s">
        <v>920</v>
      </c>
      <c r="D3564" s="21" t="s">
        <v>924</v>
      </c>
      <c r="E3564" t="s">
        <v>925</v>
      </c>
      <c r="F3564" t="s">
        <v>86</v>
      </c>
      <c r="K3564">
        <v>2024</v>
      </c>
      <c r="L3564" t="s">
        <v>4238</v>
      </c>
      <c r="N3564" t="s">
        <v>4239</v>
      </c>
    </row>
    <row r="3565" spans="1:15" x14ac:dyDescent="0.2">
      <c r="A3565" s="66" t="s">
        <v>9831</v>
      </c>
      <c r="B3565" t="s">
        <v>921</v>
      </c>
      <c r="C3565" t="s">
        <v>920</v>
      </c>
      <c r="D3565" s="21" t="s">
        <v>924</v>
      </c>
      <c r="E3565" t="s">
        <v>925</v>
      </c>
      <c r="F3565" t="s">
        <v>89</v>
      </c>
      <c r="K3565">
        <v>2024</v>
      </c>
      <c r="L3565" t="s">
        <v>4241</v>
      </c>
      <c r="N3565" t="s">
        <v>4242</v>
      </c>
    </row>
    <row r="3566" spans="1:15" x14ac:dyDescent="0.2">
      <c r="A3566" s="66" t="s">
        <v>9831</v>
      </c>
      <c r="B3566" t="s">
        <v>921</v>
      </c>
      <c r="C3566" t="s">
        <v>920</v>
      </c>
      <c r="D3566" s="21" t="s">
        <v>924</v>
      </c>
      <c r="E3566" t="s">
        <v>925</v>
      </c>
      <c r="F3566" t="s">
        <v>96</v>
      </c>
      <c r="K3566">
        <v>2024</v>
      </c>
      <c r="L3566" t="s">
        <v>4241</v>
      </c>
      <c r="N3566" t="s">
        <v>4242</v>
      </c>
    </row>
    <row r="3567" spans="1:15" x14ac:dyDescent="0.2">
      <c r="A3567" s="66" t="s">
        <v>9831</v>
      </c>
      <c r="B3567" t="s">
        <v>921</v>
      </c>
      <c r="C3567" t="s">
        <v>920</v>
      </c>
      <c r="D3567" s="21" t="s">
        <v>922</v>
      </c>
      <c r="E3567" t="s">
        <v>923</v>
      </c>
      <c r="F3567" t="s">
        <v>68</v>
      </c>
      <c r="G3567" t="s">
        <v>1299</v>
      </c>
      <c r="K3567">
        <v>2020</v>
      </c>
      <c r="L3567" t="s">
        <v>4243</v>
      </c>
      <c r="M3567" t="s">
        <v>4244</v>
      </c>
      <c r="N3567" t="s">
        <v>4245</v>
      </c>
      <c r="O3567" t="s">
        <v>4246</v>
      </c>
    </row>
    <row r="3568" spans="1:15" x14ac:dyDescent="0.2">
      <c r="A3568" s="66" t="s">
        <v>9831</v>
      </c>
      <c r="B3568" t="s">
        <v>921</v>
      </c>
      <c r="C3568" t="s">
        <v>920</v>
      </c>
      <c r="D3568" s="21" t="s">
        <v>922</v>
      </c>
      <c r="E3568" t="s">
        <v>923</v>
      </c>
      <c r="F3568" t="s">
        <v>89</v>
      </c>
      <c r="K3568">
        <v>2020</v>
      </c>
      <c r="L3568" t="s">
        <v>4243</v>
      </c>
      <c r="M3568" t="s">
        <v>1368</v>
      </c>
      <c r="N3568" t="s">
        <v>4245</v>
      </c>
    </row>
    <row r="3569" spans="1:15" x14ac:dyDescent="0.2">
      <c r="A3569" s="66" t="s">
        <v>9831</v>
      </c>
      <c r="B3569" t="s">
        <v>921</v>
      </c>
      <c r="C3569" t="s">
        <v>920</v>
      </c>
      <c r="D3569" s="21" t="s">
        <v>922</v>
      </c>
      <c r="E3569" t="s">
        <v>923</v>
      </c>
      <c r="F3569" t="s">
        <v>94</v>
      </c>
      <c r="K3569">
        <v>2020</v>
      </c>
      <c r="L3569" t="s">
        <v>4243</v>
      </c>
      <c r="M3569" t="s">
        <v>1368</v>
      </c>
      <c r="N3569" t="s">
        <v>4245</v>
      </c>
    </row>
    <row r="3570" spans="1:15" x14ac:dyDescent="0.2">
      <c r="A3570" s="66" t="s">
        <v>9831</v>
      </c>
      <c r="B3570" t="s">
        <v>921</v>
      </c>
      <c r="C3570" t="s">
        <v>920</v>
      </c>
      <c r="D3570" s="21" t="s">
        <v>922</v>
      </c>
      <c r="E3570" t="s">
        <v>923</v>
      </c>
      <c r="F3570" t="s">
        <v>96</v>
      </c>
      <c r="K3570">
        <v>2020</v>
      </c>
      <c r="L3570" t="s">
        <v>4243</v>
      </c>
      <c r="M3570" t="s">
        <v>2159</v>
      </c>
      <c r="N3570" t="s">
        <v>4245</v>
      </c>
    </row>
    <row r="3571" spans="1:15" x14ac:dyDescent="0.2">
      <c r="A3571" s="66" t="s">
        <v>9831</v>
      </c>
      <c r="B3571" t="s">
        <v>921</v>
      </c>
      <c r="C3571" t="s">
        <v>920</v>
      </c>
      <c r="D3571" s="21" t="s">
        <v>922</v>
      </c>
      <c r="E3571" t="s">
        <v>923</v>
      </c>
      <c r="F3571" t="s">
        <v>314</v>
      </c>
      <c r="K3571">
        <v>2020</v>
      </c>
      <c r="L3571" t="s">
        <v>4243</v>
      </c>
      <c r="M3571" t="s">
        <v>2433</v>
      </c>
      <c r="N3571" t="s">
        <v>4245</v>
      </c>
    </row>
    <row r="3572" spans="1:15" x14ac:dyDescent="0.2">
      <c r="A3572" s="66" t="s">
        <v>9831</v>
      </c>
      <c r="B3572" t="s">
        <v>921</v>
      </c>
      <c r="C3572" t="s">
        <v>920</v>
      </c>
      <c r="D3572" s="21" t="s">
        <v>922</v>
      </c>
      <c r="E3572" t="s">
        <v>923</v>
      </c>
      <c r="F3572" t="s">
        <v>315</v>
      </c>
      <c r="K3572">
        <v>2020</v>
      </c>
      <c r="L3572" t="s">
        <v>4243</v>
      </c>
      <c r="M3572" t="s">
        <v>2433</v>
      </c>
      <c r="N3572" t="s">
        <v>4245</v>
      </c>
    </row>
    <row r="3573" spans="1:15" x14ac:dyDescent="0.2">
      <c r="A3573" s="66" t="s">
        <v>9831</v>
      </c>
      <c r="B3573" t="s">
        <v>921</v>
      </c>
      <c r="C3573" t="s">
        <v>920</v>
      </c>
      <c r="D3573" s="21" t="s">
        <v>922</v>
      </c>
      <c r="E3573" t="s">
        <v>923</v>
      </c>
      <c r="F3573" t="s">
        <v>317</v>
      </c>
      <c r="K3573">
        <v>2020</v>
      </c>
      <c r="L3573" t="s">
        <v>4243</v>
      </c>
      <c r="M3573" t="s">
        <v>2433</v>
      </c>
      <c r="N3573" t="s">
        <v>4245</v>
      </c>
    </row>
    <row r="3574" spans="1:15" x14ac:dyDescent="0.2">
      <c r="A3574" s="66" t="s">
        <v>9831</v>
      </c>
      <c r="B3574" t="s">
        <v>921</v>
      </c>
      <c r="C3574" t="s">
        <v>920</v>
      </c>
      <c r="D3574" s="21" t="s">
        <v>922</v>
      </c>
      <c r="E3574" t="s">
        <v>923</v>
      </c>
      <c r="F3574" t="s">
        <v>9</v>
      </c>
      <c r="L3574" t="s">
        <v>1414</v>
      </c>
      <c r="N3574" t="s">
        <v>1415</v>
      </c>
      <c r="O3574" t="s">
        <v>1416</v>
      </c>
    </row>
    <row r="3575" spans="1:15" x14ac:dyDescent="0.2">
      <c r="A3575" s="66" t="s">
        <v>9831</v>
      </c>
      <c r="B3575" t="s">
        <v>921</v>
      </c>
      <c r="C3575" t="s">
        <v>920</v>
      </c>
      <c r="D3575" s="21" t="s">
        <v>924</v>
      </c>
      <c r="E3575" t="s">
        <v>925</v>
      </c>
      <c r="F3575" t="s">
        <v>9</v>
      </c>
      <c r="L3575" t="s">
        <v>1414</v>
      </c>
      <c r="N3575" t="s">
        <v>1415</v>
      </c>
      <c r="O3575" t="s">
        <v>1416</v>
      </c>
    </row>
    <row r="3576" spans="1:15" x14ac:dyDescent="0.2">
      <c r="A3576" s="66" t="s">
        <v>9831</v>
      </c>
      <c r="B3576" t="s">
        <v>921</v>
      </c>
      <c r="C3576" t="s">
        <v>920</v>
      </c>
      <c r="D3576" s="21" t="s">
        <v>922</v>
      </c>
      <c r="E3576" t="s">
        <v>923</v>
      </c>
      <c r="F3576" t="s">
        <v>4</v>
      </c>
      <c r="L3576" t="s">
        <v>1429</v>
      </c>
      <c r="N3576" t="s">
        <v>1279</v>
      </c>
      <c r="O3576" t="s">
        <v>1280</v>
      </c>
    </row>
    <row r="3577" spans="1:15" x14ac:dyDescent="0.2">
      <c r="A3577" s="66" t="s">
        <v>9831</v>
      </c>
      <c r="B3577" t="s">
        <v>921</v>
      </c>
      <c r="C3577" t="s">
        <v>920</v>
      </c>
      <c r="D3577" s="21" t="s">
        <v>924</v>
      </c>
      <c r="E3577" t="s">
        <v>925</v>
      </c>
      <c r="F3577" t="s">
        <v>4</v>
      </c>
      <c r="L3577" t="s">
        <v>1429</v>
      </c>
      <c r="N3577" t="s">
        <v>1279</v>
      </c>
      <c r="O3577" t="s">
        <v>1280</v>
      </c>
    </row>
    <row r="3578" spans="1:15" x14ac:dyDescent="0.2">
      <c r="A3578" s="66" t="s">
        <v>9831</v>
      </c>
      <c r="B3578" t="s">
        <v>921</v>
      </c>
      <c r="C3578" t="s">
        <v>920</v>
      </c>
      <c r="D3578" s="21" t="s">
        <v>922</v>
      </c>
      <c r="E3578" t="s">
        <v>923</v>
      </c>
      <c r="F3578" t="s">
        <v>15</v>
      </c>
      <c r="G3578" t="s">
        <v>1430</v>
      </c>
      <c r="O3578" t="s">
        <v>1432</v>
      </c>
    </row>
    <row r="3579" spans="1:15" x14ac:dyDescent="0.2">
      <c r="A3579" s="66" t="s">
        <v>9831</v>
      </c>
      <c r="B3579" t="s">
        <v>921</v>
      </c>
      <c r="C3579" t="s">
        <v>920</v>
      </c>
      <c r="D3579" s="21" t="s">
        <v>922</v>
      </c>
      <c r="E3579" t="s">
        <v>923</v>
      </c>
      <c r="F3579" t="s">
        <v>142</v>
      </c>
      <c r="G3579" t="s">
        <v>1286</v>
      </c>
      <c r="O3579" t="s">
        <v>1400</v>
      </c>
    </row>
    <row r="3580" spans="1:15" x14ac:dyDescent="0.2">
      <c r="A3580" s="66" t="s">
        <v>9831</v>
      </c>
      <c r="B3580" t="s">
        <v>921</v>
      </c>
      <c r="C3580" t="s">
        <v>920</v>
      </c>
      <c r="D3580" s="21" t="s">
        <v>922</v>
      </c>
      <c r="E3580" t="s">
        <v>923</v>
      </c>
      <c r="F3580" t="s">
        <v>157</v>
      </c>
      <c r="G3580" t="s">
        <v>1286</v>
      </c>
      <c r="O3580" t="s">
        <v>1400</v>
      </c>
    </row>
    <row r="3581" spans="1:15" x14ac:dyDescent="0.2">
      <c r="A3581" s="66" t="s">
        <v>9831</v>
      </c>
      <c r="B3581" t="s">
        <v>921</v>
      </c>
      <c r="C3581" t="s">
        <v>920</v>
      </c>
      <c r="D3581" s="21" t="s">
        <v>922</v>
      </c>
      <c r="E3581" t="s">
        <v>923</v>
      </c>
      <c r="F3581" t="s">
        <v>162</v>
      </c>
      <c r="G3581" t="s">
        <v>1286</v>
      </c>
      <c r="O3581" t="s">
        <v>1400</v>
      </c>
    </row>
    <row r="3582" spans="1:15" x14ac:dyDescent="0.2">
      <c r="A3582" s="66" t="s">
        <v>9831</v>
      </c>
      <c r="B3582" t="s">
        <v>921</v>
      </c>
      <c r="C3582" t="s">
        <v>920</v>
      </c>
      <c r="D3582" s="21" t="s">
        <v>922</v>
      </c>
      <c r="E3582" t="s">
        <v>923</v>
      </c>
      <c r="F3582" t="s">
        <v>177</v>
      </c>
      <c r="G3582" t="s">
        <v>1286</v>
      </c>
      <c r="O3582" t="s">
        <v>1400</v>
      </c>
    </row>
    <row r="3583" spans="1:15" x14ac:dyDescent="0.2">
      <c r="A3583" s="66" t="s">
        <v>9831</v>
      </c>
      <c r="B3583" t="s">
        <v>921</v>
      </c>
      <c r="C3583" t="s">
        <v>920</v>
      </c>
      <c r="D3583" s="21" t="s">
        <v>924</v>
      </c>
      <c r="E3583" t="s">
        <v>925</v>
      </c>
      <c r="F3583" t="s">
        <v>15</v>
      </c>
      <c r="G3583" t="s">
        <v>1430</v>
      </c>
      <c r="O3583" t="s">
        <v>1432</v>
      </c>
    </row>
    <row r="3584" spans="1:15" x14ac:dyDescent="0.2">
      <c r="A3584" s="66" t="s">
        <v>9831</v>
      </c>
      <c r="B3584" t="s">
        <v>921</v>
      </c>
      <c r="C3584" t="s">
        <v>920</v>
      </c>
      <c r="D3584" s="21" t="s">
        <v>924</v>
      </c>
      <c r="E3584" t="s">
        <v>925</v>
      </c>
      <c r="F3584" t="s">
        <v>157</v>
      </c>
      <c r="G3584" t="s">
        <v>1286</v>
      </c>
      <c r="O3584" t="s">
        <v>1400</v>
      </c>
    </row>
    <row r="3585" spans="1:15" x14ac:dyDescent="0.2">
      <c r="A3585" s="66" t="s">
        <v>9831</v>
      </c>
      <c r="B3585" t="s">
        <v>921</v>
      </c>
      <c r="C3585" t="s">
        <v>920</v>
      </c>
      <c r="D3585" s="21" t="s">
        <v>924</v>
      </c>
      <c r="E3585" t="s">
        <v>925</v>
      </c>
      <c r="F3585" t="s">
        <v>162</v>
      </c>
      <c r="G3585" t="s">
        <v>1286</v>
      </c>
      <c r="O3585" t="s">
        <v>1400</v>
      </c>
    </row>
    <row r="3586" spans="1:15" x14ac:dyDescent="0.2">
      <c r="A3586" s="66" t="s">
        <v>9831</v>
      </c>
      <c r="B3586" t="s">
        <v>921</v>
      </c>
      <c r="C3586" t="s">
        <v>920</v>
      </c>
      <c r="D3586" s="21" t="s">
        <v>924</v>
      </c>
      <c r="E3586" t="s">
        <v>925</v>
      </c>
      <c r="F3586" t="s">
        <v>177</v>
      </c>
      <c r="G3586" t="s">
        <v>1286</v>
      </c>
      <c r="O3586" t="s">
        <v>1400</v>
      </c>
    </row>
    <row r="3587" spans="1:15" x14ac:dyDescent="0.2">
      <c r="A3587" s="66" t="s">
        <v>9831</v>
      </c>
      <c r="B3587" t="s">
        <v>963</v>
      </c>
      <c r="C3587" t="s">
        <v>962</v>
      </c>
      <c r="D3587" s="21" t="s">
        <v>964</v>
      </c>
      <c r="E3587" t="s">
        <v>965</v>
      </c>
      <c r="F3587" t="s">
        <v>96</v>
      </c>
      <c r="K3587">
        <v>2020</v>
      </c>
      <c r="L3587" t="s">
        <v>4247</v>
      </c>
      <c r="N3587" t="s">
        <v>4248</v>
      </c>
    </row>
    <row r="3588" spans="1:15" x14ac:dyDescent="0.2">
      <c r="A3588" s="66" t="s">
        <v>9831</v>
      </c>
      <c r="B3588" t="s">
        <v>963</v>
      </c>
      <c r="C3588" t="s">
        <v>962</v>
      </c>
      <c r="D3588" s="21" t="s">
        <v>964</v>
      </c>
      <c r="E3588" t="s">
        <v>965</v>
      </c>
      <c r="F3588" t="s">
        <v>10</v>
      </c>
      <c r="K3588">
        <v>2014</v>
      </c>
      <c r="L3588" t="s">
        <v>4249</v>
      </c>
      <c r="M3588" t="s">
        <v>3439</v>
      </c>
      <c r="N3588" t="s">
        <v>4250</v>
      </c>
    </row>
    <row r="3589" spans="1:15" x14ac:dyDescent="0.2">
      <c r="A3589" s="66" t="s">
        <v>9831</v>
      </c>
      <c r="B3589" t="s">
        <v>963</v>
      </c>
      <c r="C3589" t="s">
        <v>962</v>
      </c>
      <c r="D3589" s="21" t="s">
        <v>964</v>
      </c>
      <c r="E3589" t="s">
        <v>965</v>
      </c>
      <c r="F3589" t="s">
        <v>11</v>
      </c>
      <c r="G3589" t="s">
        <v>1286</v>
      </c>
      <c r="K3589">
        <v>2014</v>
      </c>
      <c r="L3589" t="s">
        <v>4249</v>
      </c>
      <c r="M3589" t="s">
        <v>3439</v>
      </c>
      <c r="N3589" t="s">
        <v>4250</v>
      </c>
    </row>
    <row r="3590" spans="1:15" x14ac:dyDescent="0.2">
      <c r="A3590" s="66" t="s">
        <v>9831</v>
      </c>
      <c r="B3590" t="s">
        <v>963</v>
      </c>
      <c r="C3590" t="s">
        <v>962</v>
      </c>
      <c r="D3590" s="21" t="s">
        <v>964</v>
      </c>
      <c r="E3590" t="s">
        <v>965</v>
      </c>
      <c r="F3590" t="s">
        <v>91</v>
      </c>
      <c r="K3590">
        <v>2014</v>
      </c>
      <c r="L3590" t="s">
        <v>4249</v>
      </c>
      <c r="M3590" t="s">
        <v>4251</v>
      </c>
      <c r="N3590" t="s">
        <v>4250</v>
      </c>
    </row>
    <row r="3591" spans="1:15" x14ac:dyDescent="0.2">
      <c r="A3591" s="66" t="s">
        <v>9831</v>
      </c>
      <c r="B3591" t="s">
        <v>963</v>
      </c>
      <c r="C3591" t="s">
        <v>962</v>
      </c>
      <c r="D3591" s="21" t="s">
        <v>964</v>
      </c>
      <c r="E3591" t="s">
        <v>965</v>
      </c>
      <c r="F3591" t="s">
        <v>16</v>
      </c>
      <c r="G3591" t="s">
        <v>1270</v>
      </c>
      <c r="H3591" t="s">
        <v>1702</v>
      </c>
      <c r="J3591" t="s">
        <v>4252</v>
      </c>
      <c r="K3591">
        <v>2014</v>
      </c>
      <c r="L3591" t="s">
        <v>4253</v>
      </c>
      <c r="M3591" t="s">
        <v>4254</v>
      </c>
      <c r="N3591" t="s">
        <v>4250</v>
      </c>
      <c r="O3591" t="s">
        <v>4255</v>
      </c>
    </row>
    <row r="3592" spans="1:15" x14ac:dyDescent="0.2">
      <c r="A3592" s="66" t="s">
        <v>9831</v>
      </c>
      <c r="B3592" t="s">
        <v>963</v>
      </c>
      <c r="C3592" t="s">
        <v>962</v>
      </c>
      <c r="D3592" s="21" t="s">
        <v>964</v>
      </c>
      <c r="E3592" t="s">
        <v>965</v>
      </c>
      <c r="F3592" t="s">
        <v>17</v>
      </c>
      <c r="G3592" t="s">
        <v>1270</v>
      </c>
      <c r="H3592" t="s">
        <v>1702</v>
      </c>
      <c r="J3592" t="s">
        <v>4252</v>
      </c>
      <c r="K3592">
        <v>2014</v>
      </c>
      <c r="L3592" t="s">
        <v>4253</v>
      </c>
      <c r="M3592" t="s">
        <v>4254</v>
      </c>
      <c r="N3592" t="s">
        <v>4250</v>
      </c>
      <c r="O3592" t="s">
        <v>4256</v>
      </c>
    </row>
    <row r="3593" spans="1:15" x14ac:dyDescent="0.2">
      <c r="A3593" s="66" t="s">
        <v>9831</v>
      </c>
      <c r="B3593" t="s">
        <v>963</v>
      </c>
      <c r="C3593" t="s">
        <v>962</v>
      </c>
      <c r="D3593" s="21" t="s">
        <v>964</v>
      </c>
      <c r="E3593" t="s">
        <v>965</v>
      </c>
      <c r="F3593" t="s">
        <v>18</v>
      </c>
      <c r="G3593" t="s">
        <v>1270</v>
      </c>
      <c r="H3593" t="s">
        <v>1702</v>
      </c>
      <c r="J3593" t="s">
        <v>4252</v>
      </c>
      <c r="K3593">
        <v>2014</v>
      </c>
      <c r="L3593" t="s">
        <v>4253</v>
      </c>
      <c r="M3593" t="s">
        <v>4254</v>
      </c>
      <c r="N3593" t="s">
        <v>4250</v>
      </c>
      <c r="O3593" t="s">
        <v>4256</v>
      </c>
    </row>
    <row r="3594" spans="1:15" x14ac:dyDescent="0.2">
      <c r="A3594" s="66" t="s">
        <v>9831</v>
      </c>
      <c r="B3594" t="s">
        <v>963</v>
      </c>
      <c r="C3594" t="s">
        <v>962</v>
      </c>
      <c r="D3594" s="21" t="s">
        <v>964</v>
      </c>
      <c r="E3594" t="s">
        <v>965</v>
      </c>
      <c r="F3594" t="s">
        <v>19</v>
      </c>
      <c r="G3594" t="s">
        <v>1270</v>
      </c>
      <c r="H3594" t="s">
        <v>1702</v>
      </c>
      <c r="J3594" t="s">
        <v>4252</v>
      </c>
      <c r="K3594">
        <v>2014</v>
      </c>
      <c r="L3594" t="s">
        <v>4253</v>
      </c>
      <c r="M3594" t="s">
        <v>4254</v>
      </c>
      <c r="N3594" t="s">
        <v>4250</v>
      </c>
      <c r="O3594" t="s">
        <v>4256</v>
      </c>
    </row>
    <row r="3595" spans="1:15" x14ac:dyDescent="0.2">
      <c r="A3595" s="66" t="s">
        <v>9831</v>
      </c>
      <c r="B3595" t="s">
        <v>963</v>
      </c>
      <c r="C3595" t="s">
        <v>962</v>
      </c>
      <c r="D3595" s="21" t="s">
        <v>964</v>
      </c>
      <c r="E3595" t="s">
        <v>965</v>
      </c>
      <c r="F3595" t="s">
        <v>20</v>
      </c>
      <c r="G3595" t="s">
        <v>1270</v>
      </c>
      <c r="H3595" t="s">
        <v>1702</v>
      </c>
      <c r="J3595" t="s">
        <v>4252</v>
      </c>
      <c r="K3595">
        <v>2014</v>
      </c>
      <c r="L3595" t="s">
        <v>4253</v>
      </c>
      <c r="M3595" t="s">
        <v>4254</v>
      </c>
      <c r="N3595" t="s">
        <v>4250</v>
      </c>
      <c r="O3595" t="s">
        <v>4256</v>
      </c>
    </row>
    <row r="3596" spans="1:15" x14ac:dyDescent="0.2">
      <c r="A3596" s="66" t="s">
        <v>9831</v>
      </c>
      <c r="B3596" t="s">
        <v>963</v>
      </c>
      <c r="C3596" t="s">
        <v>962</v>
      </c>
      <c r="D3596" s="21" t="s">
        <v>964</v>
      </c>
      <c r="E3596" t="s">
        <v>965</v>
      </c>
      <c r="F3596" t="s">
        <v>22</v>
      </c>
      <c r="G3596" t="s">
        <v>1270</v>
      </c>
      <c r="H3596" t="s">
        <v>1702</v>
      </c>
      <c r="J3596" t="s">
        <v>4252</v>
      </c>
      <c r="K3596">
        <v>2014</v>
      </c>
      <c r="L3596" t="s">
        <v>4253</v>
      </c>
      <c r="M3596" t="s">
        <v>4254</v>
      </c>
      <c r="N3596" t="s">
        <v>4250</v>
      </c>
      <c r="O3596" t="s">
        <v>4256</v>
      </c>
    </row>
    <row r="3597" spans="1:15" x14ac:dyDescent="0.2">
      <c r="A3597" s="66" t="s">
        <v>9831</v>
      </c>
      <c r="B3597" t="s">
        <v>963</v>
      </c>
      <c r="C3597" t="s">
        <v>962</v>
      </c>
      <c r="D3597" s="21" t="s">
        <v>964</v>
      </c>
      <c r="E3597" t="s">
        <v>965</v>
      </c>
      <c r="F3597" t="s">
        <v>23</v>
      </c>
      <c r="G3597" t="s">
        <v>1270</v>
      </c>
      <c r="H3597" t="s">
        <v>1702</v>
      </c>
      <c r="J3597" t="s">
        <v>4252</v>
      </c>
      <c r="K3597">
        <v>2014</v>
      </c>
      <c r="L3597" t="s">
        <v>4253</v>
      </c>
      <c r="M3597" t="s">
        <v>4254</v>
      </c>
      <c r="N3597" t="s">
        <v>4250</v>
      </c>
      <c r="O3597" t="s">
        <v>4257</v>
      </c>
    </row>
    <row r="3598" spans="1:15" x14ac:dyDescent="0.2">
      <c r="A3598" s="66" t="s">
        <v>9831</v>
      </c>
      <c r="B3598" t="s">
        <v>963</v>
      </c>
      <c r="C3598" t="s">
        <v>962</v>
      </c>
      <c r="D3598" s="21" t="s">
        <v>964</v>
      </c>
      <c r="E3598" t="s">
        <v>965</v>
      </c>
      <c r="F3598" t="s">
        <v>24</v>
      </c>
      <c r="G3598" t="s">
        <v>1270</v>
      </c>
      <c r="H3598" t="s">
        <v>1702</v>
      </c>
      <c r="J3598" t="s">
        <v>4252</v>
      </c>
      <c r="K3598">
        <v>2014</v>
      </c>
      <c r="L3598" t="s">
        <v>4253</v>
      </c>
      <c r="M3598" t="s">
        <v>4254</v>
      </c>
      <c r="N3598" t="s">
        <v>4250</v>
      </c>
      <c r="O3598" t="s">
        <v>4256</v>
      </c>
    </row>
    <row r="3599" spans="1:15" x14ac:dyDescent="0.2">
      <c r="A3599" s="66" t="s">
        <v>9831</v>
      </c>
      <c r="B3599" t="s">
        <v>963</v>
      </c>
      <c r="C3599" t="s">
        <v>962</v>
      </c>
      <c r="D3599" s="21" t="s">
        <v>964</v>
      </c>
      <c r="E3599" t="s">
        <v>965</v>
      </c>
      <c r="F3599" t="s">
        <v>25</v>
      </c>
      <c r="G3599" t="s">
        <v>1270</v>
      </c>
      <c r="H3599" t="s">
        <v>1702</v>
      </c>
      <c r="J3599" t="s">
        <v>4252</v>
      </c>
      <c r="K3599">
        <v>2014</v>
      </c>
      <c r="L3599" t="s">
        <v>4253</v>
      </c>
      <c r="M3599" t="s">
        <v>4254</v>
      </c>
      <c r="N3599" t="s">
        <v>4250</v>
      </c>
      <c r="O3599" t="s">
        <v>4256</v>
      </c>
    </row>
    <row r="3600" spans="1:15" x14ac:dyDescent="0.2">
      <c r="A3600" s="66" t="s">
        <v>9831</v>
      </c>
      <c r="B3600" t="s">
        <v>963</v>
      </c>
      <c r="C3600" t="s">
        <v>962</v>
      </c>
      <c r="D3600" s="21" t="s">
        <v>964</v>
      </c>
      <c r="E3600" t="s">
        <v>965</v>
      </c>
      <c r="F3600" t="s">
        <v>28</v>
      </c>
      <c r="G3600" t="s">
        <v>1270</v>
      </c>
      <c r="H3600" t="s">
        <v>1702</v>
      </c>
      <c r="J3600" t="s">
        <v>4252</v>
      </c>
      <c r="K3600">
        <v>2014</v>
      </c>
      <c r="L3600" t="s">
        <v>4253</v>
      </c>
      <c r="M3600" t="s">
        <v>4254</v>
      </c>
      <c r="N3600" t="s">
        <v>4250</v>
      </c>
      <c r="O3600" t="s">
        <v>4258</v>
      </c>
    </row>
    <row r="3601" spans="1:15" x14ac:dyDescent="0.2">
      <c r="A3601" s="66" t="s">
        <v>9831</v>
      </c>
      <c r="B3601" t="s">
        <v>963</v>
      </c>
      <c r="C3601" t="s">
        <v>962</v>
      </c>
      <c r="D3601" s="21" t="s">
        <v>964</v>
      </c>
      <c r="E3601" t="s">
        <v>965</v>
      </c>
      <c r="F3601" t="s">
        <v>33</v>
      </c>
      <c r="G3601" t="s">
        <v>1286</v>
      </c>
      <c r="K3601">
        <v>2014</v>
      </c>
      <c r="L3601" t="s">
        <v>4253</v>
      </c>
      <c r="M3601" t="s">
        <v>3439</v>
      </c>
      <c r="N3601" t="s">
        <v>4250</v>
      </c>
      <c r="O3601" t="s">
        <v>4259</v>
      </c>
    </row>
    <row r="3602" spans="1:15" x14ac:dyDescent="0.2">
      <c r="A3602" s="66" t="s">
        <v>9831</v>
      </c>
      <c r="B3602" t="s">
        <v>963</v>
      </c>
      <c r="C3602" t="s">
        <v>962</v>
      </c>
      <c r="D3602" s="21" t="s">
        <v>964</v>
      </c>
      <c r="E3602" t="s">
        <v>965</v>
      </c>
      <c r="F3602" t="s">
        <v>34</v>
      </c>
      <c r="G3602" t="s">
        <v>1289</v>
      </c>
      <c r="K3602">
        <v>2014</v>
      </c>
      <c r="L3602" t="s">
        <v>4253</v>
      </c>
      <c r="M3602" t="s">
        <v>4260</v>
      </c>
      <c r="N3602" t="s">
        <v>4250</v>
      </c>
    </row>
    <row r="3603" spans="1:15" x14ac:dyDescent="0.2">
      <c r="A3603" s="66" t="s">
        <v>9831</v>
      </c>
      <c r="B3603" t="s">
        <v>963</v>
      </c>
      <c r="C3603" t="s">
        <v>962</v>
      </c>
      <c r="D3603" s="21" t="s">
        <v>964</v>
      </c>
      <c r="E3603" t="s">
        <v>965</v>
      </c>
      <c r="F3603" t="s">
        <v>35</v>
      </c>
      <c r="G3603" t="s">
        <v>1289</v>
      </c>
      <c r="K3603">
        <v>2014</v>
      </c>
      <c r="L3603" t="s">
        <v>4253</v>
      </c>
      <c r="M3603" t="s">
        <v>4260</v>
      </c>
      <c r="N3603" t="s">
        <v>4250</v>
      </c>
    </row>
    <row r="3604" spans="1:15" x14ac:dyDescent="0.2">
      <c r="A3604" s="66" t="s">
        <v>9831</v>
      </c>
      <c r="B3604" t="s">
        <v>963</v>
      </c>
      <c r="C3604" t="s">
        <v>962</v>
      </c>
      <c r="D3604" s="21" t="s">
        <v>964</v>
      </c>
      <c r="E3604" t="s">
        <v>965</v>
      </c>
      <c r="F3604" t="s">
        <v>36</v>
      </c>
      <c r="G3604" t="s">
        <v>1289</v>
      </c>
      <c r="K3604">
        <v>2014</v>
      </c>
      <c r="L3604" t="s">
        <v>4253</v>
      </c>
      <c r="M3604" t="s">
        <v>4260</v>
      </c>
      <c r="N3604" t="s">
        <v>4250</v>
      </c>
    </row>
    <row r="3605" spans="1:15" x14ac:dyDescent="0.2">
      <c r="A3605" s="66" t="s">
        <v>9831</v>
      </c>
      <c r="B3605" t="s">
        <v>963</v>
      </c>
      <c r="C3605" t="s">
        <v>962</v>
      </c>
      <c r="D3605" s="21" t="s">
        <v>964</v>
      </c>
      <c r="E3605" t="s">
        <v>965</v>
      </c>
      <c r="F3605" t="s">
        <v>38</v>
      </c>
      <c r="G3605" t="s">
        <v>1289</v>
      </c>
      <c r="K3605">
        <v>2014</v>
      </c>
      <c r="L3605" t="s">
        <v>4253</v>
      </c>
      <c r="M3605" t="s">
        <v>4260</v>
      </c>
      <c r="N3605" t="s">
        <v>4250</v>
      </c>
    </row>
    <row r="3606" spans="1:15" x14ac:dyDescent="0.2">
      <c r="A3606" s="66" t="s">
        <v>9831</v>
      </c>
      <c r="B3606" t="s">
        <v>963</v>
      </c>
      <c r="C3606" t="s">
        <v>962</v>
      </c>
      <c r="D3606" s="21" t="s">
        <v>964</v>
      </c>
      <c r="E3606" t="s">
        <v>965</v>
      </c>
      <c r="F3606" t="s">
        <v>39</v>
      </c>
      <c r="G3606" t="s">
        <v>1289</v>
      </c>
      <c r="K3606">
        <v>2014</v>
      </c>
      <c r="L3606" t="s">
        <v>4253</v>
      </c>
      <c r="M3606" t="s">
        <v>4260</v>
      </c>
      <c r="N3606" t="s">
        <v>4250</v>
      </c>
    </row>
    <row r="3607" spans="1:15" x14ac:dyDescent="0.2">
      <c r="A3607" s="66" t="s">
        <v>9831</v>
      </c>
      <c r="B3607" t="s">
        <v>963</v>
      </c>
      <c r="C3607" t="s">
        <v>962</v>
      </c>
      <c r="D3607" s="21" t="s">
        <v>964</v>
      </c>
      <c r="E3607" t="s">
        <v>965</v>
      </c>
      <c r="F3607" t="s">
        <v>40</v>
      </c>
      <c r="G3607" t="s">
        <v>1289</v>
      </c>
      <c r="K3607">
        <v>2014</v>
      </c>
      <c r="L3607" t="s">
        <v>4253</v>
      </c>
      <c r="M3607" t="s">
        <v>4260</v>
      </c>
      <c r="N3607" t="s">
        <v>4250</v>
      </c>
    </row>
    <row r="3608" spans="1:15" x14ac:dyDescent="0.2">
      <c r="A3608" s="66" t="s">
        <v>9831</v>
      </c>
      <c r="B3608" t="s">
        <v>963</v>
      </c>
      <c r="C3608" t="s">
        <v>962</v>
      </c>
      <c r="D3608" s="21" t="s">
        <v>964</v>
      </c>
      <c r="E3608" t="s">
        <v>965</v>
      </c>
      <c r="F3608" t="s">
        <v>41</v>
      </c>
      <c r="G3608" t="s">
        <v>1289</v>
      </c>
      <c r="K3608">
        <v>2014</v>
      </c>
      <c r="L3608" t="s">
        <v>4253</v>
      </c>
      <c r="M3608" t="s">
        <v>4260</v>
      </c>
      <c r="N3608" t="s">
        <v>4250</v>
      </c>
    </row>
    <row r="3609" spans="1:15" x14ac:dyDescent="0.2">
      <c r="A3609" s="66" t="s">
        <v>9831</v>
      </c>
      <c r="B3609" t="s">
        <v>963</v>
      </c>
      <c r="C3609" t="s">
        <v>962</v>
      </c>
      <c r="D3609" s="21" t="s">
        <v>964</v>
      </c>
      <c r="E3609" t="s">
        <v>965</v>
      </c>
      <c r="F3609" t="s">
        <v>42</v>
      </c>
      <c r="G3609" t="s">
        <v>1289</v>
      </c>
      <c r="K3609">
        <v>2014</v>
      </c>
      <c r="L3609" t="s">
        <v>4253</v>
      </c>
      <c r="M3609" t="s">
        <v>4260</v>
      </c>
      <c r="N3609" t="s">
        <v>4250</v>
      </c>
      <c r="O3609" t="s">
        <v>4261</v>
      </c>
    </row>
    <row r="3610" spans="1:15" x14ac:dyDescent="0.2">
      <c r="A3610" s="66" t="s">
        <v>9831</v>
      </c>
      <c r="B3610" t="s">
        <v>963</v>
      </c>
      <c r="C3610" t="s">
        <v>962</v>
      </c>
      <c r="D3610" s="21" t="s">
        <v>964</v>
      </c>
      <c r="E3610" t="s">
        <v>965</v>
      </c>
      <c r="F3610" t="s">
        <v>59</v>
      </c>
      <c r="G3610" t="s">
        <v>1270</v>
      </c>
      <c r="K3610">
        <v>2014</v>
      </c>
      <c r="L3610" t="s">
        <v>4253</v>
      </c>
      <c r="M3610" t="s">
        <v>3439</v>
      </c>
      <c r="N3610" t="s">
        <v>4250</v>
      </c>
      <c r="O3610" t="s">
        <v>4262</v>
      </c>
    </row>
    <row r="3611" spans="1:15" x14ac:dyDescent="0.2">
      <c r="A3611" s="66" t="s">
        <v>9831</v>
      </c>
      <c r="B3611" t="s">
        <v>963</v>
      </c>
      <c r="C3611" t="s">
        <v>962</v>
      </c>
      <c r="D3611" s="21" t="s">
        <v>964</v>
      </c>
      <c r="E3611" t="s">
        <v>965</v>
      </c>
      <c r="F3611" t="s">
        <v>60</v>
      </c>
      <c r="G3611" t="s">
        <v>1270</v>
      </c>
      <c r="K3611">
        <v>2014</v>
      </c>
      <c r="L3611" t="s">
        <v>4253</v>
      </c>
      <c r="M3611" t="s">
        <v>3439</v>
      </c>
      <c r="N3611" t="s">
        <v>4250</v>
      </c>
      <c r="O3611" t="s">
        <v>4263</v>
      </c>
    </row>
    <row r="3612" spans="1:15" x14ac:dyDescent="0.2">
      <c r="A3612" s="66" t="s">
        <v>9831</v>
      </c>
      <c r="B3612" t="s">
        <v>963</v>
      </c>
      <c r="C3612" t="s">
        <v>962</v>
      </c>
      <c r="D3612" s="21" t="s">
        <v>964</v>
      </c>
      <c r="E3612" t="s">
        <v>965</v>
      </c>
      <c r="F3612" t="s">
        <v>63</v>
      </c>
      <c r="G3612" t="s">
        <v>1270</v>
      </c>
      <c r="K3612">
        <v>2014</v>
      </c>
      <c r="L3612" t="s">
        <v>4253</v>
      </c>
      <c r="M3612" t="s">
        <v>3439</v>
      </c>
      <c r="N3612" t="s">
        <v>4250</v>
      </c>
      <c r="O3612" t="s">
        <v>4264</v>
      </c>
    </row>
    <row r="3613" spans="1:15" x14ac:dyDescent="0.2">
      <c r="A3613" s="66" t="s">
        <v>9831</v>
      </c>
      <c r="B3613" t="s">
        <v>963</v>
      </c>
      <c r="C3613" t="s">
        <v>962</v>
      </c>
      <c r="D3613" s="21" t="s">
        <v>964</v>
      </c>
      <c r="E3613" t="s">
        <v>965</v>
      </c>
      <c r="F3613" t="s">
        <v>89</v>
      </c>
      <c r="K3613">
        <v>2014</v>
      </c>
      <c r="L3613" t="s">
        <v>4253</v>
      </c>
      <c r="M3613" t="s">
        <v>1319</v>
      </c>
      <c r="N3613" t="s">
        <v>4250</v>
      </c>
      <c r="O3613" t="s">
        <v>4265</v>
      </c>
    </row>
    <row r="3614" spans="1:15" x14ac:dyDescent="0.2">
      <c r="A3614" s="66" t="s">
        <v>9831</v>
      </c>
      <c r="B3614" t="s">
        <v>963</v>
      </c>
      <c r="C3614" t="s">
        <v>962</v>
      </c>
      <c r="D3614" s="21" t="s">
        <v>964</v>
      </c>
      <c r="E3614" t="s">
        <v>965</v>
      </c>
      <c r="F3614" t="s">
        <v>90</v>
      </c>
      <c r="K3614">
        <v>2014</v>
      </c>
      <c r="L3614" t="s">
        <v>4253</v>
      </c>
      <c r="M3614" t="s">
        <v>3345</v>
      </c>
      <c r="N3614" t="s">
        <v>4250</v>
      </c>
      <c r="O3614" t="s">
        <v>4266</v>
      </c>
    </row>
    <row r="3615" spans="1:15" x14ac:dyDescent="0.2">
      <c r="A3615" s="66" t="s">
        <v>9831</v>
      </c>
      <c r="B3615" t="s">
        <v>963</v>
      </c>
      <c r="C3615" t="s">
        <v>962</v>
      </c>
      <c r="D3615" s="21" t="s">
        <v>964</v>
      </c>
      <c r="E3615" t="s">
        <v>965</v>
      </c>
      <c r="F3615" t="s">
        <v>94</v>
      </c>
      <c r="K3615">
        <v>2014</v>
      </c>
      <c r="L3615" t="s">
        <v>4253</v>
      </c>
      <c r="M3615" t="s">
        <v>3345</v>
      </c>
      <c r="N3615" t="s">
        <v>4250</v>
      </c>
      <c r="O3615" t="s">
        <v>9683</v>
      </c>
    </row>
    <row r="3616" spans="1:15" x14ac:dyDescent="0.2">
      <c r="A3616" s="66" t="s">
        <v>9831</v>
      </c>
      <c r="B3616" t="s">
        <v>963</v>
      </c>
      <c r="C3616" t="s">
        <v>962</v>
      </c>
      <c r="D3616" s="21" t="s">
        <v>964</v>
      </c>
      <c r="E3616" t="s">
        <v>965</v>
      </c>
      <c r="F3616" t="s">
        <v>162</v>
      </c>
      <c r="G3616" t="s">
        <v>1286</v>
      </c>
      <c r="K3616">
        <v>2014</v>
      </c>
      <c r="L3616" t="s">
        <v>4253</v>
      </c>
      <c r="M3616" t="s">
        <v>3439</v>
      </c>
      <c r="N3616" t="s">
        <v>4250</v>
      </c>
      <c r="O3616" t="s">
        <v>1400</v>
      </c>
    </row>
    <row r="3617" spans="1:15" x14ac:dyDescent="0.2">
      <c r="A3617" s="66" t="s">
        <v>9831</v>
      </c>
      <c r="B3617" t="s">
        <v>963</v>
      </c>
      <c r="C3617" t="s">
        <v>962</v>
      </c>
      <c r="D3617" s="21" t="s">
        <v>964</v>
      </c>
      <c r="E3617" t="s">
        <v>965</v>
      </c>
      <c r="F3617" t="s">
        <v>177</v>
      </c>
      <c r="G3617" t="s">
        <v>1286</v>
      </c>
      <c r="K3617">
        <v>2014</v>
      </c>
      <c r="L3617" t="s">
        <v>4253</v>
      </c>
      <c r="M3617" t="s">
        <v>3439</v>
      </c>
      <c r="N3617" t="s">
        <v>4250</v>
      </c>
      <c r="O3617" t="s">
        <v>1400</v>
      </c>
    </row>
    <row r="3618" spans="1:15" x14ac:dyDescent="0.2">
      <c r="A3618" s="66" t="s">
        <v>9831</v>
      </c>
      <c r="B3618" t="s">
        <v>963</v>
      </c>
      <c r="C3618" t="s">
        <v>962</v>
      </c>
      <c r="D3618" s="21" t="s">
        <v>964</v>
      </c>
      <c r="E3618" t="s">
        <v>965</v>
      </c>
      <c r="F3618" t="s">
        <v>182</v>
      </c>
      <c r="G3618" t="s">
        <v>1286</v>
      </c>
      <c r="K3618">
        <v>2014</v>
      </c>
      <c r="L3618" t="s">
        <v>4253</v>
      </c>
      <c r="M3618" t="s">
        <v>3439</v>
      </c>
      <c r="N3618" t="s">
        <v>4250</v>
      </c>
      <c r="O3618" t="s">
        <v>1400</v>
      </c>
    </row>
    <row r="3619" spans="1:15" x14ac:dyDescent="0.2">
      <c r="A3619" s="66" t="s">
        <v>9831</v>
      </c>
      <c r="B3619" t="s">
        <v>963</v>
      </c>
      <c r="C3619" t="s">
        <v>962</v>
      </c>
      <c r="D3619" s="21" t="s">
        <v>964</v>
      </c>
      <c r="E3619" t="s">
        <v>965</v>
      </c>
      <c r="F3619" t="s">
        <v>329</v>
      </c>
      <c r="K3619">
        <v>2014</v>
      </c>
      <c r="L3619" t="s">
        <v>4253</v>
      </c>
      <c r="M3619" t="s">
        <v>4267</v>
      </c>
      <c r="N3619" t="s">
        <v>4250</v>
      </c>
      <c r="O3619" t="s">
        <v>4268</v>
      </c>
    </row>
    <row r="3620" spans="1:15" x14ac:dyDescent="0.2">
      <c r="A3620" s="66" t="s">
        <v>9831</v>
      </c>
      <c r="B3620" t="s">
        <v>963</v>
      </c>
      <c r="C3620" t="s">
        <v>962</v>
      </c>
      <c r="D3620" s="21" t="s">
        <v>964</v>
      </c>
      <c r="E3620" t="s">
        <v>965</v>
      </c>
      <c r="F3620" t="s">
        <v>336</v>
      </c>
      <c r="K3620">
        <v>2014</v>
      </c>
      <c r="L3620" t="s">
        <v>4253</v>
      </c>
      <c r="M3620" t="s">
        <v>4267</v>
      </c>
      <c r="N3620" t="s">
        <v>4250</v>
      </c>
      <c r="O3620" t="s">
        <v>4269</v>
      </c>
    </row>
    <row r="3621" spans="1:15" x14ac:dyDescent="0.2">
      <c r="A3621" s="66" t="s">
        <v>9831</v>
      </c>
      <c r="B3621" t="s">
        <v>963</v>
      </c>
      <c r="C3621" t="s">
        <v>962</v>
      </c>
      <c r="D3621" s="21" t="s">
        <v>964</v>
      </c>
      <c r="E3621" t="s">
        <v>965</v>
      </c>
      <c r="F3621" t="s">
        <v>314</v>
      </c>
      <c r="K3621">
        <v>2024</v>
      </c>
      <c r="L3621" t="s">
        <v>4270</v>
      </c>
      <c r="M3621" t="s">
        <v>4271</v>
      </c>
      <c r="N3621" t="s">
        <v>4272</v>
      </c>
      <c r="O3621" t="s">
        <v>4273</v>
      </c>
    </row>
    <row r="3622" spans="1:15" x14ac:dyDescent="0.2">
      <c r="A3622" s="66" t="s">
        <v>9831</v>
      </c>
      <c r="B3622" t="s">
        <v>963</v>
      </c>
      <c r="C3622" t="s">
        <v>962</v>
      </c>
      <c r="D3622" s="21" t="s">
        <v>964</v>
      </c>
      <c r="E3622" t="s">
        <v>965</v>
      </c>
      <c r="F3622" t="s">
        <v>315</v>
      </c>
      <c r="K3622">
        <v>2024</v>
      </c>
      <c r="L3622" t="s">
        <v>4270</v>
      </c>
      <c r="M3622" t="s">
        <v>4271</v>
      </c>
      <c r="N3622" t="s">
        <v>4272</v>
      </c>
      <c r="O3622" t="s">
        <v>4274</v>
      </c>
    </row>
    <row r="3623" spans="1:15" x14ac:dyDescent="0.2">
      <c r="A3623" s="66" t="s">
        <v>9831</v>
      </c>
      <c r="B3623" t="s">
        <v>963</v>
      </c>
      <c r="C3623" t="s">
        <v>962</v>
      </c>
      <c r="D3623" s="21" t="s">
        <v>964</v>
      </c>
      <c r="E3623" t="s">
        <v>965</v>
      </c>
      <c r="F3623" t="s">
        <v>321</v>
      </c>
      <c r="L3623" t="s">
        <v>4270</v>
      </c>
      <c r="M3623" t="s">
        <v>4271</v>
      </c>
      <c r="N3623" t="s">
        <v>4272</v>
      </c>
    </row>
    <row r="3624" spans="1:15" x14ac:dyDescent="0.2">
      <c r="A3624" s="66" t="s">
        <v>9831</v>
      </c>
      <c r="B3624" t="s">
        <v>963</v>
      </c>
      <c r="C3624" t="s">
        <v>962</v>
      </c>
      <c r="D3624" s="21" t="s">
        <v>964</v>
      </c>
      <c r="E3624" t="s">
        <v>965</v>
      </c>
      <c r="F3624" t="s">
        <v>322</v>
      </c>
      <c r="K3624">
        <v>2024</v>
      </c>
      <c r="L3624" t="s">
        <v>4270</v>
      </c>
      <c r="M3624" t="s">
        <v>4271</v>
      </c>
      <c r="N3624" t="s">
        <v>4272</v>
      </c>
      <c r="O3624" t="s">
        <v>4274</v>
      </c>
    </row>
    <row r="3625" spans="1:15" x14ac:dyDescent="0.2">
      <c r="A3625" s="66" t="s">
        <v>9831</v>
      </c>
      <c r="B3625" t="s">
        <v>963</v>
      </c>
      <c r="C3625" t="s">
        <v>962</v>
      </c>
      <c r="D3625" s="21" t="s">
        <v>964</v>
      </c>
      <c r="E3625" t="s">
        <v>965</v>
      </c>
      <c r="F3625" t="s">
        <v>330</v>
      </c>
      <c r="K3625">
        <v>2024</v>
      </c>
      <c r="L3625" t="s">
        <v>4270</v>
      </c>
      <c r="M3625" t="s">
        <v>4271</v>
      </c>
      <c r="N3625" t="s">
        <v>4272</v>
      </c>
      <c r="O3625" t="s">
        <v>4274</v>
      </c>
    </row>
    <row r="3626" spans="1:15" x14ac:dyDescent="0.2">
      <c r="A3626" s="66" t="s">
        <v>9831</v>
      </c>
      <c r="B3626" t="s">
        <v>963</v>
      </c>
      <c r="C3626" t="s">
        <v>962</v>
      </c>
      <c r="D3626" s="21" t="s">
        <v>964</v>
      </c>
      <c r="E3626" t="s">
        <v>965</v>
      </c>
      <c r="F3626" t="s">
        <v>337</v>
      </c>
      <c r="K3626">
        <v>2024</v>
      </c>
      <c r="L3626" t="s">
        <v>4270</v>
      </c>
      <c r="M3626" t="s">
        <v>4271</v>
      </c>
      <c r="N3626" t="s">
        <v>4272</v>
      </c>
      <c r="O3626" t="s">
        <v>4274</v>
      </c>
    </row>
    <row r="3627" spans="1:15" x14ac:dyDescent="0.2">
      <c r="A3627" s="66" t="s">
        <v>9831</v>
      </c>
      <c r="B3627" t="s">
        <v>963</v>
      </c>
      <c r="C3627" t="s">
        <v>962</v>
      </c>
      <c r="D3627" s="21" t="s">
        <v>966</v>
      </c>
      <c r="E3627" t="s">
        <v>967</v>
      </c>
      <c r="F3627" t="s">
        <v>84</v>
      </c>
      <c r="K3627">
        <v>2016</v>
      </c>
      <c r="L3627" t="s">
        <v>4275</v>
      </c>
      <c r="M3627" t="s">
        <v>2388</v>
      </c>
      <c r="N3627" t="s">
        <v>4276</v>
      </c>
      <c r="O3627" t="s">
        <v>4277</v>
      </c>
    </row>
    <row r="3628" spans="1:15" x14ac:dyDescent="0.2">
      <c r="A3628" s="66" t="s">
        <v>9831</v>
      </c>
      <c r="B3628" t="s">
        <v>963</v>
      </c>
      <c r="C3628" t="s">
        <v>962</v>
      </c>
      <c r="D3628" s="21" t="s">
        <v>966</v>
      </c>
      <c r="E3628" t="s">
        <v>967</v>
      </c>
      <c r="F3628" t="s">
        <v>89</v>
      </c>
      <c r="K3628">
        <v>2016</v>
      </c>
      <c r="L3628" t="s">
        <v>4275</v>
      </c>
      <c r="M3628" t="s">
        <v>2388</v>
      </c>
      <c r="N3628" t="s">
        <v>4276</v>
      </c>
      <c r="O3628" t="s">
        <v>4278</v>
      </c>
    </row>
    <row r="3629" spans="1:15" x14ac:dyDescent="0.2">
      <c r="A3629" s="66" t="s">
        <v>9831</v>
      </c>
      <c r="B3629" t="s">
        <v>963</v>
      </c>
      <c r="C3629" t="s">
        <v>962</v>
      </c>
      <c r="D3629" s="21" t="s">
        <v>966</v>
      </c>
      <c r="E3629" t="s">
        <v>967</v>
      </c>
      <c r="F3629" t="s">
        <v>94</v>
      </c>
      <c r="K3629">
        <v>2016</v>
      </c>
      <c r="L3629" t="s">
        <v>4275</v>
      </c>
      <c r="M3629" t="s">
        <v>2388</v>
      </c>
      <c r="N3629" t="s">
        <v>4276</v>
      </c>
      <c r="O3629" t="s">
        <v>4279</v>
      </c>
    </row>
    <row r="3630" spans="1:15" x14ac:dyDescent="0.2">
      <c r="A3630" s="66" t="s">
        <v>9831</v>
      </c>
      <c r="B3630" t="s">
        <v>963</v>
      </c>
      <c r="C3630" t="s">
        <v>962</v>
      </c>
      <c r="D3630" s="21" t="s">
        <v>966</v>
      </c>
      <c r="E3630" t="s">
        <v>967</v>
      </c>
      <c r="F3630" t="s">
        <v>95</v>
      </c>
      <c r="K3630">
        <v>2016</v>
      </c>
      <c r="L3630" t="s">
        <v>4275</v>
      </c>
      <c r="M3630" t="s">
        <v>2388</v>
      </c>
      <c r="N3630" t="s">
        <v>4276</v>
      </c>
      <c r="O3630" t="s">
        <v>9684</v>
      </c>
    </row>
    <row r="3631" spans="1:15" x14ac:dyDescent="0.2">
      <c r="A3631" s="66" t="s">
        <v>9831</v>
      </c>
      <c r="B3631" t="s">
        <v>963</v>
      </c>
      <c r="C3631" t="s">
        <v>962</v>
      </c>
      <c r="D3631" s="21" t="s">
        <v>964</v>
      </c>
      <c r="E3631" t="s">
        <v>965</v>
      </c>
      <c r="F3631" t="s">
        <v>84</v>
      </c>
      <c r="J3631" t="s">
        <v>4280</v>
      </c>
      <c r="K3631">
        <v>2020</v>
      </c>
      <c r="L3631" t="s">
        <v>4281</v>
      </c>
      <c r="M3631" t="s">
        <v>4271</v>
      </c>
      <c r="N3631" t="s">
        <v>4282</v>
      </c>
      <c r="O3631" t="s">
        <v>4283</v>
      </c>
    </row>
    <row r="3632" spans="1:15" x14ac:dyDescent="0.2">
      <c r="A3632" s="66" t="s">
        <v>9831</v>
      </c>
      <c r="B3632" t="s">
        <v>963</v>
      </c>
      <c r="C3632" t="s">
        <v>962</v>
      </c>
      <c r="D3632" s="21" t="s">
        <v>964</v>
      </c>
      <c r="E3632" t="s">
        <v>965</v>
      </c>
      <c r="F3632" t="s">
        <v>100</v>
      </c>
      <c r="G3632" t="s">
        <v>1286</v>
      </c>
      <c r="K3632">
        <v>2024</v>
      </c>
      <c r="L3632" t="s">
        <v>4281</v>
      </c>
      <c r="M3632" t="s">
        <v>4271</v>
      </c>
      <c r="N3632" t="s">
        <v>4282</v>
      </c>
      <c r="O3632" t="s">
        <v>4284</v>
      </c>
    </row>
    <row r="3633" spans="1:15" x14ac:dyDescent="0.2">
      <c r="A3633" s="66" t="s">
        <v>9831</v>
      </c>
      <c r="B3633" t="s">
        <v>963</v>
      </c>
      <c r="C3633" t="s">
        <v>962</v>
      </c>
      <c r="D3633" s="21" t="s">
        <v>966</v>
      </c>
      <c r="E3633" t="s">
        <v>967</v>
      </c>
      <c r="F3633" t="s">
        <v>67</v>
      </c>
      <c r="G3633" t="s">
        <v>1360</v>
      </c>
      <c r="K3633">
        <v>2024</v>
      </c>
      <c r="L3633" t="s">
        <v>4285</v>
      </c>
      <c r="M3633" t="s">
        <v>1365</v>
      </c>
      <c r="N3633" t="s">
        <v>4286</v>
      </c>
      <c r="O3633" t="s">
        <v>4287</v>
      </c>
    </row>
    <row r="3634" spans="1:15" x14ac:dyDescent="0.2">
      <c r="A3634" s="66" t="s">
        <v>9831</v>
      </c>
      <c r="B3634" t="s">
        <v>963</v>
      </c>
      <c r="C3634" t="s">
        <v>962</v>
      </c>
      <c r="D3634" s="21" t="s">
        <v>964</v>
      </c>
      <c r="E3634" t="s">
        <v>965</v>
      </c>
      <c r="F3634" t="s">
        <v>67</v>
      </c>
      <c r="G3634" t="s">
        <v>1360</v>
      </c>
      <c r="K3634">
        <v>2022</v>
      </c>
      <c r="L3634" t="s">
        <v>4288</v>
      </c>
      <c r="M3634" t="s">
        <v>4271</v>
      </c>
      <c r="N3634" t="s">
        <v>4289</v>
      </c>
      <c r="O3634" t="s">
        <v>4290</v>
      </c>
    </row>
    <row r="3635" spans="1:15" x14ac:dyDescent="0.2">
      <c r="A3635" s="66" t="s">
        <v>9831</v>
      </c>
      <c r="B3635" t="s">
        <v>963</v>
      </c>
      <c r="C3635" t="s">
        <v>962</v>
      </c>
      <c r="D3635" s="21" t="s">
        <v>966</v>
      </c>
      <c r="E3635" t="s">
        <v>967</v>
      </c>
      <c r="F3635" t="s">
        <v>78</v>
      </c>
      <c r="G3635" t="s">
        <v>1299</v>
      </c>
      <c r="K3635">
        <v>2023</v>
      </c>
      <c r="L3635" t="s">
        <v>4291</v>
      </c>
      <c r="M3635" t="s">
        <v>1336</v>
      </c>
      <c r="N3635" t="s">
        <v>4292</v>
      </c>
      <c r="O3635" t="s">
        <v>4293</v>
      </c>
    </row>
    <row r="3636" spans="1:15" x14ac:dyDescent="0.2">
      <c r="A3636" s="66" t="s">
        <v>9831</v>
      </c>
      <c r="B3636" t="s">
        <v>963</v>
      </c>
      <c r="C3636" t="s">
        <v>962</v>
      </c>
      <c r="D3636" s="21" t="s">
        <v>966</v>
      </c>
      <c r="E3636" t="s">
        <v>967</v>
      </c>
      <c r="F3636" t="s">
        <v>79</v>
      </c>
      <c r="G3636" t="s">
        <v>1382</v>
      </c>
      <c r="K3636">
        <v>2023</v>
      </c>
      <c r="L3636" t="s">
        <v>4291</v>
      </c>
      <c r="M3636" t="s">
        <v>1336</v>
      </c>
      <c r="N3636" t="s">
        <v>4292</v>
      </c>
      <c r="O3636" t="s">
        <v>4293</v>
      </c>
    </row>
    <row r="3637" spans="1:15" x14ac:dyDescent="0.2">
      <c r="A3637" s="66" t="s">
        <v>9831</v>
      </c>
      <c r="B3637" t="s">
        <v>963</v>
      </c>
      <c r="C3637" t="s">
        <v>962</v>
      </c>
      <c r="D3637" s="21" t="s">
        <v>966</v>
      </c>
      <c r="E3637" t="s">
        <v>967</v>
      </c>
      <c r="F3637" t="s">
        <v>10</v>
      </c>
      <c r="K3637">
        <v>2019</v>
      </c>
      <c r="L3637" t="s">
        <v>4294</v>
      </c>
      <c r="M3637" t="s">
        <v>1484</v>
      </c>
      <c r="N3637" t="s">
        <v>4295</v>
      </c>
    </row>
    <row r="3638" spans="1:15" x14ac:dyDescent="0.2">
      <c r="A3638" s="66" t="s">
        <v>9831</v>
      </c>
      <c r="B3638" t="s">
        <v>963</v>
      </c>
      <c r="C3638" t="s">
        <v>962</v>
      </c>
      <c r="D3638" s="21" t="s">
        <v>966</v>
      </c>
      <c r="E3638" t="s">
        <v>967</v>
      </c>
      <c r="F3638" t="s">
        <v>11</v>
      </c>
      <c r="G3638" t="s">
        <v>1286</v>
      </c>
      <c r="K3638">
        <v>2019</v>
      </c>
      <c r="L3638" t="s">
        <v>4294</v>
      </c>
      <c r="M3638" t="s">
        <v>1484</v>
      </c>
      <c r="N3638" t="s">
        <v>4295</v>
      </c>
      <c r="O3638" t="s">
        <v>4296</v>
      </c>
    </row>
    <row r="3639" spans="1:15" x14ac:dyDescent="0.2">
      <c r="A3639" s="66" t="s">
        <v>9831</v>
      </c>
      <c r="B3639" t="s">
        <v>963</v>
      </c>
      <c r="C3639" t="s">
        <v>962</v>
      </c>
      <c r="D3639" s="21" t="s">
        <v>966</v>
      </c>
      <c r="E3639" t="s">
        <v>967</v>
      </c>
      <c r="F3639" t="s">
        <v>96</v>
      </c>
      <c r="K3639">
        <v>2024</v>
      </c>
      <c r="L3639" t="s">
        <v>4297</v>
      </c>
      <c r="N3639" t="s">
        <v>4298</v>
      </c>
    </row>
    <row r="3640" spans="1:15" x14ac:dyDescent="0.2">
      <c r="A3640" s="66" t="s">
        <v>9831</v>
      </c>
      <c r="B3640" t="s">
        <v>963</v>
      </c>
      <c r="C3640" t="s">
        <v>962</v>
      </c>
      <c r="D3640" s="21" t="s">
        <v>966</v>
      </c>
      <c r="E3640" t="s">
        <v>967</v>
      </c>
      <c r="F3640" t="s">
        <v>90</v>
      </c>
      <c r="K3640">
        <v>2018</v>
      </c>
      <c r="L3640" t="s">
        <v>4299</v>
      </c>
      <c r="M3640" t="s">
        <v>4271</v>
      </c>
      <c r="N3640" t="s">
        <v>4300</v>
      </c>
      <c r="O3640" t="s">
        <v>4301</v>
      </c>
    </row>
    <row r="3641" spans="1:15" x14ac:dyDescent="0.2">
      <c r="A3641" s="66" t="s">
        <v>9831</v>
      </c>
      <c r="B3641" t="s">
        <v>963</v>
      </c>
      <c r="C3641" t="s">
        <v>962</v>
      </c>
      <c r="D3641" s="21" t="s">
        <v>966</v>
      </c>
      <c r="E3641" t="s">
        <v>967</v>
      </c>
      <c r="F3641" t="s">
        <v>16</v>
      </c>
      <c r="G3641" t="s">
        <v>1270</v>
      </c>
      <c r="K3641">
        <v>2018</v>
      </c>
      <c r="L3641" t="s">
        <v>4302</v>
      </c>
      <c r="M3641" t="s">
        <v>4271</v>
      </c>
      <c r="N3641" t="s">
        <v>4303</v>
      </c>
      <c r="O3641" t="s">
        <v>4304</v>
      </c>
    </row>
    <row r="3642" spans="1:15" x14ac:dyDescent="0.2">
      <c r="A3642" s="66" t="s">
        <v>9831</v>
      </c>
      <c r="B3642" t="s">
        <v>963</v>
      </c>
      <c r="C3642" t="s">
        <v>962</v>
      </c>
      <c r="D3642" s="21" t="s">
        <v>966</v>
      </c>
      <c r="E3642" t="s">
        <v>967</v>
      </c>
      <c r="F3642" t="s">
        <v>17</v>
      </c>
      <c r="G3642" t="s">
        <v>1270</v>
      </c>
      <c r="K3642">
        <v>2018</v>
      </c>
      <c r="L3642" t="s">
        <v>4302</v>
      </c>
      <c r="M3642" t="s">
        <v>4271</v>
      </c>
      <c r="N3642" t="s">
        <v>4303</v>
      </c>
      <c r="O3642" t="s">
        <v>4305</v>
      </c>
    </row>
    <row r="3643" spans="1:15" x14ac:dyDescent="0.2">
      <c r="A3643" s="66" t="s">
        <v>9831</v>
      </c>
      <c r="B3643" t="s">
        <v>963</v>
      </c>
      <c r="C3643" t="s">
        <v>962</v>
      </c>
      <c r="D3643" s="21" t="s">
        <v>966</v>
      </c>
      <c r="E3643" t="s">
        <v>967</v>
      </c>
      <c r="F3643" t="s">
        <v>18</v>
      </c>
      <c r="G3643" t="s">
        <v>1270</v>
      </c>
      <c r="K3643">
        <v>2018</v>
      </c>
      <c r="L3643" t="s">
        <v>4302</v>
      </c>
      <c r="M3643" t="s">
        <v>4271</v>
      </c>
      <c r="N3643" t="s">
        <v>4303</v>
      </c>
      <c r="O3643" t="s">
        <v>4306</v>
      </c>
    </row>
    <row r="3644" spans="1:15" x14ac:dyDescent="0.2">
      <c r="A3644" s="66" t="s">
        <v>9831</v>
      </c>
      <c r="B3644" t="s">
        <v>963</v>
      </c>
      <c r="C3644" t="s">
        <v>962</v>
      </c>
      <c r="D3644" s="21" t="s">
        <v>966</v>
      </c>
      <c r="E3644" t="s">
        <v>967</v>
      </c>
      <c r="F3644" t="s">
        <v>19</v>
      </c>
      <c r="G3644" t="s">
        <v>1270</v>
      </c>
      <c r="K3644">
        <v>2018</v>
      </c>
      <c r="L3644" t="s">
        <v>4302</v>
      </c>
      <c r="M3644" t="s">
        <v>4271</v>
      </c>
      <c r="N3644" t="s">
        <v>4303</v>
      </c>
      <c r="O3644" t="s">
        <v>4304</v>
      </c>
    </row>
    <row r="3645" spans="1:15" x14ac:dyDescent="0.2">
      <c r="A3645" s="66" t="s">
        <v>9831</v>
      </c>
      <c r="B3645" t="s">
        <v>963</v>
      </c>
      <c r="C3645" t="s">
        <v>962</v>
      </c>
      <c r="D3645" s="21" t="s">
        <v>966</v>
      </c>
      <c r="E3645" t="s">
        <v>967</v>
      </c>
      <c r="F3645" t="s">
        <v>20</v>
      </c>
      <c r="G3645" t="s">
        <v>1270</v>
      </c>
      <c r="K3645">
        <v>2018</v>
      </c>
      <c r="L3645" t="s">
        <v>4302</v>
      </c>
      <c r="M3645" t="s">
        <v>4271</v>
      </c>
      <c r="N3645" t="s">
        <v>4303</v>
      </c>
      <c r="O3645" t="s">
        <v>4304</v>
      </c>
    </row>
    <row r="3646" spans="1:15" x14ac:dyDescent="0.2">
      <c r="A3646" s="66" t="s">
        <v>9831</v>
      </c>
      <c r="B3646" t="s">
        <v>963</v>
      </c>
      <c r="C3646" t="s">
        <v>962</v>
      </c>
      <c r="D3646" s="21" t="s">
        <v>966</v>
      </c>
      <c r="E3646" t="s">
        <v>967</v>
      </c>
      <c r="F3646" t="s">
        <v>22</v>
      </c>
      <c r="G3646" t="s">
        <v>1270</v>
      </c>
      <c r="K3646">
        <v>2018</v>
      </c>
      <c r="L3646" t="s">
        <v>4302</v>
      </c>
      <c r="M3646" t="s">
        <v>4271</v>
      </c>
      <c r="N3646" t="s">
        <v>4303</v>
      </c>
      <c r="O3646" t="s">
        <v>4304</v>
      </c>
    </row>
    <row r="3647" spans="1:15" x14ac:dyDescent="0.2">
      <c r="A3647" s="66" t="s">
        <v>9831</v>
      </c>
      <c r="B3647" t="s">
        <v>963</v>
      </c>
      <c r="C3647" t="s">
        <v>962</v>
      </c>
      <c r="D3647" s="21" t="s">
        <v>966</v>
      </c>
      <c r="E3647" t="s">
        <v>967</v>
      </c>
      <c r="F3647" t="s">
        <v>23</v>
      </c>
      <c r="G3647" t="s">
        <v>1270</v>
      </c>
      <c r="K3647">
        <v>2018</v>
      </c>
      <c r="L3647" t="s">
        <v>4302</v>
      </c>
      <c r="M3647" t="s">
        <v>4271</v>
      </c>
      <c r="N3647" t="s">
        <v>4303</v>
      </c>
      <c r="O3647" t="s">
        <v>4304</v>
      </c>
    </row>
    <row r="3648" spans="1:15" x14ac:dyDescent="0.2">
      <c r="A3648" s="66" t="s">
        <v>9831</v>
      </c>
      <c r="B3648" t="s">
        <v>963</v>
      </c>
      <c r="C3648" t="s">
        <v>962</v>
      </c>
      <c r="D3648" s="21" t="s">
        <v>966</v>
      </c>
      <c r="E3648" t="s">
        <v>967</v>
      </c>
      <c r="F3648" t="s">
        <v>24</v>
      </c>
      <c r="G3648" t="s">
        <v>1270</v>
      </c>
      <c r="K3648">
        <v>2018</v>
      </c>
      <c r="L3648" t="s">
        <v>4302</v>
      </c>
      <c r="M3648" t="s">
        <v>4271</v>
      </c>
      <c r="N3648" t="s">
        <v>4303</v>
      </c>
      <c r="O3648" t="s">
        <v>4304</v>
      </c>
    </row>
    <row r="3649" spans="1:15" x14ac:dyDescent="0.2">
      <c r="A3649" s="66" t="s">
        <v>9831</v>
      </c>
      <c r="B3649" t="s">
        <v>963</v>
      </c>
      <c r="C3649" t="s">
        <v>962</v>
      </c>
      <c r="D3649" s="21" t="s">
        <v>966</v>
      </c>
      <c r="E3649" t="s">
        <v>967</v>
      </c>
      <c r="F3649" t="s">
        <v>25</v>
      </c>
      <c r="G3649" t="s">
        <v>1270</v>
      </c>
      <c r="K3649">
        <v>2018</v>
      </c>
      <c r="L3649" t="s">
        <v>4302</v>
      </c>
      <c r="M3649" t="s">
        <v>4271</v>
      </c>
      <c r="N3649" t="s">
        <v>4303</v>
      </c>
      <c r="O3649" t="s">
        <v>4304</v>
      </c>
    </row>
    <row r="3650" spans="1:15" x14ac:dyDescent="0.2">
      <c r="A3650" s="66" t="s">
        <v>9831</v>
      </c>
      <c r="B3650" t="s">
        <v>963</v>
      </c>
      <c r="C3650" t="s">
        <v>962</v>
      </c>
      <c r="D3650" s="21" t="s">
        <v>966</v>
      </c>
      <c r="E3650" t="s">
        <v>967</v>
      </c>
      <c r="F3650" t="s">
        <v>26</v>
      </c>
      <c r="G3650" t="s">
        <v>1270</v>
      </c>
      <c r="K3650">
        <v>2018</v>
      </c>
      <c r="L3650" t="s">
        <v>4302</v>
      </c>
      <c r="M3650" t="s">
        <v>4271</v>
      </c>
      <c r="N3650" t="s">
        <v>4303</v>
      </c>
      <c r="O3650" t="s">
        <v>4304</v>
      </c>
    </row>
    <row r="3651" spans="1:15" x14ac:dyDescent="0.2">
      <c r="A3651" s="66" t="s">
        <v>9831</v>
      </c>
      <c r="B3651" t="s">
        <v>963</v>
      </c>
      <c r="C3651" t="s">
        <v>962</v>
      </c>
      <c r="D3651" s="21" t="s">
        <v>966</v>
      </c>
      <c r="E3651" t="s">
        <v>967</v>
      </c>
      <c r="F3651" t="s">
        <v>28</v>
      </c>
      <c r="G3651" t="s">
        <v>1270</v>
      </c>
      <c r="K3651">
        <v>2018</v>
      </c>
      <c r="L3651" t="s">
        <v>4302</v>
      </c>
      <c r="M3651" t="s">
        <v>4271</v>
      </c>
      <c r="N3651" t="s">
        <v>4303</v>
      </c>
      <c r="O3651" t="s">
        <v>4307</v>
      </c>
    </row>
    <row r="3652" spans="1:15" x14ac:dyDescent="0.2">
      <c r="A3652" s="66" t="s">
        <v>9831</v>
      </c>
      <c r="B3652" t="s">
        <v>963</v>
      </c>
      <c r="C3652" t="s">
        <v>962</v>
      </c>
      <c r="D3652" s="21" t="s">
        <v>966</v>
      </c>
      <c r="E3652" t="s">
        <v>967</v>
      </c>
      <c r="F3652" t="s">
        <v>59</v>
      </c>
      <c r="G3652" t="s">
        <v>1270</v>
      </c>
      <c r="H3652" t="s">
        <v>1717</v>
      </c>
      <c r="I3652" t="s">
        <v>349</v>
      </c>
      <c r="K3652">
        <v>2018</v>
      </c>
      <c r="L3652" t="s">
        <v>4302</v>
      </c>
      <c r="M3652" t="s">
        <v>4271</v>
      </c>
      <c r="N3652" t="s">
        <v>4303</v>
      </c>
    </row>
    <row r="3653" spans="1:15" x14ac:dyDescent="0.2">
      <c r="A3653" s="66" t="s">
        <v>9831</v>
      </c>
      <c r="B3653" t="s">
        <v>963</v>
      </c>
      <c r="C3653" t="s">
        <v>962</v>
      </c>
      <c r="D3653" s="21" t="s">
        <v>966</v>
      </c>
      <c r="E3653" t="s">
        <v>967</v>
      </c>
      <c r="F3653" t="s">
        <v>60</v>
      </c>
      <c r="G3653" t="s">
        <v>1270</v>
      </c>
      <c r="H3653" t="s">
        <v>1717</v>
      </c>
      <c r="I3653" t="s">
        <v>349</v>
      </c>
      <c r="K3653">
        <v>2018</v>
      </c>
      <c r="L3653" t="s">
        <v>4302</v>
      </c>
      <c r="M3653" t="s">
        <v>4271</v>
      </c>
      <c r="N3653" t="s">
        <v>4303</v>
      </c>
    </row>
    <row r="3654" spans="1:15" x14ac:dyDescent="0.2">
      <c r="A3654" s="66" t="s">
        <v>9831</v>
      </c>
      <c r="B3654" t="s">
        <v>963</v>
      </c>
      <c r="C3654" t="s">
        <v>962</v>
      </c>
      <c r="D3654" s="21" t="s">
        <v>966</v>
      </c>
      <c r="E3654" t="s">
        <v>967</v>
      </c>
      <c r="F3654" t="s">
        <v>63</v>
      </c>
      <c r="G3654" t="s">
        <v>1270</v>
      </c>
      <c r="H3654" t="s">
        <v>1717</v>
      </c>
      <c r="I3654" t="s">
        <v>349</v>
      </c>
      <c r="K3654">
        <v>2018</v>
      </c>
      <c r="L3654" t="s">
        <v>4302</v>
      </c>
      <c r="M3654" t="s">
        <v>4271</v>
      </c>
      <c r="N3654" t="s">
        <v>4303</v>
      </c>
      <c r="O3654" t="s">
        <v>4308</v>
      </c>
    </row>
    <row r="3655" spans="1:15" x14ac:dyDescent="0.2">
      <c r="A3655" s="66" t="s">
        <v>9831</v>
      </c>
      <c r="B3655" t="s">
        <v>963</v>
      </c>
      <c r="C3655" t="s">
        <v>962</v>
      </c>
      <c r="D3655" s="21" t="s">
        <v>966</v>
      </c>
      <c r="E3655" t="s">
        <v>967</v>
      </c>
      <c r="F3655" t="s">
        <v>65</v>
      </c>
      <c r="G3655" t="s">
        <v>1270</v>
      </c>
      <c r="H3655" t="s">
        <v>1717</v>
      </c>
      <c r="I3655" t="s">
        <v>349</v>
      </c>
      <c r="K3655">
        <v>2018</v>
      </c>
      <c r="L3655" t="s">
        <v>4302</v>
      </c>
      <c r="M3655" t="s">
        <v>4271</v>
      </c>
      <c r="N3655" t="s">
        <v>4303</v>
      </c>
    </row>
    <row r="3656" spans="1:15" x14ac:dyDescent="0.2">
      <c r="A3656" s="66" t="s">
        <v>9831</v>
      </c>
      <c r="B3656" t="s">
        <v>963</v>
      </c>
      <c r="C3656" t="s">
        <v>962</v>
      </c>
      <c r="D3656" s="21" t="s">
        <v>966</v>
      </c>
      <c r="E3656" t="s">
        <v>967</v>
      </c>
      <c r="F3656" t="s">
        <v>66</v>
      </c>
      <c r="G3656" t="s">
        <v>1296</v>
      </c>
      <c r="K3656">
        <v>2018</v>
      </c>
      <c r="L3656" t="s">
        <v>4302</v>
      </c>
      <c r="M3656" t="s">
        <v>4271</v>
      </c>
      <c r="N3656" t="s">
        <v>4303</v>
      </c>
      <c r="O3656" t="s">
        <v>4309</v>
      </c>
    </row>
    <row r="3657" spans="1:15" x14ac:dyDescent="0.2">
      <c r="A3657" s="66" t="s">
        <v>9831</v>
      </c>
      <c r="B3657" s="22" t="s">
        <v>963</v>
      </c>
      <c r="C3657" s="22" t="s">
        <v>962</v>
      </c>
      <c r="D3657" s="23" t="s">
        <v>966</v>
      </c>
      <c r="E3657" s="22" t="s">
        <v>967</v>
      </c>
      <c r="F3657" s="22" t="s">
        <v>81</v>
      </c>
      <c r="G3657" s="22" t="s">
        <v>1299</v>
      </c>
      <c r="H3657" s="22"/>
      <c r="I3657" s="22"/>
      <c r="J3657" s="22"/>
      <c r="K3657" s="22">
        <v>2023</v>
      </c>
      <c r="L3657" s="22" t="s">
        <v>4310</v>
      </c>
      <c r="M3657" s="22" t="s">
        <v>1291</v>
      </c>
      <c r="N3657" s="22" t="s">
        <v>4311</v>
      </c>
      <c r="O3657" s="48"/>
    </row>
    <row r="3658" spans="1:15" x14ac:dyDescent="0.2">
      <c r="A3658" s="66" t="s">
        <v>9831</v>
      </c>
      <c r="B3658" t="s">
        <v>963</v>
      </c>
      <c r="C3658" t="s">
        <v>962</v>
      </c>
      <c r="D3658" s="21" t="s">
        <v>966</v>
      </c>
      <c r="E3658" t="s">
        <v>967</v>
      </c>
      <c r="F3658" t="s">
        <v>9</v>
      </c>
      <c r="L3658" t="s">
        <v>1414</v>
      </c>
      <c r="N3658" t="s">
        <v>1415</v>
      </c>
      <c r="O3658" t="s">
        <v>1416</v>
      </c>
    </row>
    <row r="3659" spans="1:15" x14ac:dyDescent="0.2">
      <c r="A3659" s="66" t="s">
        <v>9831</v>
      </c>
      <c r="B3659" t="s">
        <v>963</v>
      </c>
      <c r="C3659" t="s">
        <v>962</v>
      </c>
      <c r="D3659" s="21" t="s">
        <v>964</v>
      </c>
      <c r="E3659" t="s">
        <v>965</v>
      </c>
      <c r="F3659" t="s">
        <v>4</v>
      </c>
      <c r="L3659" t="s">
        <v>1429</v>
      </c>
      <c r="N3659" t="s">
        <v>1279</v>
      </c>
      <c r="O3659" t="s">
        <v>1280</v>
      </c>
    </row>
    <row r="3660" spans="1:15" x14ac:dyDescent="0.2">
      <c r="A3660" s="66" t="s">
        <v>9831</v>
      </c>
      <c r="B3660" t="s">
        <v>963</v>
      </c>
      <c r="C3660" t="s">
        <v>962</v>
      </c>
      <c r="D3660" s="21" t="s">
        <v>966</v>
      </c>
      <c r="E3660" t="s">
        <v>967</v>
      </c>
      <c r="F3660" t="s">
        <v>4</v>
      </c>
      <c r="L3660" t="s">
        <v>1429</v>
      </c>
      <c r="N3660" t="s">
        <v>1279</v>
      </c>
      <c r="O3660" t="s">
        <v>1280</v>
      </c>
    </row>
    <row r="3661" spans="1:15" x14ac:dyDescent="0.2">
      <c r="A3661" s="66" t="s">
        <v>9831</v>
      </c>
      <c r="B3661" t="s">
        <v>963</v>
      </c>
      <c r="C3661" t="s">
        <v>962</v>
      </c>
      <c r="D3661" s="21" t="s">
        <v>966</v>
      </c>
      <c r="E3661" t="s">
        <v>967</v>
      </c>
      <c r="F3661" t="s">
        <v>15</v>
      </c>
      <c r="G3661" t="s">
        <v>1430</v>
      </c>
      <c r="O3661" t="s">
        <v>1432</v>
      </c>
    </row>
    <row r="3662" spans="1:15" x14ac:dyDescent="0.2">
      <c r="A3662" s="66" t="s">
        <v>9831</v>
      </c>
      <c r="B3662" t="s">
        <v>963</v>
      </c>
      <c r="C3662" t="s">
        <v>962</v>
      </c>
      <c r="D3662" s="21" t="s">
        <v>966</v>
      </c>
      <c r="E3662" t="s">
        <v>967</v>
      </c>
      <c r="F3662" t="s">
        <v>162</v>
      </c>
      <c r="G3662" t="s">
        <v>1286</v>
      </c>
      <c r="O3662" t="s">
        <v>1400</v>
      </c>
    </row>
    <row r="3663" spans="1:15" x14ac:dyDescent="0.2">
      <c r="A3663" s="66" t="s">
        <v>9831</v>
      </c>
      <c r="B3663" t="s">
        <v>963</v>
      </c>
      <c r="C3663" t="s">
        <v>962</v>
      </c>
      <c r="D3663" s="21" t="s">
        <v>966</v>
      </c>
      <c r="E3663" t="s">
        <v>967</v>
      </c>
      <c r="F3663" t="s">
        <v>177</v>
      </c>
      <c r="G3663" t="s">
        <v>1286</v>
      </c>
      <c r="O3663" t="s">
        <v>1400</v>
      </c>
    </row>
    <row r="3664" spans="1:15" x14ac:dyDescent="0.2">
      <c r="A3664" s="66" t="s">
        <v>9831</v>
      </c>
      <c r="B3664" t="s">
        <v>963</v>
      </c>
      <c r="C3664" t="s">
        <v>962</v>
      </c>
      <c r="D3664" s="21" t="s">
        <v>966</v>
      </c>
      <c r="E3664" t="s">
        <v>967</v>
      </c>
      <c r="F3664" t="s">
        <v>182</v>
      </c>
      <c r="G3664" t="s">
        <v>1286</v>
      </c>
      <c r="O3664" t="s">
        <v>1400</v>
      </c>
    </row>
    <row r="3665" spans="1:15" x14ac:dyDescent="0.2">
      <c r="A3665" t="s">
        <v>9841</v>
      </c>
      <c r="B3665" t="s">
        <v>484</v>
      </c>
      <c r="C3665" t="s">
        <v>483</v>
      </c>
      <c r="D3665" s="21" t="s">
        <v>485</v>
      </c>
      <c r="E3665" t="s">
        <v>486</v>
      </c>
      <c r="F3665" t="s">
        <v>12</v>
      </c>
      <c r="K3665">
        <v>2011</v>
      </c>
      <c r="L3665" t="s">
        <v>9575</v>
      </c>
      <c r="M3665" t="s">
        <v>8086</v>
      </c>
      <c r="N3665" t="s">
        <v>8087</v>
      </c>
    </row>
    <row r="3666" spans="1:15" x14ac:dyDescent="0.2">
      <c r="A3666" t="s">
        <v>9841</v>
      </c>
      <c r="B3666" t="s">
        <v>484</v>
      </c>
      <c r="C3666" t="s">
        <v>483</v>
      </c>
      <c r="D3666" s="21" t="s">
        <v>485</v>
      </c>
      <c r="E3666" t="s">
        <v>486</v>
      </c>
      <c r="F3666" t="s">
        <v>13</v>
      </c>
      <c r="K3666">
        <v>2011</v>
      </c>
      <c r="L3666" t="s">
        <v>9575</v>
      </c>
      <c r="M3666" t="s">
        <v>8086</v>
      </c>
      <c r="N3666" t="s">
        <v>8087</v>
      </c>
    </row>
    <row r="3667" spans="1:15" x14ac:dyDescent="0.2">
      <c r="A3667" t="s">
        <v>9841</v>
      </c>
      <c r="B3667" t="s">
        <v>484</v>
      </c>
      <c r="C3667" t="s">
        <v>483</v>
      </c>
      <c r="D3667" s="21" t="s">
        <v>485</v>
      </c>
      <c r="E3667" t="s">
        <v>486</v>
      </c>
      <c r="F3667" t="s">
        <v>16</v>
      </c>
      <c r="G3667" t="s">
        <v>1270</v>
      </c>
      <c r="H3667" t="s">
        <v>482</v>
      </c>
      <c r="K3667">
        <v>2011</v>
      </c>
      <c r="L3667" t="s">
        <v>9448</v>
      </c>
      <c r="M3667" t="s">
        <v>9449</v>
      </c>
      <c r="N3667" t="s">
        <v>9450</v>
      </c>
    </row>
    <row r="3668" spans="1:15" x14ac:dyDescent="0.2">
      <c r="A3668" t="s">
        <v>9841</v>
      </c>
      <c r="B3668" t="s">
        <v>484</v>
      </c>
      <c r="C3668" t="s">
        <v>483</v>
      </c>
      <c r="D3668" s="21" t="s">
        <v>485</v>
      </c>
      <c r="E3668" t="s">
        <v>486</v>
      </c>
      <c r="F3668" t="s">
        <v>17</v>
      </c>
      <c r="G3668" t="s">
        <v>1270</v>
      </c>
      <c r="H3668" t="s">
        <v>482</v>
      </c>
      <c r="K3668">
        <v>2011</v>
      </c>
      <c r="L3668" t="s">
        <v>9448</v>
      </c>
      <c r="M3668" t="s">
        <v>9449</v>
      </c>
      <c r="N3668" t="s">
        <v>9450</v>
      </c>
    </row>
    <row r="3669" spans="1:15" x14ac:dyDescent="0.2">
      <c r="A3669" t="s">
        <v>9841</v>
      </c>
      <c r="B3669" t="s">
        <v>484</v>
      </c>
      <c r="C3669" t="s">
        <v>483</v>
      </c>
      <c r="D3669" s="21" t="s">
        <v>485</v>
      </c>
      <c r="E3669" t="s">
        <v>486</v>
      </c>
      <c r="F3669" t="s">
        <v>18</v>
      </c>
      <c r="G3669" t="s">
        <v>1270</v>
      </c>
      <c r="H3669" t="s">
        <v>482</v>
      </c>
      <c r="K3669">
        <v>2011</v>
      </c>
      <c r="L3669" t="s">
        <v>9448</v>
      </c>
      <c r="M3669" t="s">
        <v>9449</v>
      </c>
      <c r="N3669" t="s">
        <v>9450</v>
      </c>
    </row>
    <row r="3670" spans="1:15" x14ac:dyDescent="0.2">
      <c r="A3670" t="s">
        <v>9841</v>
      </c>
      <c r="B3670" t="s">
        <v>484</v>
      </c>
      <c r="C3670" t="s">
        <v>483</v>
      </c>
      <c r="D3670" s="21" t="s">
        <v>485</v>
      </c>
      <c r="E3670" t="s">
        <v>486</v>
      </c>
      <c r="F3670" t="s">
        <v>19</v>
      </c>
      <c r="G3670" t="s">
        <v>1270</v>
      </c>
      <c r="H3670" t="s">
        <v>482</v>
      </c>
      <c r="K3670">
        <v>2011</v>
      </c>
      <c r="L3670" t="s">
        <v>9448</v>
      </c>
      <c r="M3670" t="s">
        <v>9449</v>
      </c>
      <c r="N3670" t="s">
        <v>9450</v>
      </c>
    </row>
    <row r="3671" spans="1:15" x14ac:dyDescent="0.2">
      <c r="A3671" t="s">
        <v>9841</v>
      </c>
      <c r="B3671" t="s">
        <v>484</v>
      </c>
      <c r="C3671" t="s">
        <v>483</v>
      </c>
      <c r="D3671" s="21" t="s">
        <v>485</v>
      </c>
      <c r="E3671" t="s">
        <v>486</v>
      </c>
      <c r="F3671" t="s">
        <v>20</v>
      </c>
      <c r="G3671" t="s">
        <v>1270</v>
      </c>
      <c r="H3671" t="s">
        <v>482</v>
      </c>
      <c r="K3671">
        <v>2011</v>
      </c>
      <c r="L3671" t="s">
        <v>9448</v>
      </c>
      <c r="M3671" t="s">
        <v>9449</v>
      </c>
      <c r="N3671" t="s">
        <v>9450</v>
      </c>
    </row>
    <row r="3672" spans="1:15" x14ac:dyDescent="0.2">
      <c r="A3672" t="s">
        <v>9841</v>
      </c>
      <c r="B3672" t="s">
        <v>484</v>
      </c>
      <c r="C3672" t="s">
        <v>483</v>
      </c>
      <c r="D3672" s="21" t="s">
        <v>485</v>
      </c>
      <c r="E3672" t="s">
        <v>486</v>
      </c>
      <c r="F3672" t="s">
        <v>24</v>
      </c>
      <c r="G3672" t="s">
        <v>1270</v>
      </c>
      <c r="H3672" t="s">
        <v>482</v>
      </c>
      <c r="K3672">
        <v>2011</v>
      </c>
      <c r="L3672" t="s">
        <v>9448</v>
      </c>
      <c r="M3672" t="s">
        <v>9449</v>
      </c>
      <c r="N3672" t="s">
        <v>9450</v>
      </c>
    </row>
    <row r="3673" spans="1:15" x14ac:dyDescent="0.2">
      <c r="A3673" t="s">
        <v>9841</v>
      </c>
      <c r="B3673" t="s">
        <v>484</v>
      </c>
      <c r="C3673" t="s">
        <v>483</v>
      </c>
      <c r="D3673" s="21" t="s">
        <v>485</v>
      </c>
      <c r="E3673" t="s">
        <v>486</v>
      </c>
      <c r="F3673" t="s">
        <v>28</v>
      </c>
      <c r="G3673" t="s">
        <v>1270</v>
      </c>
      <c r="H3673" t="s">
        <v>482</v>
      </c>
      <c r="K3673">
        <v>2011</v>
      </c>
      <c r="L3673" t="s">
        <v>9448</v>
      </c>
      <c r="M3673" t="s">
        <v>9449</v>
      </c>
      <c r="N3673" t="s">
        <v>9450</v>
      </c>
      <c r="O3673" t="s">
        <v>9451</v>
      </c>
    </row>
    <row r="3674" spans="1:15" x14ac:dyDescent="0.2">
      <c r="A3674" s="66" t="s">
        <v>9831</v>
      </c>
      <c r="B3674" t="s">
        <v>1013</v>
      </c>
      <c r="C3674" t="s">
        <v>1012</v>
      </c>
      <c r="D3674" s="21" t="s">
        <v>1014</v>
      </c>
      <c r="E3674" t="s">
        <v>1015</v>
      </c>
      <c r="F3674" t="s">
        <v>157</v>
      </c>
      <c r="G3674" t="s">
        <v>1286</v>
      </c>
      <c r="O3674" t="s">
        <v>1400</v>
      </c>
    </row>
    <row r="3675" spans="1:15" x14ac:dyDescent="0.2">
      <c r="A3675" s="66" t="s">
        <v>9831</v>
      </c>
      <c r="B3675" t="s">
        <v>1013</v>
      </c>
      <c r="C3675" t="s">
        <v>1012</v>
      </c>
      <c r="D3675" s="21" t="s">
        <v>1014</v>
      </c>
      <c r="E3675" t="s">
        <v>1015</v>
      </c>
      <c r="F3675" t="s">
        <v>338</v>
      </c>
      <c r="L3675" t="s">
        <v>4345</v>
      </c>
      <c r="M3675" t="s">
        <v>1293</v>
      </c>
      <c r="N3675" t="s">
        <v>4346</v>
      </c>
      <c r="O3675" t="s">
        <v>4348</v>
      </c>
    </row>
    <row r="3676" spans="1:15" x14ac:dyDescent="0.2">
      <c r="A3676" s="66" t="s">
        <v>9831</v>
      </c>
      <c r="B3676" t="s">
        <v>1013</v>
      </c>
      <c r="C3676" t="s">
        <v>1012</v>
      </c>
      <c r="D3676" s="21" t="s">
        <v>1014</v>
      </c>
      <c r="E3676" t="s">
        <v>1015</v>
      </c>
      <c r="F3676" t="s">
        <v>336</v>
      </c>
      <c r="K3676">
        <v>2008</v>
      </c>
      <c r="L3676" t="s">
        <v>4345</v>
      </c>
      <c r="M3676" t="s">
        <v>1293</v>
      </c>
      <c r="N3676" t="s">
        <v>4346</v>
      </c>
      <c r="O3676" t="s">
        <v>4347</v>
      </c>
    </row>
    <row r="3677" spans="1:15" x14ac:dyDescent="0.2">
      <c r="A3677" s="66" t="s">
        <v>9831</v>
      </c>
      <c r="B3677" t="s">
        <v>1013</v>
      </c>
      <c r="C3677" t="s">
        <v>1012</v>
      </c>
      <c r="D3677" s="21" t="s">
        <v>1014</v>
      </c>
      <c r="E3677" t="s">
        <v>1015</v>
      </c>
      <c r="F3677" t="s">
        <v>339</v>
      </c>
      <c r="L3677" t="s">
        <v>4345</v>
      </c>
      <c r="M3677" t="s">
        <v>1293</v>
      </c>
      <c r="N3677" t="s">
        <v>4346</v>
      </c>
      <c r="O3677" t="s">
        <v>4348</v>
      </c>
    </row>
    <row r="3678" spans="1:15" x14ac:dyDescent="0.2">
      <c r="A3678" s="66" t="s">
        <v>9831</v>
      </c>
      <c r="B3678" t="s">
        <v>1013</v>
      </c>
      <c r="C3678" t="s">
        <v>1012</v>
      </c>
      <c r="D3678" s="21" t="s">
        <v>1014</v>
      </c>
      <c r="E3678" t="s">
        <v>1015</v>
      </c>
      <c r="F3678" t="s">
        <v>337</v>
      </c>
      <c r="L3678" t="s">
        <v>4345</v>
      </c>
      <c r="M3678" t="s">
        <v>1293</v>
      </c>
      <c r="N3678" t="s">
        <v>4346</v>
      </c>
      <c r="O3678" t="s">
        <v>4348</v>
      </c>
    </row>
    <row r="3679" spans="1:15" x14ac:dyDescent="0.2">
      <c r="A3679" s="66" t="s">
        <v>9831</v>
      </c>
      <c r="B3679" t="s">
        <v>1013</v>
      </c>
      <c r="C3679" t="s">
        <v>1012</v>
      </c>
      <c r="D3679" s="21" t="s">
        <v>1014</v>
      </c>
      <c r="E3679" t="s">
        <v>1015</v>
      </c>
      <c r="F3679" t="s">
        <v>177</v>
      </c>
      <c r="G3679" t="s">
        <v>1286</v>
      </c>
      <c r="O3679" t="s">
        <v>1400</v>
      </c>
    </row>
    <row r="3680" spans="1:15" x14ac:dyDescent="0.2">
      <c r="A3680" s="66" t="s">
        <v>9831</v>
      </c>
      <c r="B3680" t="s">
        <v>1013</v>
      </c>
      <c r="C3680" t="s">
        <v>1012</v>
      </c>
      <c r="D3680" s="21" t="s">
        <v>1014</v>
      </c>
      <c r="E3680" t="s">
        <v>1015</v>
      </c>
      <c r="F3680" t="s">
        <v>4</v>
      </c>
      <c r="L3680" t="s">
        <v>1429</v>
      </c>
      <c r="N3680" t="s">
        <v>1279</v>
      </c>
      <c r="O3680" t="s">
        <v>1280</v>
      </c>
    </row>
    <row r="3681" spans="1:15" x14ac:dyDescent="0.2">
      <c r="A3681" s="66" t="s">
        <v>9831</v>
      </c>
      <c r="B3681" t="s">
        <v>1013</v>
      </c>
      <c r="C3681" t="s">
        <v>1012</v>
      </c>
      <c r="D3681" s="21" t="s">
        <v>1016</v>
      </c>
      <c r="E3681" t="s">
        <v>1017</v>
      </c>
      <c r="F3681" t="s">
        <v>157</v>
      </c>
      <c r="G3681" t="s">
        <v>1286</v>
      </c>
      <c r="O3681" t="s">
        <v>1400</v>
      </c>
    </row>
    <row r="3682" spans="1:15" x14ac:dyDescent="0.2">
      <c r="A3682" s="66" t="s">
        <v>9831</v>
      </c>
      <c r="B3682" t="s">
        <v>1013</v>
      </c>
      <c r="C3682" t="s">
        <v>1012</v>
      </c>
      <c r="D3682" s="21" t="s">
        <v>1016</v>
      </c>
      <c r="E3682" t="s">
        <v>1017</v>
      </c>
      <c r="F3682" t="s">
        <v>177</v>
      </c>
      <c r="G3682" t="s">
        <v>1286</v>
      </c>
      <c r="O3682" t="s">
        <v>1400</v>
      </c>
    </row>
    <row r="3683" spans="1:15" x14ac:dyDescent="0.2">
      <c r="A3683" s="66" t="s">
        <v>9831</v>
      </c>
      <c r="B3683" t="s">
        <v>1013</v>
      </c>
      <c r="C3683" t="s">
        <v>1012</v>
      </c>
      <c r="D3683" s="21" t="s">
        <v>1016</v>
      </c>
      <c r="E3683" t="s">
        <v>1017</v>
      </c>
      <c r="F3683" t="s">
        <v>4</v>
      </c>
      <c r="L3683" t="s">
        <v>1429</v>
      </c>
      <c r="N3683" t="s">
        <v>1279</v>
      </c>
      <c r="O3683" t="s">
        <v>1280</v>
      </c>
    </row>
    <row r="3684" spans="1:15" x14ac:dyDescent="0.2">
      <c r="A3684" s="66" t="s">
        <v>9831</v>
      </c>
      <c r="B3684" t="s">
        <v>1013</v>
      </c>
      <c r="C3684" t="s">
        <v>1012</v>
      </c>
      <c r="D3684" s="21" t="s">
        <v>1016</v>
      </c>
      <c r="E3684" t="s">
        <v>1017</v>
      </c>
      <c r="F3684" t="s">
        <v>96</v>
      </c>
      <c r="K3684">
        <v>2022</v>
      </c>
      <c r="L3684" t="s">
        <v>4319</v>
      </c>
      <c r="N3684" t="s">
        <v>4320</v>
      </c>
    </row>
    <row r="3685" spans="1:15" x14ac:dyDescent="0.2">
      <c r="A3685" s="66" t="s">
        <v>9831</v>
      </c>
      <c r="B3685" t="s">
        <v>1013</v>
      </c>
      <c r="C3685" t="s">
        <v>1012</v>
      </c>
      <c r="D3685" s="21" t="s">
        <v>1016</v>
      </c>
      <c r="E3685" t="s">
        <v>1017</v>
      </c>
      <c r="F3685" t="s">
        <v>162</v>
      </c>
      <c r="G3685" t="s">
        <v>1286</v>
      </c>
      <c r="O3685" t="s">
        <v>1400</v>
      </c>
    </row>
    <row r="3686" spans="1:15" x14ac:dyDescent="0.2">
      <c r="A3686" s="66" t="s">
        <v>9831</v>
      </c>
      <c r="B3686" t="s">
        <v>1013</v>
      </c>
      <c r="C3686" t="s">
        <v>1012</v>
      </c>
      <c r="D3686" s="21" t="s">
        <v>1016</v>
      </c>
      <c r="E3686" t="s">
        <v>1017</v>
      </c>
      <c r="F3686" t="s">
        <v>14</v>
      </c>
      <c r="G3686" t="s">
        <v>1430</v>
      </c>
      <c r="O3686" t="s">
        <v>1431</v>
      </c>
    </row>
    <row r="3687" spans="1:15" x14ac:dyDescent="0.2">
      <c r="A3687" s="66" t="s">
        <v>9831</v>
      </c>
      <c r="B3687" t="s">
        <v>1013</v>
      </c>
      <c r="C3687" t="s">
        <v>1012</v>
      </c>
      <c r="D3687" s="21" t="s">
        <v>1016</v>
      </c>
      <c r="E3687" t="s">
        <v>1017</v>
      </c>
      <c r="F3687" t="s">
        <v>15</v>
      </c>
      <c r="G3687" t="s">
        <v>1430</v>
      </c>
      <c r="O3687" t="s">
        <v>1432</v>
      </c>
    </row>
    <row r="3688" spans="1:15" x14ac:dyDescent="0.2">
      <c r="A3688" s="66" t="s">
        <v>9831</v>
      </c>
      <c r="B3688" t="s">
        <v>1013</v>
      </c>
      <c r="C3688" t="s">
        <v>1012</v>
      </c>
      <c r="D3688" s="21" t="s">
        <v>1016</v>
      </c>
      <c r="E3688" t="s">
        <v>1017</v>
      </c>
      <c r="F3688" t="s">
        <v>11</v>
      </c>
      <c r="G3688" t="s">
        <v>1286</v>
      </c>
      <c r="H3688" t="s">
        <v>349</v>
      </c>
      <c r="I3688" t="s">
        <v>349</v>
      </c>
      <c r="K3688">
        <v>2021</v>
      </c>
      <c r="L3688" t="s">
        <v>4328</v>
      </c>
      <c r="M3688" t="s">
        <v>4329</v>
      </c>
      <c r="N3688" t="s">
        <v>4330</v>
      </c>
      <c r="O3688" t="s">
        <v>4331</v>
      </c>
    </row>
    <row r="3689" spans="1:15" x14ac:dyDescent="0.2">
      <c r="A3689" s="66" t="s">
        <v>9831</v>
      </c>
      <c r="B3689" t="s">
        <v>1013</v>
      </c>
      <c r="C3689" t="s">
        <v>1012</v>
      </c>
      <c r="D3689" s="21" t="s">
        <v>1016</v>
      </c>
      <c r="E3689" t="s">
        <v>1017</v>
      </c>
      <c r="F3689" t="s">
        <v>10</v>
      </c>
      <c r="K3689">
        <v>2021</v>
      </c>
      <c r="L3689" t="s">
        <v>4328</v>
      </c>
      <c r="M3689" t="s">
        <v>4329</v>
      </c>
      <c r="N3689" t="s">
        <v>4330</v>
      </c>
    </row>
    <row r="3690" spans="1:15" x14ac:dyDescent="0.2">
      <c r="A3690" s="66" t="s">
        <v>9831</v>
      </c>
      <c r="B3690" t="s">
        <v>1013</v>
      </c>
      <c r="C3690" t="s">
        <v>1012</v>
      </c>
      <c r="D3690" s="21" t="s">
        <v>1016</v>
      </c>
      <c r="E3690" t="s">
        <v>1017</v>
      </c>
      <c r="F3690" t="s">
        <v>8</v>
      </c>
      <c r="K3690">
        <v>2021</v>
      </c>
      <c r="L3690" t="s">
        <v>4328</v>
      </c>
      <c r="M3690" t="s">
        <v>4329</v>
      </c>
      <c r="N3690" t="s">
        <v>4330</v>
      </c>
    </row>
    <row r="3691" spans="1:15" x14ac:dyDescent="0.2">
      <c r="A3691" s="66" t="s">
        <v>9831</v>
      </c>
      <c r="B3691" t="s">
        <v>1013</v>
      </c>
      <c r="C3691" t="s">
        <v>1012</v>
      </c>
      <c r="D3691" s="21" t="s">
        <v>1016</v>
      </c>
      <c r="E3691" t="s">
        <v>1017</v>
      </c>
      <c r="F3691" t="s">
        <v>9</v>
      </c>
      <c r="L3691" t="s">
        <v>1414</v>
      </c>
      <c r="N3691" t="s">
        <v>1415</v>
      </c>
      <c r="O3691" t="s">
        <v>1416</v>
      </c>
    </row>
    <row r="3692" spans="1:15" x14ac:dyDescent="0.2">
      <c r="A3692" s="66" t="s">
        <v>9831</v>
      </c>
      <c r="B3692" t="s">
        <v>1013</v>
      </c>
      <c r="C3692" t="s">
        <v>1012</v>
      </c>
      <c r="D3692" s="21" t="s">
        <v>1014</v>
      </c>
      <c r="E3692" t="s">
        <v>1015</v>
      </c>
      <c r="F3692" t="s">
        <v>96</v>
      </c>
      <c r="K3692">
        <v>2022</v>
      </c>
      <c r="L3692" t="s">
        <v>4314</v>
      </c>
      <c r="O3692" s="50" t="s">
        <v>4315</v>
      </c>
    </row>
    <row r="3693" spans="1:15" x14ac:dyDescent="0.2">
      <c r="A3693" s="66" t="s">
        <v>9831</v>
      </c>
      <c r="B3693" t="s">
        <v>1013</v>
      </c>
      <c r="C3693" t="s">
        <v>1012</v>
      </c>
      <c r="D3693" s="21" t="s">
        <v>1016</v>
      </c>
      <c r="E3693" t="s">
        <v>1017</v>
      </c>
      <c r="F3693" t="s">
        <v>316</v>
      </c>
      <c r="K3693">
        <v>2012</v>
      </c>
      <c r="L3693" t="s">
        <v>4316</v>
      </c>
      <c r="M3693" t="s">
        <v>1293</v>
      </c>
      <c r="N3693" t="s">
        <v>4317</v>
      </c>
      <c r="O3693" t="s">
        <v>4318</v>
      </c>
    </row>
    <row r="3694" spans="1:15" x14ac:dyDescent="0.2">
      <c r="A3694" s="66" t="s">
        <v>9831</v>
      </c>
      <c r="B3694" t="s">
        <v>1013</v>
      </c>
      <c r="C3694" t="s">
        <v>1012</v>
      </c>
      <c r="D3694" s="21" t="s">
        <v>1016</v>
      </c>
      <c r="E3694" t="s">
        <v>1017</v>
      </c>
      <c r="F3694" t="s">
        <v>315</v>
      </c>
      <c r="K3694">
        <v>2012</v>
      </c>
      <c r="L3694" t="s">
        <v>4316</v>
      </c>
      <c r="M3694" t="s">
        <v>1293</v>
      </c>
      <c r="N3694" t="s">
        <v>4317</v>
      </c>
      <c r="O3694" t="s">
        <v>4318</v>
      </c>
    </row>
    <row r="3695" spans="1:15" x14ac:dyDescent="0.2">
      <c r="A3695" s="66" t="s">
        <v>9831</v>
      </c>
      <c r="B3695" t="s">
        <v>1013</v>
      </c>
      <c r="C3695" t="s">
        <v>1012</v>
      </c>
      <c r="D3695" s="21" t="s">
        <v>1016</v>
      </c>
      <c r="E3695" t="s">
        <v>1017</v>
      </c>
      <c r="F3695" t="s">
        <v>84</v>
      </c>
      <c r="K3695">
        <v>2014</v>
      </c>
      <c r="L3695" t="s">
        <v>4321</v>
      </c>
      <c r="M3695" t="s">
        <v>1816</v>
      </c>
      <c r="N3695" t="s">
        <v>4322</v>
      </c>
    </row>
    <row r="3696" spans="1:15" x14ac:dyDescent="0.2">
      <c r="A3696" s="66" t="s">
        <v>9831</v>
      </c>
      <c r="B3696" t="s">
        <v>1013</v>
      </c>
      <c r="C3696" t="s">
        <v>1012</v>
      </c>
      <c r="D3696" s="21" t="s">
        <v>1016</v>
      </c>
      <c r="E3696" t="s">
        <v>1017</v>
      </c>
      <c r="F3696" t="s">
        <v>142</v>
      </c>
      <c r="G3696" t="s">
        <v>1286</v>
      </c>
      <c r="O3696" t="s">
        <v>1400</v>
      </c>
    </row>
    <row r="3697" spans="1:15" x14ac:dyDescent="0.2">
      <c r="A3697" s="66" t="s">
        <v>9831</v>
      </c>
      <c r="B3697" t="s">
        <v>1013</v>
      </c>
      <c r="C3697" t="s">
        <v>1012</v>
      </c>
      <c r="D3697" s="21" t="s">
        <v>1014</v>
      </c>
      <c r="E3697" t="s">
        <v>1015</v>
      </c>
      <c r="F3697" t="s">
        <v>162</v>
      </c>
      <c r="G3697" t="s">
        <v>1286</v>
      </c>
      <c r="O3697" t="s">
        <v>1400</v>
      </c>
    </row>
    <row r="3698" spans="1:15" x14ac:dyDescent="0.2">
      <c r="A3698" s="66" t="s">
        <v>9831</v>
      </c>
      <c r="B3698" t="s">
        <v>1013</v>
      </c>
      <c r="C3698" t="s">
        <v>1012</v>
      </c>
      <c r="D3698" s="21" t="s">
        <v>1014</v>
      </c>
      <c r="E3698" t="s">
        <v>1015</v>
      </c>
      <c r="F3698" t="s">
        <v>14</v>
      </c>
      <c r="G3698" t="s">
        <v>1430</v>
      </c>
      <c r="O3698" t="s">
        <v>1431</v>
      </c>
    </row>
    <row r="3699" spans="1:15" x14ac:dyDescent="0.2">
      <c r="A3699" s="66" t="s">
        <v>9831</v>
      </c>
      <c r="B3699" t="s">
        <v>1013</v>
      </c>
      <c r="C3699" t="s">
        <v>1012</v>
      </c>
      <c r="D3699" s="21" t="s">
        <v>1014</v>
      </c>
      <c r="E3699" t="s">
        <v>1015</v>
      </c>
      <c r="F3699" t="s">
        <v>11</v>
      </c>
      <c r="G3699" t="s">
        <v>1286</v>
      </c>
      <c r="H3699" t="s">
        <v>349</v>
      </c>
      <c r="I3699" t="s">
        <v>349</v>
      </c>
      <c r="K3699">
        <v>2020</v>
      </c>
      <c r="L3699" t="s">
        <v>4340</v>
      </c>
      <c r="M3699" t="s">
        <v>4341</v>
      </c>
      <c r="N3699" t="s">
        <v>4342</v>
      </c>
    </row>
    <row r="3700" spans="1:15" x14ac:dyDescent="0.2">
      <c r="A3700" s="66" t="s">
        <v>9831</v>
      </c>
      <c r="B3700" t="s">
        <v>1013</v>
      </c>
      <c r="C3700" t="s">
        <v>1012</v>
      </c>
      <c r="D3700" s="21" t="s">
        <v>1014</v>
      </c>
      <c r="E3700" t="s">
        <v>1015</v>
      </c>
      <c r="F3700" t="s">
        <v>10</v>
      </c>
      <c r="K3700">
        <v>2020</v>
      </c>
      <c r="L3700" t="s">
        <v>4340</v>
      </c>
      <c r="M3700" t="s">
        <v>4341</v>
      </c>
      <c r="N3700" t="s">
        <v>4342</v>
      </c>
    </row>
    <row r="3701" spans="1:15" x14ac:dyDescent="0.2">
      <c r="A3701" s="66" t="s">
        <v>9831</v>
      </c>
      <c r="B3701" t="s">
        <v>1013</v>
      </c>
      <c r="C3701" t="s">
        <v>1012</v>
      </c>
      <c r="D3701" s="21" t="s">
        <v>1014</v>
      </c>
      <c r="E3701" t="s">
        <v>1015</v>
      </c>
      <c r="F3701" t="s">
        <v>8</v>
      </c>
      <c r="K3701">
        <v>2020</v>
      </c>
      <c r="L3701" t="s">
        <v>4340</v>
      </c>
      <c r="M3701" t="s">
        <v>4341</v>
      </c>
      <c r="N3701" t="s">
        <v>4342</v>
      </c>
    </row>
    <row r="3702" spans="1:15" x14ac:dyDescent="0.2">
      <c r="A3702" s="66" t="s">
        <v>9831</v>
      </c>
      <c r="B3702" t="s">
        <v>1013</v>
      </c>
      <c r="C3702" t="s">
        <v>1012</v>
      </c>
      <c r="D3702" s="21" t="s">
        <v>1014</v>
      </c>
      <c r="E3702" t="s">
        <v>1015</v>
      </c>
      <c r="F3702" t="s">
        <v>142</v>
      </c>
      <c r="G3702" t="s">
        <v>1286</v>
      </c>
      <c r="O3702" t="s">
        <v>1400</v>
      </c>
    </row>
    <row r="3703" spans="1:15" x14ac:dyDescent="0.2">
      <c r="A3703" s="66" t="s">
        <v>9831</v>
      </c>
      <c r="B3703" t="s">
        <v>1013</v>
      </c>
      <c r="C3703" t="s">
        <v>1012</v>
      </c>
      <c r="D3703" s="21" t="s">
        <v>1014</v>
      </c>
      <c r="E3703" t="s">
        <v>1015</v>
      </c>
      <c r="F3703" t="s">
        <v>33</v>
      </c>
      <c r="G3703" t="s">
        <v>1286</v>
      </c>
      <c r="H3703" t="s">
        <v>349</v>
      </c>
      <c r="I3703" t="s">
        <v>349</v>
      </c>
      <c r="K3703">
        <v>2020</v>
      </c>
      <c r="L3703" t="s">
        <v>4340</v>
      </c>
      <c r="M3703" t="s">
        <v>4341</v>
      </c>
      <c r="N3703" t="s">
        <v>4342</v>
      </c>
      <c r="O3703" t="s">
        <v>4343</v>
      </c>
    </row>
    <row r="3704" spans="1:15" x14ac:dyDescent="0.2">
      <c r="A3704" s="66" t="s">
        <v>9831</v>
      </c>
      <c r="B3704" t="s">
        <v>1013</v>
      </c>
      <c r="C3704" t="s">
        <v>1012</v>
      </c>
      <c r="D3704" s="21" t="s">
        <v>1014</v>
      </c>
      <c r="E3704" t="s">
        <v>1015</v>
      </c>
      <c r="F3704" t="s">
        <v>67</v>
      </c>
      <c r="G3704" t="s">
        <v>1360</v>
      </c>
      <c r="K3704">
        <v>2024</v>
      </c>
      <c r="L3704" t="s">
        <v>4326</v>
      </c>
      <c r="N3704" t="s">
        <v>4327</v>
      </c>
    </row>
    <row r="3705" spans="1:15" x14ac:dyDescent="0.2">
      <c r="A3705" s="66" t="s">
        <v>9831</v>
      </c>
      <c r="B3705" t="s">
        <v>1013</v>
      </c>
      <c r="C3705" t="s">
        <v>1012</v>
      </c>
      <c r="D3705" s="21" t="s">
        <v>1014</v>
      </c>
      <c r="E3705" t="s">
        <v>1015</v>
      </c>
      <c r="F3705" t="s">
        <v>66</v>
      </c>
      <c r="G3705" t="s">
        <v>1296</v>
      </c>
      <c r="K3705">
        <v>2021</v>
      </c>
      <c r="L3705" t="s">
        <v>4312</v>
      </c>
      <c r="M3705" t="s">
        <v>4313</v>
      </c>
      <c r="N3705" t="s">
        <v>9526</v>
      </c>
    </row>
    <row r="3706" spans="1:15" x14ac:dyDescent="0.2">
      <c r="A3706" s="66" t="s">
        <v>9831</v>
      </c>
      <c r="B3706" t="s">
        <v>1013</v>
      </c>
      <c r="C3706" t="s">
        <v>1012</v>
      </c>
      <c r="D3706" s="21" t="s">
        <v>1014</v>
      </c>
      <c r="E3706" t="s">
        <v>1015</v>
      </c>
      <c r="F3706" t="s">
        <v>85</v>
      </c>
      <c r="J3706" t="s">
        <v>4334</v>
      </c>
      <c r="K3706">
        <v>2022</v>
      </c>
      <c r="L3706" t="s">
        <v>4335</v>
      </c>
      <c r="N3706" t="s">
        <v>4336</v>
      </c>
      <c r="O3706" t="s">
        <v>4337</v>
      </c>
    </row>
    <row r="3707" spans="1:15" x14ac:dyDescent="0.2">
      <c r="A3707" s="66" t="s">
        <v>9831</v>
      </c>
      <c r="B3707" t="s">
        <v>1013</v>
      </c>
      <c r="C3707" t="s">
        <v>1012</v>
      </c>
      <c r="D3707" s="21" t="s">
        <v>1014</v>
      </c>
      <c r="E3707" t="s">
        <v>1015</v>
      </c>
      <c r="F3707" t="s">
        <v>86</v>
      </c>
      <c r="J3707" t="s">
        <v>4338</v>
      </c>
      <c r="K3707">
        <v>2022</v>
      </c>
      <c r="L3707" t="s">
        <v>4335</v>
      </c>
      <c r="N3707" t="s">
        <v>4336</v>
      </c>
      <c r="O3707" t="s">
        <v>4339</v>
      </c>
    </row>
    <row r="3708" spans="1:15" x14ac:dyDescent="0.2">
      <c r="A3708" s="66" t="s">
        <v>9831</v>
      </c>
      <c r="B3708" t="s">
        <v>1013</v>
      </c>
      <c r="C3708" t="s">
        <v>1012</v>
      </c>
      <c r="D3708" s="21" t="s">
        <v>1016</v>
      </c>
      <c r="E3708" t="s">
        <v>1017</v>
      </c>
      <c r="F3708" t="s">
        <v>33</v>
      </c>
      <c r="G3708" t="s">
        <v>1286</v>
      </c>
      <c r="H3708" t="s">
        <v>349</v>
      </c>
      <c r="I3708" t="s">
        <v>349</v>
      </c>
      <c r="K3708">
        <v>2021</v>
      </c>
      <c r="L3708" t="s">
        <v>4328</v>
      </c>
      <c r="M3708" t="s">
        <v>4332</v>
      </c>
      <c r="N3708" t="s">
        <v>4330</v>
      </c>
      <c r="O3708" t="s">
        <v>4333</v>
      </c>
    </row>
    <row r="3709" spans="1:15" x14ac:dyDescent="0.2">
      <c r="A3709" s="66" t="s">
        <v>9831</v>
      </c>
      <c r="B3709" t="s">
        <v>1013</v>
      </c>
      <c r="C3709" t="s">
        <v>1012</v>
      </c>
      <c r="D3709" s="21" t="s">
        <v>1016</v>
      </c>
      <c r="E3709" t="s">
        <v>1017</v>
      </c>
      <c r="F3709" t="s">
        <v>36</v>
      </c>
      <c r="G3709" t="s">
        <v>1289</v>
      </c>
      <c r="H3709" t="s">
        <v>349</v>
      </c>
      <c r="I3709" t="s">
        <v>349</v>
      </c>
      <c r="K3709">
        <v>2014</v>
      </c>
      <c r="L3709" t="s">
        <v>4321</v>
      </c>
      <c r="M3709" t="s">
        <v>1367</v>
      </c>
      <c r="N3709" t="s">
        <v>4322</v>
      </c>
      <c r="O3709" t="s">
        <v>4324</v>
      </c>
    </row>
    <row r="3710" spans="1:15" x14ac:dyDescent="0.2">
      <c r="A3710" s="66" t="s">
        <v>9831</v>
      </c>
      <c r="B3710" t="s">
        <v>1013</v>
      </c>
      <c r="C3710" t="s">
        <v>1012</v>
      </c>
      <c r="D3710" s="21" t="s">
        <v>1016</v>
      </c>
      <c r="E3710" t="s">
        <v>1017</v>
      </c>
      <c r="F3710" t="s">
        <v>35</v>
      </c>
      <c r="G3710" t="s">
        <v>1289</v>
      </c>
      <c r="H3710" t="s">
        <v>349</v>
      </c>
      <c r="I3710" t="s">
        <v>349</v>
      </c>
      <c r="K3710">
        <v>2014</v>
      </c>
      <c r="L3710" t="s">
        <v>4321</v>
      </c>
      <c r="M3710" t="s">
        <v>1367</v>
      </c>
      <c r="N3710" t="s">
        <v>4322</v>
      </c>
      <c r="O3710" t="s">
        <v>4324</v>
      </c>
    </row>
    <row r="3711" spans="1:15" x14ac:dyDescent="0.2">
      <c r="A3711" s="66" t="s">
        <v>9831</v>
      </c>
      <c r="B3711" t="s">
        <v>1013</v>
      </c>
      <c r="C3711" t="s">
        <v>1012</v>
      </c>
      <c r="D3711" s="21" t="s">
        <v>1016</v>
      </c>
      <c r="E3711" t="s">
        <v>1017</v>
      </c>
      <c r="F3711" t="s">
        <v>34</v>
      </c>
      <c r="G3711" t="s">
        <v>1289</v>
      </c>
      <c r="H3711" t="s">
        <v>349</v>
      </c>
      <c r="I3711" t="s">
        <v>349</v>
      </c>
      <c r="K3711">
        <v>2014</v>
      </c>
      <c r="L3711" t="s">
        <v>4321</v>
      </c>
      <c r="M3711" t="s">
        <v>1367</v>
      </c>
      <c r="N3711" t="s">
        <v>4322</v>
      </c>
      <c r="O3711" t="s">
        <v>4324</v>
      </c>
    </row>
    <row r="3712" spans="1:15" x14ac:dyDescent="0.2">
      <c r="A3712" s="66" t="s">
        <v>9831</v>
      </c>
      <c r="B3712" t="s">
        <v>1013</v>
      </c>
      <c r="C3712" t="s">
        <v>1012</v>
      </c>
      <c r="D3712" s="21" t="s">
        <v>1016</v>
      </c>
      <c r="E3712" t="s">
        <v>1017</v>
      </c>
      <c r="F3712" t="s">
        <v>42</v>
      </c>
      <c r="G3712" t="s">
        <v>1289</v>
      </c>
      <c r="H3712" t="s">
        <v>349</v>
      </c>
      <c r="I3712" t="s">
        <v>349</v>
      </c>
      <c r="K3712">
        <v>2014</v>
      </c>
      <c r="L3712" t="s">
        <v>4321</v>
      </c>
      <c r="M3712" t="s">
        <v>1367</v>
      </c>
      <c r="N3712" t="s">
        <v>4322</v>
      </c>
      <c r="O3712" t="s">
        <v>4325</v>
      </c>
    </row>
    <row r="3713" spans="1:15" x14ac:dyDescent="0.2">
      <c r="A3713" s="66" t="s">
        <v>9831</v>
      </c>
      <c r="B3713" t="s">
        <v>1013</v>
      </c>
      <c r="C3713" t="s">
        <v>1012</v>
      </c>
      <c r="D3713" s="21" t="s">
        <v>1016</v>
      </c>
      <c r="E3713" t="s">
        <v>1017</v>
      </c>
      <c r="F3713" t="s">
        <v>38</v>
      </c>
      <c r="G3713" t="s">
        <v>1289</v>
      </c>
      <c r="H3713" t="s">
        <v>349</v>
      </c>
      <c r="I3713" t="s">
        <v>349</v>
      </c>
      <c r="K3713">
        <v>2014</v>
      </c>
      <c r="L3713" t="s">
        <v>4321</v>
      </c>
      <c r="M3713" t="s">
        <v>1367</v>
      </c>
      <c r="N3713" t="s">
        <v>4322</v>
      </c>
      <c r="O3713" t="s">
        <v>4324</v>
      </c>
    </row>
    <row r="3714" spans="1:15" x14ac:dyDescent="0.2">
      <c r="A3714" s="66" t="s">
        <v>9831</v>
      </c>
      <c r="B3714" t="s">
        <v>1013</v>
      </c>
      <c r="C3714" t="s">
        <v>1012</v>
      </c>
      <c r="D3714" s="21" t="s">
        <v>1014</v>
      </c>
      <c r="E3714" t="s">
        <v>1015</v>
      </c>
      <c r="F3714" t="s">
        <v>68</v>
      </c>
      <c r="G3714" t="s">
        <v>1299</v>
      </c>
      <c r="K3714">
        <v>2020</v>
      </c>
      <c r="L3714" t="s">
        <v>4340</v>
      </c>
      <c r="M3714" t="s">
        <v>2433</v>
      </c>
      <c r="N3714" t="s">
        <v>4342</v>
      </c>
      <c r="O3714" t="s">
        <v>4344</v>
      </c>
    </row>
    <row r="3715" spans="1:15" x14ac:dyDescent="0.2">
      <c r="A3715" s="66" t="s">
        <v>9831</v>
      </c>
      <c r="B3715" t="s">
        <v>1013</v>
      </c>
      <c r="C3715" t="s">
        <v>1012</v>
      </c>
      <c r="D3715" s="21" t="s">
        <v>1016</v>
      </c>
      <c r="E3715" t="s">
        <v>1017</v>
      </c>
      <c r="F3715" t="s">
        <v>39</v>
      </c>
      <c r="G3715" t="s">
        <v>1289</v>
      </c>
      <c r="H3715" t="s">
        <v>349</v>
      </c>
      <c r="I3715" t="s">
        <v>349</v>
      </c>
      <c r="K3715">
        <v>2014</v>
      </c>
      <c r="L3715" t="s">
        <v>4321</v>
      </c>
      <c r="M3715" t="s">
        <v>1367</v>
      </c>
      <c r="N3715" t="s">
        <v>4322</v>
      </c>
      <c r="O3715" t="s">
        <v>4324</v>
      </c>
    </row>
    <row r="3716" spans="1:15" x14ac:dyDescent="0.2">
      <c r="A3716" s="66" t="s">
        <v>9831</v>
      </c>
      <c r="B3716" t="s">
        <v>1013</v>
      </c>
      <c r="C3716" t="s">
        <v>1012</v>
      </c>
      <c r="D3716" s="21" t="s">
        <v>1016</v>
      </c>
      <c r="E3716" t="s">
        <v>1017</v>
      </c>
      <c r="F3716" t="s">
        <v>31</v>
      </c>
      <c r="G3716" t="s">
        <v>1404</v>
      </c>
      <c r="K3716">
        <v>2014</v>
      </c>
      <c r="L3716" t="s">
        <v>4321</v>
      </c>
      <c r="M3716" t="s">
        <v>1816</v>
      </c>
      <c r="N3716" t="s">
        <v>4322</v>
      </c>
      <c r="O3716" t="s">
        <v>4323</v>
      </c>
    </row>
    <row r="3717" spans="1:15" x14ac:dyDescent="0.2">
      <c r="A3717" s="66" t="s">
        <v>9831</v>
      </c>
      <c r="B3717" t="s">
        <v>1013</v>
      </c>
      <c r="C3717" t="s">
        <v>1012</v>
      </c>
      <c r="D3717" s="21" t="s">
        <v>1014</v>
      </c>
      <c r="E3717" t="s">
        <v>1015</v>
      </c>
      <c r="F3717" t="s">
        <v>268</v>
      </c>
      <c r="G3717" t="s">
        <v>1523</v>
      </c>
      <c r="K3717">
        <v>2020</v>
      </c>
      <c r="L3717" t="s">
        <v>4359</v>
      </c>
      <c r="M3717" t="s">
        <v>2433</v>
      </c>
      <c r="N3717" t="s">
        <v>4342</v>
      </c>
      <c r="O3717" t="s">
        <v>4360</v>
      </c>
    </row>
    <row r="3718" spans="1:15" x14ac:dyDescent="0.2">
      <c r="A3718" s="66" t="s">
        <v>9831</v>
      </c>
      <c r="B3718" t="s">
        <v>1013</v>
      </c>
      <c r="C3718" t="s">
        <v>1012</v>
      </c>
      <c r="D3718" s="21" t="s">
        <v>1016</v>
      </c>
      <c r="E3718" t="s">
        <v>1017</v>
      </c>
      <c r="F3718" t="s">
        <v>58</v>
      </c>
      <c r="G3718" t="s">
        <v>1270</v>
      </c>
      <c r="H3718" t="s">
        <v>349</v>
      </c>
      <c r="I3718" t="s">
        <v>349</v>
      </c>
      <c r="K3718">
        <v>2022</v>
      </c>
      <c r="L3718" t="s">
        <v>4352</v>
      </c>
      <c r="M3718" t="s">
        <v>4353</v>
      </c>
      <c r="N3718" t="s">
        <v>4354</v>
      </c>
      <c r="O3718" t="s">
        <v>4356</v>
      </c>
    </row>
    <row r="3719" spans="1:15" x14ac:dyDescent="0.2">
      <c r="A3719" s="66" t="s">
        <v>9831</v>
      </c>
      <c r="B3719" t="s">
        <v>1013</v>
      </c>
      <c r="C3719" t="s">
        <v>1012</v>
      </c>
      <c r="D3719" s="21" t="s">
        <v>1016</v>
      </c>
      <c r="E3719" t="s">
        <v>1017</v>
      </c>
      <c r="F3719" t="s">
        <v>60</v>
      </c>
      <c r="G3719" t="s">
        <v>1270</v>
      </c>
      <c r="H3719" t="s">
        <v>349</v>
      </c>
      <c r="I3719" t="s">
        <v>349</v>
      </c>
      <c r="K3719">
        <v>2022</v>
      </c>
      <c r="L3719" t="s">
        <v>4352</v>
      </c>
      <c r="M3719" t="s">
        <v>4353</v>
      </c>
      <c r="N3719" t="s">
        <v>4354</v>
      </c>
      <c r="O3719" t="s">
        <v>4358</v>
      </c>
    </row>
    <row r="3720" spans="1:15" x14ac:dyDescent="0.2">
      <c r="A3720" s="66" t="s">
        <v>9831</v>
      </c>
      <c r="B3720" t="s">
        <v>1013</v>
      </c>
      <c r="C3720" t="s">
        <v>1012</v>
      </c>
      <c r="D3720" s="21" t="s">
        <v>1016</v>
      </c>
      <c r="E3720" t="s">
        <v>1017</v>
      </c>
      <c r="F3720" t="s">
        <v>59</v>
      </c>
      <c r="G3720" t="s">
        <v>1270</v>
      </c>
      <c r="H3720" t="s">
        <v>349</v>
      </c>
      <c r="I3720" t="s">
        <v>349</v>
      </c>
      <c r="K3720">
        <v>2022</v>
      </c>
      <c r="L3720" t="s">
        <v>4352</v>
      </c>
      <c r="M3720" t="s">
        <v>4353</v>
      </c>
      <c r="N3720" t="s">
        <v>4354</v>
      </c>
      <c r="O3720" t="s">
        <v>4357</v>
      </c>
    </row>
    <row r="3721" spans="1:15" x14ac:dyDescent="0.2">
      <c r="A3721" s="66" t="s">
        <v>9831</v>
      </c>
      <c r="B3721" t="s">
        <v>1013</v>
      </c>
      <c r="C3721" t="s">
        <v>1012</v>
      </c>
      <c r="D3721" s="21" t="s">
        <v>1016</v>
      </c>
      <c r="E3721" t="s">
        <v>1017</v>
      </c>
      <c r="F3721" t="s">
        <v>55</v>
      </c>
      <c r="G3721" t="s">
        <v>1270</v>
      </c>
      <c r="H3721" t="s">
        <v>349</v>
      </c>
      <c r="I3721" t="s">
        <v>349</v>
      </c>
      <c r="K3721">
        <v>2022</v>
      </c>
      <c r="L3721" t="s">
        <v>4352</v>
      </c>
      <c r="M3721" t="s">
        <v>4353</v>
      </c>
      <c r="N3721" t="s">
        <v>4354</v>
      </c>
      <c r="O3721" t="s">
        <v>4355</v>
      </c>
    </row>
    <row r="3722" spans="1:15" x14ac:dyDescent="0.2">
      <c r="A3722" s="66" t="s">
        <v>9831</v>
      </c>
      <c r="B3722" t="s">
        <v>1013</v>
      </c>
      <c r="C3722" t="s">
        <v>1012</v>
      </c>
      <c r="D3722" s="21" t="s">
        <v>1016</v>
      </c>
      <c r="E3722" t="s">
        <v>1017</v>
      </c>
      <c r="F3722" t="s">
        <v>266</v>
      </c>
      <c r="G3722" t="s">
        <v>1523</v>
      </c>
      <c r="K3722">
        <v>2022</v>
      </c>
      <c r="L3722" t="s">
        <v>4349</v>
      </c>
      <c r="M3722" t="s">
        <v>4350</v>
      </c>
      <c r="N3722" t="s">
        <v>4351</v>
      </c>
      <c r="O3722" t="s">
        <v>9730</v>
      </c>
    </row>
    <row r="3723" spans="1:15" x14ac:dyDescent="0.2">
      <c r="A3723" s="66" t="s">
        <v>9831</v>
      </c>
      <c r="B3723" t="s">
        <v>1013</v>
      </c>
      <c r="C3723" t="s">
        <v>1012</v>
      </c>
      <c r="D3723" s="21" t="s">
        <v>1016</v>
      </c>
      <c r="E3723" t="s">
        <v>1017</v>
      </c>
      <c r="F3723" t="s">
        <v>268</v>
      </c>
      <c r="G3723" t="s">
        <v>1523</v>
      </c>
      <c r="K3723">
        <v>2022</v>
      </c>
      <c r="L3723" t="s">
        <v>4349</v>
      </c>
      <c r="M3723" t="s">
        <v>4350</v>
      </c>
      <c r="N3723" t="s">
        <v>4351</v>
      </c>
      <c r="O3723" t="s">
        <v>9730</v>
      </c>
    </row>
    <row r="3724" spans="1:15" x14ac:dyDescent="0.2">
      <c r="A3724" s="66" t="s">
        <v>9831</v>
      </c>
      <c r="B3724" t="s">
        <v>1019</v>
      </c>
      <c r="C3724" t="s">
        <v>1018</v>
      </c>
      <c r="D3724" s="21" t="s">
        <v>1020</v>
      </c>
      <c r="E3724" t="s">
        <v>1021</v>
      </c>
      <c r="F3724" t="s">
        <v>95</v>
      </c>
      <c r="K3724">
        <v>2024</v>
      </c>
      <c r="L3724" t="s">
        <v>4361</v>
      </c>
      <c r="M3724" t="s">
        <v>4271</v>
      </c>
      <c r="N3724" t="s">
        <v>4362</v>
      </c>
      <c r="O3724" t="s">
        <v>4363</v>
      </c>
    </row>
    <row r="3725" spans="1:15" x14ac:dyDescent="0.2">
      <c r="A3725" s="66" t="s">
        <v>9831</v>
      </c>
      <c r="B3725" t="s">
        <v>1019</v>
      </c>
      <c r="C3725" t="s">
        <v>1018</v>
      </c>
      <c r="D3725" s="21" t="s">
        <v>1022</v>
      </c>
      <c r="E3725" t="s">
        <v>1023</v>
      </c>
      <c r="F3725" t="s">
        <v>67</v>
      </c>
      <c r="G3725" t="s">
        <v>1360</v>
      </c>
      <c r="K3725">
        <v>2017</v>
      </c>
      <c r="L3725" t="s">
        <v>4364</v>
      </c>
      <c r="M3725" t="s">
        <v>4271</v>
      </c>
      <c r="N3725" t="s">
        <v>4365</v>
      </c>
      <c r="O3725" t="s">
        <v>4366</v>
      </c>
    </row>
    <row r="3726" spans="1:15" x14ac:dyDescent="0.2">
      <c r="A3726" s="66" t="s">
        <v>9831</v>
      </c>
      <c r="B3726" t="s">
        <v>1019</v>
      </c>
      <c r="C3726" t="s">
        <v>1018</v>
      </c>
      <c r="D3726" s="21" t="s">
        <v>1020</v>
      </c>
      <c r="E3726" t="s">
        <v>1021</v>
      </c>
      <c r="F3726" t="s">
        <v>89</v>
      </c>
      <c r="K3726">
        <v>2024</v>
      </c>
      <c r="L3726" t="s">
        <v>4367</v>
      </c>
      <c r="M3726" t="s">
        <v>4271</v>
      </c>
      <c r="N3726" t="s">
        <v>4368</v>
      </c>
      <c r="O3726" t="s">
        <v>4369</v>
      </c>
    </row>
    <row r="3727" spans="1:15" x14ac:dyDescent="0.2">
      <c r="A3727" s="66" t="s">
        <v>9831</v>
      </c>
      <c r="B3727" t="s">
        <v>1019</v>
      </c>
      <c r="C3727" t="s">
        <v>1018</v>
      </c>
      <c r="D3727" s="21" t="s">
        <v>1020</v>
      </c>
      <c r="E3727" t="s">
        <v>1021</v>
      </c>
      <c r="F3727" t="s">
        <v>96</v>
      </c>
      <c r="K3727">
        <v>2024</v>
      </c>
      <c r="L3727" t="s">
        <v>4367</v>
      </c>
      <c r="M3727" t="s">
        <v>4271</v>
      </c>
      <c r="N3727" t="s">
        <v>4368</v>
      </c>
      <c r="O3727" t="s">
        <v>4370</v>
      </c>
    </row>
    <row r="3728" spans="1:15" x14ac:dyDescent="0.2">
      <c r="A3728" s="66" t="s">
        <v>9831</v>
      </c>
      <c r="B3728" t="s">
        <v>1019</v>
      </c>
      <c r="C3728" t="s">
        <v>1018</v>
      </c>
      <c r="D3728" s="21" t="s">
        <v>1022</v>
      </c>
      <c r="E3728" t="s">
        <v>1023</v>
      </c>
      <c r="F3728" t="s">
        <v>8</v>
      </c>
      <c r="K3728">
        <v>2022</v>
      </c>
      <c r="L3728" t="s">
        <v>4371</v>
      </c>
      <c r="M3728" t="s">
        <v>4372</v>
      </c>
      <c r="N3728" t="s">
        <v>4373</v>
      </c>
    </row>
    <row r="3729" spans="1:15" x14ac:dyDescent="0.2">
      <c r="A3729" s="66" t="s">
        <v>9831</v>
      </c>
      <c r="B3729" t="s">
        <v>1019</v>
      </c>
      <c r="C3729" t="s">
        <v>1018</v>
      </c>
      <c r="D3729" s="21" t="s">
        <v>1022</v>
      </c>
      <c r="E3729" t="s">
        <v>1023</v>
      </c>
      <c r="F3729" t="s">
        <v>10</v>
      </c>
      <c r="K3729">
        <v>2022</v>
      </c>
      <c r="L3729" t="s">
        <v>4371</v>
      </c>
      <c r="M3729" t="s">
        <v>4372</v>
      </c>
      <c r="N3729" t="s">
        <v>4373</v>
      </c>
    </row>
    <row r="3730" spans="1:15" x14ac:dyDescent="0.2">
      <c r="A3730" s="66" t="s">
        <v>9831</v>
      </c>
      <c r="B3730" t="s">
        <v>1019</v>
      </c>
      <c r="C3730" t="s">
        <v>1018</v>
      </c>
      <c r="D3730" s="21" t="s">
        <v>1022</v>
      </c>
      <c r="E3730" t="s">
        <v>1023</v>
      </c>
      <c r="F3730" t="s">
        <v>11</v>
      </c>
      <c r="G3730" t="s">
        <v>1286</v>
      </c>
      <c r="H3730" t="s">
        <v>376</v>
      </c>
      <c r="I3730" t="s">
        <v>349</v>
      </c>
      <c r="K3730">
        <v>2022</v>
      </c>
      <c r="L3730" t="s">
        <v>4371</v>
      </c>
      <c r="M3730" t="s">
        <v>4372</v>
      </c>
      <c r="N3730" t="s">
        <v>4373</v>
      </c>
    </row>
    <row r="3731" spans="1:15" x14ac:dyDescent="0.2">
      <c r="A3731" s="66" t="s">
        <v>9831</v>
      </c>
      <c r="B3731" t="s">
        <v>1019</v>
      </c>
      <c r="C3731" t="s">
        <v>1018</v>
      </c>
      <c r="D3731" s="21" t="s">
        <v>1022</v>
      </c>
      <c r="E3731" t="s">
        <v>1023</v>
      </c>
      <c r="F3731" t="s">
        <v>12</v>
      </c>
      <c r="K3731">
        <v>2022</v>
      </c>
      <c r="L3731" t="s">
        <v>4371</v>
      </c>
      <c r="M3731" t="s">
        <v>4372</v>
      </c>
      <c r="N3731" t="s">
        <v>4373</v>
      </c>
    </row>
    <row r="3732" spans="1:15" x14ac:dyDescent="0.2">
      <c r="A3732" s="66" t="s">
        <v>9831</v>
      </c>
      <c r="B3732" t="s">
        <v>1019</v>
      </c>
      <c r="C3732" t="s">
        <v>1018</v>
      </c>
      <c r="D3732" s="21" t="s">
        <v>1022</v>
      </c>
      <c r="E3732" t="s">
        <v>1023</v>
      </c>
      <c r="F3732" t="s">
        <v>16</v>
      </c>
      <c r="G3732" t="s">
        <v>1270</v>
      </c>
      <c r="H3732" t="s">
        <v>376</v>
      </c>
      <c r="I3732" t="s">
        <v>349</v>
      </c>
      <c r="J3732" t="s">
        <v>4374</v>
      </c>
      <c r="K3732">
        <v>2019</v>
      </c>
      <c r="L3732" t="s">
        <v>4371</v>
      </c>
      <c r="M3732" t="s">
        <v>4375</v>
      </c>
      <c r="N3732" t="s">
        <v>4373</v>
      </c>
      <c r="O3732" t="s">
        <v>9149</v>
      </c>
    </row>
    <row r="3733" spans="1:15" x14ac:dyDescent="0.2">
      <c r="A3733" s="66" t="s">
        <v>9831</v>
      </c>
      <c r="B3733" t="s">
        <v>1019</v>
      </c>
      <c r="C3733" t="s">
        <v>1018</v>
      </c>
      <c r="D3733" s="21" t="s">
        <v>1022</v>
      </c>
      <c r="E3733" t="s">
        <v>1023</v>
      </c>
      <c r="F3733" t="s">
        <v>17</v>
      </c>
      <c r="G3733" t="s">
        <v>1270</v>
      </c>
      <c r="H3733" t="s">
        <v>376</v>
      </c>
      <c r="I3733" t="s">
        <v>349</v>
      </c>
      <c r="J3733" t="s">
        <v>4374</v>
      </c>
      <c r="K3733">
        <v>2019</v>
      </c>
      <c r="L3733" t="s">
        <v>4371</v>
      </c>
      <c r="M3733" t="s">
        <v>4375</v>
      </c>
      <c r="N3733" t="s">
        <v>4373</v>
      </c>
      <c r="O3733" t="s">
        <v>9150</v>
      </c>
    </row>
    <row r="3734" spans="1:15" x14ac:dyDescent="0.2">
      <c r="A3734" s="66" t="s">
        <v>9831</v>
      </c>
      <c r="B3734" t="s">
        <v>1019</v>
      </c>
      <c r="C3734" t="s">
        <v>1018</v>
      </c>
      <c r="D3734" s="21" t="s">
        <v>1022</v>
      </c>
      <c r="E3734" t="s">
        <v>1023</v>
      </c>
      <c r="F3734" t="s">
        <v>18</v>
      </c>
      <c r="G3734" t="s">
        <v>1270</v>
      </c>
      <c r="H3734" t="s">
        <v>376</v>
      </c>
      <c r="I3734" t="s">
        <v>349</v>
      </c>
      <c r="J3734" t="s">
        <v>4374</v>
      </c>
      <c r="K3734">
        <v>2019</v>
      </c>
      <c r="L3734" t="s">
        <v>4371</v>
      </c>
      <c r="M3734" t="s">
        <v>4375</v>
      </c>
      <c r="N3734" t="s">
        <v>4373</v>
      </c>
      <c r="O3734" t="s">
        <v>9150</v>
      </c>
    </row>
    <row r="3735" spans="1:15" x14ac:dyDescent="0.2">
      <c r="A3735" s="66" t="s">
        <v>9831</v>
      </c>
      <c r="B3735" t="s">
        <v>1019</v>
      </c>
      <c r="C3735" t="s">
        <v>1018</v>
      </c>
      <c r="D3735" s="21" t="s">
        <v>1022</v>
      </c>
      <c r="E3735" t="s">
        <v>1023</v>
      </c>
      <c r="F3735" t="s">
        <v>19</v>
      </c>
      <c r="G3735" t="s">
        <v>1270</v>
      </c>
      <c r="H3735" t="s">
        <v>376</v>
      </c>
      <c r="I3735" t="s">
        <v>349</v>
      </c>
      <c r="J3735" t="s">
        <v>4374</v>
      </c>
      <c r="K3735">
        <v>2019</v>
      </c>
      <c r="L3735" t="s">
        <v>4371</v>
      </c>
      <c r="M3735" t="s">
        <v>4375</v>
      </c>
      <c r="N3735" t="s">
        <v>4373</v>
      </c>
      <c r="O3735" t="s">
        <v>9150</v>
      </c>
    </row>
    <row r="3736" spans="1:15" x14ac:dyDescent="0.2">
      <c r="A3736" s="66" t="s">
        <v>9831</v>
      </c>
      <c r="B3736" t="s">
        <v>1019</v>
      </c>
      <c r="C3736" t="s">
        <v>1018</v>
      </c>
      <c r="D3736" s="21" t="s">
        <v>1022</v>
      </c>
      <c r="E3736" t="s">
        <v>1023</v>
      </c>
      <c r="F3736" t="s">
        <v>20</v>
      </c>
      <c r="G3736" t="s">
        <v>1270</v>
      </c>
      <c r="H3736" t="s">
        <v>376</v>
      </c>
      <c r="I3736" t="s">
        <v>349</v>
      </c>
      <c r="J3736" t="s">
        <v>4374</v>
      </c>
      <c r="K3736">
        <v>2019</v>
      </c>
      <c r="L3736" t="s">
        <v>4371</v>
      </c>
      <c r="M3736" t="s">
        <v>4375</v>
      </c>
      <c r="N3736" t="s">
        <v>4373</v>
      </c>
      <c r="O3736" t="s">
        <v>9150</v>
      </c>
    </row>
    <row r="3737" spans="1:15" x14ac:dyDescent="0.2">
      <c r="A3737" s="66" t="s">
        <v>9831</v>
      </c>
      <c r="B3737" t="s">
        <v>1019</v>
      </c>
      <c r="C3737" t="s">
        <v>1018</v>
      </c>
      <c r="D3737" s="21" t="s">
        <v>1022</v>
      </c>
      <c r="E3737" t="s">
        <v>1023</v>
      </c>
      <c r="F3737" t="s">
        <v>22</v>
      </c>
      <c r="G3737" t="s">
        <v>1270</v>
      </c>
      <c r="H3737" t="s">
        <v>376</v>
      </c>
      <c r="I3737" t="s">
        <v>349</v>
      </c>
      <c r="J3737" t="s">
        <v>4374</v>
      </c>
      <c r="K3737">
        <v>2019</v>
      </c>
      <c r="L3737" t="s">
        <v>4371</v>
      </c>
      <c r="M3737" t="s">
        <v>4375</v>
      </c>
      <c r="N3737" t="s">
        <v>4373</v>
      </c>
      <c r="O3737" t="s">
        <v>9150</v>
      </c>
    </row>
    <row r="3738" spans="1:15" x14ac:dyDescent="0.2">
      <c r="A3738" s="66" t="s">
        <v>9831</v>
      </c>
      <c r="B3738" t="s">
        <v>1019</v>
      </c>
      <c r="C3738" t="s">
        <v>1018</v>
      </c>
      <c r="D3738" s="21" t="s">
        <v>1022</v>
      </c>
      <c r="E3738" t="s">
        <v>1023</v>
      </c>
      <c r="F3738" t="s">
        <v>24</v>
      </c>
      <c r="G3738" t="s">
        <v>1270</v>
      </c>
      <c r="H3738" t="s">
        <v>376</v>
      </c>
      <c r="I3738" t="s">
        <v>349</v>
      </c>
      <c r="J3738" t="s">
        <v>4374</v>
      </c>
      <c r="K3738">
        <v>2019</v>
      </c>
      <c r="L3738" t="s">
        <v>4371</v>
      </c>
      <c r="M3738" t="s">
        <v>4375</v>
      </c>
      <c r="N3738" t="s">
        <v>4373</v>
      </c>
      <c r="O3738" t="s">
        <v>9150</v>
      </c>
    </row>
    <row r="3739" spans="1:15" x14ac:dyDescent="0.2">
      <c r="A3739" s="66" t="s">
        <v>9831</v>
      </c>
      <c r="B3739" t="s">
        <v>1019</v>
      </c>
      <c r="C3739" t="s">
        <v>1018</v>
      </c>
      <c r="D3739" s="21" t="s">
        <v>1022</v>
      </c>
      <c r="E3739" t="s">
        <v>1023</v>
      </c>
      <c r="F3739" t="s">
        <v>27</v>
      </c>
      <c r="G3739" t="s">
        <v>1270</v>
      </c>
      <c r="H3739" t="s">
        <v>376</v>
      </c>
      <c r="I3739" t="s">
        <v>349</v>
      </c>
      <c r="J3739" t="s">
        <v>4374</v>
      </c>
      <c r="K3739">
        <v>2019</v>
      </c>
      <c r="L3739" t="s">
        <v>4371</v>
      </c>
      <c r="M3739" t="s">
        <v>4375</v>
      </c>
      <c r="N3739" t="s">
        <v>4373</v>
      </c>
      <c r="O3739" t="s">
        <v>9150</v>
      </c>
    </row>
    <row r="3740" spans="1:15" x14ac:dyDescent="0.2">
      <c r="A3740" s="66" t="s">
        <v>9831</v>
      </c>
      <c r="B3740" t="s">
        <v>1019</v>
      </c>
      <c r="C3740" t="s">
        <v>1018</v>
      </c>
      <c r="D3740" s="21" t="s">
        <v>1022</v>
      </c>
      <c r="E3740" t="s">
        <v>1023</v>
      </c>
      <c r="F3740" t="s">
        <v>28</v>
      </c>
      <c r="G3740" t="s">
        <v>1270</v>
      </c>
      <c r="H3740" t="s">
        <v>376</v>
      </c>
      <c r="I3740" t="s">
        <v>349</v>
      </c>
      <c r="J3740" t="s">
        <v>4374</v>
      </c>
      <c r="K3740">
        <v>2019</v>
      </c>
      <c r="L3740" t="s">
        <v>4371</v>
      </c>
      <c r="M3740" t="s">
        <v>4375</v>
      </c>
      <c r="N3740" t="s">
        <v>4373</v>
      </c>
      <c r="O3740" t="s">
        <v>9151</v>
      </c>
    </row>
    <row r="3741" spans="1:15" x14ac:dyDescent="0.2">
      <c r="A3741" s="66" t="s">
        <v>9831</v>
      </c>
      <c r="B3741" t="s">
        <v>1019</v>
      </c>
      <c r="C3741" t="s">
        <v>1018</v>
      </c>
      <c r="D3741" s="21" t="s">
        <v>1022</v>
      </c>
      <c r="E3741" t="s">
        <v>1023</v>
      </c>
      <c r="F3741" t="s">
        <v>33</v>
      </c>
      <c r="G3741" t="s">
        <v>1286</v>
      </c>
      <c r="H3741" t="s">
        <v>1701</v>
      </c>
      <c r="I3741" t="s">
        <v>349</v>
      </c>
      <c r="K3741">
        <v>2022</v>
      </c>
      <c r="L3741" t="s">
        <v>4371</v>
      </c>
      <c r="M3741" t="s">
        <v>4376</v>
      </c>
      <c r="N3741" t="s">
        <v>4373</v>
      </c>
      <c r="O3741" t="s">
        <v>4377</v>
      </c>
    </row>
    <row r="3742" spans="1:15" x14ac:dyDescent="0.2">
      <c r="A3742" s="66" t="s">
        <v>9831</v>
      </c>
      <c r="B3742" t="s">
        <v>1019</v>
      </c>
      <c r="C3742" t="s">
        <v>1018</v>
      </c>
      <c r="D3742" s="21" t="s">
        <v>1022</v>
      </c>
      <c r="E3742" t="s">
        <v>1023</v>
      </c>
      <c r="F3742" t="s">
        <v>34</v>
      </c>
      <c r="G3742" t="s">
        <v>1289</v>
      </c>
      <c r="H3742" t="s">
        <v>1701</v>
      </c>
      <c r="I3742" t="s">
        <v>349</v>
      </c>
      <c r="K3742">
        <v>2022</v>
      </c>
      <c r="L3742" t="s">
        <v>4371</v>
      </c>
      <c r="M3742" t="s">
        <v>4378</v>
      </c>
      <c r="N3742" t="s">
        <v>4373</v>
      </c>
      <c r="O3742" t="s">
        <v>9152</v>
      </c>
    </row>
    <row r="3743" spans="1:15" x14ac:dyDescent="0.2">
      <c r="A3743" s="66" t="s">
        <v>9831</v>
      </c>
      <c r="B3743" t="s">
        <v>1019</v>
      </c>
      <c r="C3743" t="s">
        <v>1018</v>
      </c>
      <c r="D3743" s="21" t="s">
        <v>1022</v>
      </c>
      <c r="E3743" t="s">
        <v>1023</v>
      </c>
      <c r="F3743" t="s">
        <v>35</v>
      </c>
      <c r="G3743" t="s">
        <v>1289</v>
      </c>
      <c r="H3743" t="s">
        <v>1701</v>
      </c>
      <c r="I3743" t="s">
        <v>349</v>
      </c>
      <c r="K3743">
        <v>2022</v>
      </c>
      <c r="L3743" t="s">
        <v>4371</v>
      </c>
      <c r="M3743" t="s">
        <v>4378</v>
      </c>
      <c r="N3743" t="s">
        <v>4373</v>
      </c>
      <c r="O3743" t="s">
        <v>9152</v>
      </c>
    </row>
    <row r="3744" spans="1:15" x14ac:dyDescent="0.2">
      <c r="A3744" s="66" t="s">
        <v>9831</v>
      </c>
      <c r="B3744" t="s">
        <v>1019</v>
      </c>
      <c r="C3744" t="s">
        <v>1018</v>
      </c>
      <c r="D3744" s="21" t="s">
        <v>1022</v>
      </c>
      <c r="E3744" t="s">
        <v>1023</v>
      </c>
      <c r="F3744" t="s">
        <v>36</v>
      </c>
      <c r="G3744" t="s">
        <v>1289</v>
      </c>
      <c r="H3744" t="s">
        <v>1701</v>
      </c>
      <c r="I3744" t="s">
        <v>349</v>
      </c>
      <c r="K3744">
        <v>2022</v>
      </c>
      <c r="L3744" t="s">
        <v>4371</v>
      </c>
      <c r="M3744" t="s">
        <v>4378</v>
      </c>
      <c r="N3744" t="s">
        <v>4373</v>
      </c>
      <c r="O3744" t="s">
        <v>9152</v>
      </c>
    </row>
    <row r="3745" spans="1:15" x14ac:dyDescent="0.2">
      <c r="A3745" s="66" t="s">
        <v>9831</v>
      </c>
      <c r="B3745" t="s">
        <v>1019</v>
      </c>
      <c r="C3745" t="s">
        <v>1018</v>
      </c>
      <c r="D3745" s="21" t="s">
        <v>1022</v>
      </c>
      <c r="E3745" t="s">
        <v>1023</v>
      </c>
      <c r="F3745" t="s">
        <v>37</v>
      </c>
      <c r="G3745" t="s">
        <v>1289</v>
      </c>
      <c r="H3745" t="s">
        <v>1701</v>
      </c>
      <c r="I3745" t="s">
        <v>349</v>
      </c>
      <c r="K3745">
        <v>2022</v>
      </c>
      <c r="L3745" t="s">
        <v>4371</v>
      </c>
      <c r="M3745" t="s">
        <v>4378</v>
      </c>
      <c r="N3745" t="s">
        <v>4373</v>
      </c>
      <c r="O3745" t="s">
        <v>9152</v>
      </c>
    </row>
    <row r="3746" spans="1:15" x14ac:dyDescent="0.2">
      <c r="A3746" s="66" t="s">
        <v>9831</v>
      </c>
      <c r="B3746" t="s">
        <v>1019</v>
      </c>
      <c r="C3746" t="s">
        <v>1018</v>
      </c>
      <c r="D3746" s="21" t="s">
        <v>1022</v>
      </c>
      <c r="E3746" t="s">
        <v>1023</v>
      </c>
      <c r="F3746" t="s">
        <v>38</v>
      </c>
      <c r="G3746" t="s">
        <v>1289</v>
      </c>
      <c r="H3746" t="s">
        <v>1701</v>
      </c>
      <c r="I3746" t="s">
        <v>349</v>
      </c>
      <c r="K3746">
        <v>2022</v>
      </c>
      <c r="L3746" t="s">
        <v>4371</v>
      </c>
      <c r="M3746" t="s">
        <v>4378</v>
      </c>
      <c r="N3746" t="s">
        <v>4373</v>
      </c>
      <c r="O3746" t="s">
        <v>9152</v>
      </c>
    </row>
    <row r="3747" spans="1:15" x14ac:dyDescent="0.2">
      <c r="A3747" s="66" t="s">
        <v>9831</v>
      </c>
      <c r="B3747" t="s">
        <v>1019</v>
      </c>
      <c r="C3747" t="s">
        <v>1018</v>
      </c>
      <c r="D3747" s="21" t="s">
        <v>1022</v>
      </c>
      <c r="E3747" t="s">
        <v>1023</v>
      </c>
      <c r="F3747" t="s">
        <v>39</v>
      </c>
      <c r="G3747" t="s">
        <v>1289</v>
      </c>
      <c r="H3747" t="s">
        <v>1701</v>
      </c>
      <c r="I3747" t="s">
        <v>349</v>
      </c>
      <c r="K3747">
        <v>2022</v>
      </c>
      <c r="L3747" t="s">
        <v>4371</v>
      </c>
      <c r="M3747" t="s">
        <v>4378</v>
      </c>
      <c r="N3747" t="s">
        <v>4373</v>
      </c>
      <c r="O3747" t="s">
        <v>9152</v>
      </c>
    </row>
    <row r="3748" spans="1:15" x14ac:dyDescent="0.2">
      <c r="A3748" s="66" t="s">
        <v>9831</v>
      </c>
      <c r="B3748" t="s">
        <v>1019</v>
      </c>
      <c r="C3748" t="s">
        <v>1018</v>
      </c>
      <c r="D3748" s="21" t="s">
        <v>1022</v>
      </c>
      <c r="E3748" t="s">
        <v>1023</v>
      </c>
      <c r="F3748" t="s">
        <v>40</v>
      </c>
      <c r="G3748" t="s">
        <v>1289</v>
      </c>
      <c r="H3748" t="s">
        <v>1701</v>
      </c>
      <c r="I3748" t="s">
        <v>349</v>
      </c>
      <c r="K3748">
        <v>2022</v>
      </c>
      <c r="L3748" t="s">
        <v>4371</v>
      </c>
      <c r="M3748" t="s">
        <v>4378</v>
      </c>
      <c r="N3748" t="s">
        <v>4373</v>
      </c>
      <c r="O3748" t="s">
        <v>9152</v>
      </c>
    </row>
    <row r="3749" spans="1:15" x14ac:dyDescent="0.2">
      <c r="A3749" s="66" t="s">
        <v>9831</v>
      </c>
      <c r="B3749" t="s">
        <v>1019</v>
      </c>
      <c r="C3749" t="s">
        <v>1018</v>
      </c>
      <c r="D3749" s="21" t="s">
        <v>1022</v>
      </c>
      <c r="E3749" t="s">
        <v>1023</v>
      </c>
      <c r="F3749" t="s">
        <v>41</v>
      </c>
      <c r="G3749" t="s">
        <v>1289</v>
      </c>
      <c r="H3749" t="s">
        <v>1701</v>
      </c>
      <c r="I3749" t="s">
        <v>349</v>
      </c>
      <c r="K3749">
        <v>2022</v>
      </c>
      <c r="L3749" t="s">
        <v>4371</v>
      </c>
      <c r="M3749" t="s">
        <v>4378</v>
      </c>
      <c r="N3749" t="s">
        <v>4373</v>
      </c>
      <c r="O3749" t="s">
        <v>9152</v>
      </c>
    </row>
    <row r="3750" spans="1:15" x14ac:dyDescent="0.2">
      <c r="A3750" s="66" t="s">
        <v>9831</v>
      </c>
      <c r="B3750" t="s">
        <v>1019</v>
      </c>
      <c r="C3750" t="s">
        <v>1018</v>
      </c>
      <c r="D3750" s="21" t="s">
        <v>1022</v>
      </c>
      <c r="E3750" t="s">
        <v>1023</v>
      </c>
      <c r="F3750" t="s">
        <v>42</v>
      </c>
      <c r="G3750" t="s">
        <v>1289</v>
      </c>
      <c r="H3750" t="s">
        <v>1701</v>
      </c>
      <c r="I3750" t="s">
        <v>349</v>
      </c>
      <c r="K3750">
        <v>2022</v>
      </c>
      <c r="L3750" t="s">
        <v>4371</v>
      </c>
      <c r="M3750" t="s">
        <v>4378</v>
      </c>
      <c r="N3750" t="s">
        <v>4373</v>
      </c>
      <c r="O3750" t="s">
        <v>4379</v>
      </c>
    </row>
    <row r="3751" spans="1:15" x14ac:dyDescent="0.2">
      <c r="A3751" s="66" t="s">
        <v>9831</v>
      </c>
      <c r="B3751" t="s">
        <v>1019</v>
      </c>
      <c r="C3751" t="s">
        <v>1018</v>
      </c>
      <c r="D3751" s="21" t="s">
        <v>1022</v>
      </c>
      <c r="E3751" t="s">
        <v>1023</v>
      </c>
      <c r="F3751" t="s">
        <v>51</v>
      </c>
      <c r="G3751" t="s">
        <v>1386</v>
      </c>
      <c r="K3751">
        <v>2022</v>
      </c>
      <c r="L3751" t="s">
        <v>4371</v>
      </c>
      <c r="M3751" t="s">
        <v>4380</v>
      </c>
      <c r="N3751" t="s">
        <v>4373</v>
      </c>
    </row>
    <row r="3752" spans="1:15" x14ac:dyDescent="0.2">
      <c r="A3752" s="66" t="s">
        <v>9831</v>
      </c>
      <c r="B3752" t="s">
        <v>1019</v>
      </c>
      <c r="C3752" t="s">
        <v>1018</v>
      </c>
      <c r="D3752" s="21" t="s">
        <v>1022</v>
      </c>
      <c r="E3752" t="s">
        <v>1023</v>
      </c>
      <c r="F3752" t="s">
        <v>55</v>
      </c>
      <c r="G3752" t="s">
        <v>1270</v>
      </c>
      <c r="H3752" t="s">
        <v>1702</v>
      </c>
      <c r="I3752" t="s">
        <v>349</v>
      </c>
      <c r="J3752" t="s">
        <v>4381</v>
      </c>
      <c r="K3752">
        <v>2022</v>
      </c>
      <c r="L3752" t="s">
        <v>4371</v>
      </c>
      <c r="M3752" t="s">
        <v>4382</v>
      </c>
      <c r="N3752" t="s">
        <v>4373</v>
      </c>
    </row>
    <row r="3753" spans="1:15" x14ac:dyDescent="0.2">
      <c r="A3753" s="66" t="s">
        <v>9831</v>
      </c>
      <c r="B3753" t="s">
        <v>1019</v>
      </c>
      <c r="C3753" t="s">
        <v>1018</v>
      </c>
      <c r="D3753" s="21" t="s">
        <v>1022</v>
      </c>
      <c r="E3753" t="s">
        <v>1023</v>
      </c>
      <c r="F3753" t="s">
        <v>58</v>
      </c>
      <c r="G3753" t="s">
        <v>1270</v>
      </c>
      <c r="H3753" t="s">
        <v>1702</v>
      </c>
      <c r="I3753" t="s">
        <v>349</v>
      </c>
      <c r="J3753" t="s">
        <v>4381</v>
      </c>
      <c r="K3753">
        <v>2022</v>
      </c>
      <c r="L3753" t="s">
        <v>4371</v>
      </c>
      <c r="M3753" t="s">
        <v>4382</v>
      </c>
      <c r="N3753" t="s">
        <v>4373</v>
      </c>
      <c r="O3753" t="s">
        <v>4383</v>
      </c>
    </row>
    <row r="3754" spans="1:15" x14ac:dyDescent="0.2">
      <c r="A3754" s="66" t="s">
        <v>9831</v>
      </c>
      <c r="B3754" t="s">
        <v>1019</v>
      </c>
      <c r="C3754" t="s">
        <v>1018</v>
      </c>
      <c r="D3754" s="21" t="s">
        <v>1022</v>
      </c>
      <c r="E3754" t="s">
        <v>1023</v>
      </c>
      <c r="F3754" t="s">
        <v>59</v>
      </c>
      <c r="G3754" t="s">
        <v>1270</v>
      </c>
      <c r="H3754" t="s">
        <v>1702</v>
      </c>
      <c r="I3754" t="s">
        <v>349</v>
      </c>
      <c r="J3754" t="s">
        <v>4381</v>
      </c>
      <c r="K3754">
        <v>2022</v>
      </c>
      <c r="L3754" t="s">
        <v>4371</v>
      </c>
      <c r="M3754" t="s">
        <v>4382</v>
      </c>
      <c r="N3754" t="s">
        <v>4373</v>
      </c>
    </row>
    <row r="3755" spans="1:15" x14ac:dyDescent="0.2">
      <c r="A3755" s="66" t="s">
        <v>9831</v>
      </c>
      <c r="B3755" t="s">
        <v>1019</v>
      </c>
      <c r="C3755" t="s">
        <v>1018</v>
      </c>
      <c r="D3755" s="21" t="s">
        <v>1022</v>
      </c>
      <c r="E3755" t="s">
        <v>1023</v>
      </c>
      <c r="F3755" t="s">
        <v>60</v>
      </c>
      <c r="G3755" t="s">
        <v>1270</v>
      </c>
      <c r="H3755" t="s">
        <v>1702</v>
      </c>
      <c r="I3755" t="s">
        <v>349</v>
      </c>
      <c r="J3755" t="s">
        <v>4381</v>
      </c>
      <c r="K3755">
        <v>2022</v>
      </c>
      <c r="L3755" t="s">
        <v>4371</v>
      </c>
      <c r="M3755" t="s">
        <v>4382</v>
      </c>
      <c r="N3755" t="s">
        <v>4373</v>
      </c>
    </row>
    <row r="3756" spans="1:15" x14ac:dyDescent="0.2">
      <c r="A3756" s="66" t="s">
        <v>9831</v>
      </c>
      <c r="B3756" t="s">
        <v>1019</v>
      </c>
      <c r="C3756" t="s">
        <v>1018</v>
      </c>
      <c r="D3756" s="21" t="s">
        <v>1022</v>
      </c>
      <c r="E3756" t="s">
        <v>1023</v>
      </c>
      <c r="F3756" t="s">
        <v>68</v>
      </c>
      <c r="G3756" t="s">
        <v>1299</v>
      </c>
      <c r="K3756">
        <v>2022</v>
      </c>
      <c r="L3756" t="s">
        <v>4371</v>
      </c>
      <c r="M3756" t="s">
        <v>4384</v>
      </c>
      <c r="N3756" t="s">
        <v>4373</v>
      </c>
      <c r="O3756" t="s">
        <v>4385</v>
      </c>
    </row>
    <row r="3757" spans="1:15" x14ac:dyDescent="0.2">
      <c r="A3757" s="66" t="s">
        <v>9831</v>
      </c>
      <c r="B3757" t="s">
        <v>1019</v>
      </c>
      <c r="C3757" t="s">
        <v>1018</v>
      </c>
      <c r="D3757" s="21" t="s">
        <v>1022</v>
      </c>
      <c r="E3757" t="s">
        <v>1023</v>
      </c>
      <c r="F3757" t="s">
        <v>70</v>
      </c>
      <c r="G3757" t="s">
        <v>1299</v>
      </c>
      <c r="K3757">
        <v>2022</v>
      </c>
      <c r="L3757" t="s">
        <v>4371</v>
      </c>
      <c r="M3757" t="s">
        <v>4384</v>
      </c>
      <c r="N3757" t="s">
        <v>4373</v>
      </c>
      <c r="O3757" t="s">
        <v>4385</v>
      </c>
    </row>
    <row r="3758" spans="1:15" x14ac:dyDescent="0.2">
      <c r="A3758" s="66" t="s">
        <v>9831</v>
      </c>
      <c r="B3758" t="s">
        <v>1019</v>
      </c>
      <c r="C3758" t="s">
        <v>1018</v>
      </c>
      <c r="D3758" s="21" t="s">
        <v>1022</v>
      </c>
      <c r="E3758" t="s">
        <v>1023</v>
      </c>
      <c r="F3758" t="s">
        <v>89</v>
      </c>
      <c r="K3758">
        <v>2024</v>
      </c>
      <c r="L3758" t="s">
        <v>4371</v>
      </c>
      <c r="M3758" t="s">
        <v>4386</v>
      </c>
      <c r="N3758" t="s">
        <v>4373</v>
      </c>
      <c r="O3758" t="s">
        <v>4387</v>
      </c>
    </row>
    <row r="3759" spans="1:15" x14ac:dyDescent="0.2">
      <c r="A3759" s="66" t="s">
        <v>9831</v>
      </c>
      <c r="B3759" t="s">
        <v>1019</v>
      </c>
      <c r="C3759" t="s">
        <v>1018</v>
      </c>
      <c r="D3759" s="21" t="s">
        <v>1022</v>
      </c>
      <c r="E3759" t="s">
        <v>1023</v>
      </c>
      <c r="F3759" t="s">
        <v>90</v>
      </c>
      <c r="K3759">
        <v>2024</v>
      </c>
      <c r="L3759" t="s">
        <v>4371</v>
      </c>
      <c r="M3759" t="s">
        <v>1846</v>
      </c>
      <c r="N3759" t="s">
        <v>4373</v>
      </c>
      <c r="O3759" t="s">
        <v>4388</v>
      </c>
    </row>
    <row r="3760" spans="1:15" x14ac:dyDescent="0.2">
      <c r="A3760" s="66" t="s">
        <v>9831</v>
      </c>
      <c r="B3760" t="s">
        <v>1019</v>
      </c>
      <c r="C3760" t="s">
        <v>1018</v>
      </c>
      <c r="D3760" s="21" t="s">
        <v>1022</v>
      </c>
      <c r="E3760" t="s">
        <v>1023</v>
      </c>
      <c r="F3760" t="s">
        <v>91</v>
      </c>
      <c r="K3760">
        <v>2024</v>
      </c>
      <c r="L3760" t="s">
        <v>4371</v>
      </c>
      <c r="M3760" t="s">
        <v>1330</v>
      </c>
      <c r="N3760" t="s">
        <v>4373</v>
      </c>
      <c r="O3760" t="s">
        <v>9710</v>
      </c>
    </row>
    <row r="3761" spans="1:15" x14ac:dyDescent="0.2">
      <c r="A3761" s="66" t="s">
        <v>9831</v>
      </c>
      <c r="B3761" t="s">
        <v>1019</v>
      </c>
      <c r="C3761" t="s">
        <v>1018</v>
      </c>
      <c r="D3761" s="21" t="s">
        <v>1022</v>
      </c>
      <c r="E3761" t="s">
        <v>1023</v>
      </c>
      <c r="F3761" t="s">
        <v>94</v>
      </c>
      <c r="K3761">
        <v>2024</v>
      </c>
      <c r="L3761" t="s">
        <v>4371</v>
      </c>
      <c r="M3761" t="s">
        <v>1592</v>
      </c>
      <c r="N3761" t="s">
        <v>4373</v>
      </c>
      <c r="O3761" t="s">
        <v>4389</v>
      </c>
    </row>
    <row r="3762" spans="1:15" x14ac:dyDescent="0.2">
      <c r="A3762" s="66" t="s">
        <v>9831</v>
      </c>
      <c r="B3762" t="s">
        <v>1019</v>
      </c>
      <c r="C3762" t="s">
        <v>1018</v>
      </c>
      <c r="D3762" s="21" t="s">
        <v>1022</v>
      </c>
      <c r="E3762" t="s">
        <v>1023</v>
      </c>
      <c r="F3762" t="s">
        <v>95</v>
      </c>
      <c r="K3762">
        <v>2024</v>
      </c>
      <c r="L3762" t="s">
        <v>4371</v>
      </c>
      <c r="M3762" t="s">
        <v>1592</v>
      </c>
      <c r="N3762" t="s">
        <v>4373</v>
      </c>
      <c r="O3762" t="s">
        <v>9685</v>
      </c>
    </row>
    <row r="3763" spans="1:15" x14ac:dyDescent="0.2">
      <c r="A3763" s="66" t="s">
        <v>9831</v>
      </c>
      <c r="B3763" t="s">
        <v>1019</v>
      </c>
      <c r="C3763" t="s">
        <v>1018</v>
      </c>
      <c r="D3763" s="21" t="s">
        <v>1022</v>
      </c>
      <c r="E3763" t="s">
        <v>1023</v>
      </c>
      <c r="F3763" t="s">
        <v>96</v>
      </c>
      <c r="K3763">
        <v>2024</v>
      </c>
      <c r="L3763" t="s">
        <v>4371</v>
      </c>
      <c r="M3763" t="s">
        <v>1336</v>
      </c>
      <c r="N3763" t="s">
        <v>4373</v>
      </c>
      <c r="O3763" t="s">
        <v>4390</v>
      </c>
    </row>
    <row r="3764" spans="1:15" x14ac:dyDescent="0.2">
      <c r="A3764" s="66" t="s">
        <v>9831</v>
      </c>
      <c r="B3764" t="s">
        <v>1019</v>
      </c>
      <c r="C3764" t="s">
        <v>1018</v>
      </c>
      <c r="D3764" s="21" t="s">
        <v>1022</v>
      </c>
      <c r="E3764" t="s">
        <v>1023</v>
      </c>
      <c r="F3764" t="s">
        <v>306</v>
      </c>
      <c r="K3764">
        <v>2014</v>
      </c>
      <c r="L3764" t="s">
        <v>4371</v>
      </c>
      <c r="M3764" t="s">
        <v>2530</v>
      </c>
      <c r="N3764" t="s">
        <v>4373</v>
      </c>
      <c r="O3764" t="s">
        <v>4391</v>
      </c>
    </row>
    <row r="3765" spans="1:15" x14ac:dyDescent="0.2">
      <c r="A3765" s="66" t="s">
        <v>9831</v>
      </c>
      <c r="B3765" t="s">
        <v>1019</v>
      </c>
      <c r="C3765" t="s">
        <v>1018</v>
      </c>
      <c r="D3765" s="21" t="s">
        <v>1022</v>
      </c>
      <c r="E3765" t="s">
        <v>1023</v>
      </c>
      <c r="F3765" t="s">
        <v>314</v>
      </c>
      <c r="K3765">
        <v>2012</v>
      </c>
      <c r="L3765" t="s">
        <v>4371</v>
      </c>
      <c r="M3765" t="s">
        <v>2530</v>
      </c>
      <c r="N3765" t="s">
        <v>4373</v>
      </c>
      <c r="O3765" t="s">
        <v>4392</v>
      </c>
    </row>
    <row r="3766" spans="1:15" x14ac:dyDescent="0.2">
      <c r="A3766" s="66" t="s">
        <v>9831</v>
      </c>
      <c r="B3766" t="s">
        <v>1019</v>
      </c>
      <c r="C3766" t="s">
        <v>1018</v>
      </c>
      <c r="D3766" s="21" t="s">
        <v>1020</v>
      </c>
      <c r="E3766" t="s">
        <v>1021</v>
      </c>
      <c r="F3766" t="s">
        <v>110</v>
      </c>
      <c r="G3766" t="s">
        <v>1286</v>
      </c>
      <c r="K3766">
        <v>2023</v>
      </c>
      <c r="L3766" t="s">
        <v>4393</v>
      </c>
      <c r="M3766" t="s">
        <v>4271</v>
      </c>
      <c r="N3766" t="s">
        <v>4394</v>
      </c>
      <c r="O3766" t="s">
        <v>4395</v>
      </c>
    </row>
    <row r="3767" spans="1:15" x14ac:dyDescent="0.2">
      <c r="A3767" s="66" t="s">
        <v>9831</v>
      </c>
      <c r="B3767" t="s">
        <v>1019</v>
      </c>
      <c r="C3767" t="s">
        <v>1018</v>
      </c>
      <c r="D3767" s="21" t="s">
        <v>1020</v>
      </c>
      <c r="E3767" t="s">
        <v>1021</v>
      </c>
      <c r="F3767" t="s">
        <v>120</v>
      </c>
      <c r="G3767" t="s">
        <v>1286</v>
      </c>
      <c r="K3767">
        <v>2023</v>
      </c>
      <c r="L3767" t="s">
        <v>4393</v>
      </c>
      <c r="M3767" t="s">
        <v>4271</v>
      </c>
      <c r="N3767" t="s">
        <v>4394</v>
      </c>
    </row>
    <row r="3768" spans="1:15" x14ac:dyDescent="0.2">
      <c r="A3768" s="66" t="s">
        <v>9831</v>
      </c>
      <c r="B3768" t="s">
        <v>1019</v>
      </c>
      <c r="C3768" t="s">
        <v>1018</v>
      </c>
      <c r="D3768" s="21" t="s">
        <v>1020</v>
      </c>
      <c r="E3768" t="s">
        <v>1021</v>
      </c>
      <c r="F3768" t="s">
        <v>115</v>
      </c>
      <c r="G3768" t="s">
        <v>1286</v>
      </c>
      <c r="L3768" t="s">
        <v>4396</v>
      </c>
      <c r="M3768" t="s">
        <v>4271</v>
      </c>
      <c r="N3768" t="s">
        <v>4397</v>
      </c>
      <c r="O3768" t="s">
        <v>4398</v>
      </c>
    </row>
    <row r="3769" spans="1:15" x14ac:dyDescent="0.2">
      <c r="A3769" s="66" t="s">
        <v>9831</v>
      </c>
      <c r="B3769" t="s">
        <v>1019</v>
      </c>
      <c r="C3769" t="s">
        <v>1018</v>
      </c>
      <c r="D3769" s="21" t="s">
        <v>1020</v>
      </c>
      <c r="E3769" t="s">
        <v>1021</v>
      </c>
      <c r="F3769" t="s">
        <v>10</v>
      </c>
      <c r="K3769">
        <v>2016</v>
      </c>
      <c r="L3769" t="s">
        <v>4399</v>
      </c>
      <c r="M3769" t="s">
        <v>4400</v>
      </c>
      <c r="N3769" t="s">
        <v>4401</v>
      </c>
    </row>
    <row r="3770" spans="1:15" x14ac:dyDescent="0.2">
      <c r="A3770" s="66" t="s">
        <v>9831</v>
      </c>
      <c r="B3770" t="s">
        <v>1019</v>
      </c>
      <c r="C3770" t="s">
        <v>1018</v>
      </c>
      <c r="D3770" s="21" t="s">
        <v>1020</v>
      </c>
      <c r="E3770" t="s">
        <v>1021</v>
      </c>
      <c r="F3770" t="s">
        <v>11</v>
      </c>
      <c r="G3770" t="s">
        <v>1286</v>
      </c>
      <c r="K3770">
        <v>2016</v>
      </c>
      <c r="L3770" t="s">
        <v>4399</v>
      </c>
      <c r="M3770" t="s">
        <v>4400</v>
      </c>
      <c r="N3770" t="s">
        <v>4401</v>
      </c>
      <c r="O3770" t="s">
        <v>9740</v>
      </c>
    </row>
    <row r="3771" spans="1:15" x14ac:dyDescent="0.2">
      <c r="A3771" s="66" t="s">
        <v>9831</v>
      </c>
      <c r="B3771" t="s">
        <v>1019</v>
      </c>
      <c r="C3771" t="s">
        <v>1018</v>
      </c>
      <c r="D3771" s="21" t="s">
        <v>1020</v>
      </c>
      <c r="E3771" t="s">
        <v>1021</v>
      </c>
      <c r="F3771" t="s">
        <v>16</v>
      </c>
      <c r="G3771" t="s">
        <v>1270</v>
      </c>
      <c r="H3771" t="s">
        <v>376</v>
      </c>
      <c r="I3771" t="s">
        <v>1271</v>
      </c>
      <c r="J3771" t="s">
        <v>4402</v>
      </c>
      <c r="K3771">
        <v>2016</v>
      </c>
      <c r="L3771" t="s">
        <v>4399</v>
      </c>
      <c r="M3771" t="s">
        <v>4403</v>
      </c>
      <c r="N3771" t="s">
        <v>4401</v>
      </c>
      <c r="O3771" t="s">
        <v>4404</v>
      </c>
    </row>
    <row r="3772" spans="1:15" x14ac:dyDescent="0.2">
      <c r="A3772" s="66" t="s">
        <v>9831</v>
      </c>
      <c r="B3772" t="s">
        <v>1019</v>
      </c>
      <c r="C3772" t="s">
        <v>1018</v>
      </c>
      <c r="D3772" s="21" t="s">
        <v>1020</v>
      </c>
      <c r="E3772" t="s">
        <v>1021</v>
      </c>
      <c r="F3772" t="s">
        <v>17</v>
      </c>
      <c r="G3772" t="s">
        <v>1270</v>
      </c>
      <c r="H3772" t="s">
        <v>376</v>
      </c>
      <c r="I3772" t="s">
        <v>1271</v>
      </c>
      <c r="J3772" t="s">
        <v>4402</v>
      </c>
      <c r="K3772">
        <v>2016</v>
      </c>
      <c r="L3772" t="s">
        <v>4399</v>
      </c>
      <c r="M3772" t="s">
        <v>4403</v>
      </c>
      <c r="N3772" t="s">
        <v>4401</v>
      </c>
      <c r="O3772" t="s">
        <v>4404</v>
      </c>
    </row>
    <row r="3773" spans="1:15" x14ac:dyDescent="0.2">
      <c r="A3773" s="66" t="s">
        <v>9831</v>
      </c>
      <c r="B3773" t="s">
        <v>1019</v>
      </c>
      <c r="C3773" t="s">
        <v>1018</v>
      </c>
      <c r="D3773" s="21" t="s">
        <v>1020</v>
      </c>
      <c r="E3773" t="s">
        <v>1021</v>
      </c>
      <c r="F3773" t="s">
        <v>18</v>
      </c>
      <c r="G3773" t="s">
        <v>1270</v>
      </c>
      <c r="H3773" t="s">
        <v>376</v>
      </c>
      <c r="I3773" t="s">
        <v>1271</v>
      </c>
      <c r="J3773" t="s">
        <v>4402</v>
      </c>
      <c r="K3773">
        <v>2016</v>
      </c>
      <c r="L3773" t="s">
        <v>4399</v>
      </c>
      <c r="M3773" t="s">
        <v>4403</v>
      </c>
      <c r="N3773" t="s">
        <v>4401</v>
      </c>
      <c r="O3773" t="s">
        <v>4404</v>
      </c>
    </row>
    <row r="3774" spans="1:15" x14ac:dyDescent="0.2">
      <c r="A3774" s="66" t="s">
        <v>9831</v>
      </c>
      <c r="B3774" t="s">
        <v>1019</v>
      </c>
      <c r="C3774" t="s">
        <v>1018</v>
      </c>
      <c r="D3774" s="21" t="s">
        <v>1020</v>
      </c>
      <c r="E3774" t="s">
        <v>1021</v>
      </c>
      <c r="F3774" t="s">
        <v>19</v>
      </c>
      <c r="G3774" t="s">
        <v>1270</v>
      </c>
      <c r="H3774" t="s">
        <v>376</v>
      </c>
      <c r="I3774" t="s">
        <v>1271</v>
      </c>
      <c r="J3774" t="s">
        <v>4402</v>
      </c>
      <c r="K3774">
        <v>2016</v>
      </c>
      <c r="L3774" t="s">
        <v>4399</v>
      </c>
      <c r="M3774" t="s">
        <v>4403</v>
      </c>
      <c r="N3774" t="s">
        <v>4401</v>
      </c>
      <c r="O3774" t="s">
        <v>4404</v>
      </c>
    </row>
    <row r="3775" spans="1:15" x14ac:dyDescent="0.2">
      <c r="A3775" s="66" t="s">
        <v>9831</v>
      </c>
      <c r="B3775" t="s">
        <v>1019</v>
      </c>
      <c r="C3775" t="s">
        <v>1018</v>
      </c>
      <c r="D3775" s="21" t="s">
        <v>1020</v>
      </c>
      <c r="E3775" t="s">
        <v>1021</v>
      </c>
      <c r="F3775" t="s">
        <v>20</v>
      </c>
      <c r="G3775" t="s">
        <v>1270</v>
      </c>
      <c r="H3775" t="s">
        <v>376</v>
      </c>
      <c r="I3775" t="s">
        <v>1271</v>
      </c>
      <c r="J3775" t="s">
        <v>4402</v>
      </c>
      <c r="K3775">
        <v>2016</v>
      </c>
      <c r="L3775" t="s">
        <v>4399</v>
      </c>
      <c r="M3775" t="s">
        <v>4403</v>
      </c>
      <c r="N3775" t="s">
        <v>4401</v>
      </c>
      <c r="O3775" t="s">
        <v>4404</v>
      </c>
    </row>
    <row r="3776" spans="1:15" x14ac:dyDescent="0.2">
      <c r="A3776" s="66" t="s">
        <v>9831</v>
      </c>
      <c r="B3776" t="s">
        <v>1019</v>
      </c>
      <c r="C3776" t="s">
        <v>1018</v>
      </c>
      <c r="D3776" s="21" t="s">
        <v>1020</v>
      </c>
      <c r="E3776" t="s">
        <v>1021</v>
      </c>
      <c r="F3776" t="s">
        <v>22</v>
      </c>
      <c r="G3776" t="s">
        <v>1270</v>
      </c>
      <c r="H3776" t="s">
        <v>376</v>
      </c>
      <c r="I3776" t="s">
        <v>1271</v>
      </c>
      <c r="J3776" t="s">
        <v>4402</v>
      </c>
      <c r="K3776">
        <v>2016</v>
      </c>
      <c r="L3776" t="s">
        <v>4399</v>
      </c>
      <c r="M3776" t="s">
        <v>4403</v>
      </c>
      <c r="N3776" t="s">
        <v>4401</v>
      </c>
      <c r="O3776" t="s">
        <v>4404</v>
      </c>
    </row>
    <row r="3777" spans="1:15" x14ac:dyDescent="0.2">
      <c r="A3777" s="66" t="s">
        <v>9831</v>
      </c>
      <c r="B3777" t="s">
        <v>1019</v>
      </c>
      <c r="C3777" t="s">
        <v>1018</v>
      </c>
      <c r="D3777" s="21" t="s">
        <v>1020</v>
      </c>
      <c r="E3777" t="s">
        <v>1021</v>
      </c>
      <c r="F3777" t="s">
        <v>24</v>
      </c>
      <c r="G3777" t="s">
        <v>1270</v>
      </c>
      <c r="H3777" t="s">
        <v>376</v>
      </c>
      <c r="I3777" t="s">
        <v>1271</v>
      </c>
      <c r="J3777" t="s">
        <v>4402</v>
      </c>
      <c r="K3777">
        <v>2016</v>
      </c>
      <c r="L3777" t="s">
        <v>4399</v>
      </c>
      <c r="M3777" t="s">
        <v>4403</v>
      </c>
      <c r="N3777" t="s">
        <v>4401</v>
      </c>
      <c r="O3777" t="s">
        <v>4404</v>
      </c>
    </row>
    <row r="3778" spans="1:15" x14ac:dyDescent="0.2">
      <c r="A3778" s="66" t="s">
        <v>9831</v>
      </c>
      <c r="B3778" t="s">
        <v>1019</v>
      </c>
      <c r="C3778" t="s">
        <v>1018</v>
      </c>
      <c r="D3778" s="21" t="s">
        <v>1020</v>
      </c>
      <c r="E3778" t="s">
        <v>1021</v>
      </c>
      <c r="F3778" t="s">
        <v>27</v>
      </c>
      <c r="G3778" t="s">
        <v>1270</v>
      </c>
      <c r="H3778" t="s">
        <v>376</v>
      </c>
      <c r="I3778" t="s">
        <v>1271</v>
      </c>
      <c r="J3778" t="s">
        <v>4402</v>
      </c>
      <c r="K3778">
        <v>2016</v>
      </c>
      <c r="L3778" t="s">
        <v>4399</v>
      </c>
      <c r="M3778" t="s">
        <v>4403</v>
      </c>
      <c r="N3778" t="s">
        <v>4401</v>
      </c>
    </row>
    <row r="3779" spans="1:15" x14ac:dyDescent="0.2">
      <c r="A3779" s="66" t="s">
        <v>9831</v>
      </c>
      <c r="B3779" t="s">
        <v>1019</v>
      </c>
      <c r="C3779" t="s">
        <v>1018</v>
      </c>
      <c r="D3779" s="21" t="s">
        <v>1020</v>
      </c>
      <c r="E3779" t="s">
        <v>1021</v>
      </c>
      <c r="F3779" t="s">
        <v>28</v>
      </c>
      <c r="G3779" t="s">
        <v>1270</v>
      </c>
      <c r="H3779" t="s">
        <v>376</v>
      </c>
      <c r="I3779" t="s">
        <v>1271</v>
      </c>
      <c r="J3779" t="s">
        <v>4402</v>
      </c>
      <c r="K3779">
        <v>2016</v>
      </c>
      <c r="L3779" t="s">
        <v>4399</v>
      </c>
      <c r="M3779" t="s">
        <v>4403</v>
      </c>
      <c r="N3779" t="s">
        <v>4401</v>
      </c>
      <c r="O3779" t="s">
        <v>4405</v>
      </c>
    </row>
    <row r="3780" spans="1:15" x14ac:dyDescent="0.2">
      <c r="A3780" s="66" t="s">
        <v>9831</v>
      </c>
      <c r="B3780" t="s">
        <v>1019</v>
      </c>
      <c r="C3780" t="s">
        <v>1018</v>
      </c>
      <c r="D3780" s="21" t="s">
        <v>1020</v>
      </c>
      <c r="E3780" t="s">
        <v>1021</v>
      </c>
      <c r="F3780" t="s">
        <v>33</v>
      </c>
      <c r="G3780" t="s">
        <v>1286</v>
      </c>
      <c r="K3780">
        <v>2016</v>
      </c>
      <c r="L3780" t="s">
        <v>4399</v>
      </c>
      <c r="M3780" t="s">
        <v>4400</v>
      </c>
      <c r="N3780" t="s">
        <v>4401</v>
      </c>
      <c r="O3780" t="s">
        <v>4406</v>
      </c>
    </row>
    <row r="3781" spans="1:15" x14ac:dyDescent="0.2">
      <c r="A3781" s="66" t="s">
        <v>9831</v>
      </c>
      <c r="B3781" t="s">
        <v>1019</v>
      </c>
      <c r="C3781" t="s">
        <v>1018</v>
      </c>
      <c r="D3781" s="21" t="s">
        <v>1020</v>
      </c>
      <c r="E3781" t="s">
        <v>1021</v>
      </c>
      <c r="F3781" t="s">
        <v>94</v>
      </c>
      <c r="K3781">
        <v>2016</v>
      </c>
      <c r="L3781" t="s">
        <v>4399</v>
      </c>
      <c r="M3781" t="s">
        <v>4407</v>
      </c>
      <c r="N3781" t="s">
        <v>4401</v>
      </c>
      <c r="O3781" t="s">
        <v>4408</v>
      </c>
    </row>
    <row r="3782" spans="1:15" x14ac:dyDescent="0.2">
      <c r="A3782" s="66" t="s">
        <v>9831</v>
      </c>
      <c r="B3782" t="s">
        <v>1019</v>
      </c>
      <c r="C3782" t="s">
        <v>1018</v>
      </c>
      <c r="D3782" s="21" t="s">
        <v>1022</v>
      </c>
      <c r="E3782" t="s">
        <v>1023</v>
      </c>
      <c r="F3782" t="s">
        <v>9</v>
      </c>
      <c r="L3782" t="s">
        <v>1414</v>
      </c>
      <c r="N3782" t="s">
        <v>1415</v>
      </c>
      <c r="O3782" t="s">
        <v>1416</v>
      </c>
    </row>
    <row r="3783" spans="1:15" x14ac:dyDescent="0.2">
      <c r="A3783" s="66" t="s">
        <v>9831</v>
      </c>
      <c r="B3783" t="s">
        <v>1019</v>
      </c>
      <c r="C3783" t="s">
        <v>1018</v>
      </c>
      <c r="D3783" s="21" t="s">
        <v>1020</v>
      </c>
      <c r="E3783" t="s">
        <v>1021</v>
      </c>
      <c r="F3783" t="s">
        <v>4</v>
      </c>
      <c r="L3783" t="s">
        <v>1429</v>
      </c>
      <c r="N3783" t="s">
        <v>1279</v>
      </c>
      <c r="O3783" t="s">
        <v>1280</v>
      </c>
    </row>
    <row r="3784" spans="1:15" x14ac:dyDescent="0.2">
      <c r="A3784" s="66" t="s">
        <v>9831</v>
      </c>
      <c r="B3784" t="s">
        <v>1019</v>
      </c>
      <c r="C3784" t="s">
        <v>1018</v>
      </c>
      <c r="D3784" s="21" t="s">
        <v>1022</v>
      </c>
      <c r="E3784" t="s">
        <v>1023</v>
      </c>
      <c r="F3784" t="s">
        <v>4</v>
      </c>
      <c r="L3784" t="s">
        <v>1429</v>
      </c>
      <c r="N3784" t="s">
        <v>1279</v>
      </c>
      <c r="O3784" t="s">
        <v>1280</v>
      </c>
    </row>
    <row r="3785" spans="1:15" x14ac:dyDescent="0.2">
      <c r="A3785" s="66" t="s">
        <v>9831</v>
      </c>
      <c r="B3785" t="s">
        <v>1019</v>
      </c>
      <c r="C3785" t="s">
        <v>1018</v>
      </c>
      <c r="D3785" s="21" t="s">
        <v>1022</v>
      </c>
      <c r="E3785" t="s">
        <v>1023</v>
      </c>
      <c r="F3785" t="s">
        <v>14</v>
      </c>
      <c r="G3785" t="s">
        <v>1430</v>
      </c>
      <c r="O3785" t="s">
        <v>1431</v>
      </c>
    </row>
    <row r="3786" spans="1:15" x14ac:dyDescent="0.2">
      <c r="A3786" s="66" t="s">
        <v>9831</v>
      </c>
      <c r="B3786" t="s">
        <v>1019</v>
      </c>
      <c r="C3786" t="s">
        <v>1018</v>
      </c>
      <c r="D3786" s="21" t="s">
        <v>1022</v>
      </c>
      <c r="E3786" t="s">
        <v>1023</v>
      </c>
      <c r="F3786" t="s">
        <v>15</v>
      </c>
      <c r="G3786" t="s">
        <v>1430</v>
      </c>
      <c r="O3786" t="s">
        <v>1432</v>
      </c>
    </row>
    <row r="3787" spans="1:15" x14ac:dyDescent="0.2">
      <c r="A3787" s="66" t="s">
        <v>9831</v>
      </c>
      <c r="B3787" t="s">
        <v>1019</v>
      </c>
      <c r="C3787" t="s">
        <v>1018</v>
      </c>
      <c r="D3787" s="21" t="s">
        <v>1022</v>
      </c>
      <c r="E3787" t="s">
        <v>1023</v>
      </c>
      <c r="F3787" t="s">
        <v>142</v>
      </c>
      <c r="G3787" t="s">
        <v>1286</v>
      </c>
      <c r="O3787" t="s">
        <v>1400</v>
      </c>
    </row>
    <row r="3788" spans="1:15" x14ac:dyDescent="0.2">
      <c r="A3788" s="66" t="s">
        <v>9831</v>
      </c>
      <c r="B3788" t="s">
        <v>1019</v>
      </c>
      <c r="C3788" t="s">
        <v>1018</v>
      </c>
      <c r="D3788" s="21" t="s">
        <v>1022</v>
      </c>
      <c r="E3788" t="s">
        <v>1023</v>
      </c>
      <c r="F3788" t="s">
        <v>157</v>
      </c>
      <c r="G3788" t="s">
        <v>1286</v>
      </c>
      <c r="O3788" t="s">
        <v>1400</v>
      </c>
    </row>
    <row r="3789" spans="1:15" x14ac:dyDescent="0.2">
      <c r="A3789" s="66" t="s">
        <v>9831</v>
      </c>
      <c r="B3789" t="s">
        <v>1019</v>
      </c>
      <c r="C3789" t="s">
        <v>1018</v>
      </c>
      <c r="D3789" s="21" t="s">
        <v>1022</v>
      </c>
      <c r="E3789" t="s">
        <v>1023</v>
      </c>
      <c r="F3789" t="s">
        <v>162</v>
      </c>
      <c r="G3789" t="s">
        <v>1286</v>
      </c>
      <c r="O3789" t="s">
        <v>1400</v>
      </c>
    </row>
    <row r="3790" spans="1:15" x14ac:dyDescent="0.2">
      <c r="A3790" s="66" t="s">
        <v>9831</v>
      </c>
      <c r="B3790" t="s">
        <v>1019</v>
      </c>
      <c r="C3790" t="s">
        <v>1018</v>
      </c>
      <c r="D3790" s="21" t="s">
        <v>1022</v>
      </c>
      <c r="E3790" t="s">
        <v>1023</v>
      </c>
      <c r="F3790" t="s">
        <v>177</v>
      </c>
      <c r="G3790" t="s">
        <v>1286</v>
      </c>
      <c r="O3790" t="s">
        <v>1400</v>
      </c>
    </row>
    <row r="3791" spans="1:15" x14ac:dyDescent="0.2">
      <c r="A3791" s="66" t="s">
        <v>9831</v>
      </c>
      <c r="B3791" t="s">
        <v>1029</v>
      </c>
      <c r="C3791" t="s">
        <v>1028</v>
      </c>
      <c r="D3791" s="21" t="s">
        <v>1030</v>
      </c>
      <c r="E3791" t="s">
        <v>1031</v>
      </c>
      <c r="F3791" t="s">
        <v>32</v>
      </c>
      <c r="G3791" t="s">
        <v>1270</v>
      </c>
      <c r="K3791">
        <v>2011</v>
      </c>
      <c r="L3791" t="s">
        <v>4409</v>
      </c>
      <c r="M3791" t="s">
        <v>4410</v>
      </c>
      <c r="N3791" t="s">
        <v>4411</v>
      </c>
      <c r="O3791" t="s">
        <v>4412</v>
      </c>
    </row>
    <row r="3792" spans="1:15" x14ac:dyDescent="0.2">
      <c r="A3792" s="66" t="s">
        <v>9831</v>
      </c>
      <c r="B3792" t="s">
        <v>1029</v>
      </c>
      <c r="C3792" t="s">
        <v>1028</v>
      </c>
      <c r="D3792" s="21" t="s">
        <v>1030</v>
      </c>
      <c r="E3792" t="s">
        <v>1031</v>
      </c>
      <c r="F3792" t="s">
        <v>67</v>
      </c>
      <c r="G3792" t="s">
        <v>1360</v>
      </c>
      <c r="K3792">
        <v>2011</v>
      </c>
      <c r="L3792" t="s">
        <v>4409</v>
      </c>
      <c r="M3792" t="s">
        <v>4410</v>
      </c>
      <c r="N3792" t="s">
        <v>4411</v>
      </c>
      <c r="O3792" t="s">
        <v>4413</v>
      </c>
    </row>
    <row r="3793" spans="1:15" x14ac:dyDescent="0.2">
      <c r="A3793" s="66" t="s">
        <v>9831</v>
      </c>
      <c r="B3793" t="s">
        <v>1029</v>
      </c>
      <c r="C3793" t="s">
        <v>1028</v>
      </c>
      <c r="D3793" s="21" t="s">
        <v>1032</v>
      </c>
      <c r="E3793" t="s">
        <v>1033</v>
      </c>
      <c r="F3793" t="s">
        <v>95</v>
      </c>
      <c r="K3793">
        <v>2022</v>
      </c>
      <c r="L3793" t="s">
        <v>4414</v>
      </c>
      <c r="M3793" t="s">
        <v>4271</v>
      </c>
      <c r="N3793" t="s">
        <v>4415</v>
      </c>
      <c r="O3793" t="s">
        <v>4416</v>
      </c>
    </row>
    <row r="3794" spans="1:15" x14ac:dyDescent="0.2">
      <c r="A3794" s="66" t="s">
        <v>9831</v>
      </c>
      <c r="B3794" t="s">
        <v>1029</v>
      </c>
      <c r="C3794" t="s">
        <v>1028</v>
      </c>
      <c r="D3794" s="21" t="s">
        <v>1032</v>
      </c>
      <c r="E3794" t="s">
        <v>1033</v>
      </c>
      <c r="F3794" t="s">
        <v>96</v>
      </c>
      <c r="K3794">
        <v>2022</v>
      </c>
      <c r="L3794" t="s">
        <v>4414</v>
      </c>
      <c r="M3794" t="s">
        <v>4271</v>
      </c>
      <c r="N3794" t="s">
        <v>4415</v>
      </c>
      <c r="O3794" t="s">
        <v>4417</v>
      </c>
    </row>
    <row r="3795" spans="1:15" x14ac:dyDescent="0.2">
      <c r="A3795" s="66" t="s">
        <v>9831</v>
      </c>
      <c r="B3795" t="s">
        <v>1029</v>
      </c>
      <c r="C3795" t="s">
        <v>1028</v>
      </c>
      <c r="D3795" s="21" t="s">
        <v>1030</v>
      </c>
      <c r="E3795" t="s">
        <v>1031</v>
      </c>
      <c r="F3795" t="s">
        <v>8</v>
      </c>
      <c r="K3795">
        <v>2018</v>
      </c>
      <c r="L3795" t="s">
        <v>4418</v>
      </c>
      <c r="M3795" t="s">
        <v>4419</v>
      </c>
      <c r="N3795" t="s">
        <v>4420</v>
      </c>
    </row>
    <row r="3796" spans="1:15" x14ac:dyDescent="0.2">
      <c r="A3796" s="66" t="s">
        <v>9831</v>
      </c>
      <c r="B3796" t="s">
        <v>1029</v>
      </c>
      <c r="C3796" t="s">
        <v>1028</v>
      </c>
      <c r="D3796" s="21" t="s">
        <v>1030</v>
      </c>
      <c r="E3796" t="s">
        <v>1031</v>
      </c>
      <c r="F3796" t="s">
        <v>10</v>
      </c>
      <c r="K3796">
        <v>2018</v>
      </c>
      <c r="L3796" t="s">
        <v>4418</v>
      </c>
      <c r="M3796" t="s">
        <v>4419</v>
      </c>
      <c r="N3796" t="s">
        <v>4420</v>
      </c>
    </row>
    <row r="3797" spans="1:15" x14ac:dyDescent="0.2">
      <c r="A3797" s="66" t="s">
        <v>9831</v>
      </c>
      <c r="B3797" t="s">
        <v>1029</v>
      </c>
      <c r="C3797" t="s">
        <v>1028</v>
      </c>
      <c r="D3797" s="21" t="s">
        <v>1030</v>
      </c>
      <c r="E3797" t="s">
        <v>1031</v>
      </c>
      <c r="F3797" t="s">
        <v>11</v>
      </c>
      <c r="G3797" t="s">
        <v>1286</v>
      </c>
      <c r="H3797" t="s">
        <v>349</v>
      </c>
      <c r="I3797" t="s">
        <v>349</v>
      </c>
      <c r="K3797">
        <v>2018</v>
      </c>
      <c r="L3797" t="s">
        <v>4418</v>
      </c>
      <c r="M3797" t="s">
        <v>4419</v>
      </c>
      <c r="N3797" t="s">
        <v>4420</v>
      </c>
      <c r="O3797" t="s">
        <v>4421</v>
      </c>
    </row>
    <row r="3798" spans="1:15" x14ac:dyDescent="0.2">
      <c r="A3798" s="66" t="s">
        <v>9831</v>
      </c>
      <c r="B3798" t="s">
        <v>1029</v>
      </c>
      <c r="C3798" t="s">
        <v>1028</v>
      </c>
      <c r="D3798" s="21" t="s">
        <v>1030</v>
      </c>
      <c r="E3798" t="s">
        <v>1031</v>
      </c>
      <c r="F3798" t="s">
        <v>16</v>
      </c>
      <c r="G3798" t="s">
        <v>1270</v>
      </c>
      <c r="H3798" t="s">
        <v>349</v>
      </c>
      <c r="I3798" t="s">
        <v>349</v>
      </c>
      <c r="K3798">
        <v>2018</v>
      </c>
      <c r="L3798" t="s">
        <v>4418</v>
      </c>
      <c r="M3798" t="s">
        <v>4419</v>
      </c>
      <c r="N3798" t="s">
        <v>4420</v>
      </c>
      <c r="O3798" t="s">
        <v>4422</v>
      </c>
    </row>
    <row r="3799" spans="1:15" x14ac:dyDescent="0.2">
      <c r="A3799" s="66" t="s">
        <v>9831</v>
      </c>
      <c r="B3799" t="s">
        <v>1029</v>
      </c>
      <c r="C3799" t="s">
        <v>1028</v>
      </c>
      <c r="D3799" s="21" t="s">
        <v>1030</v>
      </c>
      <c r="E3799" t="s">
        <v>1031</v>
      </c>
      <c r="F3799" t="s">
        <v>17</v>
      </c>
      <c r="G3799" t="s">
        <v>1270</v>
      </c>
      <c r="H3799" t="s">
        <v>349</v>
      </c>
      <c r="I3799" t="s">
        <v>349</v>
      </c>
      <c r="K3799">
        <v>2018</v>
      </c>
      <c r="L3799" t="s">
        <v>4418</v>
      </c>
      <c r="M3799" t="s">
        <v>4419</v>
      </c>
      <c r="N3799" t="s">
        <v>4420</v>
      </c>
    </row>
    <row r="3800" spans="1:15" x14ac:dyDescent="0.2">
      <c r="A3800" s="66" t="s">
        <v>9831</v>
      </c>
      <c r="B3800" t="s">
        <v>1029</v>
      </c>
      <c r="C3800" t="s">
        <v>1028</v>
      </c>
      <c r="D3800" s="21" t="s">
        <v>1030</v>
      </c>
      <c r="E3800" t="s">
        <v>1031</v>
      </c>
      <c r="F3800" t="s">
        <v>18</v>
      </c>
      <c r="G3800" t="s">
        <v>1270</v>
      </c>
      <c r="H3800" t="s">
        <v>349</v>
      </c>
      <c r="I3800" t="s">
        <v>349</v>
      </c>
      <c r="K3800">
        <v>2018</v>
      </c>
      <c r="L3800" t="s">
        <v>4418</v>
      </c>
      <c r="M3800" t="s">
        <v>4419</v>
      </c>
      <c r="N3800" t="s">
        <v>4420</v>
      </c>
    </row>
    <row r="3801" spans="1:15" x14ac:dyDescent="0.2">
      <c r="A3801" s="66" t="s">
        <v>9831</v>
      </c>
      <c r="B3801" t="s">
        <v>1029</v>
      </c>
      <c r="C3801" t="s">
        <v>1028</v>
      </c>
      <c r="D3801" s="21" t="s">
        <v>1030</v>
      </c>
      <c r="E3801" t="s">
        <v>1031</v>
      </c>
      <c r="F3801" t="s">
        <v>19</v>
      </c>
      <c r="G3801" t="s">
        <v>1270</v>
      </c>
      <c r="H3801" t="s">
        <v>349</v>
      </c>
      <c r="I3801" t="s">
        <v>349</v>
      </c>
      <c r="K3801">
        <v>2018</v>
      </c>
      <c r="L3801" t="s">
        <v>4418</v>
      </c>
      <c r="M3801" t="s">
        <v>4419</v>
      </c>
      <c r="N3801" t="s">
        <v>4420</v>
      </c>
    </row>
    <row r="3802" spans="1:15" x14ac:dyDescent="0.2">
      <c r="A3802" s="66" t="s">
        <v>9831</v>
      </c>
      <c r="B3802" t="s">
        <v>1029</v>
      </c>
      <c r="C3802" t="s">
        <v>1028</v>
      </c>
      <c r="D3802" s="21" t="s">
        <v>1030</v>
      </c>
      <c r="E3802" t="s">
        <v>1031</v>
      </c>
      <c r="F3802" t="s">
        <v>20</v>
      </c>
      <c r="G3802" t="s">
        <v>1270</v>
      </c>
      <c r="H3802" t="s">
        <v>349</v>
      </c>
      <c r="I3802" t="s">
        <v>349</v>
      </c>
      <c r="K3802">
        <v>2018</v>
      </c>
      <c r="L3802" t="s">
        <v>4418</v>
      </c>
      <c r="M3802" t="s">
        <v>4419</v>
      </c>
      <c r="N3802" t="s">
        <v>4420</v>
      </c>
    </row>
    <row r="3803" spans="1:15" x14ac:dyDescent="0.2">
      <c r="A3803" s="66" t="s">
        <v>9831</v>
      </c>
      <c r="B3803" t="s">
        <v>1029</v>
      </c>
      <c r="C3803" t="s">
        <v>1028</v>
      </c>
      <c r="D3803" s="21" t="s">
        <v>1030</v>
      </c>
      <c r="E3803" t="s">
        <v>1031</v>
      </c>
      <c r="F3803" t="s">
        <v>22</v>
      </c>
      <c r="G3803" t="s">
        <v>1270</v>
      </c>
      <c r="H3803" t="s">
        <v>349</v>
      </c>
      <c r="I3803" t="s">
        <v>349</v>
      </c>
      <c r="K3803">
        <v>2018</v>
      </c>
      <c r="L3803" t="s">
        <v>4418</v>
      </c>
      <c r="M3803" t="s">
        <v>4419</v>
      </c>
      <c r="N3803" t="s">
        <v>4420</v>
      </c>
    </row>
    <row r="3804" spans="1:15" x14ac:dyDescent="0.2">
      <c r="A3804" s="66" t="s">
        <v>9831</v>
      </c>
      <c r="B3804" t="s">
        <v>1029</v>
      </c>
      <c r="C3804" t="s">
        <v>1028</v>
      </c>
      <c r="D3804" s="21" t="s">
        <v>1030</v>
      </c>
      <c r="E3804" t="s">
        <v>1031</v>
      </c>
      <c r="F3804" t="s">
        <v>24</v>
      </c>
      <c r="G3804" t="s">
        <v>1270</v>
      </c>
      <c r="H3804" t="s">
        <v>349</v>
      </c>
      <c r="I3804" t="s">
        <v>349</v>
      </c>
      <c r="K3804">
        <v>2018</v>
      </c>
      <c r="L3804" t="s">
        <v>4418</v>
      </c>
      <c r="M3804" t="s">
        <v>4419</v>
      </c>
      <c r="N3804" t="s">
        <v>4420</v>
      </c>
    </row>
    <row r="3805" spans="1:15" x14ac:dyDescent="0.2">
      <c r="A3805" s="66" t="s">
        <v>9831</v>
      </c>
      <c r="B3805" t="s">
        <v>1029</v>
      </c>
      <c r="C3805" t="s">
        <v>1028</v>
      </c>
      <c r="D3805" s="21" t="s">
        <v>1030</v>
      </c>
      <c r="E3805" t="s">
        <v>1031</v>
      </c>
      <c r="F3805" t="s">
        <v>26</v>
      </c>
      <c r="G3805" t="s">
        <v>1270</v>
      </c>
      <c r="H3805" t="s">
        <v>349</v>
      </c>
      <c r="I3805" t="s">
        <v>349</v>
      </c>
      <c r="K3805">
        <v>2018</v>
      </c>
      <c r="L3805" t="s">
        <v>4418</v>
      </c>
      <c r="M3805" t="s">
        <v>4419</v>
      </c>
      <c r="N3805" t="s">
        <v>4420</v>
      </c>
    </row>
    <row r="3806" spans="1:15" x14ac:dyDescent="0.2">
      <c r="A3806" s="66" t="s">
        <v>9831</v>
      </c>
      <c r="B3806" t="s">
        <v>1029</v>
      </c>
      <c r="C3806" t="s">
        <v>1028</v>
      </c>
      <c r="D3806" s="21" t="s">
        <v>1030</v>
      </c>
      <c r="E3806" t="s">
        <v>1031</v>
      </c>
      <c r="F3806" t="s">
        <v>28</v>
      </c>
      <c r="G3806" t="s">
        <v>1270</v>
      </c>
      <c r="H3806" t="s">
        <v>349</v>
      </c>
      <c r="I3806" t="s">
        <v>349</v>
      </c>
      <c r="K3806">
        <v>2018</v>
      </c>
      <c r="L3806" t="s">
        <v>4418</v>
      </c>
      <c r="M3806" t="s">
        <v>4419</v>
      </c>
      <c r="N3806" t="s">
        <v>4420</v>
      </c>
    </row>
    <row r="3807" spans="1:15" x14ac:dyDescent="0.2">
      <c r="A3807" s="66" t="s">
        <v>9831</v>
      </c>
      <c r="B3807" t="s">
        <v>1029</v>
      </c>
      <c r="C3807" t="s">
        <v>1028</v>
      </c>
      <c r="D3807" s="21" t="s">
        <v>1030</v>
      </c>
      <c r="E3807" t="s">
        <v>1031</v>
      </c>
      <c r="F3807" t="s">
        <v>31</v>
      </c>
      <c r="G3807" t="s">
        <v>1404</v>
      </c>
      <c r="K3807">
        <v>2019</v>
      </c>
      <c r="L3807" t="s">
        <v>4418</v>
      </c>
      <c r="M3807" t="s">
        <v>3503</v>
      </c>
      <c r="N3807" t="s">
        <v>4420</v>
      </c>
    </row>
    <row r="3808" spans="1:15" x14ac:dyDescent="0.2">
      <c r="A3808" s="66" t="s">
        <v>9831</v>
      </c>
      <c r="B3808" t="s">
        <v>1029</v>
      </c>
      <c r="C3808" t="s">
        <v>1028</v>
      </c>
      <c r="D3808" s="21" t="s">
        <v>1030</v>
      </c>
      <c r="E3808" t="s">
        <v>1031</v>
      </c>
      <c r="F3808" t="s">
        <v>33</v>
      </c>
      <c r="G3808" t="s">
        <v>1286</v>
      </c>
      <c r="K3808">
        <v>2019</v>
      </c>
      <c r="L3808" t="s">
        <v>4418</v>
      </c>
      <c r="M3808" t="s">
        <v>4423</v>
      </c>
      <c r="N3808" t="s">
        <v>4420</v>
      </c>
      <c r="O3808" t="s">
        <v>4424</v>
      </c>
    </row>
    <row r="3809" spans="1:15" x14ac:dyDescent="0.2">
      <c r="A3809" s="66" t="s">
        <v>9831</v>
      </c>
      <c r="B3809" t="s">
        <v>1029</v>
      </c>
      <c r="C3809" t="s">
        <v>1028</v>
      </c>
      <c r="D3809" s="21" t="s">
        <v>1030</v>
      </c>
      <c r="E3809" t="s">
        <v>1031</v>
      </c>
      <c r="F3809" t="s">
        <v>56</v>
      </c>
      <c r="G3809" t="s">
        <v>1270</v>
      </c>
      <c r="H3809" t="s">
        <v>349</v>
      </c>
      <c r="I3809" t="s">
        <v>349</v>
      </c>
      <c r="K3809">
        <v>2019</v>
      </c>
      <c r="L3809" t="s">
        <v>4418</v>
      </c>
      <c r="M3809" t="s">
        <v>4425</v>
      </c>
      <c r="N3809" t="s">
        <v>4420</v>
      </c>
      <c r="O3809" t="s">
        <v>4426</v>
      </c>
    </row>
    <row r="3810" spans="1:15" x14ac:dyDescent="0.2">
      <c r="A3810" s="66" t="s">
        <v>9831</v>
      </c>
      <c r="B3810" t="s">
        <v>1029</v>
      </c>
      <c r="C3810" t="s">
        <v>1028</v>
      </c>
      <c r="D3810" s="21" t="s">
        <v>1030</v>
      </c>
      <c r="E3810" t="s">
        <v>1031</v>
      </c>
      <c r="F3810" t="s">
        <v>58</v>
      </c>
      <c r="G3810" t="s">
        <v>1270</v>
      </c>
      <c r="H3810" t="s">
        <v>349</v>
      </c>
      <c r="I3810" t="s">
        <v>349</v>
      </c>
      <c r="K3810">
        <v>2019</v>
      </c>
      <c r="L3810" t="s">
        <v>4418</v>
      </c>
      <c r="M3810" t="s">
        <v>4425</v>
      </c>
      <c r="N3810" t="s">
        <v>4420</v>
      </c>
      <c r="O3810" t="s">
        <v>4427</v>
      </c>
    </row>
    <row r="3811" spans="1:15" x14ac:dyDescent="0.2">
      <c r="A3811" s="66" t="s">
        <v>9831</v>
      </c>
      <c r="B3811" t="s">
        <v>1029</v>
      </c>
      <c r="C3811" t="s">
        <v>1028</v>
      </c>
      <c r="D3811" s="21" t="s">
        <v>1030</v>
      </c>
      <c r="E3811" t="s">
        <v>1031</v>
      </c>
      <c r="F3811" t="s">
        <v>59</v>
      </c>
      <c r="G3811" t="s">
        <v>1270</v>
      </c>
      <c r="H3811" t="s">
        <v>349</v>
      </c>
      <c r="I3811" t="s">
        <v>349</v>
      </c>
      <c r="K3811">
        <v>2019</v>
      </c>
      <c r="L3811" t="s">
        <v>4418</v>
      </c>
      <c r="M3811" t="s">
        <v>4425</v>
      </c>
      <c r="N3811" t="s">
        <v>4420</v>
      </c>
    </row>
    <row r="3812" spans="1:15" x14ac:dyDescent="0.2">
      <c r="A3812" s="66" t="s">
        <v>9831</v>
      </c>
      <c r="B3812" t="s">
        <v>1029</v>
      </c>
      <c r="C3812" t="s">
        <v>1028</v>
      </c>
      <c r="D3812" s="21" t="s">
        <v>1030</v>
      </c>
      <c r="E3812" t="s">
        <v>1031</v>
      </c>
      <c r="F3812" t="s">
        <v>65</v>
      </c>
      <c r="G3812" t="s">
        <v>1270</v>
      </c>
      <c r="H3812" t="s">
        <v>349</v>
      </c>
      <c r="I3812" t="s">
        <v>1100</v>
      </c>
      <c r="K3812">
        <v>2019</v>
      </c>
      <c r="L3812" t="s">
        <v>4418</v>
      </c>
      <c r="M3812" t="s">
        <v>4425</v>
      </c>
      <c r="N3812" t="s">
        <v>4420</v>
      </c>
      <c r="O3812" t="s">
        <v>4428</v>
      </c>
    </row>
    <row r="3813" spans="1:15" x14ac:dyDescent="0.2">
      <c r="A3813" s="66" t="s">
        <v>9831</v>
      </c>
      <c r="B3813" t="s">
        <v>1029</v>
      </c>
      <c r="C3813" t="s">
        <v>1028</v>
      </c>
      <c r="D3813" s="21" t="s">
        <v>1030</v>
      </c>
      <c r="E3813" t="s">
        <v>1031</v>
      </c>
      <c r="F3813" t="s">
        <v>94</v>
      </c>
      <c r="K3813">
        <v>2019</v>
      </c>
      <c r="L3813" t="s">
        <v>4418</v>
      </c>
      <c r="M3813" t="s">
        <v>1367</v>
      </c>
      <c r="N3813" t="s">
        <v>4420</v>
      </c>
      <c r="O3813" t="s">
        <v>4429</v>
      </c>
    </row>
    <row r="3814" spans="1:15" x14ac:dyDescent="0.2">
      <c r="A3814" s="66" t="s">
        <v>9831</v>
      </c>
      <c r="B3814" t="s">
        <v>1029</v>
      </c>
      <c r="C3814" t="s">
        <v>1028</v>
      </c>
      <c r="D3814" s="21" t="s">
        <v>1030</v>
      </c>
      <c r="E3814" t="s">
        <v>1031</v>
      </c>
      <c r="F3814" t="s">
        <v>95</v>
      </c>
      <c r="K3814">
        <v>2019</v>
      </c>
      <c r="L3814" t="s">
        <v>4418</v>
      </c>
      <c r="M3814" t="s">
        <v>4430</v>
      </c>
      <c r="N3814" t="s">
        <v>4420</v>
      </c>
      <c r="O3814" t="s">
        <v>4431</v>
      </c>
    </row>
    <row r="3815" spans="1:15" x14ac:dyDescent="0.2">
      <c r="A3815" s="66" t="s">
        <v>9831</v>
      </c>
      <c r="B3815" t="s">
        <v>1029</v>
      </c>
      <c r="C3815" t="s">
        <v>1028</v>
      </c>
      <c r="D3815" s="21" t="s">
        <v>1030</v>
      </c>
      <c r="E3815" t="s">
        <v>1031</v>
      </c>
      <c r="F3815" t="s">
        <v>96</v>
      </c>
      <c r="K3815">
        <v>2019</v>
      </c>
      <c r="L3815" t="s">
        <v>4418</v>
      </c>
      <c r="M3815" t="s">
        <v>4432</v>
      </c>
      <c r="N3815" t="s">
        <v>4420</v>
      </c>
      <c r="O3815" t="s">
        <v>4433</v>
      </c>
    </row>
    <row r="3816" spans="1:15" x14ac:dyDescent="0.2">
      <c r="A3816" s="66" t="s">
        <v>9831</v>
      </c>
      <c r="B3816" t="s">
        <v>1029</v>
      </c>
      <c r="C3816" t="s">
        <v>1028</v>
      </c>
      <c r="D3816" s="21" t="s">
        <v>1030</v>
      </c>
      <c r="E3816" t="s">
        <v>1031</v>
      </c>
      <c r="F3816" t="s">
        <v>157</v>
      </c>
      <c r="G3816" t="s">
        <v>1286</v>
      </c>
      <c r="K3816">
        <v>2020</v>
      </c>
      <c r="L3816" t="s">
        <v>4418</v>
      </c>
      <c r="M3816" t="s">
        <v>4434</v>
      </c>
      <c r="N3816" t="s">
        <v>4420</v>
      </c>
      <c r="O3816" t="s">
        <v>1400</v>
      </c>
    </row>
    <row r="3817" spans="1:15" x14ac:dyDescent="0.2">
      <c r="A3817" s="66" t="s">
        <v>9831</v>
      </c>
      <c r="B3817" t="s">
        <v>1029</v>
      </c>
      <c r="C3817" t="s">
        <v>1028</v>
      </c>
      <c r="D3817" s="21" t="s">
        <v>1030</v>
      </c>
      <c r="E3817" t="s">
        <v>1031</v>
      </c>
      <c r="F3817" t="s">
        <v>162</v>
      </c>
      <c r="G3817" t="s">
        <v>1286</v>
      </c>
      <c r="K3817">
        <v>2020</v>
      </c>
      <c r="L3817" t="s">
        <v>4418</v>
      </c>
      <c r="M3817" t="s">
        <v>4434</v>
      </c>
      <c r="N3817" t="s">
        <v>4420</v>
      </c>
      <c r="O3817" t="s">
        <v>1400</v>
      </c>
    </row>
    <row r="3818" spans="1:15" x14ac:dyDescent="0.2">
      <c r="A3818" s="66" t="s">
        <v>9831</v>
      </c>
      <c r="B3818" t="s">
        <v>1029</v>
      </c>
      <c r="C3818" t="s">
        <v>1028</v>
      </c>
      <c r="D3818" s="21" t="s">
        <v>1030</v>
      </c>
      <c r="E3818" t="s">
        <v>1031</v>
      </c>
      <c r="F3818" t="s">
        <v>193</v>
      </c>
      <c r="G3818" t="s">
        <v>1523</v>
      </c>
      <c r="K3818">
        <v>2020</v>
      </c>
      <c r="L3818" t="s">
        <v>4418</v>
      </c>
      <c r="M3818" t="s">
        <v>4434</v>
      </c>
      <c r="N3818" t="s">
        <v>4420</v>
      </c>
      <c r="O3818" t="s">
        <v>4435</v>
      </c>
    </row>
    <row r="3819" spans="1:15" x14ac:dyDescent="0.2">
      <c r="A3819" s="66" t="s">
        <v>9831</v>
      </c>
      <c r="B3819" t="s">
        <v>1029</v>
      </c>
      <c r="C3819" t="s">
        <v>1028</v>
      </c>
      <c r="D3819" s="21" t="s">
        <v>1030</v>
      </c>
      <c r="E3819" t="s">
        <v>1031</v>
      </c>
      <c r="F3819" t="s">
        <v>196</v>
      </c>
      <c r="G3819" t="s">
        <v>1523</v>
      </c>
      <c r="K3819">
        <v>2020</v>
      </c>
      <c r="L3819" t="s">
        <v>4418</v>
      </c>
      <c r="M3819" t="s">
        <v>4434</v>
      </c>
      <c r="N3819" t="s">
        <v>4420</v>
      </c>
      <c r="O3819" t="s">
        <v>4435</v>
      </c>
    </row>
    <row r="3820" spans="1:15" x14ac:dyDescent="0.2">
      <c r="A3820" s="66" t="s">
        <v>9831</v>
      </c>
      <c r="B3820" t="s">
        <v>1029</v>
      </c>
      <c r="C3820" t="s">
        <v>1028</v>
      </c>
      <c r="D3820" s="21" t="s">
        <v>1030</v>
      </c>
      <c r="E3820" t="s">
        <v>1031</v>
      </c>
      <c r="F3820" t="s">
        <v>228</v>
      </c>
      <c r="G3820" t="s">
        <v>1523</v>
      </c>
      <c r="K3820">
        <v>2020</v>
      </c>
      <c r="L3820" t="s">
        <v>4418</v>
      </c>
      <c r="M3820" t="s">
        <v>4434</v>
      </c>
      <c r="N3820" t="s">
        <v>4420</v>
      </c>
      <c r="O3820" t="s">
        <v>4436</v>
      </c>
    </row>
    <row r="3821" spans="1:15" x14ac:dyDescent="0.2">
      <c r="A3821" s="66" t="s">
        <v>9831</v>
      </c>
      <c r="B3821" t="s">
        <v>1029</v>
      </c>
      <c r="C3821" t="s">
        <v>1028</v>
      </c>
      <c r="D3821" s="21" t="s">
        <v>1030</v>
      </c>
      <c r="E3821" t="s">
        <v>1031</v>
      </c>
      <c r="F3821" t="s">
        <v>231</v>
      </c>
      <c r="G3821" t="s">
        <v>1523</v>
      </c>
      <c r="K3821">
        <v>2020</v>
      </c>
      <c r="L3821" t="s">
        <v>4418</v>
      </c>
      <c r="M3821" t="s">
        <v>4434</v>
      </c>
      <c r="N3821" t="s">
        <v>4420</v>
      </c>
      <c r="O3821" t="s">
        <v>4436</v>
      </c>
    </row>
    <row r="3822" spans="1:15" x14ac:dyDescent="0.2">
      <c r="A3822" s="66" t="s">
        <v>9831</v>
      </c>
      <c r="B3822" t="s">
        <v>1029</v>
      </c>
      <c r="C3822" t="s">
        <v>1028</v>
      </c>
      <c r="D3822" s="21" t="s">
        <v>1030</v>
      </c>
      <c r="E3822" t="s">
        <v>1031</v>
      </c>
      <c r="F3822" t="s">
        <v>245</v>
      </c>
      <c r="G3822" t="s">
        <v>1523</v>
      </c>
      <c r="K3822">
        <v>2020</v>
      </c>
      <c r="L3822" t="s">
        <v>4418</v>
      </c>
      <c r="M3822" t="s">
        <v>4437</v>
      </c>
      <c r="N3822" t="s">
        <v>4420</v>
      </c>
      <c r="O3822" t="s">
        <v>4438</v>
      </c>
    </row>
    <row r="3823" spans="1:15" x14ac:dyDescent="0.2">
      <c r="A3823" s="66" t="s">
        <v>9831</v>
      </c>
      <c r="B3823" t="s">
        <v>1029</v>
      </c>
      <c r="C3823" t="s">
        <v>1028</v>
      </c>
      <c r="D3823" s="21" t="s">
        <v>1030</v>
      </c>
      <c r="E3823" t="s">
        <v>1031</v>
      </c>
      <c r="F3823" t="s">
        <v>273</v>
      </c>
      <c r="G3823" t="s">
        <v>1523</v>
      </c>
      <c r="K3823">
        <v>2020</v>
      </c>
      <c r="L3823" t="s">
        <v>4418</v>
      </c>
      <c r="M3823" t="s">
        <v>4437</v>
      </c>
      <c r="N3823" t="s">
        <v>4420</v>
      </c>
      <c r="O3823" t="s">
        <v>4435</v>
      </c>
    </row>
    <row r="3824" spans="1:15" x14ac:dyDescent="0.2">
      <c r="A3824" s="66" t="s">
        <v>9831</v>
      </c>
      <c r="B3824" t="s">
        <v>1029</v>
      </c>
      <c r="C3824" t="s">
        <v>1028</v>
      </c>
      <c r="D3824" s="21" t="s">
        <v>1030</v>
      </c>
      <c r="E3824" t="s">
        <v>1031</v>
      </c>
      <c r="F3824" t="s">
        <v>287</v>
      </c>
      <c r="G3824" t="s">
        <v>1523</v>
      </c>
      <c r="K3824">
        <v>2020</v>
      </c>
      <c r="L3824" t="s">
        <v>4418</v>
      </c>
      <c r="M3824" t="s">
        <v>4437</v>
      </c>
      <c r="N3824" t="s">
        <v>4420</v>
      </c>
      <c r="O3824" t="s">
        <v>4435</v>
      </c>
    </row>
    <row r="3825" spans="1:15" x14ac:dyDescent="0.2">
      <c r="A3825" s="66" t="s">
        <v>9831</v>
      </c>
      <c r="B3825" t="s">
        <v>1029</v>
      </c>
      <c r="C3825" t="s">
        <v>1028</v>
      </c>
      <c r="D3825" s="21" t="s">
        <v>1030</v>
      </c>
      <c r="E3825" t="s">
        <v>1031</v>
      </c>
      <c r="F3825" t="s">
        <v>294</v>
      </c>
      <c r="G3825" t="s">
        <v>1523</v>
      </c>
      <c r="K3825">
        <v>2020</v>
      </c>
      <c r="L3825" t="s">
        <v>4418</v>
      </c>
      <c r="M3825" t="s">
        <v>4437</v>
      </c>
      <c r="N3825" t="s">
        <v>4420</v>
      </c>
      <c r="O3825" t="s">
        <v>4435</v>
      </c>
    </row>
    <row r="3826" spans="1:15" x14ac:dyDescent="0.2">
      <c r="A3826" s="66" t="s">
        <v>9831</v>
      </c>
      <c r="B3826" t="s">
        <v>1029</v>
      </c>
      <c r="C3826" t="s">
        <v>1028</v>
      </c>
      <c r="D3826" s="21" t="s">
        <v>1030</v>
      </c>
      <c r="E3826" t="s">
        <v>1031</v>
      </c>
      <c r="F3826" t="s">
        <v>306</v>
      </c>
      <c r="K3826">
        <v>2019</v>
      </c>
      <c r="L3826" t="s">
        <v>4418</v>
      </c>
      <c r="M3826" t="s">
        <v>4439</v>
      </c>
      <c r="N3826" t="s">
        <v>4420</v>
      </c>
      <c r="O3826" t="s">
        <v>4440</v>
      </c>
    </row>
    <row r="3827" spans="1:15" x14ac:dyDescent="0.2">
      <c r="A3827" s="66" t="s">
        <v>9831</v>
      </c>
      <c r="B3827" t="s">
        <v>1029</v>
      </c>
      <c r="C3827" t="s">
        <v>1028</v>
      </c>
      <c r="D3827" s="21" t="s">
        <v>1030</v>
      </c>
      <c r="E3827" t="s">
        <v>1031</v>
      </c>
      <c r="F3827" t="s">
        <v>307</v>
      </c>
      <c r="K3827">
        <v>2019</v>
      </c>
      <c r="L3827" t="s">
        <v>4418</v>
      </c>
      <c r="M3827" t="s">
        <v>4439</v>
      </c>
      <c r="N3827" t="s">
        <v>4420</v>
      </c>
      <c r="O3827" t="s">
        <v>4441</v>
      </c>
    </row>
    <row r="3828" spans="1:15" x14ac:dyDescent="0.2">
      <c r="A3828" s="66" t="s">
        <v>9831</v>
      </c>
      <c r="B3828" t="s">
        <v>1029</v>
      </c>
      <c r="C3828" t="s">
        <v>1028</v>
      </c>
      <c r="D3828" s="21" t="s">
        <v>1030</v>
      </c>
      <c r="E3828" t="s">
        <v>1031</v>
      </c>
      <c r="F3828" t="s">
        <v>308</v>
      </c>
      <c r="K3828">
        <v>2019</v>
      </c>
      <c r="L3828" t="s">
        <v>4418</v>
      </c>
      <c r="M3828" t="s">
        <v>4439</v>
      </c>
      <c r="N3828" t="s">
        <v>4420</v>
      </c>
      <c r="O3828" t="s">
        <v>4442</v>
      </c>
    </row>
    <row r="3829" spans="1:15" x14ac:dyDescent="0.2">
      <c r="A3829" s="66" t="s">
        <v>9831</v>
      </c>
      <c r="B3829" t="s">
        <v>1029</v>
      </c>
      <c r="C3829" t="s">
        <v>1028</v>
      </c>
      <c r="D3829" s="21" t="s">
        <v>1030</v>
      </c>
      <c r="E3829" t="s">
        <v>1031</v>
      </c>
      <c r="F3829" t="s">
        <v>314</v>
      </c>
      <c r="K3829">
        <v>2019</v>
      </c>
      <c r="L3829" t="s">
        <v>4418</v>
      </c>
      <c r="M3829" t="s">
        <v>4439</v>
      </c>
      <c r="N3829" t="s">
        <v>4420</v>
      </c>
      <c r="O3829" t="s">
        <v>4440</v>
      </c>
    </row>
    <row r="3830" spans="1:15" x14ac:dyDescent="0.2">
      <c r="A3830" s="66" t="s">
        <v>9831</v>
      </c>
      <c r="B3830" t="s">
        <v>1029</v>
      </c>
      <c r="C3830" t="s">
        <v>1028</v>
      </c>
      <c r="D3830" s="21" t="s">
        <v>1030</v>
      </c>
      <c r="E3830" t="s">
        <v>1031</v>
      </c>
      <c r="F3830" t="s">
        <v>315</v>
      </c>
      <c r="K3830">
        <v>2019</v>
      </c>
      <c r="L3830" t="s">
        <v>4418</v>
      </c>
      <c r="M3830" t="s">
        <v>4439</v>
      </c>
      <c r="N3830" t="s">
        <v>4420</v>
      </c>
      <c r="O3830" t="s">
        <v>4441</v>
      </c>
    </row>
    <row r="3831" spans="1:15" x14ac:dyDescent="0.2">
      <c r="A3831" s="66" t="s">
        <v>9831</v>
      </c>
      <c r="B3831" t="s">
        <v>1029</v>
      </c>
      <c r="C3831" t="s">
        <v>1028</v>
      </c>
      <c r="D3831" s="21" t="s">
        <v>1030</v>
      </c>
      <c r="E3831" t="s">
        <v>1031</v>
      </c>
      <c r="F3831" t="s">
        <v>316</v>
      </c>
      <c r="K3831">
        <v>2019</v>
      </c>
      <c r="L3831" t="s">
        <v>4418</v>
      </c>
      <c r="M3831" t="s">
        <v>4439</v>
      </c>
      <c r="N3831" t="s">
        <v>4420</v>
      </c>
      <c r="O3831" t="s">
        <v>4442</v>
      </c>
    </row>
    <row r="3832" spans="1:15" x14ac:dyDescent="0.2">
      <c r="A3832" s="66" t="s">
        <v>9831</v>
      </c>
      <c r="B3832" t="s">
        <v>1029</v>
      </c>
      <c r="C3832" t="s">
        <v>1028</v>
      </c>
      <c r="D3832" s="21" t="s">
        <v>1030</v>
      </c>
      <c r="E3832" t="s">
        <v>1031</v>
      </c>
      <c r="F3832" t="s">
        <v>321</v>
      </c>
      <c r="K3832">
        <v>2019</v>
      </c>
      <c r="L3832" t="s">
        <v>4418</v>
      </c>
      <c r="M3832" t="s">
        <v>4439</v>
      </c>
      <c r="N3832" t="s">
        <v>4420</v>
      </c>
      <c r="O3832" t="s">
        <v>4440</v>
      </c>
    </row>
    <row r="3833" spans="1:15" x14ac:dyDescent="0.2">
      <c r="A3833" s="66" t="s">
        <v>9831</v>
      </c>
      <c r="B3833" t="s">
        <v>1029</v>
      </c>
      <c r="C3833" t="s">
        <v>1028</v>
      </c>
      <c r="D3833" s="21" t="s">
        <v>1030</v>
      </c>
      <c r="E3833" t="s">
        <v>1031</v>
      </c>
      <c r="F3833" t="s">
        <v>322</v>
      </c>
      <c r="K3833">
        <v>2019</v>
      </c>
      <c r="L3833" t="s">
        <v>4418</v>
      </c>
      <c r="M3833" t="s">
        <v>4439</v>
      </c>
      <c r="N3833" t="s">
        <v>4420</v>
      </c>
      <c r="O3833" t="s">
        <v>4441</v>
      </c>
    </row>
    <row r="3834" spans="1:15" x14ac:dyDescent="0.2">
      <c r="A3834" s="66" t="s">
        <v>9831</v>
      </c>
      <c r="B3834" t="s">
        <v>1029</v>
      </c>
      <c r="C3834" t="s">
        <v>1028</v>
      </c>
      <c r="D3834" s="21" t="s">
        <v>1030</v>
      </c>
      <c r="E3834" t="s">
        <v>1031</v>
      </c>
      <c r="F3834" t="s">
        <v>323</v>
      </c>
      <c r="K3834">
        <v>2019</v>
      </c>
      <c r="L3834" t="s">
        <v>4418</v>
      </c>
      <c r="M3834" t="s">
        <v>4439</v>
      </c>
      <c r="N3834" t="s">
        <v>4420</v>
      </c>
      <c r="O3834" t="s">
        <v>4442</v>
      </c>
    </row>
    <row r="3835" spans="1:15" x14ac:dyDescent="0.2">
      <c r="A3835" s="66" t="s">
        <v>9831</v>
      </c>
      <c r="B3835" t="s">
        <v>1029</v>
      </c>
      <c r="C3835" t="s">
        <v>1028</v>
      </c>
      <c r="D3835" s="21" t="s">
        <v>1030</v>
      </c>
      <c r="E3835" t="s">
        <v>1031</v>
      </c>
      <c r="F3835" t="s">
        <v>338</v>
      </c>
      <c r="K3835">
        <v>2019</v>
      </c>
      <c r="L3835" t="s">
        <v>4418</v>
      </c>
      <c r="M3835" t="s">
        <v>4439</v>
      </c>
      <c r="N3835" t="s">
        <v>4420</v>
      </c>
      <c r="O3835" t="s">
        <v>4443</v>
      </c>
    </row>
    <row r="3836" spans="1:15" x14ac:dyDescent="0.2">
      <c r="A3836" s="66" t="s">
        <v>9831</v>
      </c>
      <c r="B3836" t="s">
        <v>1029</v>
      </c>
      <c r="C3836" t="s">
        <v>1028</v>
      </c>
      <c r="D3836" s="21" t="s">
        <v>1030</v>
      </c>
      <c r="E3836" t="s">
        <v>1031</v>
      </c>
      <c r="F3836" t="s">
        <v>84</v>
      </c>
      <c r="K3836">
        <v>2021</v>
      </c>
      <c r="L3836" t="s">
        <v>4444</v>
      </c>
      <c r="M3836" t="s">
        <v>3029</v>
      </c>
      <c r="N3836" t="s">
        <v>4445</v>
      </c>
      <c r="O3836" t="s">
        <v>4446</v>
      </c>
    </row>
    <row r="3837" spans="1:15" x14ac:dyDescent="0.2">
      <c r="A3837" s="66" t="s">
        <v>9831</v>
      </c>
      <c r="B3837" t="s">
        <v>1029</v>
      </c>
      <c r="C3837" t="s">
        <v>1028</v>
      </c>
      <c r="D3837" s="21" t="s">
        <v>1032</v>
      </c>
      <c r="E3837" t="s">
        <v>1033</v>
      </c>
      <c r="F3837" t="s">
        <v>16</v>
      </c>
      <c r="G3837" t="s">
        <v>1270</v>
      </c>
      <c r="H3837" t="s">
        <v>376</v>
      </c>
      <c r="I3837" t="s">
        <v>1271</v>
      </c>
      <c r="J3837" t="s">
        <v>4447</v>
      </c>
      <c r="K3837">
        <v>2014</v>
      </c>
      <c r="L3837" t="s">
        <v>4448</v>
      </c>
      <c r="M3837" t="s">
        <v>4449</v>
      </c>
      <c r="N3837" t="s">
        <v>4450</v>
      </c>
      <c r="O3837" t="s">
        <v>4451</v>
      </c>
    </row>
    <row r="3838" spans="1:15" x14ac:dyDescent="0.2">
      <c r="A3838" s="66" t="s">
        <v>9831</v>
      </c>
      <c r="B3838" t="s">
        <v>1029</v>
      </c>
      <c r="C3838" t="s">
        <v>1028</v>
      </c>
      <c r="D3838" s="21" t="s">
        <v>1032</v>
      </c>
      <c r="E3838" t="s">
        <v>1033</v>
      </c>
      <c r="F3838" t="s">
        <v>17</v>
      </c>
      <c r="G3838" t="s">
        <v>1270</v>
      </c>
      <c r="H3838" t="s">
        <v>376</v>
      </c>
      <c r="I3838" t="s">
        <v>1271</v>
      </c>
      <c r="J3838" t="s">
        <v>4447</v>
      </c>
      <c r="K3838">
        <v>2014</v>
      </c>
      <c r="L3838" t="s">
        <v>4448</v>
      </c>
      <c r="M3838" t="s">
        <v>4449</v>
      </c>
      <c r="N3838" t="s">
        <v>4450</v>
      </c>
    </row>
    <row r="3839" spans="1:15" x14ac:dyDescent="0.2">
      <c r="A3839" s="66" t="s">
        <v>9831</v>
      </c>
      <c r="B3839" t="s">
        <v>1029</v>
      </c>
      <c r="C3839" t="s">
        <v>1028</v>
      </c>
      <c r="D3839" s="21" t="s">
        <v>1032</v>
      </c>
      <c r="E3839" t="s">
        <v>1033</v>
      </c>
      <c r="F3839" t="s">
        <v>18</v>
      </c>
      <c r="G3839" t="s">
        <v>1270</v>
      </c>
      <c r="H3839" t="s">
        <v>376</v>
      </c>
      <c r="I3839" t="s">
        <v>1271</v>
      </c>
      <c r="J3839" t="s">
        <v>4447</v>
      </c>
      <c r="K3839">
        <v>2014</v>
      </c>
      <c r="L3839" t="s">
        <v>4448</v>
      </c>
      <c r="M3839" t="s">
        <v>4449</v>
      </c>
      <c r="N3839" t="s">
        <v>4450</v>
      </c>
    </row>
    <row r="3840" spans="1:15" x14ac:dyDescent="0.2">
      <c r="A3840" s="66" t="s">
        <v>9831</v>
      </c>
      <c r="B3840" t="s">
        <v>1029</v>
      </c>
      <c r="C3840" t="s">
        <v>1028</v>
      </c>
      <c r="D3840" s="21" t="s">
        <v>1032</v>
      </c>
      <c r="E3840" t="s">
        <v>1033</v>
      </c>
      <c r="F3840" t="s">
        <v>19</v>
      </c>
      <c r="G3840" t="s">
        <v>1270</v>
      </c>
      <c r="H3840" t="s">
        <v>376</v>
      </c>
      <c r="I3840" t="s">
        <v>1271</v>
      </c>
      <c r="J3840" t="s">
        <v>4447</v>
      </c>
      <c r="K3840">
        <v>2014</v>
      </c>
      <c r="L3840" t="s">
        <v>4448</v>
      </c>
      <c r="M3840" t="s">
        <v>4449</v>
      </c>
      <c r="N3840" t="s">
        <v>4450</v>
      </c>
    </row>
    <row r="3841" spans="1:15" x14ac:dyDescent="0.2">
      <c r="A3841" s="66" t="s">
        <v>9831</v>
      </c>
      <c r="B3841" t="s">
        <v>1029</v>
      </c>
      <c r="C3841" t="s">
        <v>1028</v>
      </c>
      <c r="D3841" s="21" t="s">
        <v>1032</v>
      </c>
      <c r="E3841" t="s">
        <v>1033</v>
      </c>
      <c r="F3841" t="s">
        <v>20</v>
      </c>
      <c r="G3841" t="s">
        <v>1270</v>
      </c>
      <c r="H3841" t="s">
        <v>376</v>
      </c>
      <c r="I3841" t="s">
        <v>1271</v>
      </c>
      <c r="J3841" t="s">
        <v>4447</v>
      </c>
      <c r="K3841">
        <v>2014</v>
      </c>
      <c r="L3841" t="s">
        <v>4448</v>
      </c>
      <c r="M3841" t="s">
        <v>4449</v>
      </c>
      <c r="N3841" t="s">
        <v>4450</v>
      </c>
    </row>
    <row r="3842" spans="1:15" x14ac:dyDescent="0.2">
      <c r="A3842" s="66" t="s">
        <v>9831</v>
      </c>
      <c r="B3842" t="s">
        <v>1029</v>
      </c>
      <c r="C3842" t="s">
        <v>1028</v>
      </c>
      <c r="D3842" s="21" t="s">
        <v>1032</v>
      </c>
      <c r="E3842" t="s">
        <v>1033</v>
      </c>
      <c r="F3842" t="s">
        <v>22</v>
      </c>
      <c r="G3842" t="s">
        <v>1270</v>
      </c>
      <c r="H3842" t="s">
        <v>376</v>
      </c>
      <c r="I3842" t="s">
        <v>1271</v>
      </c>
      <c r="J3842" t="s">
        <v>4447</v>
      </c>
      <c r="K3842">
        <v>2014</v>
      </c>
      <c r="L3842" t="s">
        <v>4448</v>
      </c>
      <c r="M3842" t="s">
        <v>4449</v>
      </c>
      <c r="N3842" t="s">
        <v>4450</v>
      </c>
    </row>
    <row r="3843" spans="1:15" x14ac:dyDescent="0.2">
      <c r="A3843" s="66" t="s">
        <v>9831</v>
      </c>
      <c r="B3843" t="s">
        <v>1029</v>
      </c>
      <c r="C3843" t="s">
        <v>1028</v>
      </c>
      <c r="D3843" s="21" t="s">
        <v>1032</v>
      </c>
      <c r="E3843" t="s">
        <v>1033</v>
      </c>
      <c r="F3843" t="s">
        <v>24</v>
      </c>
      <c r="G3843" t="s">
        <v>1270</v>
      </c>
      <c r="H3843" t="s">
        <v>376</v>
      </c>
      <c r="I3843" t="s">
        <v>1271</v>
      </c>
      <c r="J3843" t="s">
        <v>4447</v>
      </c>
      <c r="K3843">
        <v>2014</v>
      </c>
      <c r="L3843" t="s">
        <v>4448</v>
      </c>
      <c r="M3843" t="s">
        <v>4449</v>
      </c>
      <c r="N3843" t="s">
        <v>4450</v>
      </c>
    </row>
    <row r="3844" spans="1:15" x14ac:dyDescent="0.2">
      <c r="A3844" s="66" t="s">
        <v>9831</v>
      </c>
      <c r="B3844" t="s">
        <v>1029</v>
      </c>
      <c r="C3844" t="s">
        <v>1028</v>
      </c>
      <c r="D3844" s="21" t="s">
        <v>1032</v>
      </c>
      <c r="E3844" t="s">
        <v>1033</v>
      </c>
      <c r="F3844" t="s">
        <v>25</v>
      </c>
      <c r="G3844" t="s">
        <v>1270</v>
      </c>
      <c r="H3844" t="s">
        <v>376</v>
      </c>
      <c r="I3844" t="s">
        <v>1271</v>
      </c>
      <c r="J3844" t="s">
        <v>4447</v>
      </c>
      <c r="K3844">
        <v>2014</v>
      </c>
      <c r="L3844" t="s">
        <v>4448</v>
      </c>
      <c r="M3844" t="s">
        <v>4449</v>
      </c>
      <c r="N3844" t="s">
        <v>4450</v>
      </c>
      <c r="O3844" t="s">
        <v>4452</v>
      </c>
    </row>
    <row r="3845" spans="1:15" x14ac:dyDescent="0.2">
      <c r="A3845" s="66" t="s">
        <v>9831</v>
      </c>
      <c r="B3845" t="s">
        <v>1029</v>
      </c>
      <c r="C3845" t="s">
        <v>1028</v>
      </c>
      <c r="D3845" s="21" t="s">
        <v>1032</v>
      </c>
      <c r="E3845" t="s">
        <v>1033</v>
      </c>
      <c r="F3845" t="s">
        <v>26</v>
      </c>
      <c r="G3845" t="s">
        <v>1270</v>
      </c>
      <c r="H3845" t="s">
        <v>376</v>
      </c>
      <c r="I3845" t="s">
        <v>1271</v>
      </c>
      <c r="J3845" t="s">
        <v>4447</v>
      </c>
      <c r="K3845">
        <v>2014</v>
      </c>
      <c r="L3845" t="s">
        <v>4448</v>
      </c>
      <c r="M3845" t="s">
        <v>4449</v>
      </c>
      <c r="N3845" t="s">
        <v>4450</v>
      </c>
    </row>
    <row r="3846" spans="1:15" x14ac:dyDescent="0.2">
      <c r="A3846" s="66" t="s">
        <v>9831</v>
      </c>
      <c r="B3846" t="s">
        <v>1029</v>
      </c>
      <c r="C3846" t="s">
        <v>1028</v>
      </c>
      <c r="D3846" s="21" t="s">
        <v>1032</v>
      </c>
      <c r="E3846" t="s">
        <v>1033</v>
      </c>
      <c r="F3846" t="s">
        <v>28</v>
      </c>
      <c r="G3846" t="s">
        <v>1270</v>
      </c>
      <c r="H3846" t="s">
        <v>376</v>
      </c>
      <c r="I3846" t="s">
        <v>1271</v>
      </c>
      <c r="J3846" t="s">
        <v>4447</v>
      </c>
      <c r="K3846">
        <v>2014</v>
      </c>
      <c r="L3846" t="s">
        <v>4448</v>
      </c>
      <c r="M3846" t="s">
        <v>4449</v>
      </c>
      <c r="N3846" t="s">
        <v>4450</v>
      </c>
    </row>
    <row r="3847" spans="1:15" x14ac:dyDescent="0.2">
      <c r="A3847" s="66" t="s">
        <v>9831</v>
      </c>
      <c r="B3847" t="s">
        <v>1029</v>
      </c>
      <c r="C3847" t="s">
        <v>1028</v>
      </c>
      <c r="D3847" s="21" t="s">
        <v>1032</v>
      </c>
      <c r="E3847" t="s">
        <v>1033</v>
      </c>
      <c r="F3847" t="s">
        <v>30</v>
      </c>
      <c r="G3847" t="s">
        <v>1454</v>
      </c>
      <c r="K3847">
        <v>2014</v>
      </c>
      <c r="L3847" t="s">
        <v>4448</v>
      </c>
      <c r="M3847" t="s">
        <v>4453</v>
      </c>
      <c r="N3847" t="s">
        <v>4450</v>
      </c>
      <c r="O3847" t="s">
        <v>4454</v>
      </c>
    </row>
    <row r="3848" spans="1:15" x14ac:dyDescent="0.2">
      <c r="A3848" s="66" t="s">
        <v>9831</v>
      </c>
      <c r="B3848" t="s">
        <v>1029</v>
      </c>
      <c r="C3848" t="s">
        <v>1028</v>
      </c>
      <c r="D3848" s="21" t="s">
        <v>1032</v>
      </c>
      <c r="E3848" t="s">
        <v>1033</v>
      </c>
      <c r="F3848" t="s">
        <v>56</v>
      </c>
      <c r="G3848" t="s">
        <v>1270</v>
      </c>
      <c r="K3848">
        <v>2010</v>
      </c>
      <c r="L3848" t="s">
        <v>4448</v>
      </c>
      <c r="M3848" t="s">
        <v>4455</v>
      </c>
      <c r="N3848" t="s">
        <v>4450</v>
      </c>
      <c r="O3848" t="s">
        <v>4456</v>
      </c>
    </row>
    <row r="3849" spans="1:15" x14ac:dyDescent="0.2">
      <c r="A3849" s="66" t="s">
        <v>9831</v>
      </c>
      <c r="B3849" t="s">
        <v>1029</v>
      </c>
      <c r="C3849" t="s">
        <v>1028</v>
      </c>
      <c r="D3849" s="21" t="s">
        <v>1032</v>
      </c>
      <c r="E3849" t="s">
        <v>1033</v>
      </c>
      <c r="F3849" t="s">
        <v>59</v>
      </c>
      <c r="G3849" t="s">
        <v>1270</v>
      </c>
      <c r="K3849">
        <v>2010</v>
      </c>
      <c r="L3849" t="s">
        <v>4448</v>
      </c>
      <c r="M3849" t="s">
        <v>4455</v>
      </c>
      <c r="N3849" t="s">
        <v>4450</v>
      </c>
      <c r="O3849" t="s">
        <v>4456</v>
      </c>
    </row>
    <row r="3850" spans="1:15" x14ac:dyDescent="0.2">
      <c r="A3850" s="66" t="s">
        <v>9831</v>
      </c>
      <c r="B3850" t="s">
        <v>1029</v>
      </c>
      <c r="C3850" t="s">
        <v>1028</v>
      </c>
      <c r="D3850" s="21" t="s">
        <v>1032</v>
      </c>
      <c r="E3850" t="s">
        <v>1033</v>
      </c>
      <c r="F3850" t="s">
        <v>90</v>
      </c>
      <c r="J3850" t="s">
        <v>4457</v>
      </c>
      <c r="K3850">
        <v>2014</v>
      </c>
      <c r="L3850" t="s">
        <v>4448</v>
      </c>
      <c r="M3850" t="s">
        <v>4458</v>
      </c>
      <c r="N3850" t="s">
        <v>4450</v>
      </c>
      <c r="O3850" t="s">
        <v>4459</v>
      </c>
    </row>
    <row r="3851" spans="1:15" x14ac:dyDescent="0.2">
      <c r="A3851" s="66" t="s">
        <v>9831</v>
      </c>
      <c r="B3851" t="s">
        <v>1029</v>
      </c>
      <c r="C3851" t="s">
        <v>1028</v>
      </c>
      <c r="D3851" s="21" t="s">
        <v>1032</v>
      </c>
      <c r="E3851" t="s">
        <v>1033</v>
      </c>
      <c r="F3851" t="s">
        <v>94</v>
      </c>
      <c r="K3851">
        <v>2014</v>
      </c>
      <c r="L3851" t="s">
        <v>4448</v>
      </c>
      <c r="M3851" t="s">
        <v>4460</v>
      </c>
      <c r="N3851" t="s">
        <v>4450</v>
      </c>
      <c r="O3851" t="s">
        <v>4461</v>
      </c>
    </row>
    <row r="3852" spans="1:15" x14ac:dyDescent="0.2">
      <c r="A3852" s="66" t="s">
        <v>9831</v>
      </c>
      <c r="B3852" t="s">
        <v>1029</v>
      </c>
      <c r="C3852" t="s">
        <v>1028</v>
      </c>
      <c r="D3852" s="21" t="s">
        <v>1032</v>
      </c>
      <c r="E3852" t="s">
        <v>1033</v>
      </c>
      <c r="F3852" t="s">
        <v>314</v>
      </c>
      <c r="K3852">
        <v>2010</v>
      </c>
      <c r="L3852" t="s">
        <v>4448</v>
      </c>
      <c r="M3852" t="s">
        <v>4455</v>
      </c>
      <c r="N3852" t="s">
        <v>4450</v>
      </c>
      <c r="O3852" t="s">
        <v>4462</v>
      </c>
    </row>
    <row r="3853" spans="1:15" x14ac:dyDescent="0.2">
      <c r="A3853" s="66" t="s">
        <v>9831</v>
      </c>
      <c r="B3853" t="s">
        <v>1029</v>
      </c>
      <c r="C3853" t="s">
        <v>1028</v>
      </c>
      <c r="D3853" s="21" t="s">
        <v>1032</v>
      </c>
      <c r="E3853" t="s">
        <v>1033</v>
      </c>
      <c r="F3853" t="s">
        <v>321</v>
      </c>
      <c r="K3853">
        <v>2010</v>
      </c>
      <c r="L3853" t="s">
        <v>4448</v>
      </c>
      <c r="M3853" t="s">
        <v>4455</v>
      </c>
      <c r="N3853" t="s">
        <v>4450</v>
      </c>
      <c r="O3853" t="s">
        <v>4462</v>
      </c>
    </row>
    <row r="3854" spans="1:15" x14ac:dyDescent="0.2">
      <c r="A3854" s="66" t="s">
        <v>9831</v>
      </c>
      <c r="B3854" t="s">
        <v>1029</v>
      </c>
      <c r="C3854" t="s">
        <v>1028</v>
      </c>
      <c r="D3854" s="21" t="s">
        <v>1032</v>
      </c>
      <c r="E3854" t="s">
        <v>1033</v>
      </c>
      <c r="F3854" t="s">
        <v>8</v>
      </c>
      <c r="K3854">
        <v>2013</v>
      </c>
      <c r="L3854" t="s">
        <v>4463</v>
      </c>
      <c r="M3854" t="s">
        <v>3413</v>
      </c>
      <c r="N3854" t="s">
        <v>4464</v>
      </c>
    </row>
    <row r="3855" spans="1:15" x14ac:dyDescent="0.2">
      <c r="A3855" s="66" t="s">
        <v>9831</v>
      </c>
      <c r="B3855" t="s">
        <v>1029</v>
      </c>
      <c r="C3855" t="s">
        <v>1028</v>
      </c>
      <c r="D3855" s="21" t="s">
        <v>1032</v>
      </c>
      <c r="E3855" t="s">
        <v>1033</v>
      </c>
      <c r="F3855" t="s">
        <v>10</v>
      </c>
      <c r="K3855">
        <v>2013</v>
      </c>
      <c r="L3855" t="s">
        <v>4463</v>
      </c>
      <c r="M3855" t="s">
        <v>3413</v>
      </c>
      <c r="N3855" t="s">
        <v>4464</v>
      </c>
    </row>
    <row r="3856" spans="1:15" x14ac:dyDescent="0.2">
      <c r="A3856" s="66" t="s">
        <v>9831</v>
      </c>
      <c r="B3856" t="s">
        <v>1029</v>
      </c>
      <c r="C3856" t="s">
        <v>1028</v>
      </c>
      <c r="D3856" s="21" t="s">
        <v>1032</v>
      </c>
      <c r="E3856" t="s">
        <v>1033</v>
      </c>
      <c r="F3856" t="s">
        <v>11</v>
      </c>
      <c r="G3856" t="s">
        <v>1286</v>
      </c>
      <c r="H3856" t="s">
        <v>376</v>
      </c>
      <c r="I3856" t="s">
        <v>349</v>
      </c>
      <c r="K3856">
        <v>2013</v>
      </c>
      <c r="L3856" t="s">
        <v>4463</v>
      </c>
      <c r="M3856" t="s">
        <v>3413</v>
      </c>
      <c r="N3856" t="s">
        <v>4464</v>
      </c>
      <c r="O3856" t="s">
        <v>4465</v>
      </c>
    </row>
    <row r="3857" spans="1:15" x14ac:dyDescent="0.2">
      <c r="A3857" s="66" t="s">
        <v>9831</v>
      </c>
      <c r="B3857" t="s">
        <v>1029</v>
      </c>
      <c r="C3857" t="s">
        <v>1028</v>
      </c>
      <c r="D3857" s="21" t="s">
        <v>1032</v>
      </c>
      <c r="E3857" t="s">
        <v>1033</v>
      </c>
      <c r="F3857" t="s">
        <v>12</v>
      </c>
      <c r="K3857">
        <v>2013</v>
      </c>
      <c r="L3857" t="s">
        <v>4463</v>
      </c>
      <c r="M3857" t="s">
        <v>3413</v>
      </c>
      <c r="N3857" t="s">
        <v>4464</v>
      </c>
    </row>
    <row r="3858" spans="1:15" x14ac:dyDescent="0.2">
      <c r="A3858" s="66" t="s">
        <v>9831</v>
      </c>
      <c r="B3858" t="s">
        <v>1029</v>
      </c>
      <c r="C3858" t="s">
        <v>1028</v>
      </c>
      <c r="D3858" s="21" t="s">
        <v>1032</v>
      </c>
      <c r="E3858" t="s">
        <v>1033</v>
      </c>
      <c r="F3858" t="s">
        <v>85</v>
      </c>
      <c r="K3858">
        <v>2013</v>
      </c>
      <c r="L3858" t="s">
        <v>4463</v>
      </c>
      <c r="M3858" t="s">
        <v>2453</v>
      </c>
      <c r="N3858" t="s">
        <v>4464</v>
      </c>
      <c r="O3858" t="s">
        <v>4466</v>
      </c>
    </row>
    <row r="3859" spans="1:15" x14ac:dyDescent="0.2">
      <c r="A3859" s="66" t="s">
        <v>9831</v>
      </c>
      <c r="B3859" t="s">
        <v>1029</v>
      </c>
      <c r="C3859" t="s">
        <v>1028</v>
      </c>
      <c r="D3859" s="21" t="s">
        <v>1032</v>
      </c>
      <c r="E3859" t="s">
        <v>1033</v>
      </c>
      <c r="F3859" t="s">
        <v>67</v>
      </c>
      <c r="G3859" t="s">
        <v>1360</v>
      </c>
      <c r="K3859">
        <v>2012</v>
      </c>
      <c r="L3859" t="s">
        <v>4467</v>
      </c>
      <c r="M3859" t="s">
        <v>1334</v>
      </c>
      <c r="N3859" t="s">
        <v>4468</v>
      </c>
      <c r="O3859" t="s">
        <v>4469</v>
      </c>
    </row>
    <row r="3860" spans="1:15" x14ac:dyDescent="0.2">
      <c r="A3860" s="66" t="s">
        <v>9831</v>
      </c>
      <c r="B3860" t="s">
        <v>1029</v>
      </c>
      <c r="C3860" t="s">
        <v>1028</v>
      </c>
      <c r="D3860" s="21" t="s">
        <v>1032</v>
      </c>
      <c r="E3860" t="s">
        <v>1033</v>
      </c>
      <c r="F3860" t="s">
        <v>72</v>
      </c>
      <c r="G3860" t="s">
        <v>1299</v>
      </c>
      <c r="K3860">
        <v>2012</v>
      </c>
      <c r="L3860" t="s">
        <v>4467</v>
      </c>
      <c r="M3860" t="s">
        <v>1334</v>
      </c>
      <c r="N3860" t="s">
        <v>4468</v>
      </c>
      <c r="O3860" t="s">
        <v>4470</v>
      </c>
    </row>
    <row r="3861" spans="1:15" x14ac:dyDescent="0.2">
      <c r="A3861" s="66" t="s">
        <v>9831</v>
      </c>
      <c r="B3861" t="s">
        <v>1029</v>
      </c>
      <c r="C3861" t="s">
        <v>1028</v>
      </c>
      <c r="D3861" s="21" t="s">
        <v>1032</v>
      </c>
      <c r="E3861" t="s">
        <v>1033</v>
      </c>
      <c r="F3861" t="s">
        <v>89</v>
      </c>
      <c r="K3861">
        <v>2012</v>
      </c>
      <c r="L3861" t="s">
        <v>4467</v>
      </c>
      <c r="M3861" t="s">
        <v>1334</v>
      </c>
      <c r="N3861" t="s">
        <v>4468</v>
      </c>
    </row>
    <row r="3862" spans="1:15" x14ac:dyDescent="0.2">
      <c r="A3862" s="66" t="s">
        <v>9831</v>
      </c>
      <c r="B3862" t="s">
        <v>1029</v>
      </c>
      <c r="C3862" t="s">
        <v>1028</v>
      </c>
      <c r="D3862" s="21" t="s">
        <v>1032</v>
      </c>
      <c r="E3862" t="s">
        <v>1033</v>
      </c>
      <c r="F3862" t="s">
        <v>9892</v>
      </c>
      <c r="G3862" t="s">
        <v>9444</v>
      </c>
      <c r="K3862">
        <v>2012</v>
      </c>
      <c r="L3862" t="s">
        <v>4467</v>
      </c>
      <c r="M3862" t="s">
        <v>4471</v>
      </c>
      <c r="N3862" t="s">
        <v>4468</v>
      </c>
      <c r="O3862" t="s">
        <v>4472</v>
      </c>
    </row>
    <row r="3863" spans="1:15" x14ac:dyDescent="0.2">
      <c r="A3863" s="66" t="s">
        <v>9831</v>
      </c>
      <c r="B3863" t="s">
        <v>1029</v>
      </c>
      <c r="C3863" t="s">
        <v>1028</v>
      </c>
      <c r="D3863" s="21" t="s">
        <v>1032</v>
      </c>
      <c r="E3863" t="s">
        <v>1033</v>
      </c>
      <c r="F3863" t="s">
        <v>315</v>
      </c>
      <c r="K3863">
        <v>2012</v>
      </c>
      <c r="L3863" t="s">
        <v>4467</v>
      </c>
      <c r="M3863" t="s">
        <v>4471</v>
      </c>
      <c r="N3863" t="s">
        <v>4468</v>
      </c>
      <c r="O3863" t="s">
        <v>4473</v>
      </c>
    </row>
    <row r="3864" spans="1:15" x14ac:dyDescent="0.2">
      <c r="A3864" s="66" t="s">
        <v>9831</v>
      </c>
      <c r="B3864" t="s">
        <v>1029</v>
      </c>
      <c r="C3864" t="s">
        <v>1028</v>
      </c>
      <c r="D3864" s="21" t="s">
        <v>1032</v>
      </c>
      <c r="E3864" t="s">
        <v>1033</v>
      </c>
      <c r="F3864" t="s">
        <v>316</v>
      </c>
      <c r="K3864">
        <v>2012</v>
      </c>
      <c r="L3864" t="s">
        <v>4467</v>
      </c>
      <c r="M3864" t="s">
        <v>4471</v>
      </c>
      <c r="N3864" t="s">
        <v>4468</v>
      </c>
      <c r="O3864" t="s">
        <v>4473</v>
      </c>
    </row>
    <row r="3865" spans="1:15" x14ac:dyDescent="0.2">
      <c r="A3865" s="66" t="s">
        <v>9831</v>
      </c>
      <c r="B3865" t="s">
        <v>1029</v>
      </c>
      <c r="C3865" t="s">
        <v>1028</v>
      </c>
      <c r="D3865" s="21" t="s">
        <v>1032</v>
      </c>
      <c r="E3865" t="s">
        <v>1033</v>
      </c>
      <c r="F3865" t="s">
        <v>336</v>
      </c>
      <c r="K3865">
        <v>2012</v>
      </c>
      <c r="L3865" t="s">
        <v>4467</v>
      </c>
      <c r="M3865" t="s">
        <v>4471</v>
      </c>
      <c r="N3865" t="s">
        <v>4468</v>
      </c>
      <c r="O3865" t="s">
        <v>4474</v>
      </c>
    </row>
    <row r="3866" spans="1:15" x14ac:dyDescent="0.2">
      <c r="A3866" s="66" t="s">
        <v>9831</v>
      </c>
      <c r="B3866" t="s">
        <v>1029</v>
      </c>
      <c r="C3866" t="s">
        <v>1028</v>
      </c>
      <c r="D3866" s="21" t="s">
        <v>1032</v>
      </c>
      <c r="E3866" t="s">
        <v>1033</v>
      </c>
      <c r="F3866" t="s">
        <v>337</v>
      </c>
      <c r="K3866">
        <v>2012</v>
      </c>
      <c r="L3866" t="s">
        <v>4467</v>
      </c>
      <c r="M3866" t="s">
        <v>4471</v>
      </c>
      <c r="N3866" t="s">
        <v>4468</v>
      </c>
      <c r="O3866" t="s">
        <v>4474</v>
      </c>
    </row>
    <row r="3867" spans="1:15" x14ac:dyDescent="0.2">
      <c r="A3867" s="66" t="s">
        <v>9831</v>
      </c>
      <c r="B3867" t="s">
        <v>1029</v>
      </c>
      <c r="C3867" t="s">
        <v>1028</v>
      </c>
      <c r="D3867" s="21" t="s">
        <v>1032</v>
      </c>
      <c r="E3867" t="s">
        <v>1033</v>
      </c>
      <c r="F3867" t="s">
        <v>338</v>
      </c>
      <c r="K3867">
        <v>2012</v>
      </c>
      <c r="L3867" t="s">
        <v>4467</v>
      </c>
      <c r="M3867" t="s">
        <v>4471</v>
      </c>
      <c r="N3867" t="s">
        <v>4468</v>
      </c>
      <c r="O3867" t="s">
        <v>4474</v>
      </c>
    </row>
    <row r="3868" spans="1:15" x14ac:dyDescent="0.2">
      <c r="A3868" s="66" t="s">
        <v>9831</v>
      </c>
      <c r="B3868" t="s">
        <v>1029</v>
      </c>
      <c r="C3868" t="s">
        <v>1028</v>
      </c>
      <c r="D3868" s="21" t="s">
        <v>1030</v>
      </c>
      <c r="E3868" t="s">
        <v>1031</v>
      </c>
      <c r="F3868" t="s">
        <v>9</v>
      </c>
      <c r="L3868" t="s">
        <v>1414</v>
      </c>
      <c r="N3868" t="s">
        <v>1415</v>
      </c>
      <c r="O3868" t="s">
        <v>1416</v>
      </c>
    </row>
    <row r="3869" spans="1:15" x14ac:dyDescent="0.2">
      <c r="A3869" s="66" t="s">
        <v>9831</v>
      </c>
      <c r="B3869" t="s">
        <v>1029</v>
      </c>
      <c r="C3869" t="s">
        <v>1028</v>
      </c>
      <c r="D3869" s="21" t="s">
        <v>1032</v>
      </c>
      <c r="E3869" t="s">
        <v>1033</v>
      </c>
      <c r="F3869" t="s">
        <v>9</v>
      </c>
      <c r="L3869" t="s">
        <v>1414</v>
      </c>
      <c r="N3869" t="s">
        <v>1415</v>
      </c>
      <c r="O3869" t="s">
        <v>1416</v>
      </c>
    </row>
    <row r="3870" spans="1:15" x14ac:dyDescent="0.2">
      <c r="A3870" s="66" t="s">
        <v>9831</v>
      </c>
      <c r="B3870" t="s">
        <v>1029</v>
      </c>
      <c r="C3870" t="s">
        <v>1028</v>
      </c>
      <c r="D3870" s="21" t="s">
        <v>1030</v>
      </c>
      <c r="E3870" t="s">
        <v>1031</v>
      </c>
      <c r="F3870" t="s">
        <v>4</v>
      </c>
      <c r="L3870" t="s">
        <v>1429</v>
      </c>
      <c r="N3870" t="s">
        <v>1279</v>
      </c>
      <c r="O3870" t="s">
        <v>1280</v>
      </c>
    </row>
    <row r="3871" spans="1:15" x14ac:dyDescent="0.2">
      <c r="A3871" s="66" t="s">
        <v>9831</v>
      </c>
      <c r="B3871" t="s">
        <v>1029</v>
      </c>
      <c r="C3871" t="s">
        <v>1028</v>
      </c>
      <c r="D3871" s="21" t="s">
        <v>1032</v>
      </c>
      <c r="E3871" t="s">
        <v>1033</v>
      </c>
      <c r="F3871" t="s">
        <v>4</v>
      </c>
      <c r="L3871" t="s">
        <v>1429</v>
      </c>
      <c r="N3871" t="s">
        <v>1279</v>
      </c>
      <c r="O3871" t="s">
        <v>1280</v>
      </c>
    </row>
    <row r="3872" spans="1:15" x14ac:dyDescent="0.2">
      <c r="A3872" s="66" t="s">
        <v>9831</v>
      </c>
      <c r="B3872" t="s">
        <v>1029</v>
      </c>
      <c r="C3872" t="s">
        <v>1028</v>
      </c>
      <c r="D3872" s="21" t="s">
        <v>1030</v>
      </c>
      <c r="E3872" t="s">
        <v>1031</v>
      </c>
      <c r="F3872" t="s">
        <v>14</v>
      </c>
      <c r="G3872" t="s">
        <v>1430</v>
      </c>
      <c r="O3872" t="s">
        <v>1431</v>
      </c>
    </row>
    <row r="3873" spans="1:15" x14ac:dyDescent="0.2">
      <c r="A3873" s="66" t="s">
        <v>9831</v>
      </c>
      <c r="B3873" t="s">
        <v>1029</v>
      </c>
      <c r="C3873" t="s">
        <v>1028</v>
      </c>
      <c r="D3873" s="21" t="s">
        <v>1030</v>
      </c>
      <c r="E3873" t="s">
        <v>1031</v>
      </c>
      <c r="F3873" t="s">
        <v>15</v>
      </c>
      <c r="G3873" t="s">
        <v>1430</v>
      </c>
      <c r="O3873" t="s">
        <v>1432</v>
      </c>
    </row>
    <row r="3874" spans="1:15" x14ac:dyDescent="0.2">
      <c r="A3874" s="66" t="s">
        <v>9831</v>
      </c>
      <c r="B3874" t="s">
        <v>1029</v>
      </c>
      <c r="C3874" t="s">
        <v>1028</v>
      </c>
      <c r="D3874" s="21" t="s">
        <v>1030</v>
      </c>
      <c r="E3874" t="s">
        <v>1031</v>
      </c>
      <c r="F3874" t="s">
        <v>147</v>
      </c>
      <c r="G3874" t="s">
        <v>1286</v>
      </c>
      <c r="O3874" t="s">
        <v>1400</v>
      </c>
    </row>
    <row r="3875" spans="1:15" x14ac:dyDescent="0.2">
      <c r="A3875" s="66" t="s">
        <v>9831</v>
      </c>
      <c r="B3875" t="s">
        <v>1029</v>
      </c>
      <c r="C3875" t="s">
        <v>1028</v>
      </c>
      <c r="D3875" s="21" t="s">
        <v>1032</v>
      </c>
      <c r="E3875" t="s">
        <v>1033</v>
      </c>
      <c r="F3875" t="s">
        <v>14</v>
      </c>
      <c r="G3875" t="s">
        <v>1430</v>
      </c>
      <c r="O3875" t="s">
        <v>1431</v>
      </c>
    </row>
    <row r="3876" spans="1:15" x14ac:dyDescent="0.2">
      <c r="A3876" s="66" t="s">
        <v>9831</v>
      </c>
      <c r="B3876" t="s">
        <v>1029</v>
      </c>
      <c r="C3876" t="s">
        <v>1028</v>
      </c>
      <c r="D3876" s="21" t="s">
        <v>1032</v>
      </c>
      <c r="E3876" t="s">
        <v>1033</v>
      </c>
      <c r="F3876" t="s">
        <v>15</v>
      </c>
      <c r="G3876" t="s">
        <v>1430</v>
      </c>
      <c r="O3876" t="s">
        <v>1432</v>
      </c>
    </row>
    <row r="3877" spans="1:15" x14ac:dyDescent="0.2">
      <c r="A3877" s="66" t="s">
        <v>9831</v>
      </c>
      <c r="B3877" t="s">
        <v>1029</v>
      </c>
      <c r="C3877" t="s">
        <v>1028</v>
      </c>
      <c r="D3877" s="21" t="s">
        <v>1032</v>
      </c>
      <c r="E3877" t="s">
        <v>1033</v>
      </c>
      <c r="F3877" t="s">
        <v>147</v>
      </c>
      <c r="G3877" t="s">
        <v>1286</v>
      </c>
      <c r="O3877" t="s">
        <v>1400</v>
      </c>
    </row>
    <row r="3878" spans="1:15" x14ac:dyDescent="0.2">
      <c r="A3878" s="66" t="s">
        <v>9831</v>
      </c>
      <c r="B3878" t="s">
        <v>1029</v>
      </c>
      <c r="C3878" t="s">
        <v>1028</v>
      </c>
      <c r="D3878" s="21" t="s">
        <v>1032</v>
      </c>
      <c r="E3878" t="s">
        <v>1033</v>
      </c>
      <c r="F3878" t="s">
        <v>162</v>
      </c>
      <c r="G3878" t="s">
        <v>1286</v>
      </c>
      <c r="O3878" t="s">
        <v>1400</v>
      </c>
    </row>
    <row r="3879" spans="1:15" x14ac:dyDescent="0.2">
      <c r="A3879" s="66" t="s">
        <v>9831</v>
      </c>
      <c r="B3879" t="s">
        <v>1035</v>
      </c>
      <c r="C3879" t="s">
        <v>1034</v>
      </c>
      <c r="D3879" s="21" t="s">
        <v>1040</v>
      </c>
      <c r="E3879" t="s">
        <v>1041</v>
      </c>
      <c r="F3879" t="s">
        <v>10</v>
      </c>
      <c r="K3879">
        <v>2018</v>
      </c>
      <c r="L3879" t="s">
        <v>9576</v>
      </c>
      <c r="M3879" t="s">
        <v>4475</v>
      </c>
      <c r="N3879" t="s">
        <v>4476</v>
      </c>
    </row>
    <row r="3880" spans="1:15" x14ac:dyDescent="0.2">
      <c r="A3880" s="66" t="s">
        <v>9831</v>
      </c>
      <c r="B3880" t="s">
        <v>1035</v>
      </c>
      <c r="C3880" t="s">
        <v>1034</v>
      </c>
      <c r="D3880" s="21" t="s">
        <v>1040</v>
      </c>
      <c r="E3880" t="s">
        <v>1041</v>
      </c>
      <c r="F3880" t="s">
        <v>11</v>
      </c>
      <c r="G3880" t="s">
        <v>1286</v>
      </c>
      <c r="H3880" t="s">
        <v>349</v>
      </c>
      <c r="I3880" t="s">
        <v>349</v>
      </c>
      <c r="K3880">
        <v>2018</v>
      </c>
      <c r="L3880" t="s">
        <v>9576</v>
      </c>
      <c r="M3880" t="s">
        <v>4475</v>
      </c>
      <c r="N3880" t="s">
        <v>4476</v>
      </c>
    </row>
    <row r="3881" spans="1:15" x14ac:dyDescent="0.2">
      <c r="A3881" s="66" t="s">
        <v>9831</v>
      </c>
      <c r="B3881" t="s">
        <v>1035</v>
      </c>
      <c r="C3881" t="s">
        <v>1034</v>
      </c>
      <c r="D3881" s="21" t="s">
        <v>1040</v>
      </c>
      <c r="E3881" t="s">
        <v>1041</v>
      </c>
      <c r="F3881" t="s">
        <v>16</v>
      </c>
      <c r="G3881" t="s">
        <v>1270</v>
      </c>
      <c r="H3881" t="s">
        <v>349</v>
      </c>
      <c r="I3881" t="s">
        <v>349</v>
      </c>
      <c r="K3881">
        <v>2018</v>
      </c>
      <c r="L3881" t="s">
        <v>9576</v>
      </c>
      <c r="M3881" t="s">
        <v>4477</v>
      </c>
      <c r="N3881" t="s">
        <v>4476</v>
      </c>
      <c r="O3881" t="s">
        <v>3686</v>
      </c>
    </row>
    <row r="3882" spans="1:15" x14ac:dyDescent="0.2">
      <c r="A3882" s="66" t="s">
        <v>9831</v>
      </c>
      <c r="B3882" t="s">
        <v>1035</v>
      </c>
      <c r="C3882" t="s">
        <v>1034</v>
      </c>
      <c r="D3882" s="21" t="s">
        <v>1040</v>
      </c>
      <c r="E3882" t="s">
        <v>1041</v>
      </c>
      <c r="F3882" t="s">
        <v>17</v>
      </c>
      <c r="G3882" t="s">
        <v>1270</v>
      </c>
      <c r="H3882" t="s">
        <v>349</v>
      </c>
      <c r="I3882" t="s">
        <v>349</v>
      </c>
      <c r="K3882">
        <v>2018</v>
      </c>
      <c r="L3882" t="s">
        <v>9576</v>
      </c>
      <c r="M3882" t="s">
        <v>4477</v>
      </c>
      <c r="N3882" t="s">
        <v>4476</v>
      </c>
    </row>
    <row r="3883" spans="1:15" x14ac:dyDescent="0.2">
      <c r="A3883" s="66" t="s">
        <v>9831</v>
      </c>
      <c r="B3883" t="s">
        <v>1035</v>
      </c>
      <c r="C3883" t="s">
        <v>1034</v>
      </c>
      <c r="D3883" s="21" t="s">
        <v>1040</v>
      </c>
      <c r="E3883" t="s">
        <v>1041</v>
      </c>
      <c r="F3883" t="s">
        <v>18</v>
      </c>
      <c r="G3883" t="s">
        <v>1270</v>
      </c>
      <c r="H3883" t="s">
        <v>349</v>
      </c>
      <c r="I3883" t="s">
        <v>349</v>
      </c>
      <c r="K3883">
        <v>2018</v>
      </c>
      <c r="L3883" t="s">
        <v>9576</v>
      </c>
      <c r="M3883" t="s">
        <v>4477</v>
      </c>
      <c r="N3883" t="s">
        <v>4476</v>
      </c>
    </row>
    <row r="3884" spans="1:15" x14ac:dyDescent="0.2">
      <c r="A3884" s="66" t="s">
        <v>9831</v>
      </c>
      <c r="B3884" t="s">
        <v>1035</v>
      </c>
      <c r="C3884" t="s">
        <v>1034</v>
      </c>
      <c r="D3884" s="21" t="s">
        <v>1040</v>
      </c>
      <c r="E3884" t="s">
        <v>1041</v>
      </c>
      <c r="F3884" t="s">
        <v>19</v>
      </c>
      <c r="G3884" t="s">
        <v>1270</v>
      </c>
      <c r="H3884" t="s">
        <v>349</v>
      </c>
      <c r="I3884" t="s">
        <v>349</v>
      </c>
      <c r="K3884">
        <v>2018</v>
      </c>
      <c r="L3884" t="s">
        <v>9576</v>
      </c>
      <c r="M3884" t="s">
        <v>4477</v>
      </c>
      <c r="N3884" t="s">
        <v>4476</v>
      </c>
    </row>
    <row r="3885" spans="1:15" x14ac:dyDescent="0.2">
      <c r="A3885" s="66" t="s">
        <v>9831</v>
      </c>
      <c r="B3885" t="s">
        <v>1035</v>
      </c>
      <c r="C3885" t="s">
        <v>1034</v>
      </c>
      <c r="D3885" s="21" t="s">
        <v>1040</v>
      </c>
      <c r="E3885" t="s">
        <v>1041</v>
      </c>
      <c r="F3885" t="s">
        <v>20</v>
      </c>
      <c r="G3885" t="s">
        <v>1270</v>
      </c>
      <c r="H3885" t="s">
        <v>349</v>
      </c>
      <c r="I3885" t="s">
        <v>349</v>
      </c>
      <c r="K3885">
        <v>2018</v>
      </c>
      <c r="L3885" t="s">
        <v>9576</v>
      </c>
      <c r="M3885" t="s">
        <v>4477</v>
      </c>
      <c r="N3885" t="s">
        <v>4476</v>
      </c>
    </row>
    <row r="3886" spans="1:15" x14ac:dyDescent="0.2">
      <c r="A3886" s="66" t="s">
        <v>9831</v>
      </c>
      <c r="B3886" t="s">
        <v>1035</v>
      </c>
      <c r="C3886" t="s">
        <v>1034</v>
      </c>
      <c r="D3886" s="21" t="s">
        <v>1040</v>
      </c>
      <c r="E3886" t="s">
        <v>1041</v>
      </c>
      <c r="F3886" t="s">
        <v>21</v>
      </c>
      <c r="G3886" t="s">
        <v>1270</v>
      </c>
      <c r="H3886" t="s">
        <v>349</v>
      </c>
      <c r="I3886" t="s">
        <v>349</v>
      </c>
      <c r="K3886">
        <v>2018</v>
      </c>
      <c r="L3886" t="s">
        <v>9576</v>
      </c>
      <c r="M3886" t="s">
        <v>4477</v>
      </c>
      <c r="N3886" t="s">
        <v>4476</v>
      </c>
    </row>
    <row r="3887" spans="1:15" x14ac:dyDescent="0.2">
      <c r="A3887" s="66" t="s">
        <v>9831</v>
      </c>
      <c r="B3887" t="s">
        <v>1035</v>
      </c>
      <c r="C3887" t="s">
        <v>1034</v>
      </c>
      <c r="D3887" s="21" t="s">
        <v>1040</v>
      </c>
      <c r="E3887" t="s">
        <v>1041</v>
      </c>
      <c r="F3887" t="s">
        <v>22</v>
      </c>
      <c r="G3887" t="s">
        <v>1270</v>
      </c>
      <c r="H3887" t="s">
        <v>349</v>
      </c>
      <c r="I3887" t="s">
        <v>349</v>
      </c>
      <c r="K3887">
        <v>2018</v>
      </c>
      <c r="L3887" t="s">
        <v>9576</v>
      </c>
      <c r="M3887" t="s">
        <v>4477</v>
      </c>
      <c r="N3887" t="s">
        <v>4476</v>
      </c>
    </row>
    <row r="3888" spans="1:15" x14ac:dyDescent="0.2">
      <c r="A3888" s="66" t="s">
        <v>9831</v>
      </c>
      <c r="B3888" t="s">
        <v>1035</v>
      </c>
      <c r="C3888" t="s">
        <v>1034</v>
      </c>
      <c r="D3888" s="21" t="s">
        <v>1040</v>
      </c>
      <c r="E3888" t="s">
        <v>1041</v>
      </c>
      <c r="F3888" t="s">
        <v>24</v>
      </c>
      <c r="G3888" t="s">
        <v>1270</v>
      </c>
      <c r="H3888" t="s">
        <v>349</v>
      </c>
      <c r="I3888" t="s">
        <v>349</v>
      </c>
      <c r="K3888">
        <v>2018</v>
      </c>
      <c r="L3888" t="s">
        <v>9576</v>
      </c>
      <c r="M3888" t="s">
        <v>4477</v>
      </c>
      <c r="N3888" t="s">
        <v>4476</v>
      </c>
    </row>
    <row r="3889" spans="1:15" x14ac:dyDescent="0.2">
      <c r="A3889" s="66" t="s">
        <v>9831</v>
      </c>
      <c r="B3889" t="s">
        <v>1035</v>
      </c>
      <c r="C3889" t="s">
        <v>1034</v>
      </c>
      <c r="D3889" s="21" t="s">
        <v>1040</v>
      </c>
      <c r="E3889" t="s">
        <v>1041</v>
      </c>
      <c r="F3889" t="s">
        <v>28</v>
      </c>
      <c r="G3889" t="s">
        <v>1270</v>
      </c>
      <c r="H3889" t="s">
        <v>349</v>
      </c>
      <c r="I3889" t="s">
        <v>349</v>
      </c>
      <c r="K3889">
        <v>2018</v>
      </c>
      <c r="L3889" t="s">
        <v>9576</v>
      </c>
      <c r="M3889" t="s">
        <v>4477</v>
      </c>
      <c r="N3889" t="s">
        <v>4476</v>
      </c>
      <c r="O3889" t="s">
        <v>4478</v>
      </c>
    </row>
    <row r="3890" spans="1:15" x14ac:dyDescent="0.2">
      <c r="A3890" s="66" t="s">
        <v>9831</v>
      </c>
      <c r="B3890" t="s">
        <v>1035</v>
      </c>
      <c r="C3890" t="s">
        <v>1034</v>
      </c>
      <c r="D3890" s="21" t="s">
        <v>1040</v>
      </c>
      <c r="E3890" t="s">
        <v>1041</v>
      </c>
      <c r="F3890" t="s">
        <v>55</v>
      </c>
      <c r="G3890" t="s">
        <v>1270</v>
      </c>
      <c r="H3890" t="s">
        <v>349</v>
      </c>
      <c r="I3890" t="s">
        <v>349</v>
      </c>
      <c r="K3890">
        <v>2018</v>
      </c>
      <c r="L3890" t="s">
        <v>9576</v>
      </c>
      <c r="M3890" t="s">
        <v>4479</v>
      </c>
      <c r="N3890" t="s">
        <v>4476</v>
      </c>
      <c r="O3890" t="s">
        <v>4480</v>
      </c>
    </row>
    <row r="3891" spans="1:15" x14ac:dyDescent="0.2">
      <c r="A3891" s="66" t="s">
        <v>9831</v>
      </c>
      <c r="B3891" t="s">
        <v>1035</v>
      </c>
      <c r="C3891" t="s">
        <v>1034</v>
      </c>
      <c r="D3891" s="21" t="s">
        <v>1040</v>
      </c>
      <c r="E3891" t="s">
        <v>1041</v>
      </c>
      <c r="F3891" t="s">
        <v>56</v>
      </c>
      <c r="G3891" t="s">
        <v>1270</v>
      </c>
      <c r="H3891" t="s">
        <v>349</v>
      </c>
      <c r="I3891" t="s">
        <v>349</v>
      </c>
      <c r="K3891">
        <v>2018</v>
      </c>
      <c r="L3891" t="s">
        <v>9576</v>
      </c>
      <c r="M3891" t="s">
        <v>4479</v>
      </c>
      <c r="N3891" t="s">
        <v>4476</v>
      </c>
      <c r="O3891" t="s">
        <v>4480</v>
      </c>
    </row>
    <row r="3892" spans="1:15" x14ac:dyDescent="0.2">
      <c r="A3892" s="66" t="s">
        <v>9831</v>
      </c>
      <c r="B3892" t="s">
        <v>1035</v>
      </c>
      <c r="C3892" t="s">
        <v>1034</v>
      </c>
      <c r="D3892" s="21" t="s">
        <v>1040</v>
      </c>
      <c r="E3892" t="s">
        <v>1041</v>
      </c>
      <c r="F3892" t="s">
        <v>58</v>
      </c>
      <c r="G3892" t="s">
        <v>1270</v>
      </c>
      <c r="H3892" t="s">
        <v>349</v>
      </c>
      <c r="I3892" t="s">
        <v>349</v>
      </c>
      <c r="K3892">
        <v>2018</v>
      </c>
      <c r="L3892" t="s">
        <v>9576</v>
      </c>
      <c r="M3892" t="s">
        <v>4479</v>
      </c>
      <c r="N3892" t="s">
        <v>4476</v>
      </c>
      <c r="O3892" t="s">
        <v>4480</v>
      </c>
    </row>
    <row r="3893" spans="1:15" x14ac:dyDescent="0.2">
      <c r="A3893" s="66" t="s">
        <v>9831</v>
      </c>
      <c r="B3893" t="s">
        <v>1035</v>
      </c>
      <c r="C3893" t="s">
        <v>1034</v>
      </c>
      <c r="D3893" s="21" t="s">
        <v>1040</v>
      </c>
      <c r="E3893" t="s">
        <v>1041</v>
      </c>
      <c r="F3893" t="s">
        <v>59</v>
      </c>
      <c r="G3893" t="s">
        <v>1270</v>
      </c>
      <c r="H3893" t="s">
        <v>349</v>
      </c>
      <c r="I3893" t="s">
        <v>349</v>
      </c>
      <c r="K3893">
        <v>2018</v>
      </c>
      <c r="L3893" t="s">
        <v>9576</v>
      </c>
      <c r="M3893" t="s">
        <v>4479</v>
      </c>
      <c r="N3893" t="s">
        <v>4476</v>
      </c>
      <c r="O3893" t="s">
        <v>4480</v>
      </c>
    </row>
    <row r="3894" spans="1:15" x14ac:dyDescent="0.2">
      <c r="A3894" s="66" t="s">
        <v>9831</v>
      </c>
      <c r="B3894" t="s">
        <v>1035</v>
      </c>
      <c r="C3894" t="s">
        <v>1034</v>
      </c>
      <c r="D3894" s="21" t="s">
        <v>1040</v>
      </c>
      <c r="E3894" t="s">
        <v>1041</v>
      </c>
      <c r="F3894" t="s">
        <v>60</v>
      </c>
      <c r="G3894" t="s">
        <v>1270</v>
      </c>
      <c r="H3894" t="s">
        <v>349</v>
      </c>
      <c r="I3894" t="s">
        <v>349</v>
      </c>
      <c r="K3894">
        <v>2018</v>
      </c>
      <c r="L3894" t="s">
        <v>9576</v>
      </c>
      <c r="M3894" t="s">
        <v>4479</v>
      </c>
      <c r="N3894" t="s">
        <v>4476</v>
      </c>
      <c r="O3894" t="s">
        <v>4480</v>
      </c>
    </row>
    <row r="3895" spans="1:15" x14ac:dyDescent="0.2">
      <c r="A3895" s="66" t="s">
        <v>9831</v>
      </c>
      <c r="B3895" t="s">
        <v>1035</v>
      </c>
      <c r="C3895" t="s">
        <v>1034</v>
      </c>
      <c r="D3895" s="21" t="s">
        <v>1040</v>
      </c>
      <c r="E3895" t="s">
        <v>1041</v>
      </c>
      <c r="F3895" t="s">
        <v>62</v>
      </c>
      <c r="G3895" t="s">
        <v>1270</v>
      </c>
      <c r="H3895" t="s">
        <v>349</v>
      </c>
      <c r="I3895" t="s">
        <v>349</v>
      </c>
      <c r="K3895">
        <v>2018</v>
      </c>
      <c r="L3895" t="s">
        <v>9576</v>
      </c>
      <c r="M3895" t="s">
        <v>4479</v>
      </c>
      <c r="N3895" t="s">
        <v>4476</v>
      </c>
      <c r="O3895" t="s">
        <v>4480</v>
      </c>
    </row>
    <row r="3896" spans="1:15" x14ac:dyDescent="0.2">
      <c r="A3896" s="66" t="s">
        <v>9831</v>
      </c>
      <c r="B3896" t="s">
        <v>1035</v>
      </c>
      <c r="C3896" t="s">
        <v>1034</v>
      </c>
      <c r="D3896" s="21" t="s">
        <v>1040</v>
      </c>
      <c r="E3896" t="s">
        <v>1041</v>
      </c>
      <c r="F3896" t="s">
        <v>66</v>
      </c>
      <c r="G3896" t="s">
        <v>1296</v>
      </c>
      <c r="K3896">
        <v>2010</v>
      </c>
      <c r="L3896" t="s">
        <v>4481</v>
      </c>
      <c r="M3896" t="s">
        <v>2002</v>
      </c>
      <c r="N3896" t="s">
        <v>4482</v>
      </c>
    </row>
    <row r="3897" spans="1:15" x14ac:dyDescent="0.2">
      <c r="A3897" s="66" t="s">
        <v>9831</v>
      </c>
      <c r="B3897" t="s">
        <v>1035</v>
      </c>
      <c r="C3897" t="s">
        <v>1034</v>
      </c>
      <c r="D3897" s="21" t="s">
        <v>1040</v>
      </c>
      <c r="E3897" t="s">
        <v>1041</v>
      </c>
      <c r="F3897" t="s">
        <v>84</v>
      </c>
      <c r="K3897">
        <v>2020</v>
      </c>
      <c r="L3897" t="s">
        <v>4481</v>
      </c>
      <c r="M3897" t="s">
        <v>2817</v>
      </c>
      <c r="N3897" t="s">
        <v>4482</v>
      </c>
    </row>
    <row r="3898" spans="1:15" x14ac:dyDescent="0.2">
      <c r="A3898" s="66" t="s">
        <v>9831</v>
      </c>
      <c r="B3898" t="s">
        <v>1035</v>
      </c>
      <c r="C3898" t="s">
        <v>1034</v>
      </c>
      <c r="D3898" s="21" t="s">
        <v>1040</v>
      </c>
      <c r="E3898" t="s">
        <v>1041</v>
      </c>
      <c r="F3898" t="s">
        <v>141</v>
      </c>
      <c r="G3898" t="s">
        <v>1286</v>
      </c>
      <c r="K3898">
        <v>2020</v>
      </c>
      <c r="L3898" t="s">
        <v>4481</v>
      </c>
      <c r="M3898" t="s">
        <v>1852</v>
      </c>
      <c r="N3898" t="s">
        <v>4482</v>
      </c>
      <c r="O3898" t="s">
        <v>4483</v>
      </c>
    </row>
    <row r="3899" spans="1:15" x14ac:dyDescent="0.2">
      <c r="A3899" s="66" t="s">
        <v>9831</v>
      </c>
      <c r="B3899" t="s">
        <v>1035</v>
      </c>
      <c r="C3899" t="s">
        <v>1034</v>
      </c>
      <c r="D3899" s="21" t="s">
        <v>1040</v>
      </c>
      <c r="E3899" t="s">
        <v>1041</v>
      </c>
      <c r="F3899" t="s">
        <v>142</v>
      </c>
      <c r="G3899" t="s">
        <v>1286</v>
      </c>
      <c r="K3899">
        <v>2020</v>
      </c>
      <c r="L3899" t="s">
        <v>4481</v>
      </c>
      <c r="M3899" t="s">
        <v>1852</v>
      </c>
      <c r="N3899" t="s">
        <v>4482</v>
      </c>
      <c r="O3899" t="s">
        <v>1400</v>
      </c>
    </row>
    <row r="3900" spans="1:15" x14ac:dyDescent="0.2">
      <c r="A3900" s="66" t="s">
        <v>9831</v>
      </c>
      <c r="B3900" t="s">
        <v>1035</v>
      </c>
      <c r="C3900" t="s">
        <v>1034</v>
      </c>
      <c r="D3900" s="21" t="s">
        <v>1040</v>
      </c>
      <c r="E3900" t="s">
        <v>1041</v>
      </c>
      <c r="F3900" t="s">
        <v>143</v>
      </c>
      <c r="G3900" t="s">
        <v>1686</v>
      </c>
      <c r="K3900">
        <v>2020</v>
      </c>
      <c r="L3900" t="s">
        <v>4481</v>
      </c>
      <c r="M3900" t="s">
        <v>1852</v>
      </c>
      <c r="N3900" t="s">
        <v>4482</v>
      </c>
      <c r="O3900" t="s">
        <v>4483</v>
      </c>
    </row>
    <row r="3901" spans="1:15" x14ac:dyDescent="0.2">
      <c r="A3901" s="66" t="s">
        <v>9831</v>
      </c>
      <c r="B3901" t="s">
        <v>1035</v>
      </c>
      <c r="C3901" t="s">
        <v>1034</v>
      </c>
      <c r="D3901" s="21" t="s">
        <v>1040</v>
      </c>
      <c r="E3901" t="s">
        <v>1041</v>
      </c>
      <c r="F3901" t="s">
        <v>314</v>
      </c>
      <c r="K3901">
        <v>2020</v>
      </c>
      <c r="L3901" t="s">
        <v>4481</v>
      </c>
      <c r="M3901" t="s">
        <v>1319</v>
      </c>
      <c r="N3901" t="s">
        <v>4482</v>
      </c>
      <c r="O3901" t="s">
        <v>4484</v>
      </c>
    </row>
    <row r="3902" spans="1:15" x14ac:dyDescent="0.2">
      <c r="A3902" s="66" t="s">
        <v>9831</v>
      </c>
      <c r="B3902" t="s">
        <v>1035</v>
      </c>
      <c r="C3902" t="s">
        <v>1034</v>
      </c>
      <c r="D3902" s="21" t="s">
        <v>1040</v>
      </c>
      <c r="E3902" t="s">
        <v>1041</v>
      </c>
      <c r="F3902" t="s">
        <v>9892</v>
      </c>
      <c r="G3902" t="s">
        <v>9444</v>
      </c>
      <c r="K3902">
        <v>2020</v>
      </c>
      <c r="L3902" t="s">
        <v>4481</v>
      </c>
      <c r="M3902" t="s">
        <v>1319</v>
      </c>
      <c r="N3902" t="s">
        <v>4482</v>
      </c>
      <c r="O3902" t="s">
        <v>4484</v>
      </c>
    </row>
    <row r="3903" spans="1:15" x14ac:dyDescent="0.2">
      <c r="A3903" s="66" t="s">
        <v>9831</v>
      </c>
      <c r="B3903" t="s">
        <v>1035</v>
      </c>
      <c r="C3903" t="s">
        <v>1034</v>
      </c>
      <c r="D3903" s="21" t="s">
        <v>1040</v>
      </c>
      <c r="E3903" t="s">
        <v>1041</v>
      </c>
      <c r="F3903" t="s">
        <v>315</v>
      </c>
      <c r="K3903">
        <v>2020</v>
      </c>
      <c r="L3903" t="s">
        <v>4481</v>
      </c>
      <c r="M3903" t="s">
        <v>1319</v>
      </c>
      <c r="N3903" t="s">
        <v>4482</v>
      </c>
      <c r="O3903" t="s">
        <v>4484</v>
      </c>
    </row>
    <row r="3904" spans="1:15" x14ac:dyDescent="0.2">
      <c r="A3904" s="66" t="s">
        <v>9831</v>
      </c>
      <c r="B3904" t="s">
        <v>1035</v>
      </c>
      <c r="C3904" t="s">
        <v>1034</v>
      </c>
      <c r="D3904" s="21" t="s">
        <v>1040</v>
      </c>
      <c r="E3904" t="s">
        <v>1041</v>
      </c>
      <c r="F3904" t="s">
        <v>316</v>
      </c>
      <c r="K3904">
        <v>2020</v>
      </c>
      <c r="L3904" t="s">
        <v>4481</v>
      </c>
      <c r="M3904" t="s">
        <v>1319</v>
      </c>
      <c r="N3904" t="s">
        <v>4482</v>
      </c>
      <c r="O3904" t="s">
        <v>4484</v>
      </c>
    </row>
    <row r="3905" spans="1:15" x14ac:dyDescent="0.2">
      <c r="A3905" s="66" t="s">
        <v>9831</v>
      </c>
      <c r="B3905" t="s">
        <v>1035</v>
      </c>
      <c r="C3905" t="s">
        <v>1034</v>
      </c>
      <c r="D3905" s="21" t="s">
        <v>1040</v>
      </c>
      <c r="E3905" t="s">
        <v>1041</v>
      </c>
      <c r="F3905" t="s">
        <v>317</v>
      </c>
      <c r="K3905">
        <v>2020</v>
      </c>
      <c r="L3905" t="s">
        <v>4481</v>
      </c>
      <c r="M3905" t="s">
        <v>1319</v>
      </c>
      <c r="N3905" t="s">
        <v>4482</v>
      </c>
      <c r="O3905" t="s">
        <v>4484</v>
      </c>
    </row>
    <row r="3906" spans="1:15" x14ac:dyDescent="0.2">
      <c r="A3906" s="66" t="s">
        <v>9831</v>
      </c>
      <c r="B3906" t="s">
        <v>1035</v>
      </c>
      <c r="C3906" t="s">
        <v>1034</v>
      </c>
      <c r="D3906" s="21" t="s">
        <v>1040</v>
      </c>
      <c r="E3906" t="s">
        <v>1041</v>
      </c>
      <c r="F3906" t="s">
        <v>336</v>
      </c>
      <c r="K3906">
        <v>2020</v>
      </c>
      <c r="L3906" t="s">
        <v>4481</v>
      </c>
      <c r="M3906" t="s">
        <v>1319</v>
      </c>
      <c r="N3906" t="s">
        <v>4482</v>
      </c>
      <c r="O3906" t="s">
        <v>4484</v>
      </c>
    </row>
    <row r="3907" spans="1:15" x14ac:dyDescent="0.2">
      <c r="A3907" s="66" t="s">
        <v>9831</v>
      </c>
      <c r="B3907" t="s">
        <v>1035</v>
      </c>
      <c r="C3907" t="s">
        <v>1034</v>
      </c>
      <c r="D3907" s="21" t="s">
        <v>1040</v>
      </c>
      <c r="E3907" t="s">
        <v>1041</v>
      </c>
      <c r="F3907" t="s">
        <v>9895</v>
      </c>
      <c r="K3907">
        <v>2020</v>
      </c>
      <c r="L3907" t="s">
        <v>4481</v>
      </c>
      <c r="M3907" t="s">
        <v>1319</v>
      </c>
      <c r="N3907" t="s">
        <v>4482</v>
      </c>
      <c r="O3907" t="s">
        <v>4484</v>
      </c>
    </row>
    <row r="3908" spans="1:15" x14ac:dyDescent="0.2">
      <c r="A3908" s="66" t="s">
        <v>9831</v>
      </c>
      <c r="B3908" t="s">
        <v>1035</v>
      </c>
      <c r="C3908" t="s">
        <v>1034</v>
      </c>
      <c r="D3908" s="21" t="s">
        <v>1040</v>
      </c>
      <c r="E3908" t="s">
        <v>1041</v>
      </c>
      <c r="F3908" t="s">
        <v>337</v>
      </c>
      <c r="K3908">
        <v>2020</v>
      </c>
      <c r="L3908" t="s">
        <v>4481</v>
      </c>
      <c r="M3908" t="s">
        <v>1319</v>
      </c>
      <c r="N3908" t="s">
        <v>4482</v>
      </c>
      <c r="O3908" t="s">
        <v>4484</v>
      </c>
    </row>
    <row r="3909" spans="1:15" x14ac:dyDescent="0.2">
      <c r="A3909" s="66" t="s">
        <v>9831</v>
      </c>
      <c r="B3909" t="s">
        <v>1035</v>
      </c>
      <c r="C3909" t="s">
        <v>1034</v>
      </c>
      <c r="D3909" s="21" t="s">
        <v>1040</v>
      </c>
      <c r="E3909" t="s">
        <v>1041</v>
      </c>
      <c r="F3909" t="s">
        <v>338</v>
      </c>
      <c r="K3909">
        <v>2020</v>
      </c>
      <c r="L3909" t="s">
        <v>4481</v>
      </c>
      <c r="M3909" t="s">
        <v>1319</v>
      </c>
      <c r="N3909" t="s">
        <v>4482</v>
      </c>
      <c r="O3909" t="s">
        <v>4484</v>
      </c>
    </row>
    <row r="3910" spans="1:15" x14ac:dyDescent="0.2">
      <c r="A3910" s="66" t="s">
        <v>9831</v>
      </c>
      <c r="B3910" t="s">
        <v>1035</v>
      </c>
      <c r="C3910" t="s">
        <v>1034</v>
      </c>
      <c r="D3910" s="21" t="s">
        <v>1040</v>
      </c>
      <c r="E3910" t="s">
        <v>1041</v>
      </c>
      <c r="F3910" t="s">
        <v>339</v>
      </c>
      <c r="K3910">
        <v>2020</v>
      </c>
      <c r="L3910" t="s">
        <v>4481</v>
      </c>
      <c r="M3910" t="s">
        <v>1319</v>
      </c>
      <c r="N3910" t="s">
        <v>4482</v>
      </c>
      <c r="O3910" t="s">
        <v>4484</v>
      </c>
    </row>
    <row r="3911" spans="1:15" x14ac:dyDescent="0.2">
      <c r="A3911" s="66" t="s">
        <v>9831</v>
      </c>
      <c r="B3911" t="s">
        <v>1035</v>
      </c>
      <c r="C3911" t="s">
        <v>1034</v>
      </c>
      <c r="D3911" s="21" t="s">
        <v>1038</v>
      </c>
      <c r="E3911" t="s">
        <v>1039</v>
      </c>
      <c r="F3911" t="s">
        <v>67</v>
      </c>
      <c r="G3911" t="s">
        <v>1360</v>
      </c>
      <c r="K3911">
        <v>2024</v>
      </c>
      <c r="L3911" t="s">
        <v>4485</v>
      </c>
      <c r="N3911" t="s">
        <v>4486</v>
      </c>
      <c r="O3911" t="s">
        <v>4487</v>
      </c>
    </row>
    <row r="3912" spans="1:15" x14ac:dyDescent="0.2">
      <c r="A3912" s="66" t="s">
        <v>9831</v>
      </c>
      <c r="B3912" t="s">
        <v>1035</v>
      </c>
      <c r="C3912" t="s">
        <v>1034</v>
      </c>
      <c r="D3912" s="21" t="s">
        <v>1040</v>
      </c>
      <c r="E3912" t="s">
        <v>1041</v>
      </c>
      <c r="F3912" t="s">
        <v>67</v>
      </c>
      <c r="G3912" t="s">
        <v>1360</v>
      </c>
      <c r="K3912">
        <v>2024</v>
      </c>
      <c r="L3912" t="s">
        <v>4488</v>
      </c>
      <c r="N3912" t="s">
        <v>4489</v>
      </c>
    </row>
    <row r="3913" spans="1:15" x14ac:dyDescent="0.2">
      <c r="A3913" s="66" t="s">
        <v>9831</v>
      </c>
      <c r="B3913" t="s">
        <v>1035</v>
      </c>
      <c r="C3913" t="s">
        <v>1034</v>
      </c>
      <c r="D3913" s="21" t="s">
        <v>1038</v>
      </c>
      <c r="E3913" t="s">
        <v>1039</v>
      </c>
      <c r="F3913" t="s">
        <v>10</v>
      </c>
      <c r="K3913">
        <v>2015</v>
      </c>
      <c r="L3913" t="s">
        <v>4490</v>
      </c>
      <c r="M3913" t="s">
        <v>4491</v>
      </c>
      <c r="N3913" t="s">
        <v>4492</v>
      </c>
    </row>
    <row r="3914" spans="1:15" x14ac:dyDescent="0.2">
      <c r="A3914" s="66" t="s">
        <v>9831</v>
      </c>
      <c r="B3914" t="s">
        <v>1035</v>
      </c>
      <c r="C3914" t="s">
        <v>1034</v>
      </c>
      <c r="D3914" s="21" t="s">
        <v>1038</v>
      </c>
      <c r="E3914" t="s">
        <v>1039</v>
      </c>
      <c r="F3914" t="s">
        <v>11</v>
      </c>
      <c r="G3914" t="s">
        <v>1286</v>
      </c>
      <c r="H3914" t="s">
        <v>349</v>
      </c>
      <c r="I3914" t="s">
        <v>349</v>
      </c>
      <c r="K3914">
        <v>2015</v>
      </c>
      <c r="L3914" t="s">
        <v>4490</v>
      </c>
      <c r="M3914" t="s">
        <v>4491</v>
      </c>
      <c r="N3914" t="s">
        <v>4492</v>
      </c>
    </row>
    <row r="3915" spans="1:15" x14ac:dyDescent="0.2">
      <c r="A3915" s="66" t="s">
        <v>9831</v>
      </c>
      <c r="B3915" t="s">
        <v>1035</v>
      </c>
      <c r="C3915" t="s">
        <v>1034</v>
      </c>
      <c r="D3915" s="21" t="s">
        <v>1038</v>
      </c>
      <c r="E3915" t="s">
        <v>1039</v>
      </c>
      <c r="F3915" t="s">
        <v>16</v>
      </c>
      <c r="G3915" t="s">
        <v>1270</v>
      </c>
      <c r="H3915" t="s">
        <v>349</v>
      </c>
      <c r="I3915" t="s">
        <v>349</v>
      </c>
      <c r="K3915">
        <v>2015</v>
      </c>
      <c r="L3915" t="s">
        <v>4490</v>
      </c>
      <c r="M3915" t="s">
        <v>4493</v>
      </c>
      <c r="N3915" t="s">
        <v>4492</v>
      </c>
      <c r="O3915" t="s">
        <v>4494</v>
      </c>
    </row>
    <row r="3916" spans="1:15" x14ac:dyDescent="0.2">
      <c r="A3916" s="66" t="s">
        <v>9831</v>
      </c>
      <c r="B3916" t="s">
        <v>1035</v>
      </c>
      <c r="C3916" t="s">
        <v>1034</v>
      </c>
      <c r="D3916" s="21" t="s">
        <v>1038</v>
      </c>
      <c r="E3916" t="s">
        <v>1039</v>
      </c>
      <c r="F3916" t="s">
        <v>17</v>
      </c>
      <c r="G3916" t="s">
        <v>1270</v>
      </c>
      <c r="H3916" t="s">
        <v>349</v>
      </c>
      <c r="I3916" t="s">
        <v>349</v>
      </c>
      <c r="K3916">
        <v>2015</v>
      </c>
      <c r="L3916" t="s">
        <v>4490</v>
      </c>
      <c r="M3916" t="s">
        <v>4493</v>
      </c>
      <c r="N3916" t="s">
        <v>4492</v>
      </c>
    </row>
    <row r="3917" spans="1:15" x14ac:dyDescent="0.2">
      <c r="A3917" s="66" t="s">
        <v>9831</v>
      </c>
      <c r="B3917" t="s">
        <v>1035</v>
      </c>
      <c r="C3917" t="s">
        <v>1034</v>
      </c>
      <c r="D3917" s="21" t="s">
        <v>1038</v>
      </c>
      <c r="E3917" t="s">
        <v>1039</v>
      </c>
      <c r="F3917" t="s">
        <v>18</v>
      </c>
      <c r="G3917" t="s">
        <v>1270</v>
      </c>
      <c r="H3917" t="s">
        <v>349</v>
      </c>
      <c r="I3917" t="s">
        <v>349</v>
      </c>
      <c r="K3917">
        <v>2015</v>
      </c>
      <c r="L3917" t="s">
        <v>4490</v>
      </c>
      <c r="M3917" t="s">
        <v>4493</v>
      </c>
      <c r="N3917" t="s">
        <v>4492</v>
      </c>
    </row>
    <row r="3918" spans="1:15" x14ac:dyDescent="0.2">
      <c r="A3918" s="66" t="s">
        <v>9831</v>
      </c>
      <c r="B3918" t="s">
        <v>1035</v>
      </c>
      <c r="C3918" t="s">
        <v>1034</v>
      </c>
      <c r="D3918" s="21" t="s">
        <v>1038</v>
      </c>
      <c r="E3918" t="s">
        <v>1039</v>
      </c>
      <c r="F3918" t="s">
        <v>19</v>
      </c>
      <c r="G3918" t="s">
        <v>1270</v>
      </c>
      <c r="H3918" t="s">
        <v>349</v>
      </c>
      <c r="I3918" t="s">
        <v>349</v>
      </c>
      <c r="K3918">
        <v>2015</v>
      </c>
      <c r="L3918" t="s">
        <v>4490</v>
      </c>
      <c r="M3918" t="s">
        <v>4493</v>
      </c>
      <c r="N3918" t="s">
        <v>4492</v>
      </c>
    </row>
    <row r="3919" spans="1:15" x14ac:dyDescent="0.2">
      <c r="A3919" s="66" t="s">
        <v>9831</v>
      </c>
      <c r="B3919" t="s">
        <v>1035</v>
      </c>
      <c r="C3919" t="s">
        <v>1034</v>
      </c>
      <c r="D3919" s="21" t="s">
        <v>1038</v>
      </c>
      <c r="E3919" t="s">
        <v>1039</v>
      </c>
      <c r="F3919" t="s">
        <v>20</v>
      </c>
      <c r="G3919" t="s">
        <v>1270</v>
      </c>
      <c r="H3919" t="s">
        <v>349</v>
      </c>
      <c r="I3919" t="s">
        <v>349</v>
      </c>
      <c r="K3919">
        <v>2015</v>
      </c>
      <c r="L3919" t="s">
        <v>4490</v>
      </c>
      <c r="M3919" t="s">
        <v>4493</v>
      </c>
      <c r="N3919" t="s">
        <v>4492</v>
      </c>
    </row>
    <row r="3920" spans="1:15" x14ac:dyDescent="0.2">
      <c r="A3920" s="66" t="s">
        <v>9831</v>
      </c>
      <c r="B3920" t="s">
        <v>1035</v>
      </c>
      <c r="C3920" t="s">
        <v>1034</v>
      </c>
      <c r="D3920" s="21" t="s">
        <v>1038</v>
      </c>
      <c r="E3920" t="s">
        <v>1039</v>
      </c>
      <c r="F3920" t="s">
        <v>21</v>
      </c>
      <c r="G3920" t="s">
        <v>1270</v>
      </c>
      <c r="H3920" t="s">
        <v>349</v>
      </c>
      <c r="I3920" t="s">
        <v>349</v>
      </c>
      <c r="K3920">
        <v>2015</v>
      </c>
      <c r="L3920" t="s">
        <v>4490</v>
      </c>
      <c r="M3920" t="s">
        <v>4493</v>
      </c>
      <c r="N3920" t="s">
        <v>4492</v>
      </c>
    </row>
    <row r="3921" spans="1:15" x14ac:dyDescent="0.2">
      <c r="A3921" s="66" t="s">
        <v>9831</v>
      </c>
      <c r="B3921" t="s">
        <v>1035</v>
      </c>
      <c r="C3921" t="s">
        <v>1034</v>
      </c>
      <c r="D3921" s="21" t="s">
        <v>1038</v>
      </c>
      <c r="E3921" t="s">
        <v>1039</v>
      </c>
      <c r="F3921" t="s">
        <v>22</v>
      </c>
      <c r="G3921" t="s">
        <v>1270</v>
      </c>
      <c r="H3921" t="s">
        <v>349</v>
      </c>
      <c r="I3921" t="s">
        <v>349</v>
      </c>
      <c r="K3921">
        <v>2015</v>
      </c>
      <c r="L3921" t="s">
        <v>4490</v>
      </c>
      <c r="M3921" t="s">
        <v>4493</v>
      </c>
      <c r="N3921" t="s">
        <v>4492</v>
      </c>
    </row>
    <row r="3922" spans="1:15" x14ac:dyDescent="0.2">
      <c r="A3922" s="66" t="s">
        <v>9831</v>
      </c>
      <c r="B3922" t="s">
        <v>1035</v>
      </c>
      <c r="C3922" t="s">
        <v>1034</v>
      </c>
      <c r="D3922" s="21" t="s">
        <v>1038</v>
      </c>
      <c r="E3922" t="s">
        <v>1039</v>
      </c>
      <c r="F3922" t="s">
        <v>24</v>
      </c>
      <c r="G3922" t="s">
        <v>1270</v>
      </c>
      <c r="H3922" t="s">
        <v>349</v>
      </c>
      <c r="I3922" t="s">
        <v>349</v>
      </c>
      <c r="K3922">
        <v>2015</v>
      </c>
      <c r="L3922" t="s">
        <v>4490</v>
      </c>
      <c r="M3922" t="s">
        <v>4493</v>
      </c>
      <c r="N3922" t="s">
        <v>4492</v>
      </c>
    </row>
    <row r="3923" spans="1:15" x14ac:dyDescent="0.2">
      <c r="A3923" s="66" t="s">
        <v>9831</v>
      </c>
      <c r="B3923" t="s">
        <v>1035</v>
      </c>
      <c r="C3923" t="s">
        <v>1034</v>
      </c>
      <c r="D3923" s="21" t="s">
        <v>1038</v>
      </c>
      <c r="E3923" t="s">
        <v>1039</v>
      </c>
      <c r="F3923" t="s">
        <v>27</v>
      </c>
      <c r="G3923" t="s">
        <v>1270</v>
      </c>
      <c r="H3923" t="s">
        <v>349</v>
      </c>
      <c r="I3923" t="s">
        <v>349</v>
      </c>
      <c r="K3923">
        <v>2015</v>
      </c>
      <c r="L3923" t="s">
        <v>4490</v>
      </c>
      <c r="M3923" t="s">
        <v>4493</v>
      </c>
      <c r="N3923" t="s">
        <v>4492</v>
      </c>
    </row>
    <row r="3924" spans="1:15" x14ac:dyDescent="0.2">
      <c r="A3924" s="66" t="s">
        <v>9831</v>
      </c>
      <c r="B3924" t="s">
        <v>1035</v>
      </c>
      <c r="C3924" t="s">
        <v>1034</v>
      </c>
      <c r="D3924" s="21" t="s">
        <v>1038</v>
      </c>
      <c r="E3924" t="s">
        <v>1039</v>
      </c>
      <c r="F3924" t="s">
        <v>28</v>
      </c>
      <c r="G3924" t="s">
        <v>1270</v>
      </c>
      <c r="H3924" t="s">
        <v>349</v>
      </c>
      <c r="I3924" t="s">
        <v>349</v>
      </c>
      <c r="K3924">
        <v>2015</v>
      </c>
      <c r="L3924" t="s">
        <v>4490</v>
      </c>
      <c r="M3924" t="s">
        <v>4493</v>
      </c>
      <c r="N3924" t="s">
        <v>4492</v>
      </c>
      <c r="O3924" t="s">
        <v>4495</v>
      </c>
    </row>
    <row r="3925" spans="1:15" x14ac:dyDescent="0.2">
      <c r="A3925" s="66" t="s">
        <v>9831</v>
      </c>
      <c r="B3925" t="s">
        <v>1035</v>
      </c>
      <c r="C3925" t="s">
        <v>1034</v>
      </c>
      <c r="D3925" s="21" t="s">
        <v>1038</v>
      </c>
      <c r="E3925" t="s">
        <v>1039</v>
      </c>
      <c r="F3925" t="s">
        <v>56</v>
      </c>
      <c r="G3925" t="s">
        <v>1270</v>
      </c>
      <c r="H3925" t="s">
        <v>349</v>
      </c>
      <c r="I3925" t="s">
        <v>349</v>
      </c>
      <c r="K3925">
        <v>2015</v>
      </c>
      <c r="L3925" t="s">
        <v>4490</v>
      </c>
      <c r="M3925" t="s">
        <v>4496</v>
      </c>
      <c r="N3925" t="s">
        <v>4492</v>
      </c>
    </row>
    <row r="3926" spans="1:15" x14ac:dyDescent="0.2">
      <c r="A3926" s="66" t="s">
        <v>9831</v>
      </c>
      <c r="B3926" t="s">
        <v>1035</v>
      </c>
      <c r="C3926" t="s">
        <v>1034</v>
      </c>
      <c r="D3926" s="21" t="s">
        <v>1038</v>
      </c>
      <c r="E3926" t="s">
        <v>1039</v>
      </c>
      <c r="F3926" t="s">
        <v>59</v>
      </c>
      <c r="G3926" t="s">
        <v>1270</v>
      </c>
      <c r="H3926" t="s">
        <v>349</v>
      </c>
      <c r="I3926" t="s">
        <v>349</v>
      </c>
      <c r="K3926">
        <v>2015</v>
      </c>
      <c r="L3926" t="s">
        <v>4490</v>
      </c>
      <c r="M3926" t="s">
        <v>4496</v>
      </c>
      <c r="N3926" t="s">
        <v>4492</v>
      </c>
    </row>
    <row r="3927" spans="1:15" x14ac:dyDescent="0.2">
      <c r="A3927" s="66" t="s">
        <v>9831</v>
      </c>
      <c r="B3927" t="s">
        <v>1035</v>
      </c>
      <c r="C3927" t="s">
        <v>1034</v>
      </c>
      <c r="D3927" s="21" t="s">
        <v>1038</v>
      </c>
      <c r="E3927" t="s">
        <v>1039</v>
      </c>
      <c r="F3927" t="s">
        <v>60</v>
      </c>
      <c r="G3927" t="s">
        <v>1270</v>
      </c>
      <c r="H3927" t="s">
        <v>349</v>
      </c>
      <c r="I3927" t="s">
        <v>349</v>
      </c>
      <c r="K3927">
        <v>2015</v>
      </c>
      <c r="L3927" t="s">
        <v>4490</v>
      </c>
      <c r="M3927" t="s">
        <v>4496</v>
      </c>
      <c r="N3927" t="s">
        <v>4492</v>
      </c>
    </row>
    <row r="3928" spans="1:15" x14ac:dyDescent="0.2">
      <c r="A3928" s="66" t="s">
        <v>9831</v>
      </c>
      <c r="B3928" t="s">
        <v>1035</v>
      </c>
      <c r="C3928" t="s">
        <v>1034</v>
      </c>
      <c r="D3928" s="21" t="s">
        <v>1038</v>
      </c>
      <c r="E3928" t="s">
        <v>1039</v>
      </c>
      <c r="F3928" t="s">
        <v>84</v>
      </c>
      <c r="K3928">
        <v>2015</v>
      </c>
      <c r="L3928" t="s">
        <v>4490</v>
      </c>
      <c r="M3928" t="s">
        <v>4497</v>
      </c>
      <c r="N3928" t="s">
        <v>4492</v>
      </c>
    </row>
    <row r="3929" spans="1:15" x14ac:dyDescent="0.2">
      <c r="A3929" s="66" t="s">
        <v>9831</v>
      </c>
      <c r="B3929" t="s">
        <v>1035</v>
      </c>
      <c r="C3929" t="s">
        <v>1034</v>
      </c>
      <c r="D3929" s="21" t="s">
        <v>1038</v>
      </c>
      <c r="E3929" t="s">
        <v>1039</v>
      </c>
      <c r="F3929" t="s">
        <v>89</v>
      </c>
      <c r="K3929">
        <v>2016</v>
      </c>
      <c r="L3929" t="s">
        <v>4490</v>
      </c>
      <c r="M3929" t="s">
        <v>4496</v>
      </c>
      <c r="N3929" t="s">
        <v>4492</v>
      </c>
    </row>
    <row r="3930" spans="1:15" x14ac:dyDescent="0.2">
      <c r="A3930" s="66" t="s">
        <v>9831</v>
      </c>
      <c r="B3930" t="s">
        <v>1035</v>
      </c>
      <c r="C3930" t="s">
        <v>1034</v>
      </c>
      <c r="D3930" s="21" t="s">
        <v>1038</v>
      </c>
      <c r="E3930" t="s">
        <v>1039</v>
      </c>
      <c r="F3930" t="s">
        <v>94</v>
      </c>
      <c r="K3930">
        <v>2016</v>
      </c>
      <c r="L3930" t="s">
        <v>4490</v>
      </c>
      <c r="N3930" t="s">
        <v>4492</v>
      </c>
    </row>
    <row r="3931" spans="1:15" x14ac:dyDescent="0.2">
      <c r="A3931" s="66" t="s">
        <v>9831</v>
      </c>
      <c r="B3931" t="s">
        <v>1035</v>
      </c>
      <c r="C3931" t="s">
        <v>1034</v>
      </c>
      <c r="D3931" s="21" t="s">
        <v>1038</v>
      </c>
      <c r="E3931" t="s">
        <v>1039</v>
      </c>
      <c r="F3931" t="s">
        <v>96</v>
      </c>
      <c r="K3931">
        <v>2016</v>
      </c>
      <c r="L3931" t="s">
        <v>4490</v>
      </c>
      <c r="M3931" t="s">
        <v>4498</v>
      </c>
      <c r="N3931" t="s">
        <v>4492</v>
      </c>
    </row>
    <row r="3932" spans="1:15" x14ac:dyDescent="0.2">
      <c r="A3932" s="66" t="s">
        <v>9831</v>
      </c>
      <c r="B3932" t="s">
        <v>1035</v>
      </c>
      <c r="C3932" t="s">
        <v>1034</v>
      </c>
      <c r="D3932" s="21" t="s">
        <v>1038</v>
      </c>
      <c r="E3932" t="s">
        <v>1039</v>
      </c>
      <c r="F3932" t="s">
        <v>175</v>
      </c>
      <c r="G3932" t="s">
        <v>1286</v>
      </c>
      <c r="K3932">
        <v>2016</v>
      </c>
      <c r="L3932" t="s">
        <v>4490</v>
      </c>
      <c r="M3932" t="s">
        <v>4499</v>
      </c>
      <c r="N3932" t="s">
        <v>4492</v>
      </c>
    </row>
    <row r="3933" spans="1:15" x14ac:dyDescent="0.2">
      <c r="A3933" s="66" t="s">
        <v>9831</v>
      </c>
      <c r="B3933" t="s">
        <v>1035</v>
      </c>
      <c r="C3933" t="s">
        <v>1034</v>
      </c>
      <c r="D3933" s="21" t="s">
        <v>1038</v>
      </c>
      <c r="E3933" t="s">
        <v>1039</v>
      </c>
      <c r="F3933" t="s">
        <v>177</v>
      </c>
      <c r="G3933" t="s">
        <v>1286</v>
      </c>
      <c r="K3933">
        <v>2016</v>
      </c>
      <c r="L3933" t="s">
        <v>4490</v>
      </c>
      <c r="M3933" t="s">
        <v>4499</v>
      </c>
      <c r="N3933" t="s">
        <v>4492</v>
      </c>
      <c r="O3933" t="s">
        <v>1400</v>
      </c>
    </row>
    <row r="3934" spans="1:15" x14ac:dyDescent="0.2">
      <c r="A3934" s="66" t="s">
        <v>9831</v>
      </c>
      <c r="B3934" t="s">
        <v>1035</v>
      </c>
      <c r="C3934" t="s">
        <v>1034</v>
      </c>
      <c r="D3934" s="21" t="s">
        <v>1038</v>
      </c>
      <c r="E3934" t="s">
        <v>1039</v>
      </c>
      <c r="F3934" t="s">
        <v>314</v>
      </c>
      <c r="K3934">
        <v>2016</v>
      </c>
      <c r="L3934" t="s">
        <v>4490</v>
      </c>
      <c r="M3934" t="s">
        <v>4500</v>
      </c>
      <c r="N3934" t="s">
        <v>4492</v>
      </c>
      <c r="O3934" t="s">
        <v>4501</v>
      </c>
    </row>
    <row r="3935" spans="1:15" x14ac:dyDescent="0.2">
      <c r="A3935" s="66" t="s">
        <v>9831</v>
      </c>
      <c r="B3935" t="s">
        <v>1035</v>
      </c>
      <c r="C3935" t="s">
        <v>1034</v>
      </c>
      <c r="D3935" s="21" t="s">
        <v>1038</v>
      </c>
      <c r="E3935" t="s">
        <v>1039</v>
      </c>
      <c r="F3935" t="s">
        <v>315</v>
      </c>
      <c r="K3935">
        <v>2016</v>
      </c>
      <c r="L3935" t="s">
        <v>4490</v>
      </c>
      <c r="M3935" t="s">
        <v>4502</v>
      </c>
      <c r="N3935" t="s">
        <v>4492</v>
      </c>
      <c r="O3935" t="s">
        <v>4501</v>
      </c>
    </row>
    <row r="3936" spans="1:15" x14ac:dyDescent="0.2">
      <c r="A3936" s="66" t="s">
        <v>9831</v>
      </c>
      <c r="B3936" t="s">
        <v>1035</v>
      </c>
      <c r="C3936" t="s">
        <v>1034</v>
      </c>
      <c r="D3936" s="21" t="s">
        <v>1038</v>
      </c>
      <c r="E3936" t="s">
        <v>1039</v>
      </c>
      <c r="F3936" t="s">
        <v>316</v>
      </c>
      <c r="K3936">
        <v>2016</v>
      </c>
      <c r="L3936" t="s">
        <v>4490</v>
      </c>
      <c r="M3936" t="s">
        <v>4502</v>
      </c>
      <c r="N3936" t="s">
        <v>4492</v>
      </c>
    </row>
    <row r="3937" spans="1:15" x14ac:dyDescent="0.2">
      <c r="A3937" s="66" t="s">
        <v>9831</v>
      </c>
      <c r="B3937" t="s">
        <v>1035</v>
      </c>
      <c r="C3937" t="s">
        <v>1034</v>
      </c>
      <c r="D3937" s="21" t="s">
        <v>1038</v>
      </c>
      <c r="E3937" t="s">
        <v>1039</v>
      </c>
      <c r="F3937" t="s">
        <v>317</v>
      </c>
      <c r="K3937">
        <v>2016</v>
      </c>
      <c r="L3937" t="s">
        <v>4490</v>
      </c>
      <c r="M3937" t="s">
        <v>4502</v>
      </c>
      <c r="N3937" t="s">
        <v>4492</v>
      </c>
    </row>
    <row r="3938" spans="1:15" x14ac:dyDescent="0.2">
      <c r="A3938" s="66" t="s">
        <v>9831</v>
      </c>
      <c r="B3938" t="s">
        <v>1035</v>
      </c>
      <c r="C3938" t="s">
        <v>1034</v>
      </c>
      <c r="D3938" s="21" t="s">
        <v>1038</v>
      </c>
      <c r="E3938" t="s">
        <v>1039</v>
      </c>
      <c r="F3938" t="s">
        <v>336</v>
      </c>
      <c r="K3938">
        <v>2016</v>
      </c>
      <c r="L3938" t="s">
        <v>4490</v>
      </c>
      <c r="M3938" t="s">
        <v>4502</v>
      </c>
      <c r="N3938" t="s">
        <v>4492</v>
      </c>
      <c r="O3938" t="s">
        <v>4501</v>
      </c>
    </row>
    <row r="3939" spans="1:15" x14ac:dyDescent="0.2">
      <c r="A3939" s="66" t="s">
        <v>9831</v>
      </c>
      <c r="B3939" t="s">
        <v>1035</v>
      </c>
      <c r="C3939" t="s">
        <v>1034</v>
      </c>
      <c r="D3939" s="21" t="s">
        <v>1038</v>
      </c>
      <c r="E3939" t="s">
        <v>1039</v>
      </c>
      <c r="F3939" t="s">
        <v>337</v>
      </c>
      <c r="K3939">
        <v>2016</v>
      </c>
      <c r="L3939" t="s">
        <v>4490</v>
      </c>
      <c r="M3939" t="s">
        <v>4502</v>
      </c>
      <c r="N3939" t="s">
        <v>4492</v>
      </c>
      <c r="O3939" t="s">
        <v>4501</v>
      </c>
    </row>
    <row r="3940" spans="1:15" x14ac:dyDescent="0.2">
      <c r="A3940" s="66" t="s">
        <v>9831</v>
      </c>
      <c r="B3940" t="s">
        <v>1035</v>
      </c>
      <c r="C3940" t="s">
        <v>1034</v>
      </c>
      <c r="D3940" s="21" t="s">
        <v>1038</v>
      </c>
      <c r="E3940" t="s">
        <v>1039</v>
      </c>
      <c r="F3940" t="s">
        <v>338</v>
      </c>
      <c r="K3940">
        <v>2016</v>
      </c>
      <c r="L3940" t="s">
        <v>4490</v>
      </c>
      <c r="M3940" t="s">
        <v>4502</v>
      </c>
      <c r="N3940" t="s">
        <v>4492</v>
      </c>
    </row>
    <row r="3941" spans="1:15" x14ac:dyDescent="0.2">
      <c r="A3941" s="66" t="s">
        <v>9831</v>
      </c>
      <c r="B3941" t="s">
        <v>1035</v>
      </c>
      <c r="C3941" t="s">
        <v>1034</v>
      </c>
      <c r="D3941" s="21" t="s">
        <v>1038</v>
      </c>
      <c r="E3941" t="s">
        <v>1039</v>
      </c>
      <c r="F3941" t="s">
        <v>339</v>
      </c>
      <c r="K3941">
        <v>2016</v>
      </c>
      <c r="L3941" t="s">
        <v>4490</v>
      </c>
      <c r="M3941" t="s">
        <v>4502</v>
      </c>
      <c r="N3941" t="s">
        <v>4492</v>
      </c>
    </row>
    <row r="3942" spans="1:15" x14ac:dyDescent="0.2">
      <c r="A3942" s="66" t="s">
        <v>9831</v>
      </c>
      <c r="B3942" t="s">
        <v>1035</v>
      </c>
      <c r="C3942" t="s">
        <v>1034</v>
      </c>
      <c r="D3942" s="21" t="s">
        <v>1040</v>
      </c>
      <c r="E3942" t="s">
        <v>1041</v>
      </c>
      <c r="F3942" t="s">
        <v>89</v>
      </c>
      <c r="K3942">
        <v>2021</v>
      </c>
      <c r="L3942" t="s">
        <v>4503</v>
      </c>
      <c r="N3942" t="s">
        <v>4504</v>
      </c>
    </row>
    <row r="3943" spans="1:15" x14ac:dyDescent="0.2">
      <c r="A3943" s="66" t="s">
        <v>9831</v>
      </c>
      <c r="B3943" t="s">
        <v>1035</v>
      </c>
      <c r="C3943" t="s">
        <v>1034</v>
      </c>
      <c r="D3943" s="21" t="s">
        <v>1040</v>
      </c>
      <c r="E3943" t="s">
        <v>1041</v>
      </c>
      <c r="F3943" t="s">
        <v>94</v>
      </c>
      <c r="K3943">
        <v>2021</v>
      </c>
      <c r="L3943" t="s">
        <v>4503</v>
      </c>
      <c r="N3943" t="s">
        <v>4504</v>
      </c>
    </row>
    <row r="3944" spans="1:15" x14ac:dyDescent="0.2">
      <c r="A3944" s="66" t="s">
        <v>9831</v>
      </c>
      <c r="B3944" t="s">
        <v>1035</v>
      </c>
      <c r="C3944" t="s">
        <v>1034</v>
      </c>
      <c r="D3944" s="21" t="s">
        <v>1040</v>
      </c>
      <c r="E3944" t="s">
        <v>1041</v>
      </c>
      <c r="F3944" t="s">
        <v>96</v>
      </c>
      <c r="K3944">
        <v>2021</v>
      </c>
      <c r="L3944" t="s">
        <v>4503</v>
      </c>
      <c r="N3944" t="s">
        <v>4504</v>
      </c>
    </row>
    <row r="3945" spans="1:15" x14ac:dyDescent="0.2">
      <c r="A3945" s="66" t="s">
        <v>9831</v>
      </c>
      <c r="B3945" t="s">
        <v>1035</v>
      </c>
      <c r="C3945" t="s">
        <v>1034</v>
      </c>
      <c r="D3945" s="21" t="s">
        <v>1040</v>
      </c>
      <c r="E3945" t="s">
        <v>1041</v>
      </c>
      <c r="F3945" t="s">
        <v>72</v>
      </c>
      <c r="G3945" t="s">
        <v>1299</v>
      </c>
      <c r="K3945">
        <v>2024</v>
      </c>
      <c r="L3945" t="s">
        <v>4505</v>
      </c>
      <c r="N3945" t="s">
        <v>4506</v>
      </c>
      <c r="O3945" t="s">
        <v>4507</v>
      </c>
    </row>
    <row r="3946" spans="1:15" x14ac:dyDescent="0.2">
      <c r="A3946" s="66" t="s">
        <v>9831</v>
      </c>
      <c r="B3946" t="s">
        <v>1035</v>
      </c>
      <c r="C3946" t="s">
        <v>1034</v>
      </c>
      <c r="D3946" s="21" t="s">
        <v>1040</v>
      </c>
      <c r="E3946" t="s">
        <v>1041</v>
      </c>
      <c r="F3946" t="s">
        <v>85</v>
      </c>
      <c r="K3946">
        <v>2024</v>
      </c>
      <c r="L3946" t="s">
        <v>4505</v>
      </c>
      <c r="N3946" t="s">
        <v>4506</v>
      </c>
    </row>
    <row r="3947" spans="1:15" x14ac:dyDescent="0.2">
      <c r="A3947" s="66" t="s">
        <v>9831</v>
      </c>
      <c r="B3947" t="s">
        <v>1035</v>
      </c>
      <c r="C3947" t="s">
        <v>1034</v>
      </c>
      <c r="D3947" s="21" t="s">
        <v>1040</v>
      </c>
      <c r="E3947" t="s">
        <v>1041</v>
      </c>
      <c r="F3947" t="s">
        <v>86</v>
      </c>
      <c r="K3947">
        <v>2024</v>
      </c>
      <c r="L3947" t="s">
        <v>4505</v>
      </c>
      <c r="N3947" t="s">
        <v>4506</v>
      </c>
    </row>
    <row r="3948" spans="1:15" x14ac:dyDescent="0.2">
      <c r="A3948" s="66" t="s">
        <v>9831</v>
      </c>
      <c r="B3948" t="s">
        <v>1035</v>
      </c>
      <c r="C3948" t="s">
        <v>1034</v>
      </c>
      <c r="D3948" s="21" t="s">
        <v>1040</v>
      </c>
      <c r="E3948" t="s">
        <v>1041</v>
      </c>
      <c r="F3948" t="s">
        <v>87</v>
      </c>
      <c r="K3948">
        <v>2024</v>
      </c>
      <c r="L3948" t="s">
        <v>4505</v>
      </c>
      <c r="N3948" t="s">
        <v>4506</v>
      </c>
    </row>
    <row r="3949" spans="1:15" x14ac:dyDescent="0.2">
      <c r="A3949" s="66" t="s">
        <v>9831</v>
      </c>
      <c r="B3949" t="s">
        <v>1035</v>
      </c>
      <c r="C3949" t="s">
        <v>1034</v>
      </c>
      <c r="D3949" s="21" t="s">
        <v>1040</v>
      </c>
      <c r="E3949" t="s">
        <v>1041</v>
      </c>
      <c r="F3949" t="s">
        <v>88</v>
      </c>
      <c r="K3949">
        <v>2024</v>
      </c>
      <c r="L3949" t="s">
        <v>4505</v>
      </c>
      <c r="N3949" t="s">
        <v>4506</v>
      </c>
    </row>
    <row r="3950" spans="1:15" x14ac:dyDescent="0.2">
      <c r="A3950" s="66" t="s">
        <v>9831</v>
      </c>
      <c r="B3950" t="s">
        <v>1035</v>
      </c>
      <c r="C3950" t="s">
        <v>1034</v>
      </c>
      <c r="D3950" s="21" t="s">
        <v>1036</v>
      </c>
      <c r="E3950" t="s">
        <v>1037</v>
      </c>
      <c r="F3950" t="s">
        <v>10</v>
      </c>
      <c r="K3950">
        <v>2015</v>
      </c>
      <c r="L3950" t="s">
        <v>4508</v>
      </c>
      <c r="M3950" t="s">
        <v>4509</v>
      </c>
      <c r="N3950" t="s">
        <v>4510</v>
      </c>
    </row>
    <row r="3951" spans="1:15" x14ac:dyDescent="0.2">
      <c r="A3951" s="66" t="s">
        <v>9831</v>
      </c>
      <c r="B3951" t="s">
        <v>1035</v>
      </c>
      <c r="C3951" t="s">
        <v>1034</v>
      </c>
      <c r="D3951" s="21" t="s">
        <v>1036</v>
      </c>
      <c r="E3951" t="s">
        <v>1037</v>
      </c>
      <c r="F3951" t="s">
        <v>11</v>
      </c>
      <c r="G3951" t="s">
        <v>1286</v>
      </c>
      <c r="H3951" t="s">
        <v>349</v>
      </c>
      <c r="I3951" t="s">
        <v>349</v>
      </c>
      <c r="K3951">
        <v>2015</v>
      </c>
      <c r="L3951" t="s">
        <v>4508</v>
      </c>
      <c r="M3951" t="s">
        <v>4509</v>
      </c>
      <c r="N3951" t="s">
        <v>4510</v>
      </c>
    </row>
    <row r="3952" spans="1:15" x14ac:dyDescent="0.2">
      <c r="A3952" s="66" t="s">
        <v>9831</v>
      </c>
      <c r="B3952" t="s">
        <v>1035</v>
      </c>
      <c r="C3952" t="s">
        <v>1034</v>
      </c>
      <c r="D3952" s="21" t="s">
        <v>1036</v>
      </c>
      <c r="E3952" t="s">
        <v>1037</v>
      </c>
      <c r="F3952" t="s">
        <v>16</v>
      </c>
      <c r="G3952" t="s">
        <v>1270</v>
      </c>
      <c r="H3952" t="s">
        <v>349</v>
      </c>
      <c r="I3952" t="s">
        <v>349</v>
      </c>
      <c r="K3952">
        <v>2015</v>
      </c>
      <c r="L3952" t="s">
        <v>4508</v>
      </c>
      <c r="M3952" t="s">
        <v>4509</v>
      </c>
      <c r="N3952" t="s">
        <v>4510</v>
      </c>
      <c r="O3952" t="s">
        <v>4511</v>
      </c>
    </row>
    <row r="3953" spans="1:15" x14ac:dyDescent="0.2">
      <c r="A3953" s="66" t="s">
        <v>9831</v>
      </c>
      <c r="B3953" t="s">
        <v>1035</v>
      </c>
      <c r="C3953" t="s">
        <v>1034</v>
      </c>
      <c r="D3953" s="21" t="s">
        <v>1036</v>
      </c>
      <c r="E3953" t="s">
        <v>1037</v>
      </c>
      <c r="F3953" t="s">
        <v>17</v>
      </c>
      <c r="G3953" t="s">
        <v>1270</v>
      </c>
      <c r="H3953" t="s">
        <v>349</v>
      </c>
      <c r="I3953" t="s">
        <v>349</v>
      </c>
      <c r="K3953">
        <v>2015</v>
      </c>
      <c r="L3953" t="s">
        <v>4508</v>
      </c>
      <c r="M3953" t="s">
        <v>4509</v>
      </c>
      <c r="N3953" t="s">
        <v>4510</v>
      </c>
      <c r="O3953" t="s">
        <v>4511</v>
      </c>
    </row>
    <row r="3954" spans="1:15" x14ac:dyDescent="0.2">
      <c r="A3954" s="66" t="s">
        <v>9831</v>
      </c>
      <c r="B3954" t="s">
        <v>1035</v>
      </c>
      <c r="C3954" t="s">
        <v>1034</v>
      </c>
      <c r="D3954" s="21" t="s">
        <v>1036</v>
      </c>
      <c r="E3954" t="s">
        <v>1037</v>
      </c>
      <c r="F3954" t="s">
        <v>18</v>
      </c>
      <c r="G3954" t="s">
        <v>1270</v>
      </c>
      <c r="H3954" t="s">
        <v>349</v>
      </c>
      <c r="I3954" t="s">
        <v>349</v>
      </c>
      <c r="K3954">
        <v>2015</v>
      </c>
      <c r="L3954" t="s">
        <v>4508</v>
      </c>
      <c r="M3954" t="s">
        <v>4509</v>
      </c>
      <c r="N3954" t="s">
        <v>4510</v>
      </c>
      <c r="O3954" t="s">
        <v>4511</v>
      </c>
    </row>
    <row r="3955" spans="1:15" x14ac:dyDescent="0.2">
      <c r="A3955" s="66" t="s">
        <v>9831</v>
      </c>
      <c r="B3955" t="s">
        <v>1035</v>
      </c>
      <c r="C3955" t="s">
        <v>1034</v>
      </c>
      <c r="D3955" s="21" t="s">
        <v>1036</v>
      </c>
      <c r="E3955" t="s">
        <v>1037</v>
      </c>
      <c r="F3955" t="s">
        <v>19</v>
      </c>
      <c r="G3955" t="s">
        <v>1270</v>
      </c>
      <c r="H3955" t="s">
        <v>349</v>
      </c>
      <c r="I3955" t="s">
        <v>349</v>
      </c>
      <c r="K3955">
        <v>2015</v>
      </c>
      <c r="L3955" t="s">
        <v>4508</v>
      </c>
      <c r="M3955" t="s">
        <v>4509</v>
      </c>
      <c r="N3955" t="s">
        <v>4510</v>
      </c>
      <c r="O3955" t="s">
        <v>4511</v>
      </c>
    </row>
    <row r="3956" spans="1:15" x14ac:dyDescent="0.2">
      <c r="A3956" s="66" t="s">
        <v>9831</v>
      </c>
      <c r="B3956" t="s">
        <v>1035</v>
      </c>
      <c r="C3956" t="s">
        <v>1034</v>
      </c>
      <c r="D3956" s="21" t="s">
        <v>1036</v>
      </c>
      <c r="E3956" t="s">
        <v>1037</v>
      </c>
      <c r="F3956" t="s">
        <v>20</v>
      </c>
      <c r="G3956" t="s">
        <v>1270</v>
      </c>
      <c r="H3956" t="s">
        <v>349</v>
      </c>
      <c r="I3956" t="s">
        <v>349</v>
      </c>
      <c r="K3956">
        <v>2015</v>
      </c>
      <c r="L3956" t="s">
        <v>4508</v>
      </c>
      <c r="M3956" t="s">
        <v>4509</v>
      </c>
      <c r="N3956" t="s">
        <v>4510</v>
      </c>
      <c r="O3956" t="s">
        <v>4511</v>
      </c>
    </row>
    <row r="3957" spans="1:15" x14ac:dyDescent="0.2">
      <c r="A3957" s="66" t="s">
        <v>9831</v>
      </c>
      <c r="B3957" t="s">
        <v>1035</v>
      </c>
      <c r="C3957" t="s">
        <v>1034</v>
      </c>
      <c r="D3957" s="21" t="s">
        <v>1036</v>
      </c>
      <c r="E3957" t="s">
        <v>1037</v>
      </c>
      <c r="F3957" t="s">
        <v>28</v>
      </c>
      <c r="G3957" t="s">
        <v>1270</v>
      </c>
      <c r="H3957" t="s">
        <v>349</v>
      </c>
      <c r="I3957" t="s">
        <v>349</v>
      </c>
      <c r="K3957">
        <v>2015</v>
      </c>
      <c r="L3957" t="s">
        <v>4508</v>
      </c>
      <c r="M3957" t="s">
        <v>4509</v>
      </c>
      <c r="N3957" t="s">
        <v>4510</v>
      </c>
      <c r="O3957" t="s">
        <v>4511</v>
      </c>
    </row>
    <row r="3958" spans="1:15" x14ac:dyDescent="0.2">
      <c r="A3958" s="66" t="s">
        <v>9831</v>
      </c>
      <c r="B3958" t="s">
        <v>1035</v>
      </c>
      <c r="C3958" t="s">
        <v>1034</v>
      </c>
      <c r="D3958" s="21" t="s">
        <v>1036</v>
      </c>
      <c r="E3958" t="s">
        <v>1037</v>
      </c>
      <c r="F3958" t="s">
        <v>89</v>
      </c>
      <c r="K3958">
        <v>2015</v>
      </c>
      <c r="L3958" t="s">
        <v>4508</v>
      </c>
      <c r="M3958" t="s">
        <v>1365</v>
      </c>
      <c r="N3958" t="s">
        <v>4510</v>
      </c>
    </row>
    <row r="3959" spans="1:15" x14ac:dyDescent="0.2">
      <c r="A3959" s="66" t="s">
        <v>9831</v>
      </c>
      <c r="B3959" t="s">
        <v>1035</v>
      </c>
      <c r="C3959" t="s">
        <v>1034</v>
      </c>
      <c r="D3959" s="21" t="s">
        <v>1036</v>
      </c>
      <c r="E3959" t="s">
        <v>1037</v>
      </c>
      <c r="F3959" t="s">
        <v>90</v>
      </c>
      <c r="K3959">
        <v>2015</v>
      </c>
      <c r="L3959" t="s">
        <v>4508</v>
      </c>
      <c r="M3959" t="s">
        <v>4512</v>
      </c>
      <c r="N3959" t="s">
        <v>4510</v>
      </c>
    </row>
    <row r="3960" spans="1:15" x14ac:dyDescent="0.2">
      <c r="A3960" s="66" t="s">
        <v>9831</v>
      </c>
      <c r="B3960" t="s">
        <v>1035</v>
      </c>
      <c r="C3960" t="s">
        <v>1034</v>
      </c>
      <c r="D3960" s="21" t="s">
        <v>1036</v>
      </c>
      <c r="E3960" t="s">
        <v>1037</v>
      </c>
      <c r="F3960" t="s">
        <v>94</v>
      </c>
      <c r="K3960">
        <v>2015</v>
      </c>
      <c r="L3960" t="s">
        <v>4508</v>
      </c>
      <c r="N3960" t="s">
        <v>4510</v>
      </c>
    </row>
    <row r="3961" spans="1:15" x14ac:dyDescent="0.2">
      <c r="A3961" s="66" t="s">
        <v>9831</v>
      </c>
      <c r="B3961" t="s">
        <v>1035</v>
      </c>
      <c r="C3961" t="s">
        <v>1034</v>
      </c>
      <c r="D3961" s="21" t="s">
        <v>1036</v>
      </c>
      <c r="E3961" t="s">
        <v>1037</v>
      </c>
      <c r="F3961" t="s">
        <v>96</v>
      </c>
      <c r="K3961">
        <v>2015</v>
      </c>
      <c r="L3961" t="s">
        <v>4508</v>
      </c>
      <c r="M3961" t="s">
        <v>1614</v>
      </c>
      <c r="N3961" t="s">
        <v>4510</v>
      </c>
    </row>
    <row r="3962" spans="1:15" x14ac:dyDescent="0.2">
      <c r="A3962" s="66" t="s">
        <v>9831</v>
      </c>
      <c r="B3962" t="s">
        <v>1035</v>
      </c>
      <c r="C3962" t="s">
        <v>1034</v>
      </c>
      <c r="D3962" s="21" t="s">
        <v>1036</v>
      </c>
      <c r="E3962" t="s">
        <v>1037</v>
      </c>
      <c r="F3962" t="s">
        <v>314</v>
      </c>
      <c r="K3962">
        <v>2015</v>
      </c>
      <c r="L3962" t="s">
        <v>4508</v>
      </c>
      <c r="M3962" t="s">
        <v>2883</v>
      </c>
      <c r="N3962" t="s">
        <v>4510</v>
      </c>
    </row>
    <row r="3963" spans="1:15" x14ac:dyDescent="0.2">
      <c r="A3963" s="66" t="s">
        <v>9831</v>
      </c>
      <c r="B3963" t="s">
        <v>1035</v>
      </c>
      <c r="C3963" t="s">
        <v>1034</v>
      </c>
      <c r="D3963" s="21" t="s">
        <v>1036</v>
      </c>
      <c r="E3963" t="s">
        <v>1037</v>
      </c>
      <c r="F3963" t="s">
        <v>315</v>
      </c>
      <c r="K3963">
        <v>2015</v>
      </c>
      <c r="L3963" t="s">
        <v>4508</v>
      </c>
      <c r="M3963" t="s">
        <v>2883</v>
      </c>
      <c r="N3963" t="s">
        <v>4510</v>
      </c>
    </row>
    <row r="3964" spans="1:15" x14ac:dyDescent="0.2">
      <c r="A3964" s="66" t="s">
        <v>9831</v>
      </c>
      <c r="B3964" t="s">
        <v>1035</v>
      </c>
      <c r="C3964" t="s">
        <v>1034</v>
      </c>
      <c r="D3964" s="21" t="s">
        <v>1036</v>
      </c>
      <c r="E3964" t="s">
        <v>1037</v>
      </c>
      <c r="F3964" t="s">
        <v>316</v>
      </c>
      <c r="K3964">
        <v>2015</v>
      </c>
      <c r="L3964" t="s">
        <v>4508</v>
      </c>
      <c r="M3964" t="s">
        <v>2883</v>
      </c>
      <c r="N3964" t="s">
        <v>4510</v>
      </c>
    </row>
    <row r="3965" spans="1:15" x14ac:dyDescent="0.2">
      <c r="A3965" s="66" t="s">
        <v>9831</v>
      </c>
      <c r="B3965" t="s">
        <v>1035</v>
      </c>
      <c r="C3965" t="s">
        <v>1034</v>
      </c>
      <c r="D3965" s="21" t="s">
        <v>1038</v>
      </c>
      <c r="E3965" t="s">
        <v>1039</v>
      </c>
      <c r="F3965" t="s">
        <v>66</v>
      </c>
      <c r="G3965" t="s">
        <v>1296</v>
      </c>
      <c r="K3965">
        <v>2022</v>
      </c>
      <c r="L3965" t="s">
        <v>4513</v>
      </c>
      <c r="N3965" t="s">
        <v>4514</v>
      </c>
    </row>
    <row r="3966" spans="1:15" x14ac:dyDescent="0.2">
      <c r="A3966" s="66" t="s">
        <v>9831</v>
      </c>
      <c r="B3966" t="s">
        <v>1035</v>
      </c>
      <c r="C3966" t="s">
        <v>1034</v>
      </c>
      <c r="D3966" s="21" t="s">
        <v>1038</v>
      </c>
      <c r="E3966" t="s">
        <v>1039</v>
      </c>
      <c r="F3966" t="s">
        <v>72</v>
      </c>
      <c r="G3966" t="s">
        <v>1299</v>
      </c>
      <c r="K3966">
        <v>2023</v>
      </c>
      <c r="L3966" t="s">
        <v>4515</v>
      </c>
      <c r="N3966" t="s">
        <v>4516</v>
      </c>
      <c r="O3966" t="s">
        <v>4517</v>
      </c>
    </row>
    <row r="3967" spans="1:15" x14ac:dyDescent="0.2">
      <c r="A3967" s="66" t="s">
        <v>9831</v>
      </c>
      <c r="B3967" t="s">
        <v>1035</v>
      </c>
      <c r="C3967" t="s">
        <v>1034</v>
      </c>
      <c r="D3967" s="21" t="s">
        <v>1038</v>
      </c>
      <c r="E3967" t="s">
        <v>1039</v>
      </c>
      <c r="F3967" t="s">
        <v>76</v>
      </c>
      <c r="G3967" t="s">
        <v>1299</v>
      </c>
      <c r="K3967">
        <v>2023</v>
      </c>
      <c r="L3967" t="s">
        <v>4515</v>
      </c>
      <c r="N3967" t="s">
        <v>4516</v>
      </c>
      <c r="O3967" t="s">
        <v>4517</v>
      </c>
    </row>
    <row r="3968" spans="1:15" x14ac:dyDescent="0.2">
      <c r="A3968" s="66" t="s">
        <v>9831</v>
      </c>
      <c r="B3968" t="s">
        <v>1035</v>
      </c>
      <c r="C3968" t="s">
        <v>1034</v>
      </c>
      <c r="D3968" s="21" t="s">
        <v>1038</v>
      </c>
      <c r="E3968" t="s">
        <v>1039</v>
      </c>
      <c r="F3968" t="s">
        <v>85</v>
      </c>
      <c r="K3968">
        <v>2023</v>
      </c>
      <c r="L3968" t="s">
        <v>4515</v>
      </c>
      <c r="N3968" t="s">
        <v>4516</v>
      </c>
      <c r="O3968" t="s">
        <v>4518</v>
      </c>
    </row>
    <row r="3969" spans="1:15" x14ac:dyDescent="0.2">
      <c r="A3969" s="66" t="s">
        <v>9831</v>
      </c>
      <c r="B3969" t="s">
        <v>1035</v>
      </c>
      <c r="C3969" t="s">
        <v>1034</v>
      </c>
      <c r="D3969" s="21" t="s">
        <v>1038</v>
      </c>
      <c r="E3969" t="s">
        <v>1039</v>
      </c>
      <c r="F3969" t="s">
        <v>87</v>
      </c>
      <c r="K3969">
        <v>2023</v>
      </c>
      <c r="L3969" t="s">
        <v>4515</v>
      </c>
      <c r="N3969" t="s">
        <v>4516</v>
      </c>
      <c r="O3969" t="s">
        <v>4518</v>
      </c>
    </row>
    <row r="3970" spans="1:15" x14ac:dyDescent="0.2">
      <c r="A3970" s="66" t="s">
        <v>9831</v>
      </c>
      <c r="B3970" t="s">
        <v>1035</v>
      </c>
      <c r="C3970" t="s">
        <v>1034</v>
      </c>
      <c r="D3970" s="21" t="s">
        <v>1036</v>
      </c>
      <c r="E3970" t="s">
        <v>1037</v>
      </c>
      <c r="F3970" t="s">
        <v>9</v>
      </c>
      <c r="L3970" t="s">
        <v>1414</v>
      </c>
      <c r="N3970" t="s">
        <v>1415</v>
      </c>
      <c r="O3970" t="s">
        <v>1416</v>
      </c>
    </row>
    <row r="3971" spans="1:15" x14ac:dyDescent="0.2">
      <c r="A3971" s="66" t="s">
        <v>9831</v>
      </c>
      <c r="B3971" t="s">
        <v>1035</v>
      </c>
      <c r="C3971" t="s">
        <v>1034</v>
      </c>
      <c r="D3971" s="21" t="s">
        <v>1038</v>
      </c>
      <c r="E3971" t="s">
        <v>1039</v>
      </c>
      <c r="F3971" t="s">
        <v>9</v>
      </c>
      <c r="L3971" t="s">
        <v>1414</v>
      </c>
      <c r="N3971" t="s">
        <v>1415</v>
      </c>
      <c r="O3971" t="s">
        <v>1416</v>
      </c>
    </row>
    <row r="3972" spans="1:15" x14ac:dyDescent="0.2">
      <c r="A3972" s="66" t="s">
        <v>9831</v>
      </c>
      <c r="B3972" t="s">
        <v>1035</v>
      </c>
      <c r="C3972" t="s">
        <v>1034</v>
      </c>
      <c r="D3972" s="21" t="s">
        <v>1036</v>
      </c>
      <c r="E3972" t="s">
        <v>1037</v>
      </c>
      <c r="F3972" t="s">
        <v>4</v>
      </c>
      <c r="L3972" t="s">
        <v>1429</v>
      </c>
      <c r="N3972" t="s">
        <v>1279</v>
      </c>
      <c r="O3972" t="s">
        <v>1280</v>
      </c>
    </row>
    <row r="3973" spans="1:15" x14ac:dyDescent="0.2">
      <c r="A3973" s="66" t="s">
        <v>9831</v>
      </c>
      <c r="B3973" t="s">
        <v>1035</v>
      </c>
      <c r="C3973" t="s">
        <v>1034</v>
      </c>
      <c r="D3973" s="21" t="s">
        <v>1038</v>
      </c>
      <c r="E3973" t="s">
        <v>1039</v>
      </c>
      <c r="F3973" t="s">
        <v>4</v>
      </c>
      <c r="L3973" t="s">
        <v>1429</v>
      </c>
      <c r="N3973" t="s">
        <v>1279</v>
      </c>
      <c r="O3973" t="s">
        <v>1280</v>
      </c>
    </row>
    <row r="3974" spans="1:15" x14ac:dyDescent="0.2">
      <c r="A3974" s="66" t="s">
        <v>9831</v>
      </c>
      <c r="B3974" t="s">
        <v>1035</v>
      </c>
      <c r="C3974" t="s">
        <v>1034</v>
      </c>
      <c r="D3974" s="21" t="s">
        <v>1040</v>
      </c>
      <c r="E3974" t="s">
        <v>1041</v>
      </c>
      <c r="F3974" t="s">
        <v>4</v>
      </c>
      <c r="L3974" t="s">
        <v>1429</v>
      </c>
      <c r="N3974" t="s">
        <v>1279</v>
      </c>
      <c r="O3974" t="s">
        <v>1280</v>
      </c>
    </row>
    <row r="3975" spans="1:15" x14ac:dyDescent="0.2">
      <c r="A3975" s="66" t="s">
        <v>9831</v>
      </c>
      <c r="B3975" t="s">
        <v>1035</v>
      </c>
      <c r="C3975" t="s">
        <v>1034</v>
      </c>
      <c r="D3975" s="21" t="s">
        <v>1036</v>
      </c>
      <c r="E3975" t="s">
        <v>1037</v>
      </c>
      <c r="F3975" t="s">
        <v>15</v>
      </c>
      <c r="G3975" t="s">
        <v>1430</v>
      </c>
      <c r="O3975" t="s">
        <v>1432</v>
      </c>
    </row>
    <row r="3976" spans="1:15" x14ac:dyDescent="0.2">
      <c r="A3976" s="66" t="s">
        <v>9831</v>
      </c>
      <c r="B3976" t="s">
        <v>1035</v>
      </c>
      <c r="C3976" t="s">
        <v>1034</v>
      </c>
      <c r="D3976" s="21" t="s">
        <v>1038</v>
      </c>
      <c r="E3976" t="s">
        <v>1039</v>
      </c>
      <c r="F3976" t="s">
        <v>15</v>
      </c>
      <c r="G3976" t="s">
        <v>1430</v>
      </c>
      <c r="O3976" t="s">
        <v>1432</v>
      </c>
    </row>
    <row r="3977" spans="1:15" x14ac:dyDescent="0.2">
      <c r="A3977" s="66" t="s">
        <v>9831</v>
      </c>
      <c r="B3977" t="s">
        <v>1035</v>
      </c>
      <c r="C3977" t="s">
        <v>1034</v>
      </c>
      <c r="D3977" s="21" t="s">
        <v>1038</v>
      </c>
      <c r="E3977" t="s">
        <v>1039</v>
      </c>
      <c r="F3977" t="s">
        <v>147</v>
      </c>
      <c r="G3977" t="s">
        <v>1286</v>
      </c>
      <c r="O3977" t="s">
        <v>1400</v>
      </c>
    </row>
    <row r="3978" spans="1:15" x14ac:dyDescent="0.2">
      <c r="A3978" s="66" t="s">
        <v>9831</v>
      </c>
      <c r="B3978" t="s">
        <v>1035</v>
      </c>
      <c r="C3978" t="s">
        <v>1034</v>
      </c>
      <c r="D3978" s="21" t="s">
        <v>1038</v>
      </c>
      <c r="E3978" t="s">
        <v>1039</v>
      </c>
      <c r="F3978" t="s">
        <v>162</v>
      </c>
      <c r="G3978" t="s">
        <v>1286</v>
      </c>
      <c r="O3978" t="s">
        <v>1400</v>
      </c>
    </row>
    <row r="3979" spans="1:15" x14ac:dyDescent="0.2">
      <c r="A3979" s="66" t="s">
        <v>9831</v>
      </c>
      <c r="B3979" t="s">
        <v>1035</v>
      </c>
      <c r="C3979" t="s">
        <v>1034</v>
      </c>
      <c r="D3979" s="21" t="s">
        <v>1040</v>
      </c>
      <c r="E3979" t="s">
        <v>1041</v>
      </c>
      <c r="F3979" t="s">
        <v>147</v>
      </c>
      <c r="G3979" t="s">
        <v>1286</v>
      </c>
      <c r="O3979" t="s">
        <v>1400</v>
      </c>
    </row>
    <row r="3980" spans="1:15" x14ac:dyDescent="0.2">
      <c r="A3980" s="66" t="s">
        <v>9831</v>
      </c>
      <c r="B3980" t="s">
        <v>1035</v>
      </c>
      <c r="C3980" t="s">
        <v>1034</v>
      </c>
      <c r="D3980" s="21" t="s">
        <v>1040</v>
      </c>
      <c r="E3980" t="s">
        <v>1041</v>
      </c>
      <c r="F3980" t="s">
        <v>157</v>
      </c>
      <c r="G3980" t="s">
        <v>1286</v>
      </c>
      <c r="O3980" t="s">
        <v>1400</v>
      </c>
    </row>
    <row r="3981" spans="1:15" x14ac:dyDescent="0.2">
      <c r="A3981" s="66" t="s">
        <v>9831</v>
      </c>
      <c r="B3981" t="s">
        <v>1035</v>
      </c>
      <c r="C3981" t="s">
        <v>1034</v>
      </c>
      <c r="D3981" s="21" t="s">
        <v>1040</v>
      </c>
      <c r="E3981" t="s">
        <v>1041</v>
      </c>
      <c r="F3981" t="s">
        <v>162</v>
      </c>
      <c r="G3981" t="s">
        <v>1286</v>
      </c>
      <c r="O3981" t="s">
        <v>1400</v>
      </c>
    </row>
    <row r="3982" spans="1:15" x14ac:dyDescent="0.2">
      <c r="A3982" s="66" t="s">
        <v>9831</v>
      </c>
      <c r="B3982" t="s">
        <v>1035</v>
      </c>
      <c r="C3982" t="s">
        <v>1034</v>
      </c>
      <c r="D3982" s="21" t="s">
        <v>1040</v>
      </c>
      <c r="E3982" t="s">
        <v>1041</v>
      </c>
      <c r="F3982" t="s">
        <v>177</v>
      </c>
      <c r="G3982" t="s">
        <v>1286</v>
      </c>
      <c r="O3982" t="s">
        <v>1400</v>
      </c>
    </row>
    <row r="3983" spans="1:15" x14ac:dyDescent="0.2">
      <c r="A3983" s="66" t="s">
        <v>9831</v>
      </c>
      <c r="B3983" t="s">
        <v>1063</v>
      </c>
      <c r="C3983" t="s">
        <v>1062</v>
      </c>
      <c r="D3983" s="21" t="s">
        <v>1064</v>
      </c>
      <c r="E3983" t="s">
        <v>1065</v>
      </c>
      <c r="F3983" t="s">
        <v>8</v>
      </c>
      <c r="K3983">
        <v>2018</v>
      </c>
      <c r="L3983" t="s">
        <v>4519</v>
      </c>
      <c r="M3983" t="s">
        <v>4520</v>
      </c>
      <c r="N3983" t="s">
        <v>4521</v>
      </c>
    </row>
    <row r="3984" spans="1:15" x14ac:dyDescent="0.2">
      <c r="A3984" s="66" t="s">
        <v>9831</v>
      </c>
      <c r="B3984" t="s">
        <v>1063</v>
      </c>
      <c r="C3984" t="s">
        <v>1062</v>
      </c>
      <c r="D3984" s="21" t="s">
        <v>1064</v>
      </c>
      <c r="E3984" t="s">
        <v>1065</v>
      </c>
      <c r="F3984" t="s">
        <v>10</v>
      </c>
      <c r="K3984">
        <v>2018</v>
      </c>
      <c r="L3984" t="s">
        <v>4519</v>
      </c>
      <c r="M3984" t="s">
        <v>4520</v>
      </c>
      <c r="N3984" t="s">
        <v>4521</v>
      </c>
    </row>
    <row r="3985" spans="1:15" x14ac:dyDescent="0.2">
      <c r="A3985" s="66" t="s">
        <v>9831</v>
      </c>
      <c r="B3985" t="s">
        <v>1063</v>
      </c>
      <c r="C3985" t="s">
        <v>1062</v>
      </c>
      <c r="D3985" s="21" t="s">
        <v>1064</v>
      </c>
      <c r="E3985" t="s">
        <v>1065</v>
      </c>
      <c r="F3985" t="s">
        <v>11</v>
      </c>
      <c r="G3985" t="s">
        <v>1286</v>
      </c>
      <c r="K3985">
        <v>2018</v>
      </c>
      <c r="L3985" t="s">
        <v>4519</v>
      </c>
      <c r="M3985" t="s">
        <v>4520</v>
      </c>
      <c r="N3985" t="s">
        <v>4521</v>
      </c>
      <c r="O3985" t="s">
        <v>4522</v>
      </c>
    </row>
    <row r="3986" spans="1:15" x14ac:dyDescent="0.2">
      <c r="A3986" s="66" t="s">
        <v>9831</v>
      </c>
      <c r="B3986" t="s">
        <v>1063</v>
      </c>
      <c r="C3986" t="s">
        <v>1062</v>
      </c>
      <c r="D3986" s="21" t="s">
        <v>1064</v>
      </c>
      <c r="E3986" t="s">
        <v>1065</v>
      </c>
      <c r="F3986" t="s">
        <v>16</v>
      </c>
      <c r="G3986" t="s">
        <v>1270</v>
      </c>
      <c r="H3986" t="s">
        <v>349</v>
      </c>
      <c r="I3986" t="s">
        <v>1281</v>
      </c>
      <c r="K3986">
        <v>2018</v>
      </c>
      <c r="L3986" t="s">
        <v>4519</v>
      </c>
      <c r="M3986" t="s">
        <v>4523</v>
      </c>
      <c r="N3986" t="s">
        <v>4521</v>
      </c>
      <c r="O3986" t="s">
        <v>4524</v>
      </c>
    </row>
    <row r="3987" spans="1:15" x14ac:dyDescent="0.2">
      <c r="A3987" s="66" t="s">
        <v>9831</v>
      </c>
      <c r="B3987" t="s">
        <v>1063</v>
      </c>
      <c r="C3987" t="s">
        <v>1062</v>
      </c>
      <c r="D3987" s="21" t="s">
        <v>1064</v>
      </c>
      <c r="E3987" t="s">
        <v>1065</v>
      </c>
      <c r="F3987" t="s">
        <v>17</v>
      </c>
      <c r="G3987" t="s">
        <v>1270</v>
      </c>
      <c r="H3987" t="s">
        <v>349</v>
      </c>
      <c r="I3987" t="s">
        <v>1281</v>
      </c>
      <c r="K3987">
        <v>2018</v>
      </c>
      <c r="L3987" t="s">
        <v>4519</v>
      </c>
      <c r="M3987" t="s">
        <v>4523</v>
      </c>
      <c r="N3987" t="s">
        <v>4521</v>
      </c>
      <c r="O3987" t="s">
        <v>4525</v>
      </c>
    </row>
    <row r="3988" spans="1:15" x14ac:dyDescent="0.2">
      <c r="A3988" s="66" t="s">
        <v>9831</v>
      </c>
      <c r="B3988" t="s">
        <v>1063</v>
      </c>
      <c r="C3988" t="s">
        <v>1062</v>
      </c>
      <c r="D3988" s="21" t="s">
        <v>1064</v>
      </c>
      <c r="E3988" t="s">
        <v>1065</v>
      </c>
      <c r="F3988" t="s">
        <v>18</v>
      </c>
      <c r="G3988" t="s">
        <v>1270</v>
      </c>
      <c r="H3988" t="s">
        <v>349</v>
      </c>
      <c r="I3988" t="s">
        <v>1281</v>
      </c>
      <c r="K3988">
        <v>2018</v>
      </c>
      <c r="L3988" t="s">
        <v>4519</v>
      </c>
      <c r="M3988" t="s">
        <v>4523</v>
      </c>
      <c r="N3988" t="s">
        <v>4521</v>
      </c>
      <c r="O3988" t="s">
        <v>4526</v>
      </c>
    </row>
    <row r="3989" spans="1:15" x14ac:dyDescent="0.2">
      <c r="A3989" s="66" t="s">
        <v>9831</v>
      </c>
      <c r="B3989" t="s">
        <v>1063</v>
      </c>
      <c r="C3989" t="s">
        <v>1062</v>
      </c>
      <c r="D3989" s="21" t="s">
        <v>1064</v>
      </c>
      <c r="E3989" t="s">
        <v>1065</v>
      </c>
      <c r="F3989" t="s">
        <v>19</v>
      </c>
      <c r="G3989" t="s">
        <v>1270</v>
      </c>
      <c r="H3989" t="s">
        <v>349</v>
      </c>
      <c r="I3989" t="s">
        <v>1281</v>
      </c>
      <c r="K3989">
        <v>2018</v>
      </c>
      <c r="L3989" t="s">
        <v>4519</v>
      </c>
      <c r="M3989" t="s">
        <v>4523</v>
      </c>
      <c r="N3989" t="s">
        <v>4521</v>
      </c>
      <c r="O3989" t="s">
        <v>4527</v>
      </c>
    </row>
    <row r="3990" spans="1:15" x14ac:dyDescent="0.2">
      <c r="A3990" s="66" t="s">
        <v>9831</v>
      </c>
      <c r="B3990" t="s">
        <v>1063</v>
      </c>
      <c r="C3990" t="s">
        <v>1062</v>
      </c>
      <c r="D3990" s="21" t="s">
        <v>1064</v>
      </c>
      <c r="E3990" t="s">
        <v>1065</v>
      </c>
      <c r="F3990" t="s">
        <v>20</v>
      </c>
      <c r="G3990" t="s">
        <v>1270</v>
      </c>
      <c r="H3990" t="s">
        <v>349</v>
      </c>
      <c r="I3990" t="s">
        <v>1281</v>
      </c>
      <c r="K3990">
        <v>2018</v>
      </c>
      <c r="L3990" t="s">
        <v>4519</v>
      </c>
      <c r="M3990" t="s">
        <v>4523</v>
      </c>
      <c r="N3990" t="s">
        <v>4521</v>
      </c>
      <c r="O3990" t="s">
        <v>4528</v>
      </c>
    </row>
    <row r="3991" spans="1:15" x14ac:dyDescent="0.2">
      <c r="A3991" s="66" t="s">
        <v>9831</v>
      </c>
      <c r="B3991" t="s">
        <v>1063</v>
      </c>
      <c r="C3991" t="s">
        <v>1062</v>
      </c>
      <c r="D3991" s="21" t="s">
        <v>1064</v>
      </c>
      <c r="E3991" t="s">
        <v>1065</v>
      </c>
      <c r="F3991" t="s">
        <v>21</v>
      </c>
      <c r="G3991" t="s">
        <v>1270</v>
      </c>
      <c r="H3991" t="s">
        <v>349</v>
      </c>
      <c r="I3991" t="s">
        <v>1281</v>
      </c>
      <c r="K3991">
        <v>2018</v>
      </c>
      <c r="L3991" t="s">
        <v>4519</v>
      </c>
      <c r="M3991" t="s">
        <v>4523</v>
      </c>
      <c r="N3991" t="s">
        <v>4521</v>
      </c>
      <c r="O3991" t="s">
        <v>4529</v>
      </c>
    </row>
    <row r="3992" spans="1:15" x14ac:dyDescent="0.2">
      <c r="A3992" s="66" t="s">
        <v>9831</v>
      </c>
      <c r="B3992" t="s">
        <v>1063</v>
      </c>
      <c r="C3992" t="s">
        <v>1062</v>
      </c>
      <c r="D3992" s="21" t="s">
        <v>1064</v>
      </c>
      <c r="E3992" t="s">
        <v>1065</v>
      </c>
      <c r="F3992" t="s">
        <v>23</v>
      </c>
      <c r="G3992" t="s">
        <v>1270</v>
      </c>
      <c r="H3992" t="s">
        <v>349</v>
      </c>
      <c r="I3992" t="s">
        <v>1281</v>
      </c>
      <c r="K3992">
        <v>2018</v>
      </c>
      <c r="L3992" t="s">
        <v>4519</v>
      </c>
      <c r="M3992" t="s">
        <v>4523</v>
      </c>
      <c r="N3992" t="s">
        <v>4521</v>
      </c>
      <c r="O3992" t="s">
        <v>4530</v>
      </c>
    </row>
    <row r="3993" spans="1:15" x14ac:dyDescent="0.2">
      <c r="A3993" s="66" t="s">
        <v>9831</v>
      </c>
      <c r="B3993" t="s">
        <v>1063</v>
      </c>
      <c r="C3993" t="s">
        <v>1062</v>
      </c>
      <c r="D3993" s="21" t="s">
        <v>1064</v>
      </c>
      <c r="E3993" t="s">
        <v>1065</v>
      </c>
      <c r="F3993" t="s">
        <v>24</v>
      </c>
      <c r="G3993" t="s">
        <v>1270</v>
      </c>
      <c r="H3993" t="s">
        <v>349</v>
      </c>
      <c r="I3993" t="s">
        <v>1281</v>
      </c>
      <c r="K3993">
        <v>2018</v>
      </c>
      <c r="L3993" t="s">
        <v>4519</v>
      </c>
      <c r="M3993" t="s">
        <v>4523</v>
      </c>
      <c r="N3993" t="s">
        <v>4521</v>
      </c>
      <c r="O3993" t="s">
        <v>4531</v>
      </c>
    </row>
    <row r="3994" spans="1:15" x14ac:dyDescent="0.2">
      <c r="A3994" s="66" t="s">
        <v>9831</v>
      </c>
      <c r="B3994" t="s">
        <v>1063</v>
      </c>
      <c r="C3994" t="s">
        <v>1062</v>
      </c>
      <c r="D3994" s="21" t="s">
        <v>1064</v>
      </c>
      <c r="E3994" t="s">
        <v>1065</v>
      </c>
      <c r="F3994" t="s">
        <v>27</v>
      </c>
      <c r="G3994" t="s">
        <v>1270</v>
      </c>
      <c r="H3994" t="s">
        <v>349</v>
      </c>
      <c r="I3994" t="s">
        <v>1281</v>
      </c>
      <c r="K3994">
        <v>2018</v>
      </c>
      <c r="L3994" t="s">
        <v>4519</v>
      </c>
      <c r="M3994" t="s">
        <v>4523</v>
      </c>
      <c r="N3994" t="s">
        <v>4521</v>
      </c>
      <c r="O3994" t="s">
        <v>4532</v>
      </c>
    </row>
    <row r="3995" spans="1:15" x14ac:dyDescent="0.2">
      <c r="A3995" s="66" t="s">
        <v>9831</v>
      </c>
      <c r="B3995" t="s">
        <v>1063</v>
      </c>
      <c r="C3995" t="s">
        <v>1062</v>
      </c>
      <c r="D3995" s="21" t="s">
        <v>1064</v>
      </c>
      <c r="E3995" t="s">
        <v>1065</v>
      </c>
      <c r="F3995" t="s">
        <v>28</v>
      </c>
      <c r="G3995" t="s">
        <v>1270</v>
      </c>
      <c r="H3995" t="s">
        <v>349</v>
      </c>
      <c r="I3995" t="s">
        <v>1281</v>
      </c>
      <c r="K3995">
        <v>2018</v>
      </c>
      <c r="L3995" t="s">
        <v>4519</v>
      </c>
      <c r="M3995" t="s">
        <v>4523</v>
      </c>
      <c r="N3995" t="s">
        <v>4521</v>
      </c>
      <c r="O3995" t="s">
        <v>4533</v>
      </c>
    </row>
    <row r="3996" spans="1:15" x14ac:dyDescent="0.2">
      <c r="A3996" s="66" t="s">
        <v>9831</v>
      </c>
      <c r="B3996" t="s">
        <v>1063</v>
      </c>
      <c r="C3996" t="s">
        <v>1062</v>
      </c>
      <c r="D3996" s="21" t="s">
        <v>1064</v>
      </c>
      <c r="E3996" t="s">
        <v>1065</v>
      </c>
      <c r="F3996" t="s">
        <v>30</v>
      </c>
      <c r="G3996" t="s">
        <v>1454</v>
      </c>
      <c r="K3996">
        <v>2018</v>
      </c>
      <c r="L3996" t="s">
        <v>4519</v>
      </c>
      <c r="M3996" t="s">
        <v>4534</v>
      </c>
      <c r="N3996" t="s">
        <v>4521</v>
      </c>
      <c r="O3996" t="s">
        <v>4535</v>
      </c>
    </row>
    <row r="3997" spans="1:15" x14ac:dyDescent="0.2">
      <c r="A3997" s="66" t="s">
        <v>9831</v>
      </c>
      <c r="B3997" t="s">
        <v>1063</v>
      </c>
      <c r="C3997" t="s">
        <v>1062</v>
      </c>
      <c r="D3997" s="21" t="s">
        <v>1064</v>
      </c>
      <c r="E3997" t="s">
        <v>1065</v>
      </c>
      <c r="F3997" t="s">
        <v>51</v>
      </c>
      <c r="G3997" t="s">
        <v>1386</v>
      </c>
      <c r="K3997">
        <v>2018</v>
      </c>
      <c r="L3997" t="s">
        <v>4519</v>
      </c>
      <c r="M3997" t="s">
        <v>4536</v>
      </c>
      <c r="N3997" t="s">
        <v>4521</v>
      </c>
      <c r="O3997" t="s">
        <v>4537</v>
      </c>
    </row>
    <row r="3998" spans="1:15" x14ac:dyDescent="0.2">
      <c r="A3998" s="66" t="s">
        <v>9831</v>
      </c>
      <c r="B3998" t="s">
        <v>1063</v>
      </c>
      <c r="C3998" t="s">
        <v>1062</v>
      </c>
      <c r="D3998" s="21" t="s">
        <v>1064</v>
      </c>
      <c r="E3998" t="s">
        <v>1065</v>
      </c>
      <c r="F3998" t="s">
        <v>52</v>
      </c>
      <c r="G3998" t="s">
        <v>1386</v>
      </c>
      <c r="K3998">
        <v>2018</v>
      </c>
      <c r="L3998" t="s">
        <v>4519</v>
      </c>
      <c r="M3998" t="s">
        <v>4536</v>
      </c>
      <c r="N3998" t="s">
        <v>4521</v>
      </c>
      <c r="O3998" t="s">
        <v>4538</v>
      </c>
    </row>
    <row r="3999" spans="1:15" x14ac:dyDescent="0.2">
      <c r="A3999" s="66" t="s">
        <v>9831</v>
      </c>
      <c r="B3999" t="s">
        <v>1063</v>
      </c>
      <c r="C3999" t="s">
        <v>1062</v>
      </c>
      <c r="D3999" s="21" t="s">
        <v>1064</v>
      </c>
      <c r="E3999" t="s">
        <v>1065</v>
      </c>
      <c r="F3999" t="s">
        <v>55</v>
      </c>
      <c r="G3999" t="s">
        <v>1270</v>
      </c>
      <c r="H3999" t="s">
        <v>1702</v>
      </c>
      <c r="I3999" t="s">
        <v>1100</v>
      </c>
      <c r="J3999" t="s">
        <v>4539</v>
      </c>
      <c r="K3999">
        <v>2019</v>
      </c>
      <c r="L3999" t="s">
        <v>4519</v>
      </c>
      <c r="M3999" t="s">
        <v>4540</v>
      </c>
      <c r="N3999" t="s">
        <v>4521</v>
      </c>
      <c r="O3999" t="s">
        <v>4541</v>
      </c>
    </row>
    <row r="4000" spans="1:15" x14ac:dyDescent="0.2">
      <c r="A4000" s="66" t="s">
        <v>9831</v>
      </c>
      <c r="B4000" t="s">
        <v>1063</v>
      </c>
      <c r="C4000" t="s">
        <v>1062</v>
      </c>
      <c r="D4000" s="21" t="s">
        <v>1064</v>
      </c>
      <c r="E4000" t="s">
        <v>1065</v>
      </c>
      <c r="F4000" t="s">
        <v>58</v>
      </c>
      <c r="G4000" t="s">
        <v>1270</v>
      </c>
      <c r="H4000" t="s">
        <v>1702</v>
      </c>
      <c r="I4000" t="s">
        <v>1100</v>
      </c>
      <c r="J4000" t="s">
        <v>4539</v>
      </c>
      <c r="K4000">
        <v>2019</v>
      </c>
      <c r="L4000" t="s">
        <v>4519</v>
      </c>
      <c r="M4000" t="s">
        <v>4540</v>
      </c>
      <c r="N4000" t="s">
        <v>4521</v>
      </c>
      <c r="O4000" t="s">
        <v>4542</v>
      </c>
    </row>
    <row r="4001" spans="1:15" x14ac:dyDescent="0.2">
      <c r="A4001" s="66" t="s">
        <v>9831</v>
      </c>
      <c r="B4001" t="s">
        <v>1063</v>
      </c>
      <c r="C4001" t="s">
        <v>1062</v>
      </c>
      <c r="D4001" s="21" t="s">
        <v>1064</v>
      </c>
      <c r="E4001" t="s">
        <v>1065</v>
      </c>
      <c r="F4001" t="s">
        <v>59</v>
      </c>
      <c r="G4001" t="s">
        <v>1270</v>
      </c>
      <c r="H4001" t="s">
        <v>1702</v>
      </c>
      <c r="I4001" t="s">
        <v>1100</v>
      </c>
      <c r="J4001" t="s">
        <v>4539</v>
      </c>
      <c r="K4001">
        <v>2019</v>
      </c>
      <c r="L4001" t="s">
        <v>4519</v>
      </c>
      <c r="M4001" t="s">
        <v>4540</v>
      </c>
      <c r="N4001" t="s">
        <v>4521</v>
      </c>
      <c r="O4001" t="s">
        <v>4543</v>
      </c>
    </row>
    <row r="4002" spans="1:15" x14ac:dyDescent="0.2">
      <c r="A4002" s="66" t="s">
        <v>9831</v>
      </c>
      <c r="B4002" t="s">
        <v>1063</v>
      </c>
      <c r="C4002" t="s">
        <v>1062</v>
      </c>
      <c r="D4002" s="21" t="s">
        <v>1064</v>
      </c>
      <c r="E4002" t="s">
        <v>1065</v>
      </c>
      <c r="F4002" t="s">
        <v>60</v>
      </c>
      <c r="G4002" t="s">
        <v>1270</v>
      </c>
      <c r="H4002" t="s">
        <v>1702</v>
      </c>
      <c r="I4002" t="s">
        <v>1100</v>
      </c>
      <c r="J4002" t="s">
        <v>4539</v>
      </c>
      <c r="K4002">
        <v>2019</v>
      </c>
      <c r="L4002" t="s">
        <v>4519</v>
      </c>
      <c r="M4002" t="s">
        <v>4540</v>
      </c>
      <c r="N4002" t="s">
        <v>4521</v>
      </c>
      <c r="O4002" t="s">
        <v>4544</v>
      </c>
    </row>
    <row r="4003" spans="1:15" x14ac:dyDescent="0.2">
      <c r="A4003" s="66" t="s">
        <v>9831</v>
      </c>
      <c r="B4003" t="s">
        <v>1063</v>
      </c>
      <c r="C4003" t="s">
        <v>1062</v>
      </c>
      <c r="D4003" s="21" t="s">
        <v>1064</v>
      </c>
      <c r="E4003" t="s">
        <v>1065</v>
      </c>
      <c r="F4003" t="s">
        <v>62</v>
      </c>
      <c r="G4003" t="s">
        <v>1270</v>
      </c>
      <c r="H4003" t="s">
        <v>1702</v>
      </c>
      <c r="I4003" t="s">
        <v>1100</v>
      </c>
      <c r="J4003" t="s">
        <v>4539</v>
      </c>
      <c r="K4003">
        <v>2019</v>
      </c>
      <c r="L4003" t="s">
        <v>4519</v>
      </c>
      <c r="M4003" t="s">
        <v>4540</v>
      </c>
      <c r="N4003" t="s">
        <v>4521</v>
      </c>
      <c r="O4003" t="s">
        <v>4545</v>
      </c>
    </row>
    <row r="4004" spans="1:15" x14ac:dyDescent="0.2">
      <c r="A4004" s="66" t="s">
        <v>9831</v>
      </c>
      <c r="B4004" t="s">
        <v>1063</v>
      </c>
      <c r="C4004" t="s">
        <v>1062</v>
      </c>
      <c r="D4004" s="21" t="s">
        <v>1064</v>
      </c>
      <c r="E4004" t="s">
        <v>1065</v>
      </c>
      <c r="F4004" t="s">
        <v>63</v>
      </c>
      <c r="G4004" t="s">
        <v>1270</v>
      </c>
      <c r="H4004" t="s">
        <v>1702</v>
      </c>
      <c r="I4004" t="s">
        <v>1100</v>
      </c>
      <c r="J4004" t="s">
        <v>4539</v>
      </c>
      <c r="K4004">
        <v>2019</v>
      </c>
      <c r="L4004" t="s">
        <v>4519</v>
      </c>
      <c r="M4004" t="s">
        <v>4540</v>
      </c>
      <c r="N4004" t="s">
        <v>4521</v>
      </c>
      <c r="O4004" t="s">
        <v>4546</v>
      </c>
    </row>
    <row r="4005" spans="1:15" x14ac:dyDescent="0.2">
      <c r="A4005" s="66" t="s">
        <v>9831</v>
      </c>
      <c r="B4005" t="s">
        <v>1063</v>
      </c>
      <c r="C4005" t="s">
        <v>1062</v>
      </c>
      <c r="D4005" s="21" t="s">
        <v>1064</v>
      </c>
      <c r="E4005" t="s">
        <v>1065</v>
      </c>
      <c r="F4005" t="s">
        <v>65</v>
      </c>
      <c r="G4005" t="s">
        <v>1270</v>
      </c>
      <c r="H4005" t="s">
        <v>1702</v>
      </c>
      <c r="I4005" t="s">
        <v>1100</v>
      </c>
      <c r="J4005" t="s">
        <v>4539</v>
      </c>
      <c r="K4005">
        <v>2019</v>
      </c>
      <c r="L4005" t="s">
        <v>4519</v>
      </c>
      <c r="M4005" t="s">
        <v>4540</v>
      </c>
      <c r="N4005" t="s">
        <v>4521</v>
      </c>
      <c r="O4005" t="s">
        <v>4547</v>
      </c>
    </row>
    <row r="4006" spans="1:15" x14ac:dyDescent="0.2">
      <c r="A4006" s="66" t="s">
        <v>9831</v>
      </c>
      <c r="B4006" t="s">
        <v>1063</v>
      </c>
      <c r="C4006" t="s">
        <v>1062</v>
      </c>
      <c r="D4006" s="21" t="s">
        <v>1064</v>
      </c>
      <c r="E4006" t="s">
        <v>1065</v>
      </c>
      <c r="F4006" t="s">
        <v>72</v>
      </c>
      <c r="G4006" t="s">
        <v>1299</v>
      </c>
      <c r="K4006">
        <v>2019</v>
      </c>
      <c r="L4006" t="s">
        <v>4519</v>
      </c>
      <c r="M4006" t="s">
        <v>4548</v>
      </c>
      <c r="N4006" t="s">
        <v>4521</v>
      </c>
      <c r="O4006" t="s">
        <v>4549</v>
      </c>
    </row>
    <row r="4007" spans="1:15" x14ac:dyDescent="0.2">
      <c r="A4007" s="66" t="s">
        <v>9831</v>
      </c>
      <c r="B4007" t="s">
        <v>1063</v>
      </c>
      <c r="C4007" t="s">
        <v>1062</v>
      </c>
      <c r="D4007" s="21" t="s">
        <v>1064</v>
      </c>
      <c r="E4007" t="s">
        <v>1065</v>
      </c>
      <c r="F4007" t="s">
        <v>89</v>
      </c>
      <c r="K4007">
        <v>2018</v>
      </c>
      <c r="L4007" t="s">
        <v>4519</v>
      </c>
      <c r="M4007" t="s">
        <v>1367</v>
      </c>
      <c r="N4007" t="s">
        <v>4521</v>
      </c>
      <c r="O4007" t="s">
        <v>4550</v>
      </c>
    </row>
    <row r="4008" spans="1:15" x14ac:dyDescent="0.2">
      <c r="A4008" s="66" t="s">
        <v>9831</v>
      </c>
      <c r="B4008" t="s">
        <v>1063</v>
      </c>
      <c r="C4008" t="s">
        <v>1062</v>
      </c>
      <c r="D4008" s="21" t="s">
        <v>1064</v>
      </c>
      <c r="E4008" t="s">
        <v>1065</v>
      </c>
      <c r="F4008" t="s">
        <v>94</v>
      </c>
      <c r="K4008">
        <v>2018</v>
      </c>
      <c r="L4008" t="s">
        <v>4519</v>
      </c>
      <c r="M4008" t="s">
        <v>1367</v>
      </c>
      <c r="N4008" t="s">
        <v>4521</v>
      </c>
    </row>
    <row r="4009" spans="1:15" x14ac:dyDescent="0.2">
      <c r="A4009" s="66" t="s">
        <v>9831</v>
      </c>
      <c r="B4009" t="s">
        <v>1063</v>
      </c>
      <c r="C4009" t="s">
        <v>1062</v>
      </c>
      <c r="D4009" s="21" t="s">
        <v>1064</v>
      </c>
      <c r="E4009" t="s">
        <v>1065</v>
      </c>
      <c r="F4009" t="s">
        <v>95</v>
      </c>
      <c r="K4009">
        <v>2018</v>
      </c>
      <c r="L4009" t="s">
        <v>4519</v>
      </c>
      <c r="M4009" t="s">
        <v>4341</v>
      </c>
      <c r="N4009" t="s">
        <v>4521</v>
      </c>
      <c r="O4009" t="s">
        <v>4551</v>
      </c>
    </row>
    <row r="4010" spans="1:15" x14ac:dyDescent="0.2">
      <c r="A4010" s="66" t="s">
        <v>9831</v>
      </c>
      <c r="B4010" t="s">
        <v>1063</v>
      </c>
      <c r="C4010" t="s">
        <v>1062</v>
      </c>
      <c r="D4010" s="21" t="s">
        <v>1064</v>
      </c>
      <c r="E4010" t="s">
        <v>1065</v>
      </c>
      <c r="F4010" t="s">
        <v>96</v>
      </c>
      <c r="K4010">
        <v>2018</v>
      </c>
      <c r="L4010" t="s">
        <v>4519</v>
      </c>
      <c r="M4010" t="s">
        <v>4341</v>
      </c>
      <c r="N4010" t="s">
        <v>4521</v>
      </c>
      <c r="O4010" t="s">
        <v>9686</v>
      </c>
    </row>
    <row r="4011" spans="1:15" x14ac:dyDescent="0.2">
      <c r="A4011" s="66" t="s">
        <v>9831</v>
      </c>
      <c r="B4011" t="s">
        <v>1063</v>
      </c>
      <c r="C4011" t="s">
        <v>1062</v>
      </c>
      <c r="D4011" s="21" t="s">
        <v>1064</v>
      </c>
      <c r="E4011" t="s">
        <v>1065</v>
      </c>
      <c r="F4011" t="s">
        <v>162</v>
      </c>
      <c r="G4011" t="s">
        <v>1286</v>
      </c>
      <c r="K4011">
        <v>2020</v>
      </c>
      <c r="L4011" t="s">
        <v>4519</v>
      </c>
      <c r="M4011" t="s">
        <v>4552</v>
      </c>
      <c r="N4011" t="s">
        <v>4521</v>
      </c>
      <c r="O4011" t="s">
        <v>1400</v>
      </c>
    </row>
    <row r="4012" spans="1:15" x14ac:dyDescent="0.2">
      <c r="A4012" s="66" t="s">
        <v>9831</v>
      </c>
      <c r="B4012" t="s">
        <v>1063</v>
      </c>
      <c r="C4012" t="s">
        <v>1062</v>
      </c>
      <c r="D4012" s="21" t="s">
        <v>1064</v>
      </c>
      <c r="E4012" t="s">
        <v>1065</v>
      </c>
      <c r="F4012" t="s">
        <v>232</v>
      </c>
      <c r="G4012" t="s">
        <v>1299</v>
      </c>
      <c r="K4012">
        <v>2020</v>
      </c>
      <c r="L4012" t="s">
        <v>4519</v>
      </c>
      <c r="M4012" t="s">
        <v>4552</v>
      </c>
      <c r="N4012" t="s">
        <v>4521</v>
      </c>
      <c r="O4012" t="s">
        <v>4553</v>
      </c>
    </row>
    <row r="4013" spans="1:15" x14ac:dyDescent="0.2">
      <c r="A4013" s="66" t="s">
        <v>9831</v>
      </c>
      <c r="B4013" t="s">
        <v>1063</v>
      </c>
      <c r="C4013" t="s">
        <v>1062</v>
      </c>
      <c r="D4013" s="21" t="s">
        <v>1064</v>
      </c>
      <c r="E4013" t="s">
        <v>1065</v>
      </c>
      <c r="F4013" t="s">
        <v>306</v>
      </c>
      <c r="K4013">
        <v>2018</v>
      </c>
      <c r="L4013" t="s">
        <v>4554</v>
      </c>
      <c r="M4013" t="s">
        <v>4555</v>
      </c>
      <c r="N4013" t="s">
        <v>4521</v>
      </c>
      <c r="O4013" t="s">
        <v>4556</v>
      </c>
    </row>
    <row r="4014" spans="1:15" x14ac:dyDescent="0.2">
      <c r="A4014" s="66" t="s">
        <v>9831</v>
      </c>
      <c r="B4014" t="s">
        <v>1063</v>
      </c>
      <c r="C4014" t="s">
        <v>1062</v>
      </c>
      <c r="D4014" s="21" t="s">
        <v>1064</v>
      </c>
      <c r="E4014" t="s">
        <v>1065</v>
      </c>
      <c r="F4014" t="s">
        <v>307</v>
      </c>
      <c r="K4014">
        <v>2018</v>
      </c>
      <c r="L4014" t="s">
        <v>4554</v>
      </c>
      <c r="M4014" t="s">
        <v>4555</v>
      </c>
      <c r="N4014" t="s">
        <v>4521</v>
      </c>
      <c r="O4014" t="s">
        <v>4557</v>
      </c>
    </row>
    <row r="4015" spans="1:15" x14ac:dyDescent="0.2">
      <c r="A4015" s="66" t="s">
        <v>9831</v>
      </c>
      <c r="B4015" t="s">
        <v>1063</v>
      </c>
      <c r="C4015" t="s">
        <v>1062</v>
      </c>
      <c r="D4015" s="21" t="s">
        <v>1064</v>
      </c>
      <c r="E4015" t="s">
        <v>1065</v>
      </c>
      <c r="F4015" t="s">
        <v>308</v>
      </c>
      <c r="K4015">
        <v>2018</v>
      </c>
      <c r="L4015" t="s">
        <v>4554</v>
      </c>
      <c r="M4015" t="s">
        <v>4555</v>
      </c>
      <c r="N4015" t="s">
        <v>4521</v>
      </c>
      <c r="O4015" t="s">
        <v>4558</v>
      </c>
    </row>
    <row r="4016" spans="1:15" x14ac:dyDescent="0.2">
      <c r="A4016" s="66" t="s">
        <v>9831</v>
      </c>
      <c r="B4016" t="s">
        <v>1063</v>
      </c>
      <c r="C4016" t="s">
        <v>1062</v>
      </c>
      <c r="D4016" s="21" t="s">
        <v>1064</v>
      </c>
      <c r="E4016" t="s">
        <v>1065</v>
      </c>
      <c r="F4016" t="s">
        <v>314</v>
      </c>
      <c r="K4016">
        <v>2018</v>
      </c>
      <c r="L4016" t="s">
        <v>4554</v>
      </c>
      <c r="M4016" t="s">
        <v>4559</v>
      </c>
      <c r="N4016" t="s">
        <v>4521</v>
      </c>
      <c r="O4016" t="s">
        <v>4560</v>
      </c>
    </row>
    <row r="4017" spans="1:15" x14ac:dyDescent="0.2">
      <c r="A4017" s="66" t="s">
        <v>9831</v>
      </c>
      <c r="B4017" t="s">
        <v>1063</v>
      </c>
      <c r="C4017" t="s">
        <v>1062</v>
      </c>
      <c r="D4017" s="21" t="s">
        <v>1064</v>
      </c>
      <c r="E4017" t="s">
        <v>1065</v>
      </c>
      <c r="F4017" t="s">
        <v>315</v>
      </c>
      <c r="K4017">
        <v>2018</v>
      </c>
      <c r="L4017" t="s">
        <v>4554</v>
      </c>
      <c r="M4017" t="s">
        <v>4555</v>
      </c>
      <c r="N4017" t="s">
        <v>4521</v>
      </c>
      <c r="O4017" t="s">
        <v>4561</v>
      </c>
    </row>
    <row r="4018" spans="1:15" x14ac:dyDescent="0.2">
      <c r="A4018" s="66" t="s">
        <v>9831</v>
      </c>
      <c r="B4018" t="s">
        <v>1063</v>
      </c>
      <c r="C4018" t="s">
        <v>1062</v>
      </c>
      <c r="D4018" s="21" t="s">
        <v>1064</v>
      </c>
      <c r="E4018" t="s">
        <v>1065</v>
      </c>
      <c r="F4018" t="s">
        <v>316</v>
      </c>
      <c r="K4018">
        <v>2018</v>
      </c>
      <c r="L4018" t="s">
        <v>4554</v>
      </c>
      <c r="M4018" t="s">
        <v>4555</v>
      </c>
      <c r="N4018" t="s">
        <v>4521</v>
      </c>
      <c r="O4018" t="s">
        <v>4562</v>
      </c>
    </row>
    <row r="4019" spans="1:15" x14ac:dyDescent="0.2">
      <c r="A4019" s="66" t="s">
        <v>9831</v>
      </c>
      <c r="B4019" t="s">
        <v>1063</v>
      </c>
      <c r="C4019" t="s">
        <v>1062</v>
      </c>
      <c r="D4019" s="21" t="s">
        <v>1064</v>
      </c>
      <c r="E4019" t="s">
        <v>1065</v>
      </c>
      <c r="F4019" t="s">
        <v>67</v>
      </c>
      <c r="G4019" t="s">
        <v>1360</v>
      </c>
      <c r="K4019">
        <v>2020</v>
      </c>
      <c r="L4019" t="s">
        <v>4563</v>
      </c>
      <c r="N4019" t="s">
        <v>4564</v>
      </c>
      <c r="O4019" t="s">
        <v>4565</v>
      </c>
    </row>
    <row r="4020" spans="1:15" x14ac:dyDescent="0.2">
      <c r="A4020" s="66" t="s">
        <v>9831</v>
      </c>
      <c r="B4020" t="s">
        <v>1063</v>
      </c>
      <c r="C4020" t="s">
        <v>1062</v>
      </c>
      <c r="D4020" s="21" t="s">
        <v>1064</v>
      </c>
      <c r="E4020" t="s">
        <v>1065</v>
      </c>
      <c r="F4020" t="s">
        <v>84</v>
      </c>
      <c r="K4020">
        <v>2021</v>
      </c>
      <c r="L4020" t="s">
        <v>4566</v>
      </c>
      <c r="N4020" t="s">
        <v>4567</v>
      </c>
      <c r="O4020" t="s">
        <v>4568</v>
      </c>
    </row>
    <row r="4021" spans="1:15" x14ac:dyDescent="0.2">
      <c r="A4021" s="66" t="s">
        <v>9831</v>
      </c>
      <c r="B4021" t="s">
        <v>1063</v>
      </c>
      <c r="C4021" t="s">
        <v>1062</v>
      </c>
      <c r="D4021" s="21" t="s">
        <v>1066</v>
      </c>
      <c r="E4021" t="s">
        <v>1067</v>
      </c>
      <c r="F4021" t="s">
        <v>8</v>
      </c>
      <c r="K4021">
        <v>2023</v>
      </c>
      <c r="L4021" t="s">
        <v>4569</v>
      </c>
      <c r="M4021" t="s">
        <v>4570</v>
      </c>
      <c r="N4021" t="s">
        <v>4571</v>
      </c>
    </row>
    <row r="4022" spans="1:15" x14ac:dyDescent="0.2">
      <c r="A4022" s="66" t="s">
        <v>9831</v>
      </c>
      <c r="B4022" t="s">
        <v>1063</v>
      </c>
      <c r="C4022" t="s">
        <v>1062</v>
      </c>
      <c r="D4022" s="21" t="s">
        <v>1066</v>
      </c>
      <c r="E4022" t="s">
        <v>1067</v>
      </c>
      <c r="F4022" t="s">
        <v>10</v>
      </c>
      <c r="K4022">
        <v>2023</v>
      </c>
      <c r="L4022" t="s">
        <v>4569</v>
      </c>
      <c r="M4022" t="s">
        <v>4570</v>
      </c>
      <c r="N4022" t="s">
        <v>4571</v>
      </c>
    </row>
    <row r="4023" spans="1:15" x14ac:dyDescent="0.2">
      <c r="A4023" s="66" t="s">
        <v>9831</v>
      </c>
      <c r="B4023" t="s">
        <v>1063</v>
      </c>
      <c r="C4023" t="s">
        <v>1062</v>
      </c>
      <c r="D4023" s="21" t="s">
        <v>1066</v>
      </c>
      <c r="E4023" t="s">
        <v>1067</v>
      </c>
      <c r="F4023" t="s">
        <v>11</v>
      </c>
      <c r="G4023" t="s">
        <v>1286</v>
      </c>
      <c r="H4023" t="s">
        <v>349</v>
      </c>
      <c r="I4023" t="s">
        <v>349</v>
      </c>
      <c r="K4023">
        <v>2023</v>
      </c>
      <c r="L4023" t="s">
        <v>4569</v>
      </c>
      <c r="M4023" t="s">
        <v>4570</v>
      </c>
      <c r="N4023" t="s">
        <v>4571</v>
      </c>
    </row>
    <row r="4024" spans="1:15" x14ac:dyDescent="0.2">
      <c r="A4024" s="66" t="s">
        <v>9831</v>
      </c>
      <c r="B4024" t="s">
        <v>1063</v>
      </c>
      <c r="C4024" t="s">
        <v>1062</v>
      </c>
      <c r="D4024" s="21" t="s">
        <v>1066</v>
      </c>
      <c r="E4024" t="s">
        <v>1067</v>
      </c>
      <c r="F4024" t="s">
        <v>16</v>
      </c>
      <c r="G4024" t="s">
        <v>1270</v>
      </c>
      <c r="H4024" t="s">
        <v>349</v>
      </c>
      <c r="I4024" t="s">
        <v>349</v>
      </c>
      <c r="K4024">
        <v>2023</v>
      </c>
      <c r="L4024" t="s">
        <v>4569</v>
      </c>
      <c r="M4024" t="s">
        <v>4572</v>
      </c>
      <c r="N4024" t="s">
        <v>4571</v>
      </c>
    </row>
    <row r="4025" spans="1:15" x14ac:dyDescent="0.2">
      <c r="A4025" s="66" t="s">
        <v>9831</v>
      </c>
      <c r="B4025" t="s">
        <v>1063</v>
      </c>
      <c r="C4025" t="s">
        <v>1062</v>
      </c>
      <c r="D4025" s="21" t="s">
        <v>1066</v>
      </c>
      <c r="E4025" t="s">
        <v>1067</v>
      </c>
      <c r="F4025" t="s">
        <v>17</v>
      </c>
      <c r="G4025" t="s">
        <v>1270</v>
      </c>
      <c r="H4025" t="s">
        <v>349</v>
      </c>
      <c r="I4025" t="s">
        <v>349</v>
      </c>
      <c r="K4025">
        <v>2023</v>
      </c>
      <c r="L4025" t="s">
        <v>4569</v>
      </c>
      <c r="M4025" t="s">
        <v>4572</v>
      </c>
      <c r="N4025" t="s">
        <v>4571</v>
      </c>
    </row>
    <row r="4026" spans="1:15" x14ac:dyDescent="0.2">
      <c r="A4026" s="66" t="s">
        <v>9831</v>
      </c>
      <c r="B4026" t="s">
        <v>1063</v>
      </c>
      <c r="C4026" t="s">
        <v>1062</v>
      </c>
      <c r="D4026" s="21" t="s">
        <v>1066</v>
      </c>
      <c r="E4026" t="s">
        <v>1067</v>
      </c>
      <c r="F4026" t="s">
        <v>18</v>
      </c>
      <c r="G4026" t="s">
        <v>1270</v>
      </c>
      <c r="H4026" t="s">
        <v>349</v>
      </c>
      <c r="I4026" t="s">
        <v>349</v>
      </c>
      <c r="K4026">
        <v>2023</v>
      </c>
      <c r="L4026" t="s">
        <v>4569</v>
      </c>
      <c r="M4026" t="s">
        <v>4572</v>
      </c>
      <c r="N4026" t="s">
        <v>4571</v>
      </c>
    </row>
    <row r="4027" spans="1:15" x14ac:dyDescent="0.2">
      <c r="A4027" s="66" t="s">
        <v>9831</v>
      </c>
      <c r="B4027" t="s">
        <v>1063</v>
      </c>
      <c r="C4027" t="s">
        <v>1062</v>
      </c>
      <c r="D4027" s="21" t="s">
        <v>1066</v>
      </c>
      <c r="E4027" t="s">
        <v>1067</v>
      </c>
      <c r="F4027" t="s">
        <v>19</v>
      </c>
      <c r="G4027" t="s">
        <v>1270</v>
      </c>
      <c r="H4027" t="s">
        <v>349</v>
      </c>
      <c r="I4027" t="s">
        <v>349</v>
      </c>
      <c r="K4027">
        <v>2023</v>
      </c>
      <c r="L4027" t="s">
        <v>4569</v>
      </c>
      <c r="M4027" t="s">
        <v>4572</v>
      </c>
      <c r="N4027" t="s">
        <v>4571</v>
      </c>
    </row>
    <row r="4028" spans="1:15" x14ac:dyDescent="0.2">
      <c r="A4028" s="66" t="s">
        <v>9831</v>
      </c>
      <c r="B4028" t="s">
        <v>1063</v>
      </c>
      <c r="C4028" t="s">
        <v>1062</v>
      </c>
      <c r="D4028" s="21" t="s">
        <v>1066</v>
      </c>
      <c r="E4028" t="s">
        <v>1067</v>
      </c>
      <c r="F4028" t="s">
        <v>20</v>
      </c>
      <c r="G4028" t="s">
        <v>1270</v>
      </c>
      <c r="H4028" t="s">
        <v>349</v>
      </c>
      <c r="I4028" t="s">
        <v>349</v>
      </c>
      <c r="K4028">
        <v>2023</v>
      </c>
      <c r="L4028" t="s">
        <v>4569</v>
      </c>
      <c r="M4028" t="s">
        <v>4572</v>
      </c>
      <c r="N4028" t="s">
        <v>4571</v>
      </c>
    </row>
    <row r="4029" spans="1:15" x14ac:dyDescent="0.2">
      <c r="A4029" s="66" t="s">
        <v>9831</v>
      </c>
      <c r="B4029" t="s">
        <v>1063</v>
      </c>
      <c r="C4029" t="s">
        <v>1062</v>
      </c>
      <c r="D4029" s="21" t="s">
        <v>1066</v>
      </c>
      <c r="E4029" t="s">
        <v>1067</v>
      </c>
      <c r="F4029" t="s">
        <v>21</v>
      </c>
      <c r="G4029" t="s">
        <v>1270</v>
      </c>
      <c r="H4029" t="s">
        <v>349</v>
      </c>
      <c r="I4029" t="s">
        <v>349</v>
      </c>
      <c r="K4029">
        <v>2023</v>
      </c>
      <c r="L4029" t="s">
        <v>4569</v>
      </c>
      <c r="M4029" t="s">
        <v>4572</v>
      </c>
      <c r="N4029" t="s">
        <v>4571</v>
      </c>
    </row>
    <row r="4030" spans="1:15" x14ac:dyDescent="0.2">
      <c r="A4030" s="66" t="s">
        <v>9831</v>
      </c>
      <c r="B4030" t="s">
        <v>1063</v>
      </c>
      <c r="C4030" t="s">
        <v>1062</v>
      </c>
      <c r="D4030" s="21" t="s">
        <v>1066</v>
      </c>
      <c r="E4030" t="s">
        <v>1067</v>
      </c>
      <c r="F4030" t="s">
        <v>23</v>
      </c>
      <c r="G4030" t="s">
        <v>1270</v>
      </c>
      <c r="H4030" t="s">
        <v>349</v>
      </c>
      <c r="I4030" t="s">
        <v>349</v>
      </c>
      <c r="K4030">
        <v>2023</v>
      </c>
      <c r="L4030" t="s">
        <v>4569</v>
      </c>
      <c r="M4030" t="s">
        <v>4572</v>
      </c>
      <c r="N4030" t="s">
        <v>4571</v>
      </c>
    </row>
    <row r="4031" spans="1:15" x14ac:dyDescent="0.2">
      <c r="A4031" s="66" t="s">
        <v>9831</v>
      </c>
      <c r="B4031" t="s">
        <v>1063</v>
      </c>
      <c r="C4031" t="s">
        <v>1062</v>
      </c>
      <c r="D4031" s="21" t="s">
        <v>1066</v>
      </c>
      <c r="E4031" t="s">
        <v>1067</v>
      </c>
      <c r="F4031" t="s">
        <v>24</v>
      </c>
      <c r="G4031" t="s">
        <v>1270</v>
      </c>
      <c r="H4031" t="s">
        <v>349</v>
      </c>
      <c r="I4031" t="s">
        <v>349</v>
      </c>
      <c r="K4031">
        <v>2023</v>
      </c>
      <c r="L4031" t="s">
        <v>4569</v>
      </c>
      <c r="M4031" t="s">
        <v>4572</v>
      </c>
      <c r="N4031" t="s">
        <v>4571</v>
      </c>
    </row>
    <row r="4032" spans="1:15" x14ac:dyDescent="0.2">
      <c r="A4032" s="66" t="s">
        <v>9831</v>
      </c>
      <c r="B4032" t="s">
        <v>1063</v>
      </c>
      <c r="C4032" t="s">
        <v>1062</v>
      </c>
      <c r="D4032" s="21" t="s">
        <v>1066</v>
      </c>
      <c r="E4032" t="s">
        <v>1067</v>
      </c>
      <c r="F4032" t="s">
        <v>27</v>
      </c>
      <c r="G4032" t="s">
        <v>1270</v>
      </c>
      <c r="H4032" t="s">
        <v>349</v>
      </c>
      <c r="I4032" t="s">
        <v>349</v>
      </c>
      <c r="K4032">
        <v>2023</v>
      </c>
      <c r="L4032" t="s">
        <v>4569</v>
      </c>
      <c r="M4032" t="s">
        <v>4572</v>
      </c>
      <c r="N4032" t="s">
        <v>4571</v>
      </c>
    </row>
    <row r="4033" spans="1:15" x14ac:dyDescent="0.2">
      <c r="A4033" s="66" t="s">
        <v>9831</v>
      </c>
      <c r="B4033" t="s">
        <v>1063</v>
      </c>
      <c r="C4033" t="s">
        <v>1062</v>
      </c>
      <c r="D4033" s="21" t="s">
        <v>1066</v>
      </c>
      <c r="E4033" t="s">
        <v>1067</v>
      </c>
      <c r="F4033" t="s">
        <v>28</v>
      </c>
      <c r="G4033" t="s">
        <v>1270</v>
      </c>
      <c r="H4033" t="s">
        <v>349</v>
      </c>
      <c r="I4033" t="s">
        <v>349</v>
      </c>
      <c r="K4033">
        <v>2023</v>
      </c>
      <c r="L4033" t="s">
        <v>4569</v>
      </c>
      <c r="M4033" t="s">
        <v>4572</v>
      </c>
      <c r="N4033" t="s">
        <v>4571</v>
      </c>
    </row>
    <row r="4034" spans="1:15" x14ac:dyDescent="0.2">
      <c r="A4034" s="66" t="s">
        <v>9831</v>
      </c>
      <c r="B4034" t="s">
        <v>1063</v>
      </c>
      <c r="C4034" t="s">
        <v>1062</v>
      </c>
      <c r="D4034" s="21" t="s">
        <v>1066</v>
      </c>
      <c r="E4034" t="s">
        <v>1067</v>
      </c>
      <c r="F4034" t="s">
        <v>31</v>
      </c>
      <c r="G4034" t="s">
        <v>1404</v>
      </c>
      <c r="K4034">
        <v>2023</v>
      </c>
      <c r="L4034" t="s">
        <v>4569</v>
      </c>
      <c r="M4034" t="s">
        <v>4573</v>
      </c>
      <c r="N4034" t="s">
        <v>4571</v>
      </c>
      <c r="O4034" t="s">
        <v>4574</v>
      </c>
    </row>
    <row r="4035" spans="1:15" x14ac:dyDescent="0.2">
      <c r="A4035" s="66" t="s">
        <v>9831</v>
      </c>
      <c r="B4035" t="s">
        <v>1063</v>
      </c>
      <c r="C4035" t="s">
        <v>1062</v>
      </c>
      <c r="D4035" s="21" t="s">
        <v>1066</v>
      </c>
      <c r="E4035" t="s">
        <v>1067</v>
      </c>
      <c r="F4035" t="s">
        <v>56</v>
      </c>
      <c r="G4035" t="s">
        <v>1270</v>
      </c>
      <c r="H4035" t="s">
        <v>349</v>
      </c>
      <c r="I4035" t="s">
        <v>349</v>
      </c>
      <c r="K4035">
        <v>2023</v>
      </c>
      <c r="L4035" t="s">
        <v>4569</v>
      </c>
      <c r="M4035" t="s">
        <v>4570</v>
      </c>
      <c r="N4035" t="s">
        <v>4571</v>
      </c>
      <c r="O4035" t="s">
        <v>4575</v>
      </c>
    </row>
    <row r="4036" spans="1:15" x14ac:dyDescent="0.2">
      <c r="A4036" s="66" t="s">
        <v>9831</v>
      </c>
      <c r="B4036" t="s">
        <v>1063</v>
      </c>
      <c r="C4036" t="s">
        <v>1062</v>
      </c>
      <c r="D4036" s="21" t="s">
        <v>1066</v>
      </c>
      <c r="E4036" t="s">
        <v>1067</v>
      </c>
      <c r="F4036" t="s">
        <v>58</v>
      </c>
      <c r="G4036" t="s">
        <v>1270</v>
      </c>
      <c r="H4036" t="s">
        <v>349</v>
      </c>
      <c r="I4036" t="s">
        <v>349</v>
      </c>
      <c r="K4036">
        <v>2023</v>
      </c>
      <c r="L4036" t="s">
        <v>4569</v>
      </c>
      <c r="M4036" t="s">
        <v>4570</v>
      </c>
      <c r="N4036" t="s">
        <v>4571</v>
      </c>
      <c r="O4036" t="s">
        <v>4576</v>
      </c>
    </row>
    <row r="4037" spans="1:15" x14ac:dyDescent="0.2">
      <c r="A4037" s="66" t="s">
        <v>9831</v>
      </c>
      <c r="B4037" t="s">
        <v>1063</v>
      </c>
      <c r="C4037" t="s">
        <v>1062</v>
      </c>
      <c r="D4037" s="21" t="s">
        <v>1066</v>
      </c>
      <c r="E4037" t="s">
        <v>1067</v>
      </c>
      <c r="F4037" t="s">
        <v>59</v>
      </c>
      <c r="G4037" t="s">
        <v>1270</v>
      </c>
      <c r="H4037" t="s">
        <v>349</v>
      </c>
      <c r="I4037" t="s">
        <v>349</v>
      </c>
      <c r="K4037">
        <v>2023</v>
      </c>
      <c r="L4037" t="s">
        <v>4569</v>
      </c>
      <c r="M4037" t="s">
        <v>4570</v>
      </c>
      <c r="N4037" t="s">
        <v>4571</v>
      </c>
      <c r="O4037" t="s">
        <v>4577</v>
      </c>
    </row>
    <row r="4038" spans="1:15" x14ac:dyDescent="0.2">
      <c r="A4038" s="66" t="s">
        <v>9831</v>
      </c>
      <c r="B4038" t="s">
        <v>1063</v>
      </c>
      <c r="C4038" t="s">
        <v>1062</v>
      </c>
      <c r="D4038" s="21" t="s">
        <v>1066</v>
      </c>
      <c r="E4038" t="s">
        <v>1067</v>
      </c>
      <c r="F4038" t="s">
        <v>61</v>
      </c>
      <c r="G4038" t="s">
        <v>1270</v>
      </c>
      <c r="H4038" t="s">
        <v>349</v>
      </c>
      <c r="I4038" t="s">
        <v>349</v>
      </c>
      <c r="K4038">
        <v>2023</v>
      </c>
      <c r="L4038" t="s">
        <v>4569</v>
      </c>
      <c r="M4038" t="s">
        <v>4570</v>
      </c>
      <c r="N4038" t="s">
        <v>4571</v>
      </c>
      <c r="O4038" t="s">
        <v>4578</v>
      </c>
    </row>
    <row r="4039" spans="1:15" x14ac:dyDescent="0.2">
      <c r="A4039" s="66" t="s">
        <v>9831</v>
      </c>
      <c r="B4039" t="s">
        <v>1063</v>
      </c>
      <c r="C4039" t="s">
        <v>1062</v>
      </c>
      <c r="D4039" s="21" t="s">
        <v>1066</v>
      </c>
      <c r="E4039" t="s">
        <v>1067</v>
      </c>
      <c r="F4039" t="s">
        <v>62</v>
      </c>
      <c r="G4039" t="s">
        <v>1270</v>
      </c>
      <c r="H4039" t="s">
        <v>349</v>
      </c>
      <c r="I4039" t="s">
        <v>349</v>
      </c>
      <c r="K4039">
        <v>2023</v>
      </c>
      <c r="L4039" t="s">
        <v>4569</v>
      </c>
      <c r="M4039" t="s">
        <v>4570</v>
      </c>
      <c r="N4039" t="s">
        <v>4571</v>
      </c>
      <c r="O4039" t="s">
        <v>4579</v>
      </c>
    </row>
    <row r="4040" spans="1:15" x14ac:dyDescent="0.2">
      <c r="A4040" s="66" t="s">
        <v>9831</v>
      </c>
      <c r="B4040" t="s">
        <v>1063</v>
      </c>
      <c r="C4040" t="s">
        <v>1062</v>
      </c>
      <c r="D4040" s="21" t="s">
        <v>1066</v>
      </c>
      <c r="E4040" t="s">
        <v>1067</v>
      </c>
      <c r="F4040" t="s">
        <v>64</v>
      </c>
      <c r="G4040" t="s">
        <v>1270</v>
      </c>
      <c r="H4040" t="s">
        <v>349</v>
      </c>
      <c r="I4040" t="s">
        <v>349</v>
      </c>
      <c r="K4040">
        <v>2023</v>
      </c>
      <c r="L4040" t="s">
        <v>4569</v>
      </c>
      <c r="M4040" t="s">
        <v>4570</v>
      </c>
      <c r="N4040" t="s">
        <v>4571</v>
      </c>
      <c r="O4040" t="s">
        <v>4580</v>
      </c>
    </row>
    <row r="4041" spans="1:15" x14ac:dyDescent="0.2">
      <c r="A4041" s="66" t="s">
        <v>9831</v>
      </c>
      <c r="B4041" t="s">
        <v>1063</v>
      </c>
      <c r="C4041" t="s">
        <v>1062</v>
      </c>
      <c r="D4041" s="21" t="s">
        <v>1066</v>
      </c>
      <c r="E4041" t="s">
        <v>1067</v>
      </c>
      <c r="F4041" t="s">
        <v>67</v>
      </c>
      <c r="G4041" t="s">
        <v>1360</v>
      </c>
      <c r="K4041">
        <v>2023</v>
      </c>
      <c r="L4041" t="s">
        <v>4569</v>
      </c>
      <c r="M4041" t="s">
        <v>4581</v>
      </c>
      <c r="N4041" t="s">
        <v>4571</v>
      </c>
      <c r="O4041" t="s">
        <v>4582</v>
      </c>
    </row>
    <row r="4042" spans="1:15" x14ac:dyDescent="0.2">
      <c r="A4042" s="66" t="s">
        <v>9831</v>
      </c>
      <c r="B4042" t="s">
        <v>1063</v>
      </c>
      <c r="C4042" t="s">
        <v>1062</v>
      </c>
      <c r="D4042" s="21" t="s">
        <v>1066</v>
      </c>
      <c r="E4042" t="s">
        <v>1067</v>
      </c>
      <c r="F4042" t="s">
        <v>89</v>
      </c>
      <c r="K4042">
        <v>2023</v>
      </c>
      <c r="L4042" t="s">
        <v>4569</v>
      </c>
      <c r="M4042" t="s">
        <v>4583</v>
      </c>
      <c r="N4042" t="s">
        <v>4571</v>
      </c>
      <c r="O4042" t="s">
        <v>4584</v>
      </c>
    </row>
    <row r="4043" spans="1:15" x14ac:dyDescent="0.2">
      <c r="A4043" s="66" t="s">
        <v>9831</v>
      </c>
      <c r="B4043" t="s">
        <v>1063</v>
      </c>
      <c r="C4043" t="s">
        <v>1062</v>
      </c>
      <c r="D4043" s="21" t="s">
        <v>1066</v>
      </c>
      <c r="E4043" t="s">
        <v>1067</v>
      </c>
      <c r="F4043" t="s">
        <v>90</v>
      </c>
      <c r="K4043">
        <v>2023</v>
      </c>
      <c r="L4043" t="s">
        <v>4569</v>
      </c>
      <c r="M4043" t="s">
        <v>4583</v>
      </c>
      <c r="N4043" t="s">
        <v>4571</v>
      </c>
      <c r="O4043" t="s">
        <v>9687</v>
      </c>
    </row>
    <row r="4044" spans="1:15" x14ac:dyDescent="0.2">
      <c r="A4044" s="66" t="s">
        <v>9831</v>
      </c>
      <c r="B4044" t="s">
        <v>1063</v>
      </c>
      <c r="C4044" t="s">
        <v>1062</v>
      </c>
      <c r="D4044" s="21" t="s">
        <v>1066</v>
      </c>
      <c r="E4044" t="s">
        <v>1067</v>
      </c>
      <c r="F4044" t="s">
        <v>94</v>
      </c>
      <c r="K4044">
        <v>2023</v>
      </c>
      <c r="L4044" t="s">
        <v>4569</v>
      </c>
      <c r="M4044" t="s">
        <v>1367</v>
      </c>
      <c r="N4044" t="s">
        <v>4571</v>
      </c>
    </row>
    <row r="4045" spans="1:15" x14ac:dyDescent="0.2">
      <c r="A4045" s="66" t="s">
        <v>9831</v>
      </c>
      <c r="B4045" t="s">
        <v>1063</v>
      </c>
      <c r="C4045" t="s">
        <v>1062</v>
      </c>
      <c r="D4045" s="21" t="s">
        <v>1066</v>
      </c>
      <c r="E4045" t="s">
        <v>1067</v>
      </c>
      <c r="F4045" t="s">
        <v>96</v>
      </c>
      <c r="K4045">
        <v>2023</v>
      </c>
      <c r="L4045" t="s">
        <v>4569</v>
      </c>
      <c r="M4045" t="s">
        <v>4583</v>
      </c>
      <c r="N4045" t="s">
        <v>4571</v>
      </c>
      <c r="O4045" t="s">
        <v>9687</v>
      </c>
    </row>
    <row r="4046" spans="1:15" x14ac:dyDescent="0.2">
      <c r="A4046" s="66" t="s">
        <v>9831</v>
      </c>
      <c r="B4046" t="s">
        <v>1063</v>
      </c>
      <c r="C4046" t="s">
        <v>1062</v>
      </c>
      <c r="D4046" s="21" t="s">
        <v>1066</v>
      </c>
      <c r="E4046" t="s">
        <v>1067</v>
      </c>
      <c r="F4046" t="s">
        <v>155</v>
      </c>
      <c r="G4046" t="s">
        <v>1286</v>
      </c>
      <c r="K4046">
        <v>2023</v>
      </c>
      <c r="L4046" t="s">
        <v>4569</v>
      </c>
      <c r="M4046" t="s">
        <v>4585</v>
      </c>
      <c r="N4046" t="s">
        <v>4571</v>
      </c>
      <c r="O4046" t="s">
        <v>4586</v>
      </c>
    </row>
    <row r="4047" spans="1:15" x14ac:dyDescent="0.2">
      <c r="A4047" s="66" t="s">
        <v>9831</v>
      </c>
      <c r="B4047" t="s">
        <v>1063</v>
      </c>
      <c r="C4047" t="s">
        <v>1062</v>
      </c>
      <c r="D4047" s="21" t="s">
        <v>1066</v>
      </c>
      <c r="E4047" t="s">
        <v>1067</v>
      </c>
      <c r="F4047" t="s">
        <v>157</v>
      </c>
      <c r="G4047" t="s">
        <v>1286</v>
      </c>
      <c r="K4047">
        <v>2023</v>
      </c>
      <c r="L4047" t="s">
        <v>4569</v>
      </c>
      <c r="M4047" t="s">
        <v>4585</v>
      </c>
      <c r="N4047" t="s">
        <v>4571</v>
      </c>
      <c r="O4047" t="s">
        <v>1400</v>
      </c>
    </row>
    <row r="4048" spans="1:15" x14ac:dyDescent="0.2">
      <c r="A4048" s="66" t="s">
        <v>9831</v>
      </c>
      <c r="B4048" t="s">
        <v>1063</v>
      </c>
      <c r="C4048" t="s">
        <v>1062</v>
      </c>
      <c r="D4048" s="21" t="s">
        <v>1066</v>
      </c>
      <c r="E4048" t="s">
        <v>1067</v>
      </c>
      <c r="F4048" t="s">
        <v>196</v>
      </c>
      <c r="G4048" t="s">
        <v>1523</v>
      </c>
      <c r="K4048">
        <v>2023</v>
      </c>
      <c r="L4048" t="s">
        <v>4569</v>
      </c>
      <c r="M4048" t="s">
        <v>4585</v>
      </c>
      <c r="N4048" t="s">
        <v>4571</v>
      </c>
      <c r="O4048" t="s">
        <v>4586</v>
      </c>
    </row>
    <row r="4049" spans="1:15" x14ac:dyDescent="0.2">
      <c r="A4049" s="66" t="s">
        <v>9831</v>
      </c>
      <c r="B4049" t="s">
        <v>1063</v>
      </c>
      <c r="C4049" t="s">
        <v>1062</v>
      </c>
      <c r="D4049" s="21" t="s">
        <v>1066</v>
      </c>
      <c r="E4049" t="s">
        <v>1067</v>
      </c>
      <c r="F4049" t="s">
        <v>336</v>
      </c>
      <c r="K4049">
        <v>2023</v>
      </c>
      <c r="L4049" t="s">
        <v>4569</v>
      </c>
      <c r="M4049" t="s">
        <v>4587</v>
      </c>
      <c r="N4049" t="s">
        <v>4571</v>
      </c>
      <c r="O4049" t="s">
        <v>4588</v>
      </c>
    </row>
    <row r="4050" spans="1:15" x14ac:dyDescent="0.2">
      <c r="A4050" s="66" t="s">
        <v>9831</v>
      </c>
      <c r="B4050" t="s">
        <v>1063</v>
      </c>
      <c r="C4050" t="s">
        <v>1062</v>
      </c>
      <c r="D4050" s="21" t="s">
        <v>1066</v>
      </c>
      <c r="E4050" t="s">
        <v>1067</v>
      </c>
      <c r="F4050" t="s">
        <v>337</v>
      </c>
      <c r="K4050">
        <v>2023</v>
      </c>
      <c r="L4050" t="s">
        <v>4569</v>
      </c>
      <c r="M4050" t="s">
        <v>4587</v>
      </c>
      <c r="N4050" t="s">
        <v>4571</v>
      </c>
      <c r="O4050" t="s">
        <v>4588</v>
      </c>
    </row>
    <row r="4051" spans="1:15" x14ac:dyDescent="0.2">
      <c r="A4051" s="66" t="s">
        <v>9831</v>
      </c>
      <c r="B4051" t="s">
        <v>1063</v>
      </c>
      <c r="C4051" t="s">
        <v>1062</v>
      </c>
      <c r="D4051" s="21" t="s">
        <v>1066</v>
      </c>
      <c r="E4051" t="s">
        <v>1067</v>
      </c>
      <c r="F4051" t="s">
        <v>338</v>
      </c>
      <c r="K4051">
        <v>2023</v>
      </c>
      <c r="L4051" t="s">
        <v>4569</v>
      </c>
      <c r="M4051" t="s">
        <v>4587</v>
      </c>
      <c r="N4051" t="s">
        <v>4571</v>
      </c>
      <c r="O4051" t="s">
        <v>4588</v>
      </c>
    </row>
    <row r="4052" spans="1:15" x14ac:dyDescent="0.2">
      <c r="A4052" s="66" t="s">
        <v>9831</v>
      </c>
      <c r="B4052" t="s">
        <v>1063</v>
      </c>
      <c r="C4052" t="s">
        <v>1062</v>
      </c>
      <c r="D4052" s="21" t="s">
        <v>1064</v>
      </c>
      <c r="E4052" t="s">
        <v>1065</v>
      </c>
      <c r="F4052" t="s">
        <v>9</v>
      </c>
      <c r="L4052" t="s">
        <v>1414</v>
      </c>
      <c r="N4052" t="s">
        <v>1415</v>
      </c>
      <c r="O4052" t="s">
        <v>1416</v>
      </c>
    </row>
    <row r="4053" spans="1:15" x14ac:dyDescent="0.2">
      <c r="A4053" s="66" t="s">
        <v>9831</v>
      </c>
      <c r="B4053" t="s">
        <v>1063</v>
      </c>
      <c r="C4053" t="s">
        <v>1062</v>
      </c>
      <c r="D4053" s="21" t="s">
        <v>1064</v>
      </c>
      <c r="E4053" t="s">
        <v>1065</v>
      </c>
      <c r="F4053" t="s">
        <v>4</v>
      </c>
      <c r="L4053" t="s">
        <v>1429</v>
      </c>
      <c r="N4053" t="s">
        <v>1279</v>
      </c>
      <c r="O4053" t="s">
        <v>1280</v>
      </c>
    </row>
    <row r="4054" spans="1:15" x14ac:dyDescent="0.2">
      <c r="A4054" s="66" t="s">
        <v>9831</v>
      </c>
      <c r="B4054" t="s">
        <v>1063</v>
      </c>
      <c r="C4054" t="s">
        <v>1062</v>
      </c>
      <c r="D4054" s="21" t="s">
        <v>1066</v>
      </c>
      <c r="E4054" t="s">
        <v>1067</v>
      </c>
      <c r="F4054" t="s">
        <v>4</v>
      </c>
      <c r="L4054" t="s">
        <v>1429</v>
      </c>
      <c r="N4054" t="s">
        <v>1279</v>
      </c>
      <c r="O4054" t="s">
        <v>1280</v>
      </c>
    </row>
    <row r="4055" spans="1:15" x14ac:dyDescent="0.2">
      <c r="A4055" s="66" t="s">
        <v>9831</v>
      </c>
      <c r="B4055" t="s">
        <v>1063</v>
      </c>
      <c r="C4055" t="s">
        <v>1062</v>
      </c>
      <c r="D4055" s="21" t="s">
        <v>1064</v>
      </c>
      <c r="E4055" t="s">
        <v>1065</v>
      </c>
      <c r="F4055" t="s">
        <v>175</v>
      </c>
      <c r="G4055" t="s">
        <v>1286</v>
      </c>
      <c r="K4055">
        <v>2019</v>
      </c>
      <c r="L4055" t="s">
        <v>4589</v>
      </c>
      <c r="M4055" t="s">
        <v>3175</v>
      </c>
      <c r="N4055" t="s">
        <v>4590</v>
      </c>
      <c r="O4055" t="s">
        <v>4591</v>
      </c>
    </row>
    <row r="4056" spans="1:15" x14ac:dyDescent="0.2">
      <c r="A4056" s="66" t="s">
        <v>9831</v>
      </c>
      <c r="B4056" t="s">
        <v>1063</v>
      </c>
      <c r="C4056" t="s">
        <v>1062</v>
      </c>
      <c r="D4056" s="21" t="s">
        <v>1064</v>
      </c>
      <c r="E4056" t="s">
        <v>1065</v>
      </c>
      <c r="F4056" t="s">
        <v>177</v>
      </c>
      <c r="G4056" t="s">
        <v>1286</v>
      </c>
      <c r="K4056">
        <v>2019</v>
      </c>
      <c r="L4056" t="s">
        <v>4589</v>
      </c>
      <c r="M4056" t="s">
        <v>3175</v>
      </c>
      <c r="N4056" t="s">
        <v>4590</v>
      </c>
      <c r="O4056" t="s">
        <v>1400</v>
      </c>
    </row>
    <row r="4057" spans="1:15" x14ac:dyDescent="0.2">
      <c r="A4057" s="66" t="s">
        <v>9831</v>
      </c>
      <c r="B4057" t="s">
        <v>1063</v>
      </c>
      <c r="C4057" t="s">
        <v>1062</v>
      </c>
      <c r="D4057" s="21" t="s">
        <v>1064</v>
      </c>
      <c r="E4057" t="s">
        <v>1065</v>
      </c>
      <c r="F4057" t="s">
        <v>336</v>
      </c>
      <c r="K4057">
        <v>2017</v>
      </c>
      <c r="L4057" t="s">
        <v>4589</v>
      </c>
      <c r="M4057" t="s">
        <v>3029</v>
      </c>
      <c r="N4057" t="s">
        <v>4590</v>
      </c>
      <c r="O4057" t="s">
        <v>4592</v>
      </c>
    </row>
    <row r="4058" spans="1:15" x14ac:dyDescent="0.2">
      <c r="A4058" s="66" t="s">
        <v>9831</v>
      </c>
      <c r="B4058" t="s">
        <v>1063</v>
      </c>
      <c r="C4058" t="s">
        <v>1062</v>
      </c>
      <c r="D4058" s="21" t="s">
        <v>1064</v>
      </c>
      <c r="E4058" t="s">
        <v>1065</v>
      </c>
      <c r="F4058" t="s">
        <v>9895</v>
      </c>
      <c r="K4058">
        <v>2017</v>
      </c>
      <c r="L4058" t="s">
        <v>4589</v>
      </c>
      <c r="M4058" t="s">
        <v>3029</v>
      </c>
      <c r="N4058" t="s">
        <v>4590</v>
      </c>
      <c r="O4058" t="s">
        <v>4593</v>
      </c>
    </row>
    <row r="4059" spans="1:15" x14ac:dyDescent="0.2">
      <c r="A4059" s="66" t="s">
        <v>9831</v>
      </c>
      <c r="B4059" t="s">
        <v>1063</v>
      </c>
      <c r="C4059" t="s">
        <v>1062</v>
      </c>
      <c r="D4059" s="21" t="s">
        <v>1064</v>
      </c>
      <c r="E4059" t="s">
        <v>1065</v>
      </c>
      <c r="F4059" t="s">
        <v>337</v>
      </c>
      <c r="K4059">
        <v>2017</v>
      </c>
      <c r="L4059" t="s">
        <v>4589</v>
      </c>
      <c r="M4059" t="s">
        <v>3029</v>
      </c>
      <c r="N4059" t="s">
        <v>4590</v>
      </c>
      <c r="O4059" t="s">
        <v>4594</v>
      </c>
    </row>
    <row r="4060" spans="1:15" x14ac:dyDescent="0.2">
      <c r="A4060" s="66" t="s">
        <v>9831</v>
      </c>
      <c r="B4060" t="s">
        <v>1063</v>
      </c>
      <c r="C4060" t="s">
        <v>1062</v>
      </c>
      <c r="D4060" s="21" t="s">
        <v>1064</v>
      </c>
      <c r="E4060" t="s">
        <v>1065</v>
      </c>
      <c r="F4060" t="s">
        <v>338</v>
      </c>
      <c r="K4060">
        <v>2017</v>
      </c>
      <c r="L4060" t="s">
        <v>4589</v>
      </c>
      <c r="M4060" t="s">
        <v>2433</v>
      </c>
      <c r="N4060" t="s">
        <v>4590</v>
      </c>
      <c r="O4060" t="s">
        <v>4595</v>
      </c>
    </row>
    <row r="4061" spans="1:15" x14ac:dyDescent="0.2">
      <c r="A4061" s="66" t="s">
        <v>9831</v>
      </c>
      <c r="B4061" t="s">
        <v>1063</v>
      </c>
      <c r="C4061" t="s">
        <v>1062</v>
      </c>
      <c r="D4061" s="21" t="s">
        <v>1064</v>
      </c>
      <c r="E4061" t="s">
        <v>1065</v>
      </c>
      <c r="F4061" t="s">
        <v>339</v>
      </c>
      <c r="K4061">
        <v>2017</v>
      </c>
      <c r="L4061" t="s">
        <v>4589</v>
      </c>
      <c r="M4061" t="s">
        <v>3029</v>
      </c>
      <c r="N4061" t="s">
        <v>4590</v>
      </c>
      <c r="O4061" t="s">
        <v>4596</v>
      </c>
    </row>
    <row r="4062" spans="1:15" x14ac:dyDescent="0.2">
      <c r="A4062" s="66" t="s">
        <v>9831</v>
      </c>
      <c r="B4062" t="s">
        <v>1063</v>
      </c>
      <c r="C4062" t="s">
        <v>1062</v>
      </c>
      <c r="D4062" s="21" t="s">
        <v>1064</v>
      </c>
      <c r="E4062" t="s">
        <v>1065</v>
      </c>
      <c r="F4062" t="s">
        <v>342</v>
      </c>
      <c r="K4062">
        <v>2017</v>
      </c>
      <c r="L4062" t="s">
        <v>4589</v>
      </c>
      <c r="M4062" t="s">
        <v>3029</v>
      </c>
      <c r="N4062" t="s">
        <v>4590</v>
      </c>
      <c r="O4062" t="s">
        <v>4597</v>
      </c>
    </row>
    <row r="4063" spans="1:15" x14ac:dyDescent="0.2">
      <c r="A4063" s="66" t="s">
        <v>9831</v>
      </c>
      <c r="B4063" t="s">
        <v>1063</v>
      </c>
      <c r="C4063" t="s">
        <v>1062</v>
      </c>
      <c r="D4063" s="21" t="s">
        <v>1064</v>
      </c>
      <c r="E4063" t="s">
        <v>1065</v>
      </c>
      <c r="F4063" t="s">
        <v>14</v>
      </c>
      <c r="G4063" t="s">
        <v>1430</v>
      </c>
      <c r="O4063" t="s">
        <v>1431</v>
      </c>
    </row>
    <row r="4064" spans="1:15" x14ac:dyDescent="0.2">
      <c r="A4064" s="66" t="s">
        <v>9831</v>
      </c>
      <c r="B4064" t="s">
        <v>1063</v>
      </c>
      <c r="C4064" t="s">
        <v>1062</v>
      </c>
      <c r="D4064" s="21" t="s">
        <v>1064</v>
      </c>
      <c r="E4064" t="s">
        <v>1065</v>
      </c>
      <c r="F4064" t="s">
        <v>15</v>
      </c>
      <c r="G4064" t="s">
        <v>1430</v>
      </c>
      <c r="O4064" t="s">
        <v>1432</v>
      </c>
    </row>
    <row r="4065" spans="1:15" x14ac:dyDescent="0.2">
      <c r="A4065" s="66" t="s">
        <v>9831</v>
      </c>
      <c r="B4065" t="s">
        <v>1063</v>
      </c>
      <c r="C4065" t="s">
        <v>1062</v>
      </c>
      <c r="D4065" s="21" t="s">
        <v>1064</v>
      </c>
      <c r="E4065" t="s">
        <v>1065</v>
      </c>
      <c r="F4065" t="s">
        <v>142</v>
      </c>
      <c r="G4065" t="s">
        <v>1286</v>
      </c>
      <c r="O4065" t="s">
        <v>1400</v>
      </c>
    </row>
    <row r="4066" spans="1:15" x14ac:dyDescent="0.2">
      <c r="A4066" s="66" t="s">
        <v>9831</v>
      </c>
      <c r="B4066" t="s">
        <v>1063</v>
      </c>
      <c r="C4066" t="s">
        <v>1062</v>
      </c>
      <c r="D4066" s="21" t="s">
        <v>1064</v>
      </c>
      <c r="E4066" t="s">
        <v>1065</v>
      </c>
      <c r="F4066" t="s">
        <v>157</v>
      </c>
      <c r="G4066" t="s">
        <v>1286</v>
      </c>
      <c r="O4066" t="s">
        <v>1400</v>
      </c>
    </row>
    <row r="4067" spans="1:15" x14ac:dyDescent="0.2">
      <c r="A4067" s="66" t="s">
        <v>9831</v>
      </c>
      <c r="B4067" t="s">
        <v>1063</v>
      </c>
      <c r="C4067" t="s">
        <v>1062</v>
      </c>
      <c r="D4067" s="21" t="s">
        <v>1064</v>
      </c>
      <c r="E4067" t="s">
        <v>1065</v>
      </c>
      <c r="F4067" t="s">
        <v>182</v>
      </c>
      <c r="G4067" t="s">
        <v>1286</v>
      </c>
      <c r="O4067" t="s">
        <v>1400</v>
      </c>
    </row>
    <row r="4068" spans="1:15" x14ac:dyDescent="0.2">
      <c r="A4068" s="66" t="s">
        <v>9831</v>
      </c>
      <c r="B4068" t="s">
        <v>1063</v>
      </c>
      <c r="C4068" t="s">
        <v>1062</v>
      </c>
      <c r="D4068" s="21" t="s">
        <v>1066</v>
      </c>
      <c r="E4068" t="s">
        <v>1067</v>
      </c>
      <c r="F4068" t="s">
        <v>14</v>
      </c>
      <c r="G4068" t="s">
        <v>1430</v>
      </c>
      <c r="O4068" t="s">
        <v>1431</v>
      </c>
    </row>
    <row r="4069" spans="1:15" x14ac:dyDescent="0.2">
      <c r="A4069" s="66" t="s">
        <v>9831</v>
      </c>
      <c r="B4069" t="s">
        <v>1063</v>
      </c>
      <c r="C4069" t="s">
        <v>1062</v>
      </c>
      <c r="D4069" s="21" t="s">
        <v>1066</v>
      </c>
      <c r="E4069" t="s">
        <v>1067</v>
      </c>
      <c r="F4069" t="s">
        <v>147</v>
      </c>
      <c r="G4069" t="s">
        <v>1286</v>
      </c>
      <c r="O4069" t="s">
        <v>1400</v>
      </c>
    </row>
    <row r="4070" spans="1:15" x14ac:dyDescent="0.2">
      <c r="A4070" s="66" t="s">
        <v>9831</v>
      </c>
      <c r="B4070" t="s">
        <v>1063</v>
      </c>
      <c r="C4070" t="s">
        <v>1062</v>
      </c>
      <c r="D4070" s="21" t="s">
        <v>1066</v>
      </c>
      <c r="E4070" t="s">
        <v>1067</v>
      </c>
      <c r="F4070" t="s">
        <v>162</v>
      </c>
      <c r="G4070" t="s">
        <v>1286</v>
      </c>
      <c r="O4070" t="s">
        <v>1400</v>
      </c>
    </row>
    <row r="4071" spans="1:15" x14ac:dyDescent="0.2">
      <c r="A4071" s="66" t="s">
        <v>9831</v>
      </c>
      <c r="B4071" t="s">
        <v>1063</v>
      </c>
      <c r="C4071" t="s">
        <v>1062</v>
      </c>
      <c r="D4071" s="21" t="s">
        <v>1066</v>
      </c>
      <c r="E4071" t="s">
        <v>1067</v>
      </c>
      <c r="F4071" t="s">
        <v>167</v>
      </c>
      <c r="G4071" t="s">
        <v>1286</v>
      </c>
      <c r="O4071" t="s">
        <v>1400</v>
      </c>
    </row>
    <row r="4072" spans="1:15" x14ac:dyDescent="0.2">
      <c r="A4072" s="66" t="s">
        <v>9831</v>
      </c>
      <c r="B4072" t="s">
        <v>1063</v>
      </c>
      <c r="C4072" t="s">
        <v>1062</v>
      </c>
      <c r="D4072" s="21" t="s">
        <v>1066</v>
      </c>
      <c r="E4072" t="s">
        <v>1067</v>
      </c>
      <c r="F4072" t="s">
        <v>172</v>
      </c>
      <c r="G4072" t="s">
        <v>1286</v>
      </c>
      <c r="O4072" t="s">
        <v>1400</v>
      </c>
    </row>
    <row r="4073" spans="1:15" x14ac:dyDescent="0.2">
      <c r="A4073" s="66" t="s">
        <v>9831</v>
      </c>
      <c r="B4073" t="s">
        <v>1074</v>
      </c>
      <c r="C4073" t="s">
        <v>1073</v>
      </c>
      <c r="D4073" s="21" t="s">
        <v>1075</v>
      </c>
      <c r="E4073" t="s">
        <v>1076</v>
      </c>
      <c r="F4073" t="s">
        <v>175</v>
      </c>
      <c r="G4073" t="s">
        <v>1286</v>
      </c>
      <c r="L4073" t="s">
        <v>4598</v>
      </c>
      <c r="M4073" t="s">
        <v>1293</v>
      </c>
      <c r="N4073" t="s">
        <v>4599</v>
      </c>
      <c r="O4073" t="s">
        <v>9727</v>
      </c>
    </row>
    <row r="4074" spans="1:15" x14ac:dyDescent="0.2">
      <c r="A4074" s="66" t="s">
        <v>9831</v>
      </c>
      <c r="B4074" t="s">
        <v>1074</v>
      </c>
      <c r="C4074" t="s">
        <v>1073</v>
      </c>
      <c r="D4074" s="21" t="s">
        <v>1075</v>
      </c>
      <c r="E4074" t="s">
        <v>1076</v>
      </c>
      <c r="F4074" t="s">
        <v>177</v>
      </c>
      <c r="G4074" t="s">
        <v>1286</v>
      </c>
      <c r="L4074" t="s">
        <v>4598</v>
      </c>
      <c r="M4074" t="s">
        <v>1293</v>
      </c>
      <c r="N4074" t="s">
        <v>4599</v>
      </c>
      <c r="O4074" t="s">
        <v>1400</v>
      </c>
    </row>
    <row r="4075" spans="1:15" x14ac:dyDescent="0.2">
      <c r="A4075" s="66" t="s">
        <v>9831</v>
      </c>
      <c r="B4075" t="s">
        <v>1074</v>
      </c>
      <c r="C4075" t="s">
        <v>1073</v>
      </c>
      <c r="D4075" s="21" t="s">
        <v>1075</v>
      </c>
      <c r="E4075" t="s">
        <v>1076</v>
      </c>
      <c r="F4075" t="s">
        <v>179</v>
      </c>
      <c r="G4075" t="s">
        <v>2510</v>
      </c>
      <c r="L4075" t="s">
        <v>4598</v>
      </c>
      <c r="M4075" t="s">
        <v>1293</v>
      </c>
      <c r="N4075" t="s">
        <v>4599</v>
      </c>
      <c r="O4075" t="s">
        <v>4600</v>
      </c>
    </row>
    <row r="4076" spans="1:15" x14ac:dyDescent="0.2">
      <c r="A4076" s="66" t="s">
        <v>9831</v>
      </c>
      <c r="B4076" t="s">
        <v>1074</v>
      </c>
      <c r="C4076" t="s">
        <v>1073</v>
      </c>
      <c r="D4076" s="21" t="s">
        <v>1077</v>
      </c>
      <c r="E4076" t="s">
        <v>1078</v>
      </c>
      <c r="F4076" t="s">
        <v>84</v>
      </c>
      <c r="L4076" t="s">
        <v>4601</v>
      </c>
      <c r="N4076" t="s">
        <v>4602</v>
      </c>
      <c r="O4076" t="s">
        <v>4603</v>
      </c>
    </row>
    <row r="4077" spans="1:15" x14ac:dyDescent="0.2">
      <c r="A4077" s="66" t="s">
        <v>9831</v>
      </c>
      <c r="B4077" t="s">
        <v>1074</v>
      </c>
      <c r="C4077" t="s">
        <v>1073</v>
      </c>
      <c r="D4077" s="21" t="s">
        <v>1077</v>
      </c>
      <c r="E4077" t="s">
        <v>1078</v>
      </c>
      <c r="F4077" t="s">
        <v>89</v>
      </c>
      <c r="L4077" t="s">
        <v>4601</v>
      </c>
      <c r="N4077" t="s">
        <v>4602</v>
      </c>
      <c r="O4077" t="s">
        <v>4604</v>
      </c>
    </row>
    <row r="4078" spans="1:15" x14ac:dyDescent="0.2">
      <c r="A4078" s="66" t="s">
        <v>9831</v>
      </c>
      <c r="B4078" t="s">
        <v>1074</v>
      </c>
      <c r="C4078" t="s">
        <v>1073</v>
      </c>
      <c r="D4078" s="21" t="s">
        <v>1075</v>
      </c>
      <c r="E4078" t="s">
        <v>1076</v>
      </c>
      <c r="F4078" t="s">
        <v>8</v>
      </c>
      <c r="K4078">
        <v>2020</v>
      </c>
      <c r="L4078" t="s">
        <v>4605</v>
      </c>
      <c r="M4078" t="s">
        <v>2453</v>
      </c>
      <c r="N4078" t="s">
        <v>4606</v>
      </c>
    </row>
    <row r="4079" spans="1:15" x14ac:dyDescent="0.2">
      <c r="A4079" s="66" t="s">
        <v>9831</v>
      </c>
      <c r="B4079" t="s">
        <v>1074</v>
      </c>
      <c r="C4079" t="s">
        <v>1073</v>
      </c>
      <c r="D4079" s="21" t="s">
        <v>1075</v>
      </c>
      <c r="E4079" t="s">
        <v>1076</v>
      </c>
      <c r="F4079" t="s">
        <v>10</v>
      </c>
      <c r="K4079">
        <v>2020</v>
      </c>
      <c r="L4079" t="s">
        <v>4605</v>
      </c>
      <c r="M4079" t="s">
        <v>2453</v>
      </c>
      <c r="N4079" t="s">
        <v>4606</v>
      </c>
    </row>
    <row r="4080" spans="1:15" x14ac:dyDescent="0.2">
      <c r="A4080" s="66" t="s">
        <v>9831</v>
      </c>
      <c r="B4080" t="s">
        <v>1074</v>
      </c>
      <c r="C4080" t="s">
        <v>1073</v>
      </c>
      <c r="D4080" s="21" t="s">
        <v>1075</v>
      </c>
      <c r="E4080" t="s">
        <v>1076</v>
      </c>
      <c r="F4080" t="s">
        <v>11</v>
      </c>
      <c r="G4080" t="s">
        <v>1286</v>
      </c>
      <c r="H4080" t="s">
        <v>349</v>
      </c>
      <c r="I4080" t="s">
        <v>349</v>
      </c>
      <c r="K4080">
        <v>2020</v>
      </c>
      <c r="L4080" t="s">
        <v>4605</v>
      </c>
      <c r="M4080" t="s">
        <v>2453</v>
      </c>
      <c r="N4080" t="s">
        <v>4606</v>
      </c>
    </row>
    <row r="4081" spans="1:15" x14ac:dyDescent="0.2">
      <c r="A4081" s="66" t="s">
        <v>9831</v>
      </c>
      <c r="B4081" t="s">
        <v>1074</v>
      </c>
      <c r="C4081" t="s">
        <v>1073</v>
      </c>
      <c r="D4081" s="21" t="s">
        <v>1075</v>
      </c>
      <c r="E4081" t="s">
        <v>1076</v>
      </c>
      <c r="F4081" t="s">
        <v>34</v>
      </c>
      <c r="G4081" t="s">
        <v>1289</v>
      </c>
      <c r="H4081" t="s">
        <v>349</v>
      </c>
      <c r="I4081" t="s">
        <v>349</v>
      </c>
      <c r="K4081">
        <v>2020</v>
      </c>
      <c r="L4081" t="s">
        <v>4605</v>
      </c>
      <c r="M4081" t="s">
        <v>4607</v>
      </c>
      <c r="N4081" t="s">
        <v>4606</v>
      </c>
    </row>
    <row r="4082" spans="1:15" x14ac:dyDescent="0.2">
      <c r="A4082" s="66" t="s">
        <v>9831</v>
      </c>
      <c r="B4082" t="s">
        <v>1074</v>
      </c>
      <c r="C4082" t="s">
        <v>1073</v>
      </c>
      <c r="D4082" s="21" t="s">
        <v>1075</v>
      </c>
      <c r="E4082" t="s">
        <v>1076</v>
      </c>
      <c r="F4082" t="s">
        <v>35</v>
      </c>
      <c r="G4082" t="s">
        <v>1289</v>
      </c>
      <c r="H4082" t="s">
        <v>349</v>
      </c>
      <c r="I4082" t="s">
        <v>349</v>
      </c>
      <c r="K4082">
        <v>2020</v>
      </c>
      <c r="L4082" t="s">
        <v>4605</v>
      </c>
      <c r="M4082" t="s">
        <v>4607</v>
      </c>
      <c r="N4082" t="s">
        <v>4606</v>
      </c>
    </row>
    <row r="4083" spans="1:15" x14ac:dyDescent="0.2">
      <c r="A4083" s="66" t="s">
        <v>9831</v>
      </c>
      <c r="B4083" t="s">
        <v>1074</v>
      </c>
      <c r="C4083" t="s">
        <v>1073</v>
      </c>
      <c r="D4083" s="21" t="s">
        <v>1075</v>
      </c>
      <c r="E4083" t="s">
        <v>1076</v>
      </c>
      <c r="F4083" t="s">
        <v>36</v>
      </c>
      <c r="G4083" t="s">
        <v>1289</v>
      </c>
      <c r="H4083" t="s">
        <v>349</v>
      </c>
      <c r="I4083" t="s">
        <v>349</v>
      </c>
      <c r="K4083">
        <v>2020</v>
      </c>
      <c r="L4083" t="s">
        <v>4605</v>
      </c>
      <c r="M4083" t="s">
        <v>4607</v>
      </c>
      <c r="N4083" t="s">
        <v>4606</v>
      </c>
    </row>
    <row r="4084" spans="1:15" x14ac:dyDescent="0.2">
      <c r="A4084" s="66" t="s">
        <v>9831</v>
      </c>
      <c r="B4084" t="s">
        <v>1074</v>
      </c>
      <c r="C4084" t="s">
        <v>1073</v>
      </c>
      <c r="D4084" s="21" t="s">
        <v>1075</v>
      </c>
      <c r="E4084" t="s">
        <v>1076</v>
      </c>
      <c r="F4084" t="s">
        <v>37</v>
      </c>
      <c r="G4084" t="s">
        <v>1289</v>
      </c>
      <c r="H4084" t="s">
        <v>349</v>
      </c>
      <c r="I4084" t="s">
        <v>349</v>
      </c>
      <c r="K4084">
        <v>2020</v>
      </c>
      <c r="L4084" t="s">
        <v>4605</v>
      </c>
      <c r="M4084" t="s">
        <v>4607</v>
      </c>
      <c r="N4084" t="s">
        <v>4606</v>
      </c>
      <c r="O4084" t="s">
        <v>4608</v>
      </c>
    </row>
    <row r="4085" spans="1:15" x14ac:dyDescent="0.2">
      <c r="A4085" s="66" t="s">
        <v>9831</v>
      </c>
      <c r="B4085" t="s">
        <v>1074</v>
      </c>
      <c r="C4085" t="s">
        <v>1073</v>
      </c>
      <c r="D4085" s="21" t="s">
        <v>1075</v>
      </c>
      <c r="E4085" t="s">
        <v>1076</v>
      </c>
      <c r="F4085" t="s">
        <v>38</v>
      </c>
      <c r="G4085" t="s">
        <v>1289</v>
      </c>
      <c r="H4085" t="s">
        <v>349</v>
      </c>
      <c r="I4085" t="s">
        <v>349</v>
      </c>
      <c r="K4085">
        <v>2020</v>
      </c>
      <c r="L4085" t="s">
        <v>4605</v>
      </c>
      <c r="M4085" t="s">
        <v>4607</v>
      </c>
      <c r="N4085" t="s">
        <v>4606</v>
      </c>
    </row>
    <row r="4086" spans="1:15" x14ac:dyDescent="0.2">
      <c r="A4086" s="66" t="s">
        <v>9831</v>
      </c>
      <c r="B4086" t="s">
        <v>1074</v>
      </c>
      <c r="C4086" t="s">
        <v>1073</v>
      </c>
      <c r="D4086" s="21" t="s">
        <v>1075</v>
      </c>
      <c r="E4086" t="s">
        <v>1076</v>
      </c>
      <c r="F4086" t="s">
        <v>39</v>
      </c>
      <c r="G4086" t="s">
        <v>1289</v>
      </c>
      <c r="H4086" t="s">
        <v>349</v>
      </c>
      <c r="I4086" t="s">
        <v>349</v>
      </c>
      <c r="K4086">
        <v>2020</v>
      </c>
      <c r="L4086" t="s">
        <v>4605</v>
      </c>
      <c r="M4086" t="s">
        <v>4607</v>
      </c>
      <c r="N4086" t="s">
        <v>4606</v>
      </c>
    </row>
    <row r="4087" spans="1:15" x14ac:dyDescent="0.2">
      <c r="A4087" s="66" t="s">
        <v>9831</v>
      </c>
      <c r="B4087" t="s">
        <v>1074</v>
      </c>
      <c r="C4087" t="s">
        <v>1073</v>
      </c>
      <c r="D4087" s="21" t="s">
        <v>1075</v>
      </c>
      <c r="E4087" t="s">
        <v>1076</v>
      </c>
      <c r="F4087" t="s">
        <v>41</v>
      </c>
      <c r="G4087" t="s">
        <v>1289</v>
      </c>
      <c r="H4087" t="s">
        <v>349</v>
      </c>
      <c r="I4087" t="s">
        <v>349</v>
      </c>
      <c r="K4087">
        <v>2020</v>
      </c>
      <c r="L4087" t="s">
        <v>4605</v>
      </c>
      <c r="M4087" t="s">
        <v>4607</v>
      </c>
      <c r="N4087" t="s">
        <v>4606</v>
      </c>
    </row>
    <row r="4088" spans="1:15" x14ac:dyDescent="0.2">
      <c r="A4088" s="66" t="s">
        <v>9831</v>
      </c>
      <c r="B4088" t="s">
        <v>1074</v>
      </c>
      <c r="C4088" t="s">
        <v>1073</v>
      </c>
      <c r="D4088" s="21" t="s">
        <v>1075</v>
      </c>
      <c r="E4088" t="s">
        <v>1076</v>
      </c>
      <c r="F4088" t="s">
        <v>42</v>
      </c>
      <c r="G4088" t="s">
        <v>1289</v>
      </c>
      <c r="H4088" t="s">
        <v>349</v>
      </c>
      <c r="I4088" t="s">
        <v>349</v>
      </c>
      <c r="K4088">
        <v>2020</v>
      </c>
      <c r="L4088" t="s">
        <v>4605</v>
      </c>
      <c r="M4088" t="s">
        <v>4607</v>
      </c>
      <c r="N4088" t="s">
        <v>4606</v>
      </c>
      <c r="O4088" t="s">
        <v>4609</v>
      </c>
    </row>
    <row r="4089" spans="1:15" x14ac:dyDescent="0.2">
      <c r="A4089" s="66" t="s">
        <v>9831</v>
      </c>
      <c r="B4089" t="s">
        <v>1074</v>
      </c>
      <c r="C4089" t="s">
        <v>1073</v>
      </c>
      <c r="D4089" s="21" t="s">
        <v>1075</v>
      </c>
      <c r="E4089" t="s">
        <v>1076</v>
      </c>
      <c r="F4089" t="s">
        <v>56</v>
      </c>
      <c r="G4089" t="s">
        <v>1270</v>
      </c>
      <c r="H4089" t="s">
        <v>349</v>
      </c>
      <c r="I4089" t="s">
        <v>349</v>
      </c>
      <c r="K4089">
        <v>2020</v>
      </c>
      <c r="L4089" t="s">
        <v>4605</v>
      </c>
      <c r="M4089" t="s">
        <v>4610</v>
      </c>
      <c r="N4089" t="s">
        <v>4606</v>
      </c>
      <c r="O4089" t="s">
        <v>4611</v>
      </c>
    </row>
    <row r="4090" spans="1:15" x14ac:dyDescent="0.2">
      <c r="A4090" s="66" t="s">
        <v>9831</v>
      </c>
      <c r="B4090" t="s">
        <v>1074</v>
      </c>
      <c r="C4090" t="s">
        <v>1073</v>
      </c>
      <c r="D4090" s="21" t="s">
        <v>1075</v>
      </c>
      <c r="E4090" t="s">
        <v>1076</v>
      </c>
      <c r="F4090" t="s">
        <v>58</v>
      </c>
      <c r="G4090" t="s">
        <v>1270</v>
      </c>
      <c r="H4090" t="s">
        <v>349</v>
      </c>
      <c r="I4090" t="s">
        <v>349</v>
      </c>
      <c r="K4090">
        <v>2020</v>
      </c>
      <c r="L4090" t="s">
        <v>4605</v>
      </c>
      <c r="M4090" t="s">
        <v>4610</v>
      </c>
      <c r="N4090" t="s">
        <v>4606</v>
      </c>
      <c r="O4090" t="s">
        <v>4612</v>
      </c>
    </row>
    <row r="4091" spans="1:15" x14ac:dyDescent="0.2">
      <c r="A4091" s="66" t="s">
        <v>9831</v>
      </c>
      <c r="B4091" t="s">
        <v>1074</v>
      </c>
      <c r="C4091" t="s">
        <v>1073</v>
      </c>
      <c r="D4091" s="21" t="s">
        <v>1075</v>
      </c>
      <c r="E4091" t="s">
        <v>1076</v>
      </c>
      <c r="F4091" t="s">
        <v>59</v>
      </c>
      <c r="G4091" t="s">
        <v>1270</v>
      </c>
      <c r="H4091" t="s">
        <v>349</v>
      </c>
      <c r="I4091" t="s">
        <v>349</v>
      </c>
      <c r="K4091">
        <v>2020</v>
      </c>
      <c r="L4091" t="s">
        <v>4605</v>
      </c>
      <c r="M4091" t="s">
        <v>4610</v>
      </c>
      <c r="N4091" t="s">
        <v>4606</v>
      </c>
    </row>
    <row r="4092" spans="1:15" x14ac:dyDescent="0.2">
      <c r="A4092" s="66" t="s">
        <v>9831</v>
      </c>
      <c r="B4092" t="s">
        <v>1074</v>
      </c>
      <c r="C4092" t="s">
        <v>1073</v>
      </c>
      <c r="D4092" s="21" t="s">
        <v>1075</v>
      </c>
      <c r="E4092" t="s">
        <v>1076</v>
      </c>
      <c r="F4092" t="s">
        <v>60</v>
      </c>
      <c r="G4092" t="s">
        <v>1270</v>
      </c>
      <c r="H4092" t="s">
        <v>349</v>
      </c>
      <c r="I4092" t="s">
        <v>349</v>
      </c>
      <c r="K4092">
        <v>2020</v>
      </c>
      <c r="L4092" t="s">
        <v>4605</v>
      </c>
      <c r="M4092" t="s">
        <v>4610</v>
      </c>
      <c r="N4092" t="s">
        <v>4606</v>
      </c>
      <c r="O4092" t="s">
        <v>4613</v>
      </c>
    </row>
    <row r="4093" spans="1:15" x14ac:dyDescent="0.2">
      <c r="A4093" s="66" t="s">
        <v>9831</v>
      </c>
      <c r="B4093" t="s">
        <v>1074</v>
      </c>
      <c r="C4093" t="s">
        <v>1073</v>
      </c>
      <c r="D4093" s="21" t="s">
        <v>1075</v>
      </c>
      <c r="E4093" t="s">
        <v>1076</v>
      </c>
      <c r="F4093" t="s">
        <v>72</v>
      </c>
      <c r="G4093" t="s">
        <v>1299</v>
      </c>
      <c r="K4093">
        <v>2019</v>
      </c>
      <c r="L4093" t="s">
        <v>4605</v>
      </c>
      <c r="M4093" t="s">
        <v>4614</v>
      </c>
      <c r="N4093" t="s">
        <v>4606</v>
      </c>
      <c r="O4093" t="s">
        <v>4615</v>
      </c>
    </row>
    <row r="4094" spans="1:15" x14ac:dyDescent="0.2">
      <c r="A4094" s="66" t="s">
        <v>9831</v>
      </c>
      <c r="B4094" t="s">
        <v>1074</v>
      </c>
      <c r="C4094" t="s">
        <v>1073</v>
      </c>
      <c r="D4094" s="21" t="s">
        <v>1075</v>
      </c>
      <c r="E4094" t="s">
        <v>1076</v>
      </c>
      <c r="F4094" t="s">
        <v>89</v>
      </c>
      <c r="K4094">
        <v>2020</v>
      </c>
      <c r="L4094" t="s">
        <v>4605</v>
      </c>
      <c r="M4094" t="s">
        <v>3175</v>
      </c>
      <c r="N4094" t="s">
        <v>4606</v>
      </c>
      <c r="O4094" t="s">
        <v>4616</v>
      </c>
    </row>
    <row r="4095" spans="1:15" x14ac:dyDescent="0.2">
      <c r="A4095" s="66" t="s">
        <v>9831</v>
      </c>
      <c r="B4095" t="s">
        <v>1074</v>
      </c>
      <c r="C4095" t="s">
        <v>1073</v>
      </c>
      <c r="D4095" s="21" t="s">
        <v>1075</v>
      </c>
      <c r="E4095" t="s">
        <v>1076</v>
      </c>
      <c r="F4095" t="s">
        <v>94</v>
      </c>
      <c r="K4095">
        <v>2020</v>
      </c>
      <c r="L4095" t="s">
        <v>4605</v>
      </c>
      <c r="M4095" t="s">
        <v>1367</v>
      </c>
      <c r="N4095" t="s">
        <v>4606</v>
      </c>
      <c r="O4095" t="s">
        <v>4617</v>
      </c>
    </row>
    <row r="4096" spans="1:15" x14ac:dyDescent="0.2">
      <c r="A4096" s="66" t="s">
        <v>9831</v>
      </c>
      <c r="B4096" t="s">
        <v>1074</v>
      </c>
      <c r="C4096" t="s">
        <v>1073</v>
      </c>
      <c r="D4096" s="21" t="s">
        <v>1075</v>
      </c>
      <c r="E4096" t="s">
        <v>1076</v>
      </c>
      <c r="F4096" t="s">
        <v>96</v>
      </c>
      <c r="K4096">
        <v>2020</v>
      </c>
      <c r="L4096" t="s">
        <v>4605</v>
      </c>
      <c r="M4096" t="s">
        <v>2406</v>
      </c>
      <c r="N4096" t="s">
        <v>4606</v>
      </c>
      <c r="O4096" t="s">
        <v>4618</v>
      </c>
    </row>
    <row r="4097" spans="1:15" x14ac:dyDescent="0.2">
      <c r="A4097" s="66" t="s">
        <v>9831</v>
      </c>
      <c r="B4097" t="s">
        <v>1074</v>
      </c>
      <c r="C4097" t="s">
        <v>1073</v>
      </c>
      <c r="D4097" s="21" t="s">
        <v>1075</v>
      </c>
      <c r="E4097" t="s">
        <v>1076</v>
      </c>
      <c r="F4097" t="s">
        <v>162</v>
      </c>
      <c r="G4097" t="s">
        <v>1286</v>
      </c>
      <c r="L4097" t="s">
        <v>4605</v>
      </c>
      <c r="M4097" t="s">
        <v>4610</v>
      </c>
      <c r="N4097" t="s">
        <v>4606</v>
      </c>
      <c r="O4097" t="s">
        <v>1400</v>
      </c>
    </row>
    <row r="4098" spans="1:15" x14ac:dyDescent="0.2">
      <c r="A4098" s="66" t="s">
        <v>9831</v>
      </c>
      <c r="B4098" t="s">
        <v>1074</v>
      </c>
      <c r="C4098" t="s">
        <v>1073</v>
      </c>
      <c r="D4098" s="21" t="s">
        <v>1077</v>
      </c>
      <c r="E4098" t="s">
        <v>1078</v>
      </c>
      <c r="F4098" t="s">
        <v>10</v>
      </c>
      <c r="K4098">
        <v>2023</v>
      </c>
      <c r="L4098" t="s">
        <v>4619</v>
      </c>
      <c r="N4098" t="s">
        <v>4620</v>
      </c>
    </row>
    <row r="4099" spans="1:15" x14ac:dyDescent="0.2">
      <c r="A4099" s="66" t="s">
        <v>9831</v>
      </c>
      <c r="B4099" t="s">
        <v>1074</v>
      </c>
      <c r="C4099" t="s">
        <v>1073</v>
      </c>
      <c r="D4099" s="21" t="s">
        <v>1077</v>
      </c>
      <c r="E4099" t="s">
        <v>1078</v>
      </c>
      <c r="F4099" t="s">
        <v>11</v>
      </c>
      <c r="G4099" t="s">
        <v>1286</v>
      </c>
      <c r="H4099" t="s">
        <v>349</v>
      </c>
      <c r="I4099" t="s">
        <v>349</v>
      </c>
      <c r="K4099">
        <v>2023</v>
      </c>
      <c r="L4099" t="s">
        <v>4619</v>
      </c>
      <c r="N4099" t="s">
        <v>4620</v>
      </c>
    </row>
    <row r="4100" spans="1:15" x14ac:dyDescent="0.2">
      <c r="A4100" s="66" t="s">
        <v>9831</v>
      </c>
      <c r="B4100" t="s">
        <v>1074</v>
      </c>
      <c r="C4100" t="s">
        <v>1073</v>
      </c>
      <c r="D4100" s="21" t="s">
        <v>1077</v>
      </c>
      <c r="E4100" t="s">
        <v>1078</v>
      </c>
      <c r="F4100" t="s">
        <v>33</v>
      </c>
      <c r="G4100" t="s">
        <v>1286</v>
      </c>
      <c r="H4100" t="s">
        <v>349</v>
      </c>
      <c r="I4100" t="s">
        <v>349</v>
      </c>
      <c r="K4100">
        <v>2023</v>
      </c>
      <c r="L4100" t="s">
        <v>4619</v>
      </c>
      <c r="N4100" t="s">
        <v>4620</v>
      </c>
      <c r="O4100" t="s">
        <v>4621</v>
      </c>
    </row>
    <row r="4101" spans="1:15" x14ac:dyDescent="0.2">
      <c r="A4101" s="66" t="s">
        <v>9831</v>
      </c>
      <c r="B4101" t="s">
        <v>1074</v>
      </c>
      <c r="C4101" t="s">
        <v>1073</v>
      </c>
      <c r="D4101" s="21" t="s">
        <v>1077</v>
      </c>
      <c r="E4101" t="s">
        <v>1078</v>
      </c>
      <c r="F4101" t="s">
        <v>155</v>
      </c>
      <c r="G4101" t="s">
        <v>1286</v>
      </c>
      <c r="L4101" t="s">
        <v>4622</v>
      </c>
      <c r="M4101" t="s">
        <v>1293</v>
      </c>
      <c r="N4101" t="s">
        <v>4623</v>
      </c>
      <c r="O4101" t="s">
        <v>4624</v>
      </c>
    </row>
    <row r="4102" spans="1:15" x14ac:dyDescent="0.2">
      <c r="A4102" s="66" t="s">
        <v>9831</v>
      </c>
      <c r="B4102" t="s">
        <v>1074</v>
      </c>
      <c r="C4102" t="s">
        <v>1073</v>
      </c>
      <c r="D4102" s="21" t="s">
        <v>1077</v>
      </c>
      <c r="E4102" t="s">
        <v>1078</v>
      </c>
      <c r="F4102" t="s">
        <v>157</v>
      </c>
      <c r="G4102" t="s">
        <v>1286</v>
      </c>
      <c r="L4102" t="s">
        <v>4622</v>
      </c>
      <c r="M4102" t="s">
        <v>1293</v>
      </c>
      <c r="N4102" t="s">
        <v>4623</v>
      </c>
      <c r="O4102" t="s">
        <v>1400</v>
      </c>
    </row>
    <row r="4103" spans="1:15" x14ac:dyDescent="0.2">
      <c r="A4103" s="66" t="s">
        <v>9831</v>
      </c>
      <c r="B4103" t="s">
        <v>1074</v>
      </c>
      <c r="C4103" t="s">
        <v>1073</v>
      </c>
      <c r="D4103" s="21" t="s">
        <v>1077</v>
      </c>
      <c r="E4103" t="s">
        <v>1078</v>
      </c>
      <c r="F4103" t="s">
        <v>314</v>
      </c>
      <c r="L4103" t="s">
        <v>4622</v>
      </c>
      <c r="M4103" t="s">
        <v>1293</v>
      </c>
      <c r="N4103" t="s">
        <v>4623</v>
      </c>
      <c r="O4103" t="s">
        <v>4625</v>
      </c>
    </row>
    <row r="4104" spans="1:15" x14ac:dyDescent="0.2">
      <c r="A4104" s="66" t="s">
        <v>9831</v>
      </c>
      <c r="B4104" t="s">
        <v>1074</v>
      </c>
      <c r="C4104" t="s">
        <v>1073</v>
      </c>
      <c r="D4104" s="21" t="s">
        <v>1077</v>
      </c>
      <c r="E4104" t="s">
        <v>1078</v>
      </c>
      <c r="F4104" t="s">
        <v>315</v>
      </c>
      <c r="L4104" t="s">
        <v>4622</v>
      </c>
      <c r="M4104" t="s">
        <v>1293</v>
      </c>
      <c r="N4104" t="s">
        <v>4623</v>
      </c>
      <c r="O4104" t="s">
        <v>4626</v>
      </c>
    </row>
    <row r="4105" spans="1:15" x14ac:dyDescent="0.2">
      <c r="A4105" s="66" t="s">
        <v>9831</v>
      </c>
      <c r="B4105" t="s">
        <v>1074</v>
      </c>
      <c r="C4105" t="s">
        <v>1073</v>
      </c>
      <c r="D4105" s="21" t="s">
        <v>1077</v>
      </c>
      <c r="E4105" t="s">
        <v>1078</v>
      </c>
      <c r="F4105" t="s">
        <v>316</v>
      </c>
      <c r="L4105" t="s">
        <v>4622</v>
      </c>
      <c r="M4105" t="s">
        <v>1293</v>
      </c>
      <c r="N4105" t="s">
        <v>4623</v>
      </c>
      <c r="O4105" t="s">
        <v>4627</v>
      </c>
    </row>
    <row r="4106" spans="1:15" x14ac:dyDescent="0.2">
      <c r="A4106" s="66" t="s">
        <v>9831</v>
      </c>
      <c r="B4106" t="s">
        <v>1074</v>
      </c>
      <c r="C4106" t="s">
        <v>1073</v>
      </c>
      <c r="D4106" s="21" t="s">
        <v>1077</v>
      </c>
      <c r="E4106" t="s">
        <v>1078</v>
      </c>
      <c r="F4106" t="s">
        <v>329</v>
      </c>
      <c r="L4106" t="s">
        <v>4622</v>
      </c>
      <c r="M4106" t="s">
        <v>1293</v>
      </c>
      <c r="N4106" t="s">
        <v>4623</v>
      </c>
      <c r="O4106" t="s">
        <v>4628</v>
      </c>
    </row>
    <row r="4107" spans="1:15" x14ac:dyDescent="0.2">
      <c r="A4107" s="66" t="s">
        <v>9831</v>
      </c>
      <c r="B4107" t="s">
        <v>1074</v>
      </c>
      <c r="C4107" t="s">
        <v>1073</v>
      </c>
      <c r="D4107" s="21" t="s">
        <v>1077</v>
      </c>
      <c r="E4107" t="s">
        <v>1078</v>
      </c>
      <c r="F4107" t="s">
        <v>330</v>
      </c>
      <c r="L4107" t="s">
        <v>4622</v>
      </c>
      <c r="M4107" t="s">
        <v>1293</v>
      </c>
      <c r="N4107" t="s">
        <v>4623</v>
      </c>
      <c r="O4107" t="s">
        <v>4628</v>
      </c>
    </row>
    <row r="4108" spans="1:15" x14ac:dyDescent="0.2">
      <c r="A4108" s="66" t="s">
        <v>9831</v>
      </c>
      <c r="B4108" t="s">
        <v>1074</v>
      </c>
      <c r="C4108" t="s">
        <v>1073</v>
      </c>
      <c r="D4108" s="21" t="s">
        <v>1077</v>
      </c>
      <c r="E4108" t="s">
        <v>1078</v>
      </c>
      <c r="F4108" t="s">
        <v>331</v>
      </c>
      <c r="L4108" t="s">
        <v>4622</v>
      </c>
      <c r="M4108" t="s">
        <v>1293</v>
      </c>
      <c r="N4108" t="s">
        <v>4623</v>
      </c>
      <c r="O4108" t="s">
        <v>4628</v>
      </c>
    </row>
    <row r="4109" spans="1:15" x14ac:dyDescent="0.2">
      <c r="A4109" s="66" t="s">
        <v>9831</v>
      </c>
      <c r="B4109" t="s">
        <v>1074</v>
      </c>
      <c r="C4109" t="s">
        <v>1073</v>
      </c>
      <c r="D4109" s="21" t="s">
        <v>1077</v>
      </c>
      <c r="E4109" t="s">
        <v>1078</v>
      </c>
      <c r="F4109" t="s">
        <v>336</v>
      </c>
      <c r="L4109" t="s">
        <v>4622</v>
      </c>
      <c r="M4109" t="s">
        <v>1293</v>
      </c>
      <c r="N4109" t="s">
        <v>4623</v>
      </c>
      <c r="O4109" t="s">
        <v>4629</v>
      </c>
    </row>
    <row r="4110" spans="1:15" x14ac:dyDescent="0.2">
      <c r="A4110" s="66" t="s">
        <v>9831</v>
      </c>
      <c r="B4110" t="s">
        <v>1074</v>
      </c>
      <c r="C4110" t="s">
        <v>1073</v>
      </c>
      <c r="D4110" s="21" t="s">
        <v>1077</v>
      </c>
      <c r="E4110" t="s">
        <v>1078</v>
      </c>
      <c r="F4110" t="s">
        <v>337</v>
      </c>
      <c r="L4110" t="s">
        <v>4622</v>
      </c>
      <c r="M4110" t="s">
        <v>1293</v>
      </c>
      <c r="N4110" t="s">
        <v>4623</v>
      </c>
      <c r="O4110" t="s">
        <v>4626</v>
      </c>
    </row>
    <row r="4111" spans="1:15" x14ac:dyDescent="0.2">
      <c r="A4111" s="66" t="s">
        <v>9831</v>
      </c>
      <c r="B4111" t="s">
        <v>1074</v>
      </c>
      <c r="C4111" t="s">
        <v>1073</v>
      </c>
      <c r="D4111" s="21" t="s">
        <v>1077</v>
      </c>
      <c r="E4111" t="s">
        <v>1078</v>
      </c>
      <c r="F4111" t="s">
        <v>338</v>
      </c>
      <c r="L4111" t="s">
        <v>4622</v>
      </c>
      <c r="M4111" t="s">
        <v>1293</v>
      </c>
      <c r="N4111" t="s">
        <v>4623</v>
      </c>
      <c r="O4111" t="s">
        <v>4627</v>
      </c>
    </row>
    <row r="4112" spans="1:15" x14ac:dyDescent="0.2">
      <c r="A4112" s="66" t="s">
        <v>9831</v>
      </c>
      <c r="B4112" t="s">
        <v>1074</v>
      </c>
      <c r="C4112" t="s">
        <v>1073</v>
      </c>
      <c r="D4112" s="21" t="s">
        <v>1075</v>
      </c>
      <c r="E4112" t="s">
        <v>1076</v>
      </c>
      <c r="F4112" t="s">
        <v>91</v>
      </c>
      <c r="K4112">
        <v>2023</v>
      </c>
      <c r="L4112" t="s">
        <v>4630</v>
      </c>
      <c r="N4112" t="s">
        <v>4631</v>
      </c>
      <c r="O4112" t="s">
        <v>4632</v>
      </c>
    </row>
    <row r="4113" spans="1:15" x14ac:dyDescent="0.2">
      <c r="A4113" s="66" t="s">
        <v>9831</v>
      </c>
      <c r="B4113" t="s">
        <v>1074</v>
      </c>
      <c r="C4113" t="s">
        <v>1073</v>
      </c>
      <c r="D4113" s="21" t="s">
        <v>1075</v>
      </c>
      <c r="E4113" t="s">
        <v>1076</v>
      </c>
      <c r="F4113" t="s">
        <v>51</v>
      </c>
      <c r="G4113" t="s">
        <v>1386</v>
      </c>
      <c r="K4113">
        <v>2023</v>
      </c>
      <c r="L4113" t="s">
        <v>4633</v>
      </c>
      <c r="M4113" t="s">
        <v>2408</v>
      </c>
      <c r="N4113" t="s">
        <v>4634</v>
      </c>
      <c r="O4113" t="s">
        <v>4635</v>
      </c>
    </row>
    <row r="4114" spans="1:15" x14ac:dyDescent="0.2">
      <c r="A4114" s="66" t="s">
        <v>9831</v>
      </c>
      <c r="B4114" t="s">
        <v>1074</v>
      </c>
      <c r="C4114" t="s">
        <v>1073</v>
      </c>
      <c r="D4114" s="21" t="s">
        <v>1075</v>
      </c>
      <c r="E4114" t="s">
        <v>1076</v>
      </c>
      <c r="F4114" t="s">
        <v>52</v>
      </c>
      <c r="G4114" t="s">
        <v>1386</v>
      </c>
      <c r="K4114">
        <v>2023</v>
      </c>
      <c r="L4114" t="s">
        <v>4633</v>
      </c>
      <c r="M4114" t="s">
        <v>2408</v>
      </c>
      <c r="N4114" t="s">
        <v>4634</v>
      </c>
      <c r="O4114" t="s">
        <v>4636</v>
      </c>
    </row>
    <row r="4115" spans="1:15" x14ac:dyDescent="0.2">
      <c r="A4115" s="66" t="s">
        <v>9831</v>
      </c>
      <c r="B4115" t="s">
        <v>1074</v>
      </c>
      <c r="C4115" t="s">
        <v>1073</v>
      </c>
      <c r="D4115" s="21" t="s">
        <v>1075</v>
      </c>
      <c r="E4115" t="s">
        <v>1076</v>
      </c>
      <c r="F4115" t="s">
        <v>84</v>
      </c>
      <c r="K4115">
        <v>2023</v>
      </c>
      <c r="L4115" t="s">
        <v>4633</v>
      </c>
      <c r="M4115" t="s">
        <v>3096</v>
      </c>
      <c r="N4115" t="s">
        <v>4634</v>
      </c>
      <c r="O4115" t="s">
        <v>4637</v>
      </c>
    </row>
    <row r="4116" spans="1:15" x14ac:dyDescent="0.2">
      <c r="A4116" s="66" t="s">
        <v>9831</v>
      </c>
      <c r="B4116" t="s">
        <v>1074</v>
      </c>
      <c r="C4116" t="s">
        <v>1073</v>
      </c>
      <c r="D4116" s="21" t="s">
        <v>1075</v>
      </c>
      <c r="E4116" t="s">
        <v>1076</v>
      </c>
      <c r="F4116" t="s">
        <v>147</v>
      </c>
      <c r="G4116" t="s">
        <v>1286</v>
      </c>
      <c r="K4116">
        <v>2023</v>
      </c>
      <c r="L4116" t="s">
        <v>4633</v>
      </c>
      <c r="M4116" t="s">
        <v>4638</v>
      </c>
      <c r="N4116" t="s">
        <v>4634</v>
      </c>
      <c r="O4116" t="s">
        <v>1400</v>
      </c>
    </row>
    <row r="4117" spans="1:15" x14ac:dyDescent="0.2">
      <c r="A4117" s="66" t="s">
        <v>9831</v>
      </c>
      <c r="B4117" t="s">
        <v>1074</v>
      </c>
      <c r="C4117" t="s">
        <v>1073</v>
      </c>
      <c r="D4117" s="21" t="s">
        <v>1075</v>
      </c>
      <c r="E4117" t="s">
        <v>1076</v>
      </c>
      <c r="F4117" t="s">
        <v>217</v>
      </c>
      <c r="G4117" t="s">
        <v>1523</v>
      </c>
      <c r="K4117">
        <v>2023</v>
      </c>
      <c r="L4117" t="s">
        <v>4633</v>
      </c>
      <c r="M4117" t="s">
        <v>4638</v>
      </c>
      <c r="N4117" t="s">
        <v>4634</v>
      </c>
      <c r="O4117" t="s">
        <v>4639</v>
      </c>
    </row>
    <row r="4118" spans="1:15" x14ac:dyDescent="0.2">
      <c r="A4118" s="66" t="s">
        <v>9831</v>
      </c>
      <c r="B4118" t="s">
        <v>1074</v>
      </c>
      <c r="C4118" t="s">
        <v>1073</v>
      </c>
      <c r="D4118" s="21" t="s">
        <v>1075</v>
      </c>
      <c r="E4118" t="s">
        <v>1076</v>
      </c>
      <c r="F4118" t="s">
        <v>314</v>
      </c>
      <c r="K4118">
        <v>2023</v>
      </c>
      <c r="L4118" t="s">
        <v>4633</v>
      </c>
      <c r="M4118" t="s">
        <v>2404</v>
      </c>
      <c r="N4118" t="s">
        <v>4634</v>
      </c>
      <c r="O4118" t="s">
        <v>4640</v>
      </c>
    </row>
    <row r="4119" spans="1:15" x14ac:dyDescent="0.2">
      <c r="A4119" s="66" t="s">
        <v>9831</v>
      </c>
      <c r="B4119" t="s">
        <v>1074</v>
      </c>
      <c r="C4119" t="s">
        <v>1073</v>
      </c>
      <c r="D4119" s="21" t="s">
        <v>1075</v>
      </c>
      <c r="E4119" t="s">
        <v>1076</v>
      </c>
      <c r="F4119" t="s">
        <v>315</v>
      </c>
      <c r="K4119">
        <v>2023</v>
      </c>
      <c r="L4119" t="s">
        <v>4633</v>
      </c>
      <c r="M4119" t="s">
        <v>2433</v>
      </c>
      <c r="N4119" t="s">
        <v>4634</v>
      </c>
      <c r="O4119" t="s">
        <v>4640</v>
      </c>
    </row>
    <row r="4120" spans="1:15" x14ac:dyDescent="0.2">
      <c r="A4120" s="66" t="s">
        <v>9831</v>
      </c>
      <c r="B4120" t="s">
        <v>1074</v>
      </c>
      <c r="C4120" t="s">
        <v>1073</v>
      </c>
      <c r="D4120" s="21" t="s">
        <v>1075</v>
      </c>
      <c r="E4120" t="s">
        <v>1076</v>
      </c>
      <c r="F4120" t="s">
        <v>316</v>
      </c>
      <c r="K4120">
        <v>2023</v>
      </c>
      <c r="L4120" t="s">
        <v>4633</v>
      </c>
      <c r="M4120" t="s">
        <v>2433</v>
      </c>
      <c r="N4120" t="s">
        <v>4634</v>
      </c>
      <c r="O4120" t="s">
        <v>4641</v>
      </c>
    </row>
    <row r="4121" spans="1:15" x14ac:dyDescent="0.2">
      <c r="A4121" s="66" t="s">
        <v>9831</v>
      </c>
      <c r="B4121" t="s">
        <v>1074</v>
      </c>
      <c r="C4121" t="s">
        <v>1073</v>
      </c>
      <c r="D4121" s="21" t="s">
        <v>1075</v>
      </c>
      <c r="E4121" t="s">
        <v>1076</v>
      </c>
      <c r="F4121" t="s">
        <v>317</v>
      </c>
      <c r="K4121">
        <v>2023</v>
      </c>
      <c r="L4121" t="s">
        <v>4633</v>
      </c>
      <c r="M4121" t="s">
        <v>2433</v>
      </c>
      <c r="N4121" t="s">
        <v>4634</v>
      </c>
      <c r="O4121" t="s">
        <v>9787</v>
      </c>
    </row>
    <row r="4122" spans="1:15" x14ac:dyDescent="0.2">
      <c r="A4122" s="66" t="s">
        <v>9831</v>
      </c>
      <c r="B4122" t="s">
        <v>1074</v>
      </c>
      <c r="C4122" t="s">
        <v>1073</v>
      </c>
      <c r="D4122" s="21" t="s">
        <v>1075</v>
      </c>
      <c r="E4122" t="s">
        <v>1076</v>
      </c>
      <c r="F4122" t="s">
        <v>321</v>
      </c>
      <c r="K4122">
        <v>2023</v>
      </c>
      <c r="L4122" t="s">
        <v>4633</v>
      </c>
      <c r="M4122" t="s">
        <v>2433</v>
      </c>
      <c r="N4122" t="s">
        <v>4634</v>
      </c>
      <c r="O4122" t="s">
        <v>4642</v>
      </c>
    </row>
    <row r="4123" spans="1:15" x14ac:dyDescent="0.2">
      <c r="A4123" s="66" t="s">
        <v>9831</v>
      </c>
      <c r="B4123" t="s">
        <v>1074</v>
      </c>
      <c r="C4123" t="s">
        <v>1073</v>
      </c>
      <c r="D4123" s="21" t="s">
        <v>1075</v>
      </c>
      <c r="E4123" t="s">
        <v>1076</v>
      </c>
      <c r="F4123" t="s">
        <v>322</v>
      </c>
      <c r="K4123">
        <v>2023</v>
      </c>
      <c r="L4123" t="s">
        <v>4633</v>
      </c>
      <c r="M4123" t="s">
        <v>2433</v>
      </c>
      <c r="N4123" t="s">
        <v>4634</v>
      </c>
      <c r="O4123" t="s">
        <v>4640</v>
      </c>
    </row>
    <row r="4124" spans="1:15" x14ac:dyDescent="0.2">
      <c r="A4124" s="66" t="s">
        <v>9831</v>
      </c>
      <c r="B4124" t="s">
        <v>1074</v>
      </c>
      <c r="C4124" t="s">
        <v>1073</v>
      </c>
      <c r="D4124" s="21" t="s">
        <v>1075</v>
      </c>
      <c r="E4124" t="s">
        <v>1076</v>
      </c>
      <c r="F4124" t="s">
        <v>323</v>
      </c>
      <c r="K4124">
        <v>2023</v>
      </c>
      <c r="L4124" t="s">
        <v>4633</v>
      </c>
      <c r="M4124" t="s">
        <v>2433</v>
      </c>
      <c r="N4124" t="s">
        <v>4634</v>
      </c>
      <c r="O4124" t="s">
        <v>4641</v>
      </c>
    </row>
    <row r="4125" spans="1:15" x14ac:dyDescent="0.2">
      <c r="A4125" s="66" t="s">
        <v>9831</v>
      </c>
      <c r="B4125" t="s">
        <v>1074</v>
      </c>
      <c r="C4125" t="s">
        <v>1073</v>
      </c>
      <c r="D4125" s="21" t="s">
        <v>1075</v>
      </c>
      <c r="E4125" t="s">
        <v>1076</v>
      </c>
      <c r="F4125" t="s">
        <v>324</v>
      </c>
      <c r="K4125">
        <v>2023</v>
      </c>
      <c r="L4125" t="s">
        <v>4633</v>
      </c>
      <c r="M4125" t="s">
        <v>2433</v>
      </c>
      <c r="N4125" t="s">
        <v>4634</v>
      </c>
      <c r="O4125" t="s">
        <v>9787</v>
      </c>
    </row>
    <row r="4126" spans="1:15" x14ac:dyDescent="0.2">
      <c r="A4126" s="66" t="s">
        <v>9831</v>
      </c>
      <c r="B4126" t="s">
        <v>1074</v>
      </c>
      <c r="C4126" t="s">
        <v>1073</v>
      </c>
      <c r="D4126" s="21" t="s">
        <v>1075</v>
      </c>
      <c r="E4126" t="s">
        <v>1076</v>
      </c>
      <c r="F4126" t="s">
        <v>336</v>
      </c>
      <c r="K4126">
        <v>2023</v>
      </c>
      <c r="L4126" t="s">
        <v>4633</v>
      </c>
      <c r="M4126" t="s">
        <v>2433</v>
      </c>
      <c r="N4126" t="s">
        <v>4634</v>
      </c>
      <c r="O4126" t="s">
        <v>4643</v>
      </c>
    </row>
    <row r="4127" spans="1:15" x14ac:dyDescent="0.2">
      <c r="A4127" s="66" t="s">
        <v>9831</v>
      </c>
      <c r="B4127" t="s">
        <v>1074</v>
      </c>
      <c r="C4127" t="s">
        <v>1073</v>
      </c>
      <c r="D4127" s="21" t="s">
        <v>1075</v>
      </c>
      <c r="E4127" t="s">
        <v>1076</v>
      </c>
      <c r="F4127" t="s">
        <v>337</v>
      </c>
      <c r="K4127">
        <v>2023</v>
      </c>
      <c r="L4127" t="s">
        <v>4633</v>
      </c>
      <c r="M4127" t="s">
        <v>2433</v>
      </c>
      <c r="N4127" t="s">
        <v>4634</v>
      </c>
      <c r="O4127" t="s">
        <v>4640</v>
      </c>
    </row>
    <row r="4128" spans="1:15" x14ac:dyDescent="0.2">
      <c r="A4128" s="66" t="s">
        <v>9831</v>
      </c>
      <c r="B4128" t="s">
        <v>1074</v>
      </c>
      <c r="C4128" t="s">
        <v>1073</v>
      </c>
      <c r="D4128" s="21" t="s">
        <v>1075</v>
      </c>
      <c r="E4128" t="s">
        <v>1076</v>
      </c>
      <c r="F4128" t="s">
        <v>338</v>
      </c>
      <c r="K4128">
        <v>2023</v>
      </c>
      <c r="L4128" t="s">
        <v>4633</v>
      </c>
      <c r="M4128" t="s">
        <v>2433</v>
      </c>
      <c r="N4128" t="s">
        <v>4634</v>
      </c>
      <c r="O4128" t="s">
        <v>4641</v>
      </c>
    </row>
    <row r="4129" spans="1:15" x14ac:dyDescent="0.2">
      <c r="A4129" s="66" t="s">
        <v>9831</v>
      </c>
      <c r="B4129" t="s">
        <v>1074</v>
      </c>
      <c r="C4129" t="s">
        <v>1073</v>
      </c>
      <c r="D4129" s="21" t="s">
        <v>1075</v>
      </c>
      <c r="E4129" t="s">
        <v>1076</v>
      </c>
      <c r="F4129" t="s">
        <v>339</v>
      </c>
      <c r="K4129">
        <v>2023</v>
      </c>
      <c r="L4129" t="s">
        <v>4633</v>
      </c>
      <c r="M4129" t="s">
        <v>2433</v>
      </c>
      <c r="N4129" t="s">
        <v>4634</v>
      </c>
      <c r="O4129" t="s">
        <v>9787</v>
      </c>
    </row>
    <row r="4130" spans="1:15" x14ac:dyDescent="0.2">
      <c r="A4130" s="66" t="s">
        <v>9831</v>
      </c>
      <c r="B4130" t="s">
        <v>1074</v>
      </c>
      <c r="C4130" t="s">
        <v>1073</v>
      </c>
      <c r="D4130" s="21" t="s">
        <v>1077</v>
      </c>
      <c r="E4130" t="s">
        <v>1078</v>
      </c>
      <c r="F4130" t="s">
        <v>56</v>
      </c>
      <c r="G4130" t="s">
        <v>1270</v>
      </c>
      <c r="K4130">
        <v>2019</v>
      </c>
      <c r="L4130" t="s">
        <v>4644</v>
      </c>
      <c r="M4130" t="s">
        <v>4645</v>
      </c>
      <c r="N4130" t="s">
        <v>4646</v>
      </c>
      <c r="O4130" t="s">
        <v>4647</v>
      </c>
    </row>
    <row r="4131" spans="1:15" x14ac:dyDescent="0.2">
      <c r="A4131" s="66" t="s">
        <v>9831</v>
      </c>
      <c r="B4131" t="s">
        <v>1074</v>
      </c>
      <c r="C4131" t="s">
        <v>1073</v>
      </c>
      <c r="D4131" s="21" t="s">
        <v>1077</v>
      </c>
      <c r="E4131" t="s">
        <v>1078</v>
      </c>
      <c r="F4131" t="s">
        <v>58</v>
      </c>
      <c r="G4131" t="s">
        <v>1270</v>
      </c>
      <c r="K4131">
        <v>2019</v>
      </c>
      <c r="L4131" t="s">
        <v>4644</v>
      </c>
      <c r="M4131" t="s">
        <v>4645</v>
      </c>
      <c r="N4131" t="s">
        <v>4646</v>
      </c>
      <c r="O4131" t="s">
        <v>4648</v>
      </c>
    </row>
    <row r="4132" spans="1:15" x14ac:dyDescent="0.2">
      <c r="A4132" s="66" t="s">
        <v>9831</v>
      </c>
      <c r="B4132" t="s">
        <v>1074</v>
      </c>
      <c r="C4132" t="s">
        <v>1073</v>
      </c>
      <c r="D4132" s="21" t="s">
        <v>1077</v>
      </c>
      <c r="E4132" t="s">
        <v>1078</v>
      </c>
      <c r="F4132" t="s">
        <v>59</v>
      </c>
      <c r="G4132" t="s">
        <v>1270</v>
      </c>
      <c r="K4132">
        <v>2019</v>
      </c>
      <c r="L4132" t="s">
        <v>4644</v>
      </c>
      <c r="M4132" t="s">
        <v>4645</v>
      </c>
      <c r="N4132" t="s">
        <v>4646</v>
      </c>
      <c r="O4132" t="s">
        <v>4649</v>
      </c>
    </row>
    <row r="4133" spans="1:15" x14ac:dyDescent="0.2">
      <c r="A4133" s="66" t="s">
        <v>9831</v>
      </c>
      <c r="B4133" t="s">
        <v>1074</v>
      </c>
      <c r="C4133" t="s">
        <v>1073</v>
      </c>
      <c r="D4133" s="21" t="s">
        <v>1077</v>
      </c>
      <c r="E4133" t="s">
        <v>1078</v>
      </c>
      <c r="F4133" t="s">
        <v>65</v>
      </c>
      <c r="G4133" t="s">
        <v>1270</v>
      </c>
      <c r="K4133">
        <v>2019</v>
      </c>
      <c r="L4133" t="s">
        <v>4644</v>
      </c>
      <c r="M4133" t="s">
        <v>4645</v>
      </c>
      <c r="N4133" t="s">
        <v>4646</v>
      </c>
      <c r="O4133" t="s">
        <v>4650</v>
      </c>
    </row>
    <row r="4134" spans="1:15" x14ac:dyDescent="0.2">
      <c r="A4134" s="66" t="s">
        <v>9831</v>
      </c>
      <c r="B4134" t="s">
        <v>1074</v>
      </c>
      <c r="C4134" t="s">
        <v>1073</v>
      </c>
      <c r="D4134" s="21" t="s">
        <v>1075</v>
      </c>
      <c r="E4134" t="s">
        <v>1076</v>
      </c>
      <c r="F4134" t="s">
        <v>155</v>
      </c>
      <c r="G4134" t="s">
        <v>1286</v>
      </c>
      <c r="L4134" t="s">
        <v>4651</v>
      </c>
      <c r="M4134" t="s">
        <v>1293</v>
      </c>
      <c r="N4134" t="s">
        <v>4652</v>
      </c>
      <c r="O4134" t="s">
        <v>4653</v>
      </c>
    </row>
    <row r="4135" spans="1:15" x14ac:dyDescent="0.2">
      <c r="A4135" s="66" t="s">
        <v>9831</v>
      </c>
      <c r="B4135" t="s">
        <v>1074</v>
      </c>
      <c r="C4135" t="s">
        <v>1073</v>
      </c>
      <c r="D4135" s="21" t="s">
        <v>1075</v>
      </c>
      <c r="E4135" t="s">
        <v>1076</v>
      </c>
      <c r="F4135" t="s">
        <v>157</v>
      </c>
      <c r="G4135" t="s">
        <v>1286</v>
      </c>
      <c r="L4135" t="s">
        <v>4651</v>
      </c>
      <c r="M4135" t="s">
        <v>1293</v>
      </c>
      <c r="N4135" t="s">
        <v>4652</v>
      </c>
      <c r="O4135" t="s">
        <v>1400</v>
      </c>
    </row>
    <row r="4136" spans="1:15" x14ac:dyDescent="0.2">
      <c r="A4136" s="66" t="s">
        <v>9831</v>
      </c>
      <c r="B4136" t="s">
        <v>1074</v>
      </c>
      <c r="C4136" t="s">
        <v>1073</v>
      </c>
      <c r="D4136" s="21" t="s">
        <v>1077</v>
      </c>
      <c r="E4136" t="s">
        <v>1078</v>
      </c>
      <c r="F4136" t="s">
        <v>96</v>
      </c>
      <c r="K4136">
        <v>2024</v>
      </c>
      <c r="L4136" t="s">
        <v>4654</v>
      </c>
      <c r="N4136" t="s">
        <v>4655</v>
      </c>
      <c r="O4136" t="s">
        <v>4656</v>
      </c>
    </row>
    <row r="4137" spans="1:15" x14ac:dyDescent="0.2">
      <c r="A4137" s="66" t="s">
        <v>9831</v>
      </c>
      <c r="B4137" t="s">
        <v>1074</v>
      </c>
      <c r="C4137" t="s">
        <v>1073</v>
      </c>
      <c r="D4137" s="21" t="s">
        <v>1077</v>
      </c>
      <c r="E4137" t="s">
        <v>1078</v>
      </c>
      <c r="F4137" t="s">
        <v>147</v>
      </c>
      <c r="G4137" t="s">
        <v>1286</v>
      </c>
      <c r="K4137">
        <v>2024</v>
      </c>
      <c r="L4137" t="s">
        <v>4654</v>
      </c>
      <c r="M4137" t="s">
        <v>1293</v>
      </c>
      <c r="N4137" t="s">
        <v>4655</v>
      </c>
      <c r="O4137" t="s">
        <v>1400</v>
      </c>
    </row>
    <row r="4138" spans="1:15" x14ac:dyDescent="0.2">
      <c r="A4138" s="66" t="s">
        <v>9831</v>
      </c>
      <c r="B4138" t="s">
        <v>1074</v>
      </c>
      <c r="C4138" t="s">
        <v>1073</v>
      </c>
      <c r="D4138" s="21" t="s">
        <v>1077</v>
      </c>
      <c r="E4138" t="s">
        <v>1078</v>
      </c>
      <c r="F4138" t="s">
        <v>216</v>
      </c>
      <c r="G4138" t="s">
        <v>1523</v>
      </c>
      <c r="K4138">
        <v>2024</v>
      </c>
      <c r="L4138" t="s">
        <v>4654</v>
      </c>
      <c r="M4138" t="s">
        <v>1293</v>
      </c>
      <c r="N4138" t="s">
        <v>4655</v>
      </c>
      <c r="O4138" t="s">
        <v>4657</v>
      </c>
    </row>
    <row r="4139" spans="1:15" x14ac:dyDescent="0.2">
      <c r="A4139" s="66" t="s">
        <v>9831</v>
      </c>
      <c r="B4139" t="s">
        <v>1074</v>
      </c>
      <c r="C4139" t="s">
        <v>1073</v>
      </c>
      <c r="D4139" s="21" t="s">
        <v>1077</v>
      </c>
      <c r="E4139" t="s">
        <v>1078</v>
      </c>
      <c r="F4139" t="s">
        <v>72</v>
      </c>
      <c r="G4139" t="s">
        <v>1299</v>
      </c>
      <c r="K4139">
        <v>2023</v>
      </c>
      <c r="L4139" t="s">
        <v>4658</v>
      </c>
      <c r="M4139" t="s">
        <v>1816</v>
      </c>
      <c r="N4139" t="s">
        <v>4659</v>
      </c>
      <c r="O4139" t="s">
        <v>4660</v>
      </c>
    </row>
    <row r="4140" spans="1:15" x14ac:dyDescent="0.2">
      <c r="A4140" s="66" t="s">
        <v>9831</v>
      </c>
      <c r="B4140" t="s">
        <v>1074</v>
      </c>
      <c r="C4140" t="s">
        <v>1073</v>
      </c>
      <c r="D4140" s="21" t="s">
        <v>1077</v>
      </c>
      <c r="E4140" t="s">
        <v>1078</v>
      </c>
      <c r="F4140" t="s">
        <v>86</v>
      </c>
      <c r="K4140">
        <v>2023</v>
      </c>
      <c r="L4140" t="s">
        <v>4658</v>
      </c>
      <c r="M4140" t="s">
        <v>2423</v>
      </c>
      <c r="N4140" t="s">
        <v>4659</v>
      </c>
      <c r="O4140" t="s">
        <v>4661</v>
      </c>
    </row>
    <row r="4141" spans="1:15" x14ac:dyDescent="0.2">
      <c r="A4141" s="66" t="s">
        <v>9831</v>
      </c>
      <c r="B4141" t="s">
        <v>1074</v>
      </c>
      <c r="C4141" t="s">
        <v>1073</v>
      </c>
      <c r="D4141" s="21" t="s">
        <v>1075</v>
      </c>
      <c r="E4141" t="s">
        <v>1076</v>
      </c>
      <c r="F4141" t="s">
        <v>9</v>
      </c>
      <c r="L4141" t="s">
        <v>1414</v>
      </c>
      <c r="N4141" t="s">
        <v>1415</v>
      </c>
      <c r="O4141" t="s">
        <v>1416</v>
      </c>
    </row>
    <row r="4142" spans="1:15" x14ac:dyDescent="0.2">
      <c r="A4142" s="66" t="s">
        <v>9831</v>
      </c>
      <c r="B4142" t="s">
        <v>1074</v>
      </c>
      <c r="C4142" t="s">
        <v>1073</v>
      </c>
      <c r="D4142" s="21" t="s">
        <v>1075</v>
      </c>
      <c r="E4142" t="s">
        <v>1076</v>
      </c>
      <c r="F4142" t="s">
        <v>4</v>
      </c>
      <c r="L4142" t="s">
        <v>1429</v>
      </c>
      <c r="N4142" t="s">
        <v>1279</v>
      </c>
      <c r="O4142" t="s">
        <v>1280</v>
      </c>
    </row>
    <row r="4143" spans="1:15" x14ac:dyDescent="0.2">
      <c r="A4143" s="66" t="s">
        <v>9831</v>
      </c>
      <c r="B4143" t="s">
        <v>1074</v>
      </c>
      <c r="C4143" t="s">
        <v>1073</v>
      </c>
      <c r="D4143" s="21" t="s">
        <v>1077</v>
      </c>
      <c r="E4143" t="s">
        <v>1078</v>
      </c>
      <c r="F4143" t="s">
        <v>4</v>
      </c>
      <c r="L4143" t="s">
        <v>1429</v>
      </c>
      <c r="N4143" t="s">
        <v>1279</v>
      </c>
      <c r="O4143" t="s">
        <v>1280</v>
      </c>
    </row>
    <row r="4144" spans="1:15" x14ac:dyDescent="0.2">
      <c r="A4144" s="66" t="s">
        <v>9831</v>
      </c>
      <c r="B4144" t="s">
        <v>1074</v>
      </c>
      <c r="C4144" t="s">
        <v>1073</v>
      </c>
      <c r="D4144" s="21" t="s">
        <v>1075</v>
      </c>
      <c r="E4144" t="s">
        <v>1076</v>
      </c>
      <c r="F4144" t="s">
        <v>14</v>
      </c>
      <c r="G4144" t="s">
        <v>1430</v>
      </c>
      <c r="O4144" t="s">
        <v>1431</v>
      </c>
    </row>
    <row r="4145" spans="1:15" x14ac:dyDescent="0.2">
      <c r="A4145" s="66" t="s">
        <v>9831</v>
      </c>
      <c r="B4145" t="s">
        <v>1074</v>
      </c>
      <c r="C4145" t="s">
        <v>1073</v>
      </c>
      <c r="D4145" s="21" t="s">
        <v>1075</v>
      </c>
      <c r="E4145" t="s">
        <v>1076</v>
      </c>
      <c r="F4145" t="s">
        <v>15</v>
      </c>
      <c r="G4145" t="s">
        <v>1430</v>
      </c>
      <c r="O4145" t="s">
        <v>1432</v>
      </c>
    </row>
    <row r="4146" spans="1:15" x14ac:dyDescent="0.2">
      <c r="A4146" s="66" t="s">
        <v>9831</v>
      </c>
      <c r="B4146" t="s">
        <v>1074</v>
      </c>
      <c r="C4146" t="s">
        <v>1073</v>
      </c>
      <c r="D4146" s="21" t="s">
        <v>1077</v>
      </c>
      <c r="E4146" t="s">
        <v>1078</v>
      </c>
      <c r="F4146" t="s">
        <v>162</v>
      </c>
      <c r="G4146" t="s">
        <v>1286</v>
      </c>
      <c r="O4146" t="s">
        <v>1400</v>
      </c>
    </row>
    <row r="4147" spans="1:15" x14ac:dyDescent="0.2">
      <c r="A4147" s="66" t="s">
        <v>9831</v>
      </c>
      <c r="B4147" t="s">
        <v>1080</v>
      </c>
      <c r="C4147" t="s">
        <v>1079</v>
      </c>
      <c r="D4147" s="21" t="s">
        <v>1081</v>
      </c>
      <c r="E4147" t="s">
        <v>1082</v>
      </c>
      <c r="F4147" t="s">
        <v>89</v>
      </c>
      <c r="K4147">
        <v>2001</v>
      </c>
      <c r="L4147" t="s">
        <v>4662</v>
      </c>
      <c r="N4147" t="s">
        <v>4663</v>
      </c>
      <c r="O4147" t="s">
        <v>4664</v>
      </c>
    </row>
    <row r="4148" spans="1:15" x14ac:dyDescent="0.2">
      <c r="A4148" s="66" t="s">
        <v>9831</v>
      </c>
      <c r="B4148" t="s">
        <v>1080</v>
      </c>
      <c r="C4148" t="s">
        <v>1079</v>
      </c>
      <c r="D4148" s="21" t="s">
        <v>1081</v>
      </c>
      <c r="E4148" t="s">
        <v>1082</v>
      </c>
      <c r="F4148" t="s">
        <v>96</v>
      </c>
      <c r="L4148" t="s">
        <v>4665</v>
      </c>
      <c r="N4148" t="s">
        <v>4666</v>
      </c>
      <c r="O4148" t="s">
        <v>4667</v>
      </c>
    </row>
    <row r="4149" spans="1:15" x14ac:dyDescent="0.2">
      <c r="A4149" s="66" t="s">
        <v>9831</v>
      </c>
      <c r="B4149" t="s">
        <v>1080</v>
      </c>
      <c r="C4149" t="s">
        <v>1079</v>
      </c>
      <c r="D4149" s="21" t="s">
        <v>1081</v>
      </c>
      <c r="E4149" t="s">
        <v>1082</v>
      </c>
      <c r="F4149" t="s">
        <v>72</v>
      </c>
      <c r="G4149" t="s">
        <v>1299</v>
      </c>
      <c r="K4149">
        <v>2018</v>
      </c>
      <c r="L4149" t="s">
        <v>4668</v>
      </c>
      <c r="M4149" t="s">
        <v>1484</v>
      </c>
      <c r="N4149" t="s">
        <v>4669</v>
      </c>
      <c r="O4149" t="s">
        <v>4670</v>
      </c>
    </row>
    <row r="4150" spans="1:15" x14ac:dyDescent="0.2">
      <c r="A4150" s="66" t="s">
        <v>9831</v>
      </c>
      <c r="B4150" t="s">
        <v>1080</v>
      </c>
      <c r="C4150" t="s">
        <v>1079</v>
      </c>
      <c r="D4150" s="21" t="s">
        <v>1081</v>
      </c>
      <c r="E4150" t="s">
        <v>1082</v>
      </c>
      <c r="F4150" t="s">
        <v>31</v>
      </c>
      <c r="G4150" t="s">
        <v>1404</v>
      </c>
      <c r="K4150">
        <v>2016</v>
      </c>
      <c r="L4150" t="s">
        <v>4671</v>
      </c>
      <c r="M4150" t="s">
        <v>2885</v>
      </c>
      <c r="N4150" t="s">
        <v>4672</v>
      </c>
    </row>
    <row r="4151" spans="1:15" x14ac:dyDescent="0.2">
      <c r="A4151" s="66" t="s">
        <v>9831</v>
      </c>
      <c r="B4151" t="s">
        <v>1080</v>
      </c>
      <c r="C4151" t="s">
        <v>1079</v>
      </c>
      <c r="D4151" s="21" t="s">
        <v>1081</v>
      </c>
      <c r="E4151" t="s">
        <v>1082</v>
      </c>
      <c r="F4151" t="s">
        <v>308</v>
      </c>
      <c r="K4151">
        <v>2016</v>
      </c>
      <c r="L4151" t="s">
        <v>4671</v>
      </c>
      <c r="M4151" t="s">
        <v>2885</v>
      </c>
      <c r="N4151" t="s">
        <v>4672</v>
      </c>
      <c r="O4151" t="s">
        <v>4673</v>
      </c>
    </row>
    <row r="4152" spans="1:15" x14ac:dyDescent="0.2">
      <c r="A4152" s="66" t="s">
        <v>9831</v>
      </c>
      <c r="B4152" t="s">
        <v>1080</v>
      </c>
      <c r="C4152" t="s">
        <v>1079</v>
      </c>
      <c r="D4152" s="21" t="s">
        <v>1081</v>
      </c>
      <c r="E4152" t="s">
        <v>1082</v>
      </c>
      <c r="F4152" t="s">
        <v>316</v>
      </c>
      <c r="K4152">
        <v>2016</v>
      </c>
      <c r="L4152" t="s">
        <v>4671</v>
      </c>
      <c r="M4152" t="s">
        <v>2885</v>
      </c>
      <c r="N4152" t="s">
        <v>4672</v>
      </c>
      <c r="O4152" t="s">
        <v>4673</v>
      </c>
    </row>
    <row r="4153" spans="1:15" x14ac:dyDescent="0.2">
      <c r="A4153" s="66" t="s">
        <v>9831</v>
      </c>
      <c r="B4153" t="s">
        <v>1080</v>
      </c>
      <c r="C4153" t="s">
        <v>1079</v>
      </c>
      <c r="D4153" s="21" t="s">
        <v>1081</v>
      </c>
      <c r="E4153" t="s">
        <v>1082</v>
      </c>
      <c r="F4153" t="s">
        <v>317</v>
      </c>
      <c r="K4153">
        <v>2016</v>
      </c>
      <c r="L4153" t="s">
        <v>4671</v>
      </c>
      <c r="M4153" t="s">
        <v>4341</v>
      </c>
      <c r="N4153" t="s">
        <v>4672</v>
      </c>
    </row>
    <row r="4154" spans="1:15" x14ac:dyDescent="0.2">
      <c r="A4154" s="66" t="s">
        <v>9831</v>
      </c>
      <c r="B4154" t="s">
        <v>1080</v>
      </c>
      <c r="C4154" t="s">
        <v>1079</v>
      </c>
      <c r="D4154" s="21" t="s">
        <v>1081</v>
      </c>
      <c r="E4154" t="s">
        <v>1082</v>
      </c>
      <c r="F4154" t="s">
        <v>323</v>
      </c>
      <c r="K4154">
        <v>2016</v>
      </c>
      <c r="L4154" t="s">
        <v>4671</v>
      </c>
      <c r="M4154" t="s">
        <v>2885</v>
      </c>
      <c r="N4154" t="s">
        <v>4672</v>
      </c>
      <c r="O4154" t="s">
        <v>4673</v>
      </c>
    </row>
    <row r="4155" spans="1:15" x14ac:dyDescent="0.2">
      <c r="A4155" s="66" t="s">
        <v>9831</v>
      </c>
      <c r="B4155" t="s">
        <v>1080</v>
      </c>
      <c r="C4155" t="s">
        <v>1079</v>
      </c>
      <c r="D4155" s="21" t="s">
        <v>1081</v>
      </c>
      <c r="E4155" t="s">
        <v>1082</v>
      </c>
      <c r="F4155" t="s">
        <v>331</v>
      </c>
      <c r="K4155">
        <v>2016</v>
      </c>
      <c r="L4155" t="s">
        <v>4671</v>
      </c>
      <c r="M4155" t="s">
        <v>2885</v>
      </c>
      <c r="N4155" t="s">
        <v>4672</v>
      </c>
      <c r="O4155" t="s">
        <v>4673</v>
      </c>
    </row>
    <row r="4156" spans="1:15" x14ac:dyDescent="0.2">
      <c r="A4156" s="66" t="s">
        <v>9831</v>
      </c>
      <c r="B4156" t="s">
        <v>1080</v>
      </c>
      <c r="C4156" t="s">
        <v>1079</v>
      </c>
      <c r="D4156" s="21" t="s">
        <v>1081</v>
      </c>
      <c r="E4156" t="s">
        <v>1082</v>
      </c>
      <c r="F4156" t="s">
        <v>338</v>
      </c>
      <c r="K4156">
        <v>2016</v>
      </c>
      <c r="L4156" t="s">
        <v>4671</v>
      </c>
      <c r="M4156" t="s">
        <v>2885</v>
      </c>
      <c r="N4156" t="s">
        <v>4672</v>
      </c>
      <c r="O4156" t="s">
        <v>4673</v>
      </c>
    </row>
    <row r="4157" spans="1:15" x14ac:dyDescent="0.2">
      <c r="A4157" s="66" t="s">
        <v>9831</v>
      </c>
      <c r="B4157" t="s">
        <v>1080</v>
      </c>
      <c r="C4157" t="s">
        <v>1079</v>
      </c>
      <c r="D4157" s="21" t="s">
        <v>1081</v>
      </c>
      <c r="E4157" t="s">
        <v>1082</v>
      </c>
      <c r="F4157" t="s">
        <v>4</v>
      </c>
      <c r="L4157" t="s">
        <v>1429</v>
      </c>
      <c r="N4157" t="s">
        <v>1279</v>
      </c>
      <c r="O4157" t="s">
        <v>1280</v>
      </c>
    </row>
    <row r="4158" spans="1:15" x14ac:dyDescent="0.2">
      <c r="A4158" s="66" t="s">
        <v>9831</v>
      </c>
      <c r="B4158" t="s">
        <v>1080</v>
      </c>
      <c r="C4158" t="s">
        <v>1079</v>
      </c>
      <c r="D4158" s="21" t="s">
        <v>1081</v>
      </c>
      <c r="E4158" t="s">
        <v>1082</v>
      </c>
      <c r="F4158" t="s">
        <v>306</v>
      </c>
      <c r="K4158">
        <v>2020</v>
      </c>
      <c r="L4158" t="s">
        <v>4674</v>
      </c>
      <c r="M4158" t="s">
        <v>1614</v>
      </c>
      <c r="N4158" t="s">
        <v>4669</v>
      </c>
      <c r="O4158" t="s">
        <v>4675</v>
      </c>
    </row>
    <row r="4159" spans="1:15" x14ac:dyDescent="0.2">
      <c r="A4159" s="66" t="s">
        <v>9831</v>
      </c>
      <c r="B4159" t="s">
        <v>1080</v>
      </c>
      <c r="C4159" t="s">
        <v>1079</v>
      </c>
      <c r="D4159" s="21" t="s">
        <v>1081</v>
      </c>
      <c r="E4159" t="s">
        <v>1082</v>
      </c>
      <c r="F4159" t="s">
        <v>307</v>
      </c>
      <c r="K4159">
        <v>2020</v>
      </c>
      <c r="L4159" t="s">
        <v>4674</v>
      </c>
      <c r="M4159" t="s">
        <v>1614</v>
      </c>
      <c r="N4159" t="s">
        <v>4669</v>
      </c>
      <c r="O4159" t="s">
        <v>4675</v>
      </c>
    </row>
    <row r="4160" spans="1:15" x14ac:dyDescent="0.2">
      <c r="A4160" s="66" t="s">
        <v>9831</v>
      </c>
      <c r="B4160" t="s">
        <v>1080</v>
      </c>
      <c r="C4160" t="s">
        <v>1079</v>
      </c>
      <c r="D4160" s="21" t="s">
        <v>1081</v>
      </c>
      <c r="E4160" t="s">
        <v>1082</v>
      </c>
      <c r="F4160" t="s">
        <v>314</v>
      </c>
      <c r="K4160">
        <v>2020</v>
      </c>
      <c r="L4160" t="s">
        <v>4674</v>
      </c>
      <c r="M4160" t="s">
        <v>1614</v>
      </c>
      <c r="N4160" t="s">
        <v>4669</v>
      </c>
      <c r="O4160" t="s">
        <v>4675</v>
      </c>
    </row>
    <row r="4161" spans="1:15" x14ac:dyDescent="0.2">
      <c r="A4161" s="66" t="s">
        <v>9831</v>
      </c>
      <c r="B4161" t="s">
        <v>1080</v>
      </c>
      <c r="C4161" t="s">
        <v>1079</v>
      </c>
      <c r="D4161" s="21" t="s">
        <v>1081</v>
      </c>
      <c r="E4161" t="s">
        <v>1082</v>
      </c>
      <c r="F4161" t="s">
        <v>315</v>
      </c>
      <c r="K4161">
        <v>2020</v>
      </c>
      <c r="L4161" t="s">
        <v>4674</v>
      </c>
      <c r="M4161" t="s">
        <v>1614</v>
      </c>
      <c r="N4161" t="s">
        <v>4669</v>
      </c>
      <c r="O4161" t="s">
        <v>4675</v>
      </c>
    </row>
    <row r="4162" spans="1:15" x14ac:dyDescent="0.2">
      <c r="A4162" s="66" t="s">
        <v>9831</v>
      </c>
      <c r="B4162" t="s">
        <v>1080</v>
      </c>
      <c r="C4162" t="s">
        <v>1079</v>
      </c>
      <c r="D4162" s="21" t="s">
        <v>1081</v>
      </c>
      <c r="E4162" t="s">
        <v>1082</v>
      </c>
      <c r="F4162" t="s">
        <v>321</v>
      </c>
      <c r="K4162">
        <v>2020</v>
      </c>
      <c r="L4162" t="s">
        <v>4674</v>
      </c>
      <c r="M4162" t="s">
        <v>1614</v>
      </c>
      <c r="N4162" t="s">
        <v>4669</v>
      </c>
      <c r="O4162" t="s">
        <v>4675</v>
      </c>
    </row>
    <row r="4163" spans="1:15" x14ac:dyDescent="0.2">
      <c r="A4163" s="66" t="s">
        <v>9831</v>
      </c>
      <c r="B4163" t="s">
        <v>1080</v>
      </c>
      <c r="C4163" t="s">
        <v>1079</v>
      </c>
      <c r="D4163" s="21" t="s">
        <v>1081</v>
      </c>
      <c r="E4163" t="s">
        <v>1082</v>
      </c>
      <c r="F4163" t="s">
        <v>322</v>
      </c>
      <c r="K4163">
        <v>2020</v>
      </c>
      <c r="L4163" t="s">
        <v>4674</v>
      </c>
      <c r="M4163" t="s">
        <v>1614</v>
      </c>
      <c r="N4163" t="s">
        <v>4669</v>
      </c>
      <c r="O4163" t="s">
        <v>4675</v>
      </c>
    </row>
    <row r="4164" spans="1:15" x14ac:dyDescent="0.2">
      <c r="A4164" s="66" t="s">
        <v>9831</v>
      </c>
      <c r="B4164" t="s">
        <v>1080</v>
      </c>
      <c r="C4164" t="s">
        <v>1079</v>
      </c>
      <c r="D4164" s="21" t="s">
        <v>1081</v>
      </c>
      <c r="E4164" t="s">
        <v>1082</v>
      </c>
      <c r="F4164" t="s">
        <v>329</v>
      </c>
      <c r="K4164">
        <v>2020</v>
      </c>
      <c r="L4164" t="s">
        <v>4674</v>
      </c>
      <c r="M4164" t="s">
        <v>1614</v>
      </c>
      <c r="N4164" t="s">
        <v>4669</v>
      </c>
      <c r="O4164" t="s">
        <v>4675</v>
      </c>
    </row>
    <row r="4165" spans="1:15" x14ac:dyDescent="0.2">
      <c r="A4165" s="66" t="s">
        <v>9831</v>
      </c>
      <c r="B4165" t="s">
        <v>1080</v>
      </c>
      <c r="C4165" t="s">
        <v>1079</v>
      </c>
      <c r="D4165" s="21" t="s">
        <v>1081</v>
      </c>
      <c r="E4165" t="s">
        <v>1082</v>
      </c>
      <c r="F4165" t="s">
        <v>330</v>
      </c>
      <c r="K4165">
        <v>2020</v>
      </c>
      <c r="L4165" t="s">
        <v>4674</v>
      </c>
      <c r="M4165" t="s">
        <v>1614</v>
      </c>
      <c r="N4165" t="s">
        <v>4669</v>
      </c>
      <c r="O4165" t="s">
        <v>4675</v>
      </c>
    </row>
    <row r="4166" spans="1:15" x14ac:dyDescent="0.2">
      <c r="A4166" s="66" t="s">
        <v>9831</v>
      </c>
      <c r="B4166" t="s">
        <v>1080</v>
      </c>
      <c r="C4166" t="s">
        <v>1079</v>
      </c>
      <c r="D4166" s="21" t="s">
        <v>1081</v>
      </c>
      <c r="E4166" t="s">
        <v>1082</v>
      </c>
      <c r="F4166" t="s">
        <v>336</v>
      </c>
      <c r="K4166">
        <v>2020</v>
      </c>
      <c r="L4166" t="s">
        <v>4674</v>
      </c>
      <c r="M4166" t="s">
        <v>1614</v>
      </c>
      <c r="N4166" t="s">
        <v>4669</v>
      </c>
      <c r="O4166" t="s">
        <v>4675</v>
      </c>
    </row>
    <row r="4167" spans="1:15" x14ac:dyDescent="0.2">
      <c r="A4167" s="66" t="s">
        <v>9831</v>
      </c>
      <c r="B4167" t="s">
        <v>1080</v>
      </c>
      <c r="C4167" t="s">
        <v>1079</v>
      </c>
      <c r="D4167" s="21" t="s">
        <v>1081</v>
      </c>
      <c r="E4167" t="s">
        <v>1082</v>
      </c>
      <c r="F4167" t="s">
        <v>337</v>
      </c>
      <c r="K4167">
        <v>2020</v>
      </c>
      <c r="L4167" t="s">
        <v>4674</v>
      </c>
      <c r="M4167" t="s">
        <v>1614</v>
      </c>
      <c r="N4167" t="s">
        <v>4669</v>
      </c>
      <c r="O4167" t="s">
        <v>4675</v>
      </c>
    </row>
    <row r="4168" spans="1:15" x14ac:dyDescent="0.2">
      <c r="A4168" s="66" t="s">
        <v>9831</v>
      </c>
      <c r="B4168" t="s">
        <v>1080</v>
      </c>
      <c r="C4168" t="s">
        <v>1079</v>
      </c>
      <c r="D4168" s="21" t="s">
        <v>1081</v>
      </c>
      <c r="E4168" t="s">
        <v>1082</v>
      </c>
      <c r="F4168" t="s">
        <v>8</v>
      </c>
      <c r="K4168">
        <v>2020</v>
      </c>
      <c r="L4168" t="s">
        <v>4676</v>
      </c>
      <c r="M4168" t="s">
        <v>1614</v>
      </c>
      <c r="N4168" t="s">
        <v>4669</v>
      </c>
    </row>
    <row r="4169" spans="1:15" x14ac:dyDescent="0.2">
      <c r="A4169" s="66" t="s">
        <v>9831</v>
      </c>
      <c r="B4169" t="s">
        <v>1080</v>
      </c>
      <c r="C4169" t="s">
        <v>1079</v>
      </c>
      <c r="D4169" s="21" t="s">
        <v>1081</v>
      </c>
      <c r="E4169" t="s">
        <v>1082</v>
      </c>
      <c r="F4169" t="s">
        <v>10</v>
      </c>
      <c r="K4169">
        <v>2020</v>
      </c>
      <c r="L4169" t="s">
        <v>4676</v>
      </c>
      <c r="M4169" t="s">
        <v>1614</v>
      </c>
      <c r="N4169" t="s">
        <v>4669</v>
      </c>
    </row>
    <row r="4170" spans="1:15" x14ac:dyDescent="0.2">
      <c r="A4170" s="66" t="s">
        <v>9831</v>
      </c>
      <c r="B4170" t="s">
        <v>1080</v>
      </c>
      <c r="C4170" t="s">
        <v>1079</v>
      </c>
      <c r="D4170" s="21" t="s">
        <v>1081</v>
      </c>
      <c r="E4170" t="s">
        <v>1082</v>
      </c>
      <c r="F4170" t="s">
        <v>11</v>
      </c>
      <c r="G4170" t="s">
        <v>1286</v>
      </c>
      <c r="H4170" t="s">
        <v>349</v>
      </c>
      <c r="I4170" t="s">
        <v>349</v>
      </c>
      <c r="K4170">
        <v>2020</v>
      </c>
      <c r="L4170" t="s">
        <v>4676</v>
      </c>
      <c r="M4170" t="s">
        <v>1614</v>
      </c>
      <c r="N4170" t="s">
        <v>4669</v>
      </c>
    </row>
    <row r="4171" spans="1:15" x14ac:dyDescent="0.2">
      <c r="A4171" s="66" t="s">
        <v>9831</v>
      </c>
      <c r="B4171" t="s">
        <v>1080</v>
      </c>
      <c r="C4171" t="s">
        <v>1079</v>
      </c>
      <c r="D4171" s="21" t="s">
        <v>1081</v>
      </c>
      <c r="E4171" t="s">
        <v>1082</v>
      </c>
      <c r="F4171" t="s">
        <v>33</v>
      </c>
      <c r="G4171" t="s">
        <v>1286</v>
      </c>
      <c r="H4171" t="s">
        <v>349</v>
      </c>
      <c r="I4171" t="s">
        <v>349</v>
      </c>
      <c r="K4171">
        <v>2018</v>
      </c>
      <c r="L4171" t="s">
        <v>4676</v>
      </c>
      <c r="M4171" t="s">
        <v>1614</v>
      </c>
      <c r="N4171" t="s">
        <v>4669</v>
      </c>
      <c r="O4171" t="s">
        <v>4677</v>
      </c>
    </row>
    <row r="4172" spans="1:15" x14ac:dyDescent="0.2">
      <c r="A4172" s="66" t="s">
        <v>9831</v>
      </c>
      <c r="B4172" t="s">
        <v>1080</v>
      </c>
      <c r="C4172" t="s">
        <v>1079</v>
      </c>
      <c r="D4172" s="21" t="s">
        <v>1081</v>
      </c>
      <c r="E4172" t="s">
        <v>1082</v>
      </c>
      <c r="F4172" t="s">
        <v>35</v>
      </c>
      <c r="G4172" t="s">
        <v>1289</v>
      </c>
      <c r="H4172" t="s">
        <v>349</v>
      </c>
      <c r="I4172" t="s">
        <v>349</v>
      </c>
      <c r="K4172">
        <v>2018</v>
      </c>
      <c r="L4172" t="s">
        <v>4676</v>
      </c>
      <c r="M4172" t="s">
        <v>1311</v>
      </c>
      <c r="N4172" t="s">
        <v>4669</v>
      </c>
      <c r="O4172" t="s">
        <v>4678</v>
      </c>
    </row>
    <row r="4173" spans="1:15" x14ac:dyDescent="0.2">
      <c r="A4173" s="66" t="s">
        <v>9831</v>
      </c>
      <c r="B4173" t="s">
        <v>1080</v>
      </c>
      <c r="C4173" t="s">
        <v>1079</v>
      </c>
      <c r="D4173" s="21" t="s">
        <v>1081</v>
      </c>
      <c r="E4173" t="s">
        <v>1082</v>
      </c>
      <c r="F4173" t="s">
        <v>36</v>
      </c>
      <c r="G4173" t="s">
        <v>1289</v>
      </c>
      <c r="H4173" t="s">
        <v>349</v>
      </c>
      <c r="I4173" t="s">
        <v>349</v>
      </c>
      <c r="K4173">
        <v>2018</v>
      </c>
      <c r="L4173" t="s">
        <v>4676</v>
      </c>
      <c r="M4173" t="s">
        <v>1311</v>
      </c>
      <c r="N4173" t="s">
        <v>4669</v>
      </c>
      <c r="O4173" t="s">
        <v>4679</v>
      </c>
    </row>
    <row r="4174" spans="1:15" x14ac:dyDescent="0.2">
      <c r="A4174" s="66" t="s">
        <v>9831</v>
      </c>
      <c r="B4174" t="s">
        <v>1080</v>
      </c>
      <c r="C4174" t="s">
        <v>1079</v>
      </c>
      <c r="D4174" s="21" t="s">
        <v>1081</v>
      </c>
      <c r="E4174" t="s">
        <v>1082</v>
      </c>
      <c r="F4174" t="s">
        <v>38</v>
      </c>
      <c r="G4174" t="s">
        <v>1289</v>
      </c>
      <c r="H4174" t="s">
        <v>349</v>
      </c>
      <c r="I4174" t="s">
        <v>349</v>
      </c>
      <c r="K4174">
        <v>2018</v>
      </c>
      <c r="L4174" t="s">
        <v>4676</v>
      </c>
      <c r="M4174" t="s">
        <v>1311</v>
      </c>
      <c r="N4174" t="s">
        <v>4669</v>
      </c>
      <c r="O4174" t="s">
        <v>4678</v>
      </c>
    </row>
    <row r="4175" spans="1:15" x14ac:dyDescent="0.2">
      <c r="A4175" s="66" t="s">
        <v>9831</v>
      </c>
      <c r="B4175" t="s">
        <v>1080</v>
      </c>
      <c r="C4175" t="s">
        <v>1079</v>
      </c>
      <c r="D4175" s="21" t="s">
        <v>1081</v>
      </c>
      <c r="E4175" t="s">
        <v>1082</v>
      </c>
      <c r="F4175" t="s">
        <v>42</v>
      </c>
      <c r="G4175" t="s">
        <v>1289</v>
      </c>
      <c r="H4175" t="s">
        <v>349</v>
      </c>
      <c r="I4175" t="s">
        <v>349</v>
      </c>
      <c r="K4175">
        <v>2018</v>
      </c>
      <c r="L4175" t="s">
        <v>4676</v>
      </c>
      <c r="M4175" t="s">
        <v>1311</v>
      </c>
      <c r="N4175" t="s">
        <v>4669</v>
      </c>
      <c r="O4175" t="s">
        <v>4680</v>
      </c>
    </row>
    <row r="4176" spans="1:15" x14ac:dyDescent="0.2">
      <c r="A4176" s="66" t="s">
        <v>9831</v>
      </c>
      <c r="B4176" t="s">
        <v>1080</v>
      </c>
      <c r="C4176" t="s">
        <v>1079</v>
      </c>
      <c r="D4176" s="21" t="s">
        <v>1081</v>
      </c>
      <c r="E4176" t="s">
        <v>1082</v>
      </c>
      <c r="F4176" t="s">
        <v>56</v>
      </c>
      <c r="G4176" t="s">
        <v>1270</v>
      </c>
      <c r="H4176" t="s">
        <v>349</v>
      </c>
      <c r="I4176" t="s">
        <v>349</v>
      </c>
      <c r="K4176">
        <v>2018</v>
      </c>
      <c r="L4176" t="s">
        <v>4676</v>
      </c>
      <c r="M4176" t="s">
        <v>1363</v>
      </c>
      <c r="N4176" t="s">
        <v>4669</v>
      </c>
      <c r="O4176" t="s">
        <v>4681</v>
      </c>
    </row>
    <row r="4177" spans="1:15" x14ac:dyDescent="0.2">
      <c r="A4177" s="66" t="s">
        <v>9831</v>
      </c>
      <c r="B4177" t="s">
        <v>1080</v>
      </c>
      <c r="C4177" t="s">
        <v>1079</v>
      </c>
      <c r="D4177" s="21" t="s">
        <v>1081</v>
      </c>
      <c r="E4177" t="s">
        <v>1082</v>
      </c>
      <c r="F4177" t="s">
        <v>59</v>
      </c>
      <c r="G4177" t="s">
        <v>1270</v>
      </c>
      <c r="H4177" t="s">
        <v>349</v>
      </c>
      <c r="I4177" t="s">
        <v>349</v>
      </c>
      <c r="K4177">
        <v>2018</v>
      </c>
      <c r="L4177" t="s">
        <v>4676</v>
      </c>
      <c r="M4177" t="s">
        <v>1363</v>
      </c>
      <c r="N4177" t="s">
        <v>4669</v>
      </c>
      <c r="O4177" t="s">
        <v>4681</v>
      </c>
    </row>
    <row r="4178" spans="1:15" x14ac:dyDescent="0.2">
      <c r="A4178" s="66" t="s">
        <v>9831</v>
      </c>
      <c r="B4178" t="s">
        <v>1080</v>
      </c>
      <c r="C4178" t="s">
        <v>1079</v>
      </c>
      <c r="D4178" s="21" t="s">
        <v>1081</v>
      </c>
      <c r="E4178" t="s">
        <v>1082</v>
      </c>
      <c r="F4178" t="s">
        <v>84</v>
      </c>
      <c r="K4178">
        <v>2020</v>
      </c>
      <c r="L4178" t="s">
        <v>4676</v>
      </c>
      <c r="M4178" t="s">
        <v>1484</v>
      </c>
      <c r="N4178" t="s">
        <v>4669</v>
      </c>
      <c r="O4178" t="s">
        <v>4682</v>
      </c>
    </row>
    <row r="4179" spans="1:15" x14ac:dyDescent="0.2">
      <c r="A4179" s="66" t="s">
        <v>9831</v>
      </c>
      <c r="B4179" t="s">
        <v>1080</v>
      </c>
      <c r="C4179" t="s">
        <v>1079</v>
      </c>
      <c r="D4179" s="21" t="s">
        <v>1081</v>
      </c>
      <c r="E4179" t="s">
        <v>1082</v>
      </c>
      <c r="F4179" t="s">
        <v>90</v>
      </c>
      <c r="K4179">
        <v>2020</v>
      </c>
      <c r="L4179" t="s">
        <v>4676</v>
      </c>
      <c r="M4179" t="s">
        <v>1614</v>
      </c>
      <c r="N4179" t="s">
        <v>4669</v>
      </c>
      <c r="O4179" t="s">
        <v>9711</v>
      </c>
    </row>
    <row r="4180" spans="1:15" x14ac:dyDescent="0.2">
      <c r="A4180" s="66" t="s">
        <v>9831</v>
      </c>
      <c r="B4180" t="s">
        <v>1080</v>
      </c>
      <c r="C4180" t="s">
        <v>1079</v>
      </c>
      <c r="D4180" s="21" t="s">
        <v>1081</v>
      </c>
      <c r="E4180" t="s">
        <v>1082</v>
      </c>
      <c r="F4180" t="s">
        <v>14</v>
      </c>
      <c r="G4180" t="s">
        <v>1430</v>
      </c>
      <c r="O4180" t="s">
        <v>1431</v>
      </c>
    </row>
    <row r="4181" spans="1:15" x14ac:dyDescent="0.2">
      <c r="A4181" s="66" t="s">
        <v>9831</v>
      </c>
      <c r="B4181" t="s">
        <v>1080</v>
      </c>
      <c r="C4181" t="s">
        <v>1079</v>
      </c>
      <c r="D4181" s="21" t="s">
        <v>1081</v>
      </c>
      <c r="E4181" t="s">
        <v>1082</v>
      </c>
      <c r="F4181" t="s">
        <v>147</v>
      </c>
      <c r="G4181" t="s">
        <v>1286</v>
      </c>
      <c r="O4181" t="s">
        <v>1400</v>
      </c>
    </row>
    <row r="4182" spans="1:15" x14ac:dyDescent="0.2">
      <c r="A4182" s="66" t="s">
        <v>9831</v>
      </c>
      <c r="B4182" t="s">
        <v>1080</v>
      </c>
      <c r="C4182" t="s">
        <v>1079</v>
      </c>
      <c r="D4182" s="21" t="s">
        <v>1081</v>
      </c>
      <c r="E4182" t="s">
        <v>1082</v>
      </c>
      <c r="F4182" t="s">
        <v>162</v>
      </c>
      <c r="G4182" t="s">
        <v>1286</v>
      </c>
      <c r="O4182" t="s">
        <v>1400</v>
      </c>
    </row>
    <row r="4183" spans="1:15" x14ac:dyDescent="0.2">
      <c r="A4183" s="66" t="s">
        <v>9831</v>
      </c>
      <c r="B4183" t="s">
        <v>1112</v>
      </c>
      <c r="C4183" t="s">
        <v>1111</v>
      </c>
      <c r="D4183" s="21" t="s">
        <v>1113</v>
      </c>
      <c r="E4183" t="s">
        <v>1114</v>
      </c>
      <c r="F4183" t="s">
        <v>315</v>
      </c>
      <c r="K4183">
        <v>2024</v>
      </c>
      <c r="L4183" t="s">
        <v>4683</v>
      </c>
      <c r="M4183" t="s">
        <v>1514</v>
      </c>
      <c r="N4183" t="s">
        <v>4684</v>
      </c>
      <c r="O4183" t="s">
        <v>4685</v>
      </c>
    </row>
    <row r="4184" spans="1:15" x14ac:dyDescent="0.2">
      <c r="A4184" s="66" t="s">
        <v>9831</v>
      </c>
      <c r="B4184" t="s">
        <v>1112</v>
      </c>
      <c r="C4184" t="s">
        <v>1111</v>
      </c>
      <c r="D4184" s="21" t="s">
        <v>1115</v>
      </c>
      <c r="E4184" t="s">
        <v>1116</v>
      </c>
      <c r="F4184" t="s">
        <v>91</v>
      </c>
      <c r="K4184">
        <v>2024</v>
      </c>
      <c r="L4184" t="s">
        <v>4686</v>
      </c>
      <c r="M4184" t="s">
        <v>1514</v>
      </c>
      <c r="N4184" t="s">
        <v>4687</v>
      </c>
      <c r="O4184" t="s">
        <v>4688</v>
      </c>
    </row>
    <row r="4185" spans="1:15" x14ac:dyDescent="0.2">
      <c r="A4185" s="66" t="s">
        <v>9831</v>
      </c>
      <c r="B4185" t="s">
        <v>1112</v>
      </c>
      <c r="C4185" t="s">
        <v>1111</v>
      </c>
      <c r="D4185" s="21" t="s">
        <v>1113</v>
      </c>
      <c r="E4185" t="s">
        <v>1114</v>
      </c>
      <c r="F4185" t="s">
        <v>10</v>
      </c>
      <c r="K4185">
        <v>2023</v>
      </c>
      <c r="L4185" t="s">
        <v>4689</v>
      </c>
      <c r="M4185" t="s">
        <v>2369</v>
      </c>
      <c r="N4185" t="s">
        <v>4690</v>
      </c>
    </row>
    <row r="4186" spans="1:15" x14ac:dyDescent="0.2">
      <c r="A4186" s="66" t="s">
        <v>9831</v>
      </c>
      <c r="B4186" t="s">
        <v>1112</v>
      </c>
      <c r="C4186" t="s">
        <v>1111</v>
      </c>
      <c r="D4186" s="21" t="s">
        <v>1113</v>
      </c>
      <c r="E4186" t="s">
        <v>1114</v>
      </c>
      <c r="F4186" t="s">
        <v>11</v>
      </c>
      <c r="K4186">
        <v>2023</v>
      </c>
      <c r="L4186" t="s">
        <v>4689</v>
      </c>
      <c r="M4186" t="s">
        <v>2369</v>
      </c>
      <c r="N4186" t="s">
        <v>4690</v>
      </c>
      <c r="O4186" t="s">
        <v>4691</v>
      </c>
    </row>
    <row r="4187" spans="1:15" x14ac:dyDescent="0.2">
      <c r="A4187" s="66" t="s">
        <v>9831</v>
      </c>
      <c r="B4187" t="s">
        <v>1112</v>
      </c>
      <c r="C4187" t="s">
        <v>1111</v>
      </c>
      <c r="D4187" s="21" t="s">
        <v>1115</v>
      </c>
      <c r="E4187" t="s">
        <v>1116</v>
      </c>
      <c r="F4187" t="s">
        <v>315</v>
      </c>
      <c r="K4187">
        <v>2023</v>
      </c>
      <c r="L4187" t="s">
        <v>4692</v>
      </c>
      <c r="M4187" t="s">
        <v>1514</v>
      </c>
      <c r="N4187" t="s">
        <v>4693</v>
      </c>
      <c r="O4187" t="s">
        <v>4694</v>
      </c>
    </row>
    <row r="4188" spans="1:15" x14ac:dyDescent="0.2">
      <c r="A4188" s="66" t="s">
        <v>9831</v>
      </c>
      <c r="B4188" t="s">
        <v>1112</v>
      </c>
      <c r="C4188" t="s">
        <v>1111</v>
      </c>
      <c r="D4188" s="21" t="s">
        <v>1115</v>
      </c>
      <c r="E4188" t="s">
        <v>1116</v>
      </c>
      <c r="F4188" t="s">
        <v>89</v>
      </c>
      <c r="K4188">
        <v>2023</v>
      </c>
      <c r="L4188" t="s">
        <v>4695</v>
      </c>
      <c r="M4188" t="s">
        <v>1514</v>
      </c>
      <c r="N4188" t="s">
        <v>4693</v>
      </c>
    </row>
    <row r="4189" spans="1:15" x14ac:dyDescent="0.2">
      <c r="A4189" s="66" t="s">
        <v>9831</v>
      </c>
      <c r="B4189" t="s">
        <v>1112</v>
      </c>
      <c r="C4189" t="s">
        <v>1111</v>
      </c>
      <c r="D4189" s="21" t="s">
        <v>1113</v>
      </c>
      <c r="E4189" t="s">
        <v>1114</v>
      </c>
      <c r="F4189" t="s">
        <v>317</v>
      </c>
      <c r="K4189">
        <v>2024</v>
      </c>
      <c r="L4189" t="s">
        <v>4683</v>
      </c>
      <c r="M4189" t="s">
        <v>1367</v>
      </c>
      <c r="N4189" t="s">
        <v>4684</v>
      </c>
    </row>
    <row r="4190" spans="1:15" x14ac:dyDescent="0.2">
      <c r="A4190" s="66" t="s">
        <v>9831</v>
      </c>
      <c r="B4190" t="s">
        <v>1112</v>
      </c>
      <c r="C4190" t="s">
        <v>1111</v>
      </c>
      <c r="D4190" s="21" t="s">
        <v>1113</v>
      </c>
      <c r="E4190" t="s">
        <v>1114</v>
      </c>
      <c r="F4190" t="s">
        <v>59</v>
      </c>
      <c r="G4190" t="s">
        <v>1270</v>
      </c>
      <c r="K4190">
        <v>2011</v>
      </c>
      <c r="L4190" t="s">
        <v>4696</v>
      </c>
      <c r="M4190" t="s">
        <v>3419</v>
      </c>
      <c r="N4190" t="s">
        <v>4697</v>
      </c>
    </row>
    <row r="4191" spans="1:15" x14ac:dyDescent="0.2">
      <c r="A4191" s="66" t="s">
        <v>9831</v>
      </c>
      <c r="B4191" t="s">
        <v>1112</v>
      </c>
      <c r="C4191" t="s">
        <v>1111</v>
      </c>
      <c r="D4191" s="21" t="s">
        <v>1113</v>
      </c>
      <c r="E4191" t="s">
        <v>1114</v>
      </c>
      <c r="F4191" t="s">
        <v>60</v>
      </c>
      <c r="G4191" t="s">
        <v>1270</v>
      </c>
      <c r="K4191">
        <v>2011</v>
      </c>
      <c r="L4191" t="s">
        <v>4696</v>
      </c>
      <c r="M4191" t="s">
        <v>3419</v>
      </c>
      <c r="N4191" t="s">
        <v>4697</v>
      </c>
    </row>
    <row r="4192" spans="1:15" x14ac:dyDescent="0.2">
      <c r="A4192" s="66" t="s">
        <v>9831</v>
      </c>
      <c r="B4192" t="s">
        <v>1112</v>
      </c>
      <c r="C4192" t="s">
        <v>1111</v>
      </c>
      <c r="D4192" s="21" t="s">
        <v>1113</v>
      </c>
      <c r="E4192" t="s">
        <v>1114</v>
      </c>
      <c r="F4192" t="s">
        <v>61</v>
      </c>
      <c r="G4192" t="s">
        <v>1270</v>
      </c>
      <c r="K4192">
        <v>2011</v>
      </c>
      <c r="L4192" t="s">
        <v>4696</v>
      </c>
      <c r="M4192" t="s">
        <v>3419</v>
      </c>
      <c r="N4192" t="s">
        <v>4697</v>
      </c>
    </row>
    <row r="4193" spans="1:15" x14ac:dyDescent="0.2">
      <c r="A4193" s="66" t="s">
        <v>9831</v>
      </c>
      <c r="B4193" t="s">
        <v>1112</v>
      </c>
      <c r="C4193" t="s">
        <v>1111</v>
      </c>
      <c r="D4193" s="21" t="s">
        <v>1115</v>
      </c>
      <c r="E4193" t="s">
        <v>1116</v>
      </c>
      <c r="F4193" t="s">
        <v>84</v>
      </c>
      <c r="K4193">
        <v>2024</v>
      </c>
      <c r="L4193" t="s">
        <v>4698</v>
      </c>
      <c r="M4193" t="s">
        <v>1514</v>
      </c>
      <c r="N4193" t="s">
        <v>4699</v>
      </c>
    </row>
    <row r="4194" spans="1:15" x14ac:dyDescent="0.2">
      <c r="A4194" s="66" t="s">
        <v>9831</v>
      </c>
      <c r="B4194" t="s">
        <v>1112</v>
      </c>
      <c r="C4194" t="s">
        <v>1111</v>
      </c>
      <c r="D4194" s="21" t="s">
        <v>1115</v>
      </c>
      <c r="E4194" t="s">
        <v>1116</v>
      </c>
      <c r="F4194" t="s">
        <v>8</v>
      </c>
      <c r="K4194">
        <v>2020</v>
      </c>
      <c r="L4194" t="s">
        <v>4700</v>
      </c>
      <c r="M4194" t="s">
        <v>2408</v>
      </c>
      <c r="N4194" t="s">
        <v>4701</v>
      </c>
    </row>
    <row r="4195" spans="1:15" x14ac:dyDescent="0.2">
      <c r="A4195" s="66" t="s">
        <v>9831</v>
      </c>
      <c r="B4195" t="s">
        <v>1112</v>
      </c>
      <c r="C4195" t="s">
        <v>1111</v>
      </c>
      <c r="D4195" s="21" t="s">
        <v>1115</v>
      </c>
      <c r="E4195" t="s">
        <v>1116</v>
      </c>
      <c r="F4195" t="s">
        <v>10</v>
      </c>
      <c r="K4195">
        <v>2020</v>
      </c>
      <c r="L4195" t="s">
        <v>4700</v>
      </c>
      <c r="M4195" t="s">
        <v>2408</v>
      </c>
      <c r="N4195" t="s">
        <v>4701</v>
      </c>
    </row>
    <row r="4196" spans="1:15" x14ac:dyDescent="0.2">
      <c r="A4196" s="66" t="s">
        <v>9831</v>
      </c>
      <c r="B4196" t="s">
        <v>1112</v>
      </c>
      <c r="C4196" t="s">
        <v>1111</v>
      </c>
      <c r="D4196" s="21" t="s">
        <v>1115</v>
      </c>
      <c r="E4196" t="s">
        <v>1116</v>
      </c>
      <c r="F4196" t="s">
        <v>11</v>
      </c>
      <c r="K4196">
        <v>2020</v>
      </c>
      <c r="L4196" t="s">
        <v>4700</v>
      </c>
      <c r="M4196" t="s">
        <v>2408</v>
      </c>
      <c r="N4196" t="s">
        <v>4701</v>
      </c>
    </row>
    <row r="4197" spans="1:15" x14ac:dyDescent="0.2">
      <c r="A4197" s="66" t="s">
        <v>9831</v>
      </c>
      <c r="B4197" t="s">
        <v>1112</v>
      </c>
      <c r="C4197" t="s">
        <v>1111</v>
      </c>
      <c r="D4197" s="21" t="s">
        <v>1115</v>
      </c>
      <c r="E4197" t="s">
        <v>1116</v>
      </c>
      <c r="F4197" t="s">
        <v>9</v>
      </c>
      <c r="L4197" t="s">
        <v>1414</v>
      </c>
      <c r="N4197" t="s">
        <v>1415</v>
      </c>
      <c r="O4197" t="s">
        <v>1416</v>
      </c>
    </row>
    <row r="4198" spans="1:15" x14ac:dyDescent="0.2">
      <c r="A4198" s="66" t="s">
        <v>9831</v>
      </c>
      <c r="B4198" t="s">
        <v>1112</v>
      </c>
      <c r="C4198" t="s">
        <v>1111</v>
      </c>
      <c r="D4198" s="21" t="s">
        <v>1113</v>
      </c>
      <c r="E4198" t="s">
        <v>1114</v>
      </c>
      <c r="F4198" t="s">
        <v>4</v>
      </c>
      <c r="L4198" t="s">
        <v>1429</v>
      </c>
      <c r="N4198" t="s">
        <v>1279</v>
      </c>
      <c r="O4198" t="s">
        <v>1280</v>
      </c>
    </row>
    <row r="4199" spans="1:15" x14ac:dyDescent="0.2">
      <c r="A4199" s="66" t="s">
        <v>9831</v>
      </c>
      <c r="B4199" t="s">
        <v>1112</v>
      </c>
      <c r="C4199" t="s">
        <v>1111</v>
      </c>
      <c r="D4199" s="21" t="s">
        <v>1115</v>
      </c>
      <c r="E4199" t="s">
        <v>1116</v>
      </c>
      <c r="F4199" t="s">
        <v>4</v>
      </c>
      <c r="L4199" t="s">
        <v>1429</v>
      </c>
      <c r="N4199" t="s">
        <v>1279</v>
      </c>
      <c r="O4199" t="s">
        <v>1280</v>
      </c>
    </row>
    <row r="4200" spans="1:15" x14ac:dyDescent="0.2">
      <c r="A4200" s="66" t="s">
        <v>9831</v>
      </c>
      <c r="B4200" t="s">
        <v>1112</v>
      </c>
      <c r="C4200" t="s">
        <v>1111</v>
      </c>
      <c r="D4200" s="21" t="s">
        <v>1115</v>
      </c>
      <c r="E4200" t="s">
        <v>1116</v>
      </c>
      <c r="F4200" t="s">
        <v>14</v>
      </c>
      <c r="G4200" t="s">
        <v>1430</v>
      </c>
      <c r="O4200" t="s">
        <v>1431</v>
      </c>
    </row>
    <row r="4201" spans="1:15" x14ac:dyDescent="0.2">
      <c r="A4201" s="66" t="s">
        <v>9831</v>
      </c>
      <c r="B4201" t="s">
        <v>1112</v>
      </c>
      <c r="C4201" t="s">
        <v>1111</v>
      </c>
      <c r="D4201" s="21" t="s">
        <v>1115</v>
      </c>
      <c r="E4201" t="s">
        <v>1116</v>
      </c>
      <c r="F4201" t="s">
        <v>15</v>
      </c>
      <c r="G4201" t="s">
        <v>1430</v>
      </c>
      <c r="O4201" t="s">
        <v>1432</v>
      </c>
    </row>
    <row r="4202" spans="1:15" x14ac:dyDescent="0.2">
      <c r="A4202" s="66" t="s">
        <v>9831</v>
      </c>
      <c r="B4202" t="s">
        <v>1128</v>
      </c>
      <c r="C4202" t="s">
        <v>1127</v>
      </c>
      <c r="D4202" s="21" t="s">
        <v>1129</v>
      </c>
      <c r="E4202" t="s">
        <v>1130</v>
      </c>
      <c r="F4202" t="s">
        <v>89</v>
      </c>
      <c r="K4202">
        <v>2021</v>
      </c>
      <c r="L4202" t="s">
        <v>4702</v>
      </c>
      <c r="M4202" t="s">
        <v>2817</v>
      </c>
      <c r="N4202" t="s">
        <v>4703</v>
      </c>
      <c r="O4202" t="s">
        <v>9712</v>
      </c>
    </row>
    <row r="4203" spans="1:15" x14ac:dyDescent="0.2">
      <c r="A4203" s="66" t="s">
        <v>9831</v>
      </c>
      <c r="B4203" t="s">
        <v>1128</v>
      </c>
      <c r="C4203" t="s">
        <v>1127</v>
      </c>
      <c r="D4203" s="21" t="s">
        <v>1131</v>
      </c>
      <c r="E4203" t="s">
        <v>1132</v>
      </c>
      <c r="F4203" t="s">
        <v>314</v>
      </c>
      <c r="K4203">
        <v>2015</v>
      </c>
      <c r="L4203" t="s">
        <v>4704</v>
      </c>
      <c r="M4203" t="s">
        <v>4512</v>
      </c>
      <c r="N4203" t="s">
        <v>4705</v>
      </c>
      <c r="O4203" t="s">
        <v>4706</v>
      </c>
    </row>
    <row r="4204" spans="1:15" x14ac:dyDescent="0.2">
      <c r="A4204" s="66" t="s">
        <v>9831</v>
      </c>
      <c r="B4204" t="s">
        <v>1128</v>
      </c>
      <c r="C4204" t="s">
        <v>1127</v>
      </c>
      <c r="D4204" s="21" t="s">
        <v>1131</v>
      </c>
      <c r="E4204" t="s">
        <v>1132</v>
      </c>
      <c r="F4204" t="s">
        <v>315</v>
      </c>
      <c r="K4204">
        <v>2015</v>
      </c>
      <c r="L4204" t="s">
        <v>4704</v>
      </c>
      <c r="M4204" t="s">
        <v>4512</v>
      </c>
      <c r="N4204" t="s">
        <v>4705</v>
      </c>
      <c r="O4204" t="s">
        <v>4707</v>
      </c>
    </row>
    <row r="4205" spans="1:15" x14ac:dyDescent="0.2">
      <c r="A4205" s="66" t="s">
        <v>9831</v>
      </c>
      <c r="B4205" t="s">
        <v>1128</v>
      </c>
      <c r="C4205" t="s">
        <v>1127</v>
      </c>
      <c r="D4205" s="21" t="s">
        <v>1131</v>
      </c>
      <c r="E4205" t="s">
        <v>1132</v>
      </c>
      <c r="F4205" t="s">
        <v>316</v>
      </c>
      <c r="K4205">
        <v>2015</v>
      </c>
      <c r="L4205" t="s">
        <v>4704</v>
      </c>
      <c r="M4205" t="s">
        <v>3503</v>
      </c>
      <c r="N4205" t="s">
        <v>4705</v>
      </c>
    </row>
    <row r="4206" spans="1:15" x14ac:dyDescent="0.2">
      <c r="A4206" s="66" t="s">
        <v>9831</v>
      </c>
      <c r="B4206" t="s">
        <v>1128</v>
      </c>
      <c r="C4206" t="s">
        <v>1127</v>
      </c>
      <c r="D4206" s="21" t="s">
        <v>1131</v>
      </c>
      <c r="E4206" t="s">
        <v>1132</v>
      </c>
      <c r="F4206" t="s">
        <v>317</v>
      </c>
      <c r="K4206">
        <v>2015</v>
      </c>
      <c r="L4206" t="s">
        <v>4704</v>
      </c>
      <c r="M4206" t="s">
        <v>4708</v>
      </c>
      <c r="N4206" t="s">
        <v>4705</v>
      </c>
      <c r="O4206" t="s">
        <v>4709</v>
      </c>
    </row>
    <row r="4207" spans="1:15" x14ac:dyDescent="0.2">
      <c r="A4207" s="66" t="s">
        <v>9831</v>
      </c>
      <c r="B4207" t="s">
        <v>1128</v>
      </c>
      <c r="C4207" t="s">
        <v>1127</v>
      </c>
      <c r="D4207" s="21" t="s">
        <v>1131</v>
      </c>
      <c r="E4207" t="s">
        <v>1132</v>
      </c>
      <c r="F4207" t="s">
        <v>336</v>
      </c>
      <c r="K4207">
        <v>2015</v>
      </c>
      <c r="L4207" t="s">
        <v>4704</v>
      </c>
      <c r="M4207" t="s">
        <v>4710</v>
      </c>
      <c r="N4207" t="s">
        <v>4705</v>
      </c>
      <c r="O4207" t="s">
        <v>4711</v>
      </c>
    </row>
    <row r="4208" spans="1:15" x14ac:dyDescent="0.2">
      <c r="A4208" s="66" t="s">
        <v>9831</v>
      </c>
      <c r="B4208" t="s">
        <v>1128</v>
      </c>
      <c r="C4208" t="s">
        <v>1127</v>
      </c>
      <c r="D4208" s="21" t="s">
        <v>1131</v>
      </c>
      <c r="E4208" t="s">
        <v>1132</v>
      </c>
      <c r="F4208" t="s">
        <v>337</v>
      </c>
      <c r="K4208">
        <v>2015</v>
      </c>
      <c r="L4208" t="s">
        <v>4704</v>
      </c>
      <c r="M4208" t="s">
        <v>4512</v>
      </c>
      <c r="N4208" t="s">
        <v>4705</v>
      </c>
      <c r="O4208" t="s">
        <v>4712</v>
      </c>
    </row>
    <row r="4209" spans="1:15" x14ac:dyDescent="0.2">
      <c r="A4209" s="66" t="s">
        <v>9831</v>
      </c>
      <c r="B4209" t="s">
        <v>1128</v>
      </c>
      <c r="C4209" t="s">
        <v>1127</v>
      </c>
      <c r="D4209" s="21" t="s">
        <v>1131</v>
      </c>
      <c r="E4209" t="s">
        <v>1132</v>
      </c>
      <c r="F4209" t="s">
        <v>338</v>
      </c>
      <c r="K4209">
        <v>2015</v>
      </c>
      <c r="L4209" t="s">
        <v>4704</v>
      </c>
      <c r="M4209" t="s">
        <v>3503</v>
      </c>
      <c r="N4209" t="s">
        <v>4705</v>
      </c>
    </row>
    <row r="4210" spans="1:15" x14ac:dyDescent="0.2">
      <c r="A4210" s="66" t="s">
        <v>9831</v>
      </c>
      <c r="B4210" t="s">
        <v>1128</v>
      </c>
      <c r="C4210" t="s">
        <v>1127</v>
      </c>
      <c r="D4210" s="21" t="s">
        <v>1131</v>
      </c>
      <c r="E4210" t="s">
        <v>1132</v>
      </c>
      <c r="F4210" t="s">
        <v>339</v>
      </c>
      <c r="K4210">
        <v>2015</v>
      </c>
      <c r="L4210" t="s">
        <v>4704</v>
      </c>
      <c r="M4210" t="s">
        <v>4708</v>
      </c>
      <c r="N4210" t="s">
        <v>4705</v>
      </c>
      <c r="O4210" t="s">
        <v>4709</v>
      </c>
    </row>
    <row r="4211" spans="1:15" x14ac:dyDescent="0.2">
      <c r="A4211" s="66" t="s">
        <v>9831</v>
      </c>
      <c r="B4211" t="s">
        <v>1128</v>
      </c>
      <c r="C4211" t="s">
        <v>1127</v>
      </c>
      <c r="D4211" s="21" t="s">
        <v>1131</v>
      </c>
      <c r="E4211" t="s">
        <v>1132</v>
      </c>
      <c r="F4211" t="s">
        <v>8</v>
      </c>
      <c r="K4211">
        <v>2010</v>
      </c>
      <c r="L4211" t="s">
        <v>4713</v>
      </c>
      <c r="M4211" t="s">
        <v>4714</v>
      </c>
      <c r="N4211" t="s">
        <v>4705</v>
      </c>
    </row>
    <row r="4212" spans="1:15" x14ac:dyDescent="0.2">
      <c r="A4212" s="66" t="s">
        <v>9831</v>
      </c>
      <c r="B4212" t="s">
        <v>1128</v>
      </c>
      <c r="C4212" t="s">
        <v>1127</v>
      </c>
      <c r="D4212" s="21" t="s">
        <v>1131</v>
      </c>
      <c r="E4212" t="s">
        <v>1132</v>
      </c>
      <c r="F4212" t="s">
        <v>10</v>
      </c>
      <c r="K4212">
        <v>2010</v>
      </c>
      <c r="L4212" t="s">
        <v>4713</v>
      </c>
      <c r="M4212" t="s">
        <v>4714</v>
      </c>
      <c r="N4212" t="s">
        <v>4705</v>
      </c>
    </row>
    <row r="4213" spans="1:15" x14ac:dyDescent="0.2">
      <c r="A4213" s="66" t="s">
        <v>9831</v>
      </c>
      <c r="B4213" t="s">
        <v>1128</v>
      </c>
      <c r="C4213" t="s">
        <v>1127</v>
      </c>
      <c r="D4213" s="21" t="s">
        <v>1131</v>
      </c>
      <c r="E4213" t="s">
        <v>1132</v>
      </c>
      <c r="F4213" t="s">
        <v>11</v>
      </c>
      <c r="G4213" t="s">
        <v>1286</v>
      </c>
      <c r="H4213" t="s">
        <v>349</v>
      </c>
      <c r="I4213" t="s">
        <v>349</v>
      </c>
      <c r="K4213">
        <v>2010</v>
      </c>
      <c r="L4213" t="s">
        <v>4713</v>
      </c>
      <c r="M4213" t="s">
        <v>4714</v>
      </c>
      <c r="N4213" t="s">
        <v>4705</v>
      </c>
      <c r="O4213" t="s">
        <v>4715</v>
      </c>
    </row>
    <row r="4214" spans="1:15" x14ac:dyDescent="0.2">
      <c r="A4214" s="66" t="s">
        <v>9831</v>
      </c>
      <c r="B4214" t="s">
        <v>1128</v>
      </c>
      <c r="C4214" t="s">
        <v>1127</v>
      </c>
      <c r="D4214" s="21" t="s">
        <v>1131</v>
      </c>
      <c r="E4214" t="s">
        <v>1132</v>
      </c>
      <c r="F4214" t="s">
        <v>16</v>
      </c>
      <c r="G4214" t="s">
        <v>1270</v>
      </c>
      <c r="H4214" t="s">
        <v>349</v>
      </c>
      <c r="I4214" t="s">
        <v>349</v>
      </c>
      <c r="K4214">
        <v>2010</v>
      </c>
      <c r="L4214" t="s">
        <v>4713</v>
      </c>
      <c r="M4214" t="s">
        <v>4714</v>
      </c>
      <c r="N4214" t="s">
        <v>4705</v>
      </c>
      <c r="O4214" t="s">
        <v>4716</v>
      </c>
    </row>
    <row r="4215" spans="1:15" x14ac:dyDescent="0.2">
      <c r="A4215" s="66" t="s">
        <v>9831</v>
      </c>
      <c r="B4215" t="s">
        <v>1128</v>
      </c>
      <c r="C4215" t="s">
        <v>1127</v>
      </c>
      <c r="D4215" s="21" t="s">
        <v>1131</v>
      </c>
      <c r="E4215" t="s">
        <v>1132</v>
      </c>
      <c r="F4215" t="s">
        <v>18</v>
      </c>
      <c r="G4215" t="s">
        <v>1270</v>
      </c>
      <c r="H4215" t="s">
        <v>349</v>
      </c>
      <c r="I4215" t="s">
        <v>349</v>
      </c>
      <c r="K4215">
        <v>2010</v>
      </c>
      <c r="L4215" t="s">
        <v>4713</v>
      </c>
      <c r="M4215" t="s">
        <v>4714</v>
      </c>
      <c r="N4215" t="s">
        <v>4705</v>
      </c>
    </row>
    <row r="4216" spans="1:15" x14ac:dyDescent="0.2">
      <c r="A4216" s="66" t="s">
        <v>9831</v>
      </c>
      <c r="B4216" t="s">
        <v>1128</v>
      </c>
      <c r="C4216" t="s">
        <v>1127</v>
      </c>
      <c r="D4216" s="21" t="s">
        <v>1131</v>
      </c>
      <c r="E4216" t="s">
        <v>1132</v>
      </c>
      <c r="F4216" t="s">
        <v>19</v>
      </c>
      <c r="G4216" t="s">
        <v>1270</v>
      </c>
      <c r="H4216" t="s">
        <v>349</v>
      </c>
      <c r="I4216" t="s">
        <v>349</v>
      </c>
      <c r="K4216">
        <v>2010</v>
      </c>
      <c r="L4216" t="s">
        <v>4713</v>
      </c>
      <c r="M4216" t="s">
        <v>4714</v>
      </c>
      <c r="N4216" t="s">
        <v>4705</v>
      </c>
    </row>
    <row r="4217" spans="1:15" x14ac:dyDescent="0.2">
      <c r="A4217" s="66" t="s">
        <v>9831</v>
      </c>
      <c r="B4217" t="s">
        <v>1128</v>
      </c>
      <c r="C4217" t="s">
        <v>1127</v>
      </c>
      <c r="D4217" s="21" t="s">
        <v>1131</v>
      </c>
      <c r="E4217" t="s">
        <v>1132</v>
      </c>
      <c r="F4217" t="s">
        <v>20</v>
      </c>
      <c r="G4217" t="s">
        <v>1270</v>
      </c>
      <c r="H4217" t="s">
        <v>349</v>
      </c>
      <c r="I4217" t="s">
        <v>349</v>
      </c>
      <c r="K4217">
        <v>2010</v>
      </c>
      <c r="L4217" t="s">
        <v>4713</v>
      </c>
      <c r="M4217" t="s">
        <v>4714</v>
      </c>
      <c r="N4217" t="s">
        <v>4705</v>
      </c>
    </row>
    <row r="4218" spans="1:15" x14ac:dyDescent="0.2">
      <c r="A4218" s="66" t="s">
        <v>9831</v>
      </c>
      <c r="B4218" t="s">
        <v>1128</v>
      </c>
      <c r="C4218" t="s">
        <v>1127</v>
      </c>
      <c r="D4218" s="21" t="s">
        <v>1131</v>
      </c>
      <c r="E4218" t="s">
        <v>1132</v>
      </c>
      <c r="F4218" t="s">
        <v>28</v>
      </c>
      <c r="G4218" t="s">
        <v>1270</v>
      </c>
      <c r="H4218" t="s">
        <v>349</v>
      </c>
      <c r="I4218" t="s">
        <v>349</v>
      </c>
      <c r="K4218">
        <v>2010</v>
      </c>
      <c r="L4218" t="s">
        <v>4713</v>
      </c>
      <c r="M4218" t="s">
        <v>4714</v>
      </c>
      <c r="N4218" t="s">
        <v>4705</v>
      </c>
      <c r="O4218" t="s">
        <v>4717</v>
      </c>
    </row>
    <row r="4219" spans="1:15" x14ac:dyDescent="0.2">
      <c r="A4219" s="66" t="s">
        <v>9831</v>
      </c>
      <c r="B4219" t="s">
        <v>1128</v>
      </c>
      <c r="C4219" t="s">
        <v>1127</v>
      </c>
      <c r="D4219" s="21" t="s">
        <v>1131</v>
      </c>
      <c r="E4219" t="s">
        <v>1132</v>
      </c>
      <c r="F4219" t="s">
        <v>53</v>
      </c>
      <c r="G4219" t="s">
        <v>1270</v>
      </c>
      <c r="H4219" t="s">
        <v>349</v>
      </c>
      <c r="I4219" t="s">
        <v>349</v>
      </c>
      <c r="K4219">
        <v>2015</v>
      </c>
      <c r="L4219" t="s">
        <v>4713</v>
      </c>
      <c r="M4219" t="s">
        <v>4718</v>
      </c>
      <c r="N4219" t="s">
        <v>4705</v>
      </c>
      <c r="O4219" t="s">
        <v>4719</v>
      </c>
    </row>
    <row r="4220" spans="1:15" x14ac:dyDescent="0.2">
      <c r="A4220" s="66" t="s">
        <v>9831</v>
      </c>
      <c r="B4220" t="s">
        <v>1128</v>
      </c>
      <c r="C4220" t="s">
        <v>1127</v>
      </c>
      <c r="D4220" s="21" t="s">
        <v>1131</v>
      </c>
      <c r="E4220" t="s">
        <v>1132</v>
      </c>
      <c r="F4220" t="s">
        <v>84</v>
      </c>
      <c r="K4220">
        <v>2015</v>
      </c>
      <c r="L4220" t="s">
        <v>4713</v>
      </c>
      <c r="M4220" t="s">
        <v>4512</v>
      </c>
      <c r="N4220" t="s">
        <v>4705</v>
      </c>
    </row>
    <row r="4221" spans="1:15" x14ac:dyDescent="0.2">
      <c r="A4221" s="66" t="s">
        <v>9831</v>
      </c>
      <c r="B4221" t="s">
        <v>1128</v>
      </c>
      <c r="C4221" t="s">
        <v>1127</v>
      </c>
      <c r="D4221" s="21" t="s">
        <v>1131</v>
      </c>
      <c r="E4221" t="s">
        <v>1132</v>
      </c>
      <c r="F4221" t="s">
        <v>85</v>
      </c>
      <c r="K4221">
        <v>2015</v>
      </c>
      <c r="L4221" t="s">
        <v>4713</v>
      </c>
      <c r="M4221" t="s">
        <v>4720</v>
      </c>
      <c r="N4221" t="s">
        <v>4705</v>
      </c>
      <c r="O4221" t="s">
        <v>4721</v>
      </c>
    </row>
    <row r="4222" spans="1:15" x14ac:dyDescent="0.2">
      <c r="A4222" s="66" t="s">
        <v>9831</v>
      </c>
      <c r="B4222" t="s">
        <v>1128</v>
      </c>
      <c r="C4222" t="s">
        <v>1127</v>
      </c>
      <c r="D4222" s="21" t="s">
        <v>1131</v>
      </c>
      <c r="E4222" t="s">
        <v>1132</v>
      </c>
      <c r="F4222" t="s">
        <v>87</v>
      </c>
      <c r="K4222">
        <v>2015</v>
      </c>
      <c r="L4222" t="s">
        <v>4713</v>
      </c>
      <c r="M4222" t="s">
        <v>4720</v>
      </c>
      <c r="N4222" t="s">
        <v>4705</v>
      </c>
    </row>
    <row r="4223" spans="1:15" x14ac:dyDescent="0.2">
      <c r="A4223" s="66" t="s">
        <v>9831</v>
      </c>
      <c r="B4223" t="s">
        <v>1128</v>
      </c>
      <c r="C4223" t="s">
        <v>1127</v>
      </c>
      <c r="D4223" s="21" t="s">
        <v>1131</v>
      </c>
      <c r="E4223" t="s">
        <v>1132</v>
      </c>
      <c r="F4223" t="s">
        <v>67</v>
      </c>
      <c r="G4223" t="s">
        <v>1360</v>
      </c>
      <c r="K4223">
        <v>2012</v>
      </c>
      <c r="L4223" t="s">
        <v>4722</v>
      </c>
      <c r="N4223" t="s">
        <v>4723</v>
      </c>
      <c r="O4223" t="s">
        <v>4724</v>
      </c>
    </row>
    <row r="4224" spans="1:15" x14ac:dyDescent="0.2">
      <c r="A4224" s="66" t="s">
        <v>9831</v>
      </c>
      <c r="B4224" t="s">
        <v>1128</v>
      </c>
      <c r="C4224" t="s">
        <v>1127</v>
      </c>
      <c r="D4224" s="21" t="s">
        <v>1129</v>
      </c>
      <c r="E4224" t="s">
        <v>1130</v>
      </c>
      <c r="F4224" t="s">
        <v>309</v>
      </c>
      <c r="K4224">
        <v>2022</v>
      </c>
      <c r="L4224" t="s">
        <v>4725</v>
      </c>
      <c r="M4224" t="s">
        <v>4726</v>
      </c>
      <c r="N4224" t="s">
        <v>4727</v>
      </c>
      <c r="O4224" t="s">
        <v>4728</v>
      </c>
    </row>
    <row r="4225" spans="1:15" x14ac:dyDescent="0.2">
      <c r="A4225" s="66" t="s">
        <v>9831</v>
      </c>
      <c r="B4225" t="s">
        <v>1128</v>
      </c>
      <c r="C4225" t="s">
        <v>1127</v>
      </c>
      <c r="D4225" s="21" t="s">
        <v>1129</v>
      </c>
      <c r="E4225" t="s">
        <v>1130</v>
      </c>
      <c r="F4225" t="s">
        <v>317</v>
      </c>
      <c r="K4225">
        <v>2022</v>
      </c>
      <c r="L4225" t="s">
        <v>4725</v>
      </c>
      <c r="M4225" t="s">
        <v>4726</v>
      </c>
      <c r="N4225" t="s">
        <v>4727</v>
      </c>
      <c r="O4225" t="s">
        <v>4728</v>
      </c>
    </row>
    <row r="4226" spans="1:15" x14ac:dyDescent="0.2">
      <c r="A4226" s="66" t="s">
        <v>9831</v>
      </c>
      <c r="B4226" t="s">
        <v>1128</v>
      </c>
      <c r="C4226" t="s">
        <v>1127</v>
      </c>
      <c r="D4226" s="21" t="s">
        <v>1129</v>
      </c>
      <c r="E4226" t="s">
        <v>1130</v>
      </c>
      <c r="F4226" t="s">
        <v>324</v>
      </c>
      <c r="K4226">
        <v>2022</v>
      </c>
      <c r="L4226" t="s">
        <v>4725</v>
      </c>
      <c r="M4226" t="s">
        <v>4726</v>
      </c>
      <c r="N4226" t="s">
        <v>4727</v>
      </c>
      <c r="O4226" t="s">
        <v>4728</v>
      </c>
    </row>
    <row r="4227" spans="1:15" x14ac:dyDescent="0.2">
      <c r="A4227" s="66" t="s">
        <v>9831</v>
      </c>
      <c r="B4227" t="s">
        <v>1128</v>
      </c>
      <c r="C4227" t="s">
        <v>1127</v>
      </c>
      <c r="D4227" s="21" t="s">
        <v>1129</v>
      </c>
      <c r="E4227" t="s">
        <v>1130</v>
      </c>
      <c r="F4227" t="s">
        <v>332</v>
      </c>
      <c r="K4227">
        <v>2022</v>
      </c>
      <c r="L4227" t="s">
        <v>4725</v>
      </c>
      <c r="M4227" t="s">
        <v>4726</v>
      </c>
      <c r="N4227" t="s">
        <v>4727</v>
      </c>
      <c r="O4227" t="s">
        <v>4728</v>
      </c>
    </row>
    <row r="4228" spans="1:15" x14ac:dyDescent="0.2">
      <c r="A4228" s="66" t="s">
        <v>9831</v>
      </c>
      <c r="B4228" t="s">
        <v>1128</v>
      </c>
      <c r="C4228" t="s">
        <v>1127</v>
      </c>
      <c r="D4228" s="21" t="s">
        <v>1129</v>
      </c>
      <c r="E4228" t="s">
        <v>1130</v>
      </c>
      <c r="F4228" t="s">
        <v>339</v>
      </c>
      <c r="K4228">
        <v>2022</v>
      </c>
      <c r="L4228" t="s">
        <v>4725</v>
      </c>
      <c r="M4228" t="s">
        <v>4726</v>
      </c>
      <c r="N4228" t="s">
        <v>4727</v>
      </c>
      <c r="O4228" t="s">
        <v>4728</v>
      </c>
    </row>
    <row r="4229" spans="1:15" x14ac:dyDescent="0.2">
      <c r="A4229" s="66" t="s">
        <v>9831</v>
      </c>
      <c r="B4229" t="s">
        <v>1128</v>
      </c>
      <c r="C4229" t="s">
        <v>1127</v>
      </c>
      <c r="D4229" s="21" t="s">
        <v>1129</v>
      </c>
      <c r="E4229" t="s">
        <v>1130</v>
      </c>
      <c r="F4229" t="s">
        <v>94</v>
      </c>
      <c r="K4229">
        <v>2022</v>
      </c>
      <c r="L4229" t="s">
        <v>4729</v>
      </c>
      <c r="M4229" t="s">
        <v>4730</v>
      </c>
      <c r="N4229" t="s">
        <v>4727</v>
      </c>
    </row>
    <row r="4230" spans="1:15" x14ac:dyDescent="0.2">
      <c r="A4230" s="66" t="s">
        <v>9831</v>
      </c>
      <c r="B4230" t="s">
        <v>1128</v>
      </c>
      <c r="C4230" t="s">
        <v>1127</v>
      </c>
      <c r="D4230" s="21" t="s">
        <v>1129</v>
      </c>
      <c r="E4230" t="s">
        <v>1130</v>
      </c>
      <c r="F4230" t="s">
        <v>95</v>
      </c>
      <c r="K4230">
        <v>2022</v>
      </c>
      <c r="L4230" t="s">
        <v>4729</v>
      </c>
      <c r="M4230" t="s">
        <v>4730</v>
      </c>
      <c r="N4230" t="s">
        <v>4727</v>
      </c>
      <c r="O4230" t="s">
        <v>4731</v>
      </c>
    </row>
    <row r="4231" spans="1:15" x14ac:dyDescent="0.2">
      <c r="A4231" s="66" t="s">
        <v>9831</v>
      </c>
      <c r="B4231" s="11" t="s">
        <v>1128</v>
      </c>
      <c r="C4231" s="11" t="s">
        <v>1127</v>
      </c>
      <c r="D4231" s="26" t="s">
        <v>1129</v>
      </c>
      <c r="E4231" s="11" t="s">
        <v>1130</v>
      </c>
      <c r="F4231" s="22" t="s">
        <v>81</v>
      </c>
      <c r="G4231" s="22" t="s">
        <v>1299</v>
      </c>
      <c r="H4231" s="11"/>
      <c r="I4231" s="11"/>
      <c r="J4231" s="11"/>
      <c r="K4231" s="11">
        <v>2024</v>
      </c>
      <c r="L4231" s="11" t="s">
        <v>4732</v>
      </c>
      <c r="M4231" s="11"/>
      <c r="N4231" s="11"/>
      <c r="O4231" s="51"/>
    </row>
    <row r="4232" spans="1:15" x14ac:dyDescent="0.2">
      <c r="A4232" s="66" t="s">
        <v>9831</v>
      </c>
      <c r="B4232" t="s">
        <v>1128</v>
      </c>
      <c r="C4232" t="s">
        <v>1127</v>
      </c>
      <c r="D4232" s="21" t="s">
        <v>1129</v>
      </c>
      <c r="E4232" t="s">
        <v>1130</v>
      </c>
      <c r="F4232" t="s">
        <v>10</v>
      </c>
      <c r="K4232">
        <v>2014</v>
      </c>
      <c r="L4232" t="s">
        <v>4733</v>
      </c>
      <c r="M4232" t="s">
        <v>4734</v>
      </c>
      <c r="N4232" t="s">
        <v>4735</v>
      </c>
    </row>
    <row r="4233" spans="1:15" x14ac:dyDescent="0.2">
      <c r="A4233" s="66" t="s">
        <v>9831</v>
      </c>
      <c r="B4233" t="s">
        <v>1128</v>
      </c>
      <c r="C4233" t="s">
        <v>1127</v>
      </c>
      <c r="D4233" s="21" t="s">
        <v>1129</v>
      </c>
      <c r="E4233" t="s">
        <v>1130</v>
      </c>
      <c r="F4233" t="s">
        <v>11</v>
      </c>
      <c r="G4233" t="s">
        <v>1286</v>
      </c>
      <c r="H4233" t="s">
        <v>349</v>
      </c>
      <c r="I4233" t="s">
        <v>349</v>
      </c>
      <c r="K4233">
        <v>2014</v>
      </c>
      <c r="L4233" t="s">
        <v>4733</v>
      </c>
      <c r="M4233" t="s">
        <v>4734</v>
      </c>
      <c r="N4233" t="s">
        <v>4735</v>
      </c>
    </row>
    <row r="4234" spans="1:15" x14ac:dyDescent="0.2">
      <c r="A4234" s="66" t="s">
        <v>9831</v>
      </c>
      <c r="B4234" t="s">
        <v>1128</v>
      </c>
      <c r="C4234" t="s">
        <v>1127</v>
      </c>
      <c r="D4234" s="21" t="s">
        <v>1129</v>
      </c>
      <c r="E4234" t="s">
        <v>1130</v>
      </c>
      <c r="F4234" t="s">
        <v>9</v>
      </c>
      <c r="L4234" t="s">
        <v>1414</v>
      </c>
      <c r="N4234" t="s">
        <v>1415</v>
      </c>
      <c r="O4234" t="s">
        <v>1416</v>
      </c>
    </row>
    <row r="4235" spans="1:15" x14ac:dyDescent="0.2">
      <c r="A4235" s="66" t="s">
        <v>9831</v>
      </c>
      <c r="B4235" t="s">
        <v>1128</v>
      </c>
      <c r="C4235" t="s">
        <v>1127</v>
      </c>
      <c r="D4235" s="21" t="s">
        <v>1129</v>
      </c>
      <c r="E4235" t="s">
        <v>1130</v>
      </c>
      <c r="F4235" t="s">
        <v>85</v>
      </c>
      <c r="K4235">
        <v>2010</v>
      </c>
      <c r="L4235" t="s">
        <v>9311</v>
      </c>
      <c r="M4235" t="s">
        <v>4736</v>
      </c>
      <c r="N4235" s="6" t="s">
        <v>9312</v>
      </c>
      <c r="O4235" t="s">
        <v>4737</v>
      </c>
    </row>
    <row r="4236" spans="1:15" x14ac:dyDescent="0.2">
      <c r="A4236" s="66" t="s">
        <v>9831</v>
      </c>
      <c r="B4236" t="s">
        <v>1128</v>
      </c>
      <c r="C4236" t="s">
        <v>1127</v>
      </c>
      <c r="D4236" s="21" t="s">
        <v>1129</v>
      </c>
      <c r="E4236" t="s">
        <v>1130</v>
      </c>
      <c r="F4236" t="s">
        <v>87</v>
      </c>
      <c r="K4236">
        <v>2010</v>
      </c>
      <c r="L4236" t="s">
        <v>9311</v>
      </c>
      <c r="M4236" t="s">
        <v>4736</v>
      </c>
      <c r="N4236" s="6" t="s">
        <v>9312</v>
      </c>
      <c r="O4236" t="s">
        <v>4738</v>
      </c>
    </row>
    <row r="4237" spans="1:15" x14ac:dyDescent="0.2">
      <c r="A4237" s="66" t="s">
        <v>9831</v>
      </c>
      <c r="B4237" t="s">
        <v>1128</v>
      </c>
      <c r="C4237" t="s">
        <v>1127</v>
      </c>
      <c r="D4237" s="21" t="s">
        <v>1129</v>
      </c>
      <c r="E4237" t="s">
        <v>1130</v>
      </c>
      <c r="F4237" t="s">
        <v>315</v>
      </c>
      <c r="K4237">
        <v>2010</v>
      </c>
      <c r="L4237" t="s">
        <v>9311</v>
      </c>
      <c r="M4237" t="s">
        <v>4736</v>
      </c>
      <c r="N4237" s="6" t="s">
        <v>9312</v>
      </c>
      <c r="O4237" t="s">
        <v>4739</v>
      </c>
    </row>
    <row r="4238" spans="1:15" x14ac:dyDescent="0.2">
      <c r="A4238" s="66" t="s">
        <v>9831</v>
      </c>
      <c r="B4238" t="s">
        <v>1128</v>
      </c>
      <c r="C4238" t="s">
        <v>1127</v>
      </c>
      <c r="D4238" s="21" t="s">
        <v>1129</v>
      </c>
      <c r="E4238" t="s">
        <v>1130</v>
      </c>
      <c r="F4238" t="s">
        <v>316</v>
      </c>
      <c r="K4238">
        <v>2010</v>
      </c>
      <c r="L4238" t="s">
        <v>9311</v>
      </c>
      <c r="M4238" t="s">
        <v>4736</v>
      </c>
      <c r="N4238" s="6" t="s">
        <v>9312</v>
      </c>
      <c r="O4238" t="s">
        <v>4739</v>
      </c>
    </row>
    <row r="4239" spans="1:15" x14ac:dyDescent="0.2">
      <c r="A4239" s="66" t="s">
        <v>9831</v>
      </c>
      <c r="B4239" t="s">
        <v>1128</v>
      </c>
      <c r="C4239" t="s">
        <v>1127</v>
      </c>
      <c r="D4239" s="21" t="s">
        <v>1129</v>
      </c>
      <c r="E4239" t="s">
        <v>1130</v>
      </c>
      <c r="F4239" t="s">
        <v>322</v>
      </c>
      <c r="K4239">
        <v>2010</v>
      </c>
      <c r="L4239" t="s">
        <v>9311</v>
      </c>
      <c r="M4239" t="s">
        <v>4736</v>
      </c>
      <c r="N4239" s="6" t="s">
        <v>9312</v>
      </c>
      <c r="O4239" t="s">
        <v>4739</v>
      </c>
    </row>
    <row r="4240" spans="1:15" x14ac:dyDescent="0.2">
      <c r="A4240" s="66" t="s">
        <v>9831</v>
      </c>
      <c r="B4240" t="s">
        <v>1128</v>
      </c>
      <c r="C4240" t="s">
        <v>1127</v>
      </c>
      <c r="D4240" s="21" t="s">
        <v>1129</v>
      </c>
      <c r="E4240" t="s">
        <v>1130</v>
      </c>
      <c r="F4240" t="s">
        <v>323</v>
      </c>
      <c r="K4240">
        <v>2010</v>
      </c>
      <c r="L4240" t="s">
        <v>9311</v>
      </c>
      <c r="M4240" t="s">
        <v>4736</v>
      </c>
      <c r="N4240" s="6" t="s">
        <v>9312</v>
      </c>
      <c r="O4240" t="s">
        <v>4739</v>
      </c>
    </row>
    <row r="4241" spans="1:15" x14ac:dyDescent="0.2">
      <c r="A4241" s="66" t="s">
        <v>9831</v>
      </c>
      <c r="B4241" t="s">
        <v>1128</v>
      </c>
      <c r="C4241" t="s">
        <v>1127</v>
      </c>
      <c r="D4241" s="21" t="s">
        <v>1129</v>
      </c>
      <c r="E4241" t="s">
        <v>1130</v>
      </c>
      <c r="F4241" t="s">
        <v>330</v>
      </c>
      <c r="K4241">
        <v>2010</v>
      </c>
      <c r="L4241" t="s">
        <v>9311</v>
      </c>
      <c r="M4241" t="s">
        <v>4736</v>
      </c>
      <c r="N4241" s="6" t="s">
        <v>9312</v>
      </c>
      <c r="O4241" t="s">
        <v>4739</v>
      </c>
    </row>
    <row r="4242" spans="1:15" x14ac:dyDescent="0.2">
      <c r="A4242" s="66" t="s">
        <v>9831</v>
      </c>
      <c r="B4242" t="s">
        <v>1128</v>
      </c>
      <c r="C4242" t="s">
        <v>1127</v>
      </c>
      <c r="D4242" s="21" t="s">
        <v>1129</v>
      </c>
      <c r="E4242" t="s">
        <v>1130</v>
      </c>
      <c r="F4242" t="s">
        <v>331</v>
      </c>
      <c r="K4242">
        <v>2010</v>
      </c>
      <c r="L4242" t="s">
        <v>9311</v>
      </c>
      <c r="M4242" t="s">
        <v>4736</v>
      </c>
      <c r="N4242" s="6" t="s">
        <v>9312</v>
      </c>
      <c r="O4242" t="s">
        <v>4739</v>
      </c>
    </row>
    <row r="4243" spans="1:15" x14ac:dyDescent="0.2">
      <c r="A4243" s="66" t="s">
        <v>9831</v>
      </c>
      <c r="B4243" t="s">
        <v>1128</v>
      </c>
      <c r="C4243" t="s">
        <v>1127</v>
      </c>
      <c r="D4243" s="21" t="s">
        <v>1129</v>
      </c>
      <c r="E4243" t="s">
        <v>1130</v>
      </c>
      <c r="F4243" t="s">
        <v>4</v>
      </c>
      <c r="L4243" t="s">
        <v>1429</v>
      </c>
      <c r="N4243" t="s">
        <v>1279</v>
      </c>
      <c r="O4243" t="s">
        <v>1280</v>
      </c>
    </row>
    <row r="4244" spans="1:15" x14ac:dyDescent="0.2">
      <c r="A4244" s="66" t="s">
        <v>9831</v>
      </c>
      <c r="B4244" t="s">
        <v>1128</v>
      </c>
      <c r="C4244" t="s">
        <v>1127</v>
      </c>
      <c r="D4244" s="21" t="s">
        <v>1131</v>
      </c>
      <c r="E4244" t="s">
        <v>1132</v>
      </c>
      <c r="F4244" t="s">
        <v>4</v>
      </c>
      <c r="L4244" t="s">
        <v>1429</v>
      </c>
      <c r="N4244" t="s">
        <v>1279</v>
      </c>
      <c r="O4244" t="s">
        <v>1280</v>
      </c>
    </row>
    <row r="4245" spans="1:15" x14ac:dyDescent="0.2">
      <c r="A4245" s="66" t="s">
        <v>9831</v>
      </c>
      <c r="B4245" t="s">
        <v>1128</v>
      </c>
      <c r="C4245" t="s">
        <v>1127</v>
      </c>
      <c r="D4245" s="21" t="s">
        <v>1129</v>
      </c>
      <c r="E4245" t="s">
        <v>1130</v>
      </c>
      <c r="F4245" t="s">
        <v>15</v>
      </c>
      <c r="G4245" t="s">
        <v>1430</v>
      </c>
      <c r="O4245" t="s">
        <v>1432</v>
      </c>
    </row>
    <row r="4246" spans="1:15" x14ac:dyDescent="0.2">
      <c r="A4246" s="66" t="s">
        <v>9831</v>
      </c>
      <c r="B4246" t="s">
        <v>1128</v>
      </c>
      <c r="C4246" t="s">
        <v>1127</v>
      </c>
      <c r="D4246" s="21" t="s">
        <v>1131</v>
      </c>
      <c r="E4246" t="s">
        <v>1132</v>
      </c>
      <c r="F4246" t="s">
        <v>14</v>
      </c>
      <c r="G4246" t="s">
        <v>1430</v>
      </c>
      <c r="O4246" t="s">
        <v>1431</v>
      </c>
    </row>
    <row r="4247" spans="1:15" x14ac:dyDescent="0.2">
      <c r="A4247" s="66" t="s">
        <v>9831</v>
      </c>
      <c r="B4247" t="s">
        <v>1128</v>
      </c>
      <c r="C4247" t="s">
        <v>1127</v>
      </c>
      <c r="D4247" s="21" t="s">
        <v>1131</v>
      </c>
      <c r="E4247" t="s">
        <v>1132</v>
      </c>
      <c r="F4247" t="s">
        <v>132</v>
      </c>
      <c r="G4247" t="s">
        <v>1286</v>
      </c>
      <c r="O4247" t="s">
        <v>1400</v>
      </c>
    </row>
    <row r="4248" spans="1:15" x14ac:dyDescent="0.2">
      <c r="A4248" s="66" t="s">
        <v>9831</v>
      </c>
      <c r="B4248" t="s">
        <v>1176</v>
      </c>
      <c r="C4248" t="s">
        <v>1175</v>
      </c>
      <c r="D4248" s="21" t="s">
        <v>1177</v>
      </c>
      <c r="E4248" t="s">
        <v>1178</v>
      </c>
      <c r="F4248" t="s">
        <v>72</v>
      </c>
      <c r="G4248" t="s">
        <v>1299</v>
      </c>
      <c r="K4248">
        <v>2020</v>
      </c>
      <c r="L4248" t="s">
        <v>4740</v>
      </c>
      <c r="M4248" t="s">
        <v>2526</v>
      </c>
      <c r="N4248" t="s">
        <v>4741</v>
      </c>
      <c r="O4248" t="s">
        <v>4742</v>
      </c>
    </row>
    <row r="4249" spans="1:15" x14ac:dyDescent="0.2">
      <c r="A4249" s="66" t="s">
        <v>9831</v>
      </c>
      <c r="B4249" t="s">
        <v>1176</v>
      </c>
      <c r="C4249" t="s">
        <v>1175</v>
      </c>
      <c r="D4249" s="21" t="s">
        <v>1177</v>
      </c>
      <c r="E4249" t="s">
        <v>1178</v>
      </c>
      <c r="F4249" t="s">
        <v>84</v>
      </c>
      <c r="K4249">
        <v>2020</v>
      </c>
      <c r="L4249" t="s">
        <v>4740</v>
      </c>
      <c r="M4249" t="s">
        <v>2526</v>
      </c>
      <c r="N4249" t="s">
        <v>4743</v>
      </c>
      <c r="O4249" t="s">
        <v>4744</v>
      </c>
    </row>
    <row r="4250" spans="1:15" x14ac:dyDescent="0.2">
      <c r="A4250" s="66" t="s">
        <v>9831</v>
      </c>
      <c r="B4250" t="s">
        <v>1176</v>
      </c>
      <c r="C4250" t="s">
        <v>1175</v>
      </c>
      <c r="D4250" s="21" t="s">
        <v>1177</v>
      </c>
      <c r="E4250" t="s">
        <v>1178</v>
      </c>
      <c r="F4250" t="s">
        <v>86</v>
      </c>
      <c r="K4250">
        <v>2020</v>
      </c>
      <c r="L4250" t="s">
        <v>4740</v>
      </c>
      <c r="M4250" t="s">
        <v>2526</v>
      </c>
      <c r="N4250" t="s">
        <v>4741</v>
      </c>
      <c r="O4250" t="s">
        <v>4745</v>
      </c>
    </row>
    <row r="4251" spans="1:15" x14ac:dyDescent="0.2">
      <c r="A4251" s="66" t="s">
        <v>9831</v>
      </c>
      <c r="B4251" t="s">
        <v>1176</v>
      </c>
      <c r="C4251" t="s">
        <v>1175</v>
      </c>
      <c r="D4251" s="21" t="s">
        <v>1177</v>
      </c>
      <c r="E4251" t="s">
        <v>1178</v>
      </c>
      <c r="F4251" t="s">
        <v>89</v>
      </c>
      <c r="K4251">
        <v>2020</v>
      </c>
      <c r="L4251" t="s">
        <v>4740</v>
      </c>
      <c r="M4251" t="s">
        <v>2526</v>
      </c>
      <c r="N4251" t="s">
        <v>4741</v>
      </c>
      <c r="O4251" t="s">
        <v>4746</v>
      </c>
    </row>
    <row r="4252" spans="1:15" x14ac:dyDescent="0.2">
      <c r="A4252" s="66" t="s">
        <v>9831</v>
      </c>
      <c r="B4252" t="s">
        <v>1176</v>
      </c>
      <c r="C4252" t="s">
        <v>1175</v>
      </c>
      <c r="D4252" s="21" t="s">
        <v>1177</v>
      </c>
      <c r="E4252" t="s">
        <v>1178</v>
      </c>
      <c r="F4252" t="s">
        <v>96</v>
      </c>
      <c r="K4252">
        <v>2020</v>
      </c>
      <c r="L4252" t="s">
        <v>4740</v>
      </c>
      <c r="M4252" t="s">
        <v>4747</v>
      </c>
      <c r="N4252" t="s">
        <v>4741</v>
      </c>
      <c r="O4252" t="s">
        <v>9688</v>
      </c>
    </row>
    <row r="4253" spans="1:15" x14ac:dyDescent="0.2">
      <c r="A4253" s="66" t="s">
        <v>9831</v>
      </c>
      <c r="B4253" t="s">
        <v>1176</v>
      </c>
      <c r="C4253" t="s">
        <v>1175</v>
      </c>
      <c r="D4253" s="21" t="s">
        <v>1177</v>
      </c>
      <c r="E4253" t="s">
        <v>1178</v>
      </c>
      <c r="F4253" t="s">
        <v>307</v>
      </c>
      <c r="K4253">
        <v>2020</v>
      </c>
      <c r="L4253" t="s">
        <v>4740</v>
      </c>
      <c r="M4253" t="s">
        <v>2526</v>
      </c>
      <c r="N4253" t="s">
        <v>4741</v>
      </c>
      <c r="O4253" t="s">
        <v>4748</v>
      </c>
    </row>
    <row r="4254" spans="1:15" x14ac:dyDescent="0.2">
      <c r="A4254" s="66" t="s">
        <v>9831</v>
      </c>
      <c r="B4254" t="s">
        <v>1176</v>
      </c>
      <c r="C4254" t="s">
        <v>1175</v>
      </c>
      <c r="D4254" s="21" t="s">
        <v>1177</v>
      </c>
      <c r="E4254" t="s">
        <v>1178</v>
      </c>
      <c r="F4254" t="s">
        <v>308</v>
      </c>
      <c r="K4254">
        <v>2020</v>
      </c>
      <c r="L4254" t="s">
        <v>4740</v>
      </c>
      <c r="M4254" t="s">
        <v>2526</v>
      </c>
      <c r="N4254" t="s">
        <v>4741</v>
      </c>
      <c r="O4254" t="s">
        <v>4748</v>
      </c>
    </row>
    <row r="4255" spans="1:15" x14ac:dyDescent="0.2">
      <c r="A4255" s="66" t="s">
        <v>9831</v>
      </c>
      <c r="B4255" t="s">
        <v>1176</v>
      </c>
      <c r="C4255" t="s">
        <v>1175</v>
      </c>
      <c r="D4255" s="21" t="s">
        <v>1177</v>
      </c>
      <c r="E4255" t="s">
        <v>1178</v>
      </c>
      <c r="F4255" t="s">
        <v>309</v>
      </c>
      <c r="K4255">
        <v>2020</v>
      </c>
      <c r="L4255" t="s">
        <v>4740</v>
      </c>
      <c r="M4255" t="s">
        <v>2526</v>
      </c>
      <c r="N4255" t="s">
        <v>4741</v>
      </c>
      <c r="O4255" t="s">
        <v>4749</v>
      </c>
    </row>
    <row r="4256" spans="1:15" x14ac:dyDescent="0.2">
      <c r="A4256" s="66" t="s">
        <v>9831</v>
      </c>
      <c r="B4256" t="s">
        <v>1176</v>
      </c>
      <c r="C4256" t="s">
        <v>1175</v>
      </c>
      <c r="D4256" s="21" t="s">
        <v>1177</v>
      </c>
      <c r="E4256" t="s">
        <v>1178</v>
      </c>
      <c r="F4256" t="s">
        <v>315</v>
      </c>
      <c r="K4256">
        <v>2020</v>
      </c>
      <c r="L4256" t="s">
        <v>4740</v>
      </c>
      <c r="M4256" t="s">
        <v>4750</v>
      </c>
      <c r="N4256" t="s">
        <v>4741</v>
      </c>
      <c r="O4256" t="s">
        <v>4751</v>
      </c>
    </row>
    <row r="4257" spans="1:15" x14ac:dyDescent="0.2">
      <c r="A4257" s="66" t="s">
        <v>9831</v>
      </c>
      <c r="B4257" t="s">
        <v>1176</v>
      </c>
      <c r="C4257" t="s">
        <v>1175</v>
      </c>
      <c r="D4257" s="21" t="s">
        <v>1177</v>
      </c>
      <c r="E4257" t="s">
        <v>1178</v>
      </c>
      <c r="F4257" t="s">
        <v>316</v>
      </c>
      <c r="K4257">
        <v>2020</v>
      </c>
      <c r="L4257" t="s">
        <v>4740</v>
      </c>
      <c r="M4257" t="s">
        <v>4750</v>
      </c>
      <c r="N4257" t="s">
        <v>4741</v>
      </c>
      <c r="O4257" t="s">
        <v>4751</v>
      </c>
    </row>
    <row r="4258" spans="1:15" x14ac:dyDescent="0.2">
      <c r="A4258" s="66" t="s">
        <v>9831</v>
      </c>
      <c r="B4258" t="s">
        <v>1176</v>
      </c>
      <c r="C4258" t="s">
        <v>1175</v>
      </c>
      <c r="D4258" s="21" t="s">
        <v>1177</v>
      </c>
      <c r="E4258" t="s">
        <v>1178</v>
      </c>
      <c r="F4258" t="s">
        <v>317</v>
      </c>
      <c r="K4258">
        <v>2020</v>
      </c>
      <c r="L4258" t="s">
        <v>4740</v>
      </c>
      <c r="M4258" t="s">
        <v>2526</v>
      </c>
      <c r="N4258" t="s">
        <v>4741</v>
      </c>
      <c r="O4258" t="s">
        <v>4749</v>
      </c>
    </row>
    <row r="4259" spans="1:15" x14ac:dyDescent="0.2">
      <c r="A4259" s="66" t="s">
        <v>9831</v>
      </c>
      <c r="B4259" t="s">
        <v>1176</v>
      </c>
      <c r="C4259" t="s">
        <v>1175</v>
      </c>
      <c r="D4259" s="21" t="s">
        <v>1177</v>
      </c>
      <c r="E4259" t="s">
        <v>1178</v>
      </c>
      <c r="F4259" t="s">
        <v>337</v>
      </c>
      <c r="K4259">
        <v>2020</v>
      </c>
      <c r="L4259" t="s">
        <v>4740</v>
      </c>
      <c r="M4259" t="s">
        <v>2298</v>
      </c>
      <c r="N4259" t="s">
        <v>4741</v>
      </c>
      <c r="O4259" t="s">
        <v>4752</v>
      </c>
    </row>
    <row r="4260" spans="1:15" x14ac:dyDescent="0.2">
      <c r="A4260" s="66" t="s">
        <v>9831</v>
      </c>
      <c r="B4260" t="s">
        <v>1176</v>
      </c>
      <c r="C4260" t="s">
        <v>1175</v>
      </c>
      <c r="D4260" s="21" t="s">
        <v>1177</v>
      </c>
      <c r="E4260" t="s">
        <v>1178</v>
      </c>
      <c r="F4260" t="s">
        <v>338</v>
      </c>
      <c r="K4260">
        <v>2020</v>
      </c>
      <c r="L4260" t="s">
        <v>4740</v>
      </c>
      <c r="M4260" t="s">
        <v>2298</v>
      </c>
      <c r="N4260" t="s">
        <v>4741</v>
      </c>
      <c r="O4260" t="s">
        <v>4752</v>
      </c>
    </row>
    <row r="4261" spans="1:15" x14ac:dyDescent="0.2">
      <c r="A4261" s="66" t="s">
        <v>9831</v>
      </c>
      <c r="B4261" t="s">
        <v>1176</v>
      </c>
      <c r="C4261" t="s">
        <v>1175</v>
      </c>
      <c r="D4261" s="21" t="s">
        <v>1177</v>
      </c>
      <c r="E4261" t="s">
        <v>1178</v>
      </c>
      <c r="F4261" t="s">
        <v>339</v>
      </c>
      <c r="K4261">
        <v>2020</v>
      </c>
      <c r="L4261" t="s">
        <v>4740</v>
      </c>
      <c r="M4261" t="s">
        <v>2526</v>
      </c>
      <c r="N4261" t="s">
        <v>4741</v>
      </c>
      <c r="O4261" t="s">
        <v>4749</v>
      </c>
    </row>
    <row r="4262" spans="1:15" x14ac:dyDescent="0.2">
      <c r="A4262" s="66" t="s">
        <v>9831</v>
      </c>
      <c r="B4262" t="s">
        <v>1176</v>
      </c>
      <c r="C4262" t="s">
        <v>1175</v>
      </c>
      <c r="D4262" s="21" t="s">
        <v>1177</v>
      </c>
      <c r="E4262" t="s">
        <v>1178</v>
      </c>
      <c r="F4262" t="s">
        <v>10</v>
      </c>
      <c r="K4262">
        <v>2012</v>
      </c>
      <c r="L4262" t="s">
        <v>4753</v>
      </c>
      <c r="M4262" t="s">
        <v>4754</v>
      </c>
      <c r="N4262" t="s">
        <v>4755</v>
      </c>
    </row>
    <row r="4263" spans="1:15" x14ac:dyDescent="0.2">
      <c r="A4263" s="66" t="s">
        <v>9831</v>
      </c>
      <c r="B4263" t="s">
        <v>1176</v>
      </c>
      <c r="C4263" t="s">
        <v>1175</v>
      </c>
      <c r="D4263" s="21" t="s">
        <v>1177</v>
      </c>
      <c r="E4263" t="s">
        <v>1178</v>
      </c>
      <c r="F4263" t="s">
        <v>11</v>
      </c>
      <c r="G4263" t="s">
        <v>1286</v>
      </c>
      <c r="H4263" t="s">
        <v>349</v>
      </c>
      <c r="I4263" t="s">
        <v>349</v>
      </c>
      <c r="K4263">
        <v>2012</v>
      </c>
      <c r="L4263" t="s">
        <v>4753</v>
      </c>
      <c r="M4263" t="s">
        <v>4754</v>
      </c>
      <c r="N4263" t="s">
        <v>4755</v>
      </c>
    </row>
    <row r="4264" spans="1:15" x14ac:dyDescent="0.2">
      <c r="A4264" s="66" t="s">
        <v>9831</v>
      </c>
      <c r="B4264" t="s">
        <v>1176</v>
      </c>
      <c r="C4264" t="s">
        <v>1175</v>
      </c>
      <c r="D4264" s="21" t="s">
        <v>1177</v>
      </c>
      <c r="E4264" t="s">
        <v>1178</v>
      </c>
      <c r="F4264" t="s">
        <v>16</v>
      </c>
      <c r="G4264" t="s">
        <v>1270</v>
      </c>
      <c r="H4264" t="s">
        <v>349</v>
      </c>
      <c r="I4264" t="s">
        <v>349</v>
      </c>
      <c r="K4264">
        <v>2012</v>
      </c>
      <c r="L4264" t="s">
        <v>4753</v>
      </c>
      <c r="M4264" t="s">
        <v>4756</v>
      </c>
      <c r="N4264" t="s">
        <v>4755</v>
      </c>
    </row>
    <row r="4265" spans="1:15" x14ac:dyDescent="0.2">
      <c r="A4265" s="66" t="s">
        <v>9831</v>
      </c>
      <c r="B4265" t="s">
        <v>1176</v>
      </c>
      <c r="C4265" t="s">
        <v>1175</v>
      </c>
      <c r="D4265" s="21" t="s">
        <v>1177</v>
      </c>
      <c r="E4265" t="s">
        <v>1178</v>
      </c>
      <c r="F4265" t="s">
        <v>17</v>
      </c>
      <c r="G4265" t="s">
        <v>1270</v>
      </c>
      <c r="H4265" t="s">
        <v>349</v>
      </c>
      <c r="I4265" t="s">
        <v>349</v>
      </c>
      <c r="K4265">
        <v>2012</v>
      </c>
      <c r="L4265" t="s">
        <v>4753</v>
      </c>
      <c r="M4265" t="s">
        <v>4756</v>
      </c>
      <c r="N4265" t="s">
        <v>4755</v>
      </c>
    </row>
    <row r="4266" spans="1:15" x14ac:dyDescent="0.2">
      <c r="A4266" s="66" t="s">
        <v>9831</v>
      </c>
      <c r="B4266" t="s">
        <v>1176</v>
      </c>
      <c r="C4266" t="s">
        <v>1175</v>
      </c>
      <c r="D4266" s="21" t="s">
        <v>1177</v>
      </c>
      <c r="E4266" t="s">
        <v>1178</v>
      </c>
      <c r="F4266" t="s">
        <v>18</v>
      </c>
      <c r="G4266" t="s">
        <v>1270</v>
      </c>
      <c r="H4266" t="s">
        <v>349</v>
      </c>
      <c r="I4266" t="s">
        <v>349</v>
      </c>
      <c r="K4266">
        <v>2012</v>
      </c>
      <c r="L4266" t="s">
        <v>4753</v>
      </c>
      <c r="M4266" t="s">
        <v>4756</v>
      </c>
      <c r="N4266" t="s">
        <v>4755</v>
      </c>
    </row>
    <row r="4267" spans="1:15" x14ac:dyDescent="0.2">
      <c r="A4267" s="66" t="s">
        <v>9831</v>
      </c>
      <c r="B4267" t="s">
        <v>1176</v>
      </c>
      <c r="C4267" t="s">
        <v>1175</v>
      </c>
      <c r="D4267" s="21" t="s">
        <v>1177</v>
      </c>
      <c r="E4267" t="s">
        <v>1178</v>
      </c>
      <c r="F4267" t="s">
        <v>19</v>
      </c>
      <c r="G4267" t="s">
        <v>1270</v>
      </c>
      <c r="H4267" t="s">
        <v>349</v>
      </c>
      <c r="I4267" t="s">
        <v>349</v>
      </c>
      <c r="K4267">
        <v>2012</v>
      </c>
      <c r="L4267" t="s">
        <v>4753</v>
      </c>
      <c r="M4267" t="s">
        <v>4756</v>
      </c>
      <c r="N4267" t="s">
        <v>4755</v>
      </c>
    </row>
    <row r="4268" spans="1:15" x14ac:dyDescent="0.2">
      <c r="A4268" s="66" t="s">
        <v>9831</v>
      </c>
      <c r="B4268" t="s">
        <v>1176</v>
      </c>
      <c r="C4268" t="s">
        <v>1175</v>
      </c>
      <c r="D4268" s="21" t="s">
        <v>1177</v>
      </c>
      <c r="E4268" t="s">
        <v>1178</v>
      </c>
      <c r="F4268" t="s">
        <v>20</v>
      </c>
      <c r="G4268" t="s">
        <v>1270</v>
      </c>
      <c r="H4268" t="s">
        <v>349</v>
      </c>
      <c r="I4268" t="s">
        <v>349</v>
      </c>
      <c r="K4268">
        <v>2012</v>
      </c>
      <c r="L4268" t="s">
        <v>4753</v>
      </c>
      <c r="M4268" t="s">
        <v>4756</v>
      </c>
      <c r="N4268" t="s">
        <v>4755</v>
      </c>
    </row>
    <row r="4269" spans="1:15" x14ac:dyDescent="0.2">
      <c r="A4269" s="66" t="s">
        <v>9831</v>
      </c>
      <c r="B4269" t="s">
        <v>1176</v>
      </c>
      <c r="C4269" t="s">
        <v>1175</v>
      </c>
      <c r="D4269" s="21" t="s">
        <v>1177</v>
      </c>
      <c r="E4269" t="s">
        <v>1178</v>
      </c>
      <c r="F4269" t="s">
        <v>21</v>
      </c>
      <c r="G4269" t="s">
        <v>1270</v>
      </c>
      <c r="H4269" t="s">
        <v>349</v>
      </c>
      <c r="I4269" t="s">
        <v>349</v>
      </c>
      <c r="K4269">
        <v>2012</v>
      </c>
      <c r="L4269" t="s">
        <v>4753</v>
      </c>
      <c r="M4269" t="s">
        <v>4756</v>
      </c>
      <c r="N4269" t="s">
        <v>4755</v>
      </c>
    </row>
    <row r="4270" spans="1:15" x14ac:dyDescent="0.2">
      <c r="A4270" s="66" t="s">
        <v>9831</v>
      </c>
      <c r="B4270" t="s">
        <v>1176</v>
      </c>
      <c r="C4270" t="s">
        <v>1175</v>
      </c>
      <c r="D4270" s="21" t="s">
        <v>1177</v>
      </c>
      <c r="E4270" t="s">
        <v>1178</v>
      </c>
      <c r="F4270" t="s">
        <v>22</v>
      </c>
      <c r="G4270" t="s">
        <v>1270</v>
      </c>
      <c r="H4270" t="s">
        <v>349</v>
      </c>
      <c r="I4270" t="s">
        <v>349</v>
      </c>
      <c r="K4270">
        <v>2012</v>
      </c>
      <c r="L4270" t="s">
        <v>4753</v>
      </c>
      <c r="M4270" t="s">
        <v>4756</v>
      </c>
      <c r="N4270" t="s">
        <v>4755</v>
      </c>
    </row>
    <row r="4271" spans="1:15" x14ac:dyDescent="0.2">
      <c r="A4271" s="66" t="s">
        <v>9831</v>
      </c>
      <c r="B4271" t="s">
        <v>1176</v>
      </c>
      <c r="C4271" t="s">
        <v>1175</v>
      </c>
      <c r="D4271" s="21" t="s">
        <v>1177</v>
      </c>
      <c r="E4271" t="s">
        <v>1178</v>
      </c>
      <c r="F4271" t="s">
        <v>23</v>
      </c>
      <c r="G4271" t="s">
        <v>1270</v>
      </c>
      <c r="H4271" t="s">
        <v>349</v>
      </c>
      <c r="I4271" t="s">
        <v>349</v>
      </c>
      <c r="K4271">
        <v>2012</v>
      </c>
      <c r="L4271" t="s">
        <v>4753</v>
      </c>
      <c r="M4271" t="s">
        <v>4756</v>
      </c>
      <c r="N4271" t="s">
        <v>4755</v>
      </c>
      <c r="O4271" t="s">
        <v>4757</v>
      </c>
    </row>
    <row r="4272" spans="1:15" x14ac:dyDescent="0.2">
      <c r="A4272" s="66" t="s">
        <v>9831</v>
      </c>
      <c r="B4272" t="s">
        <v>1176</v>
      </c>
      <c r="C4272" t="s">
        <v>1175</v>
      </c>
      <c r="D4272" s="21" t="s">
        <v>1177</v>
      </c>
      <c r="E4272" t="s">
        <v>1178</v>
      </c>
      <c r="F4272" t="s">
        <v>24</v>
      </c>
      <c r="G4272" t="s">
        <v>1270</v>
      </c>
      <c r="H4272" t="s">
        <v>349</v>
      </c>
      <c r="I4272" t="s">
        <v>349</v>
      </c>
      <c r="K4272">
        <v>2012</v>
      </c>
      <c r="L4272" t="s">
        <v>4753</v>
      </c>
      <c r="M4272" t="s">
        <v>4756</v>
      </c>
      <c r="N4272" t="s">
        <v>4755</v>
      </c>
    </row>
    <row r="4273" spans="1:15" x14ac:dyDescent="0.2">
      <c r="A4273" s="66" t="s">
        <v>9831</v>
      </c>
      <c r="B4273" t="s">
        <v>1176</v>
      </c>
      <c r="C4273" t="s">
        <v>1175</v>
      </c>
      <c r="D4273" s="21" t="s">
        <v>1177</v>
      </c>
      <c r="E4273" t="s">
        <v>1178</v>
      </c>
      <c r="F4273" t="s">
        <v>28</v>
      </c>
      <c r="G4273" t="s">
        <v>1270</v>
      </c>
      <c r="H4273" t="s">
        <v>349</v>
      </c>
      <c r="I4273" t="s">
        <v>349</v>
      </c>
      <c r="K4273">
        <v>2012</v>
      </c>
      <c r="L4273" t="s">
        <v>4753</v>
      </c>
      <c r="M4273" t="s">
        <v>4756</v>
      </c>
      <c r="N4273" t="s">
        <v>4755</v>
      </c>
      <c r="O4273" t="s">
        <v>4758</v>
      </c>
    </row>
    <row r="4274" spans="1:15" x14ac:dyDescent="0.2">
      <c r="A4274" s="66" t="s">
        <v>9831</v>
      </c>
      <c r="B4274" t="s">
        <v>1176</v>
      </c>
      <c r="C4274" t="s">
        <v>1175</v>
      </c>
      <c r="D4274" s="21" t="s">
        <v>1177</v>
      </c>
      <c r="E4274" t="s">
        <v>1178</v>
      </c>
      <c r="F4274" t="s">
        <v>9</v>
      </c>
      <c r="L4274" t="s">
        <v>1414</v>
      </c>
      <c r="N4274" t="s">
        <v>1415</v>
      </c>
      <c r="O4274" t="s">
        <v>1416</v>
      </c>
    </row>
    <row r="4275" spans="1:15" x14ac:dyDescent="0.2">
      <c r="A4275" s="66" t="s">
        <v>9831</v>
      </c>
      <c r="B4275" t="s">
        <v>1176</v>
      </c>
      <c r="C4275" t="s">
        <v>1175</v>
      </c>
      <c r="D4275" s="21" t="s">
        <v>1177</v>
      </c>
      <c r="E4275" t="s">
        <v>1178</v>
      </c>
      <c r="F4275" t="s">
        <v>54</v>
      </c>
      <c r="G4275" t="s">
        <v>1270</v>
      </c>
      <c r="H4275" t="s">
        <v>349</v>
      </c>
      <c r="I4275" t="s">
        <v>349</v>
      </c>
      <c r="K4275">
        <v>2017</v>
      </c>
      <c r="L4275" t="s">
        <v>4759</v>
      </c>
      <c r="M4275" t="s">
        <v>4760</v>
      </c>
      <c r="N4275" t="s">
        <v>4761</v>
      </c>
      <c r="O4275" t="s">
        <v>4762</v>
      </c>
    </row>
    <row r="4276" spans="1:15" x14ac:dyDescent="0.2">
      <c r="A4276" s="66" t="s">
        <v>9831</v>
      </c>
      <c r="B4276" t="s">
        <v>1176</v>
      </c>
      <c r="C4276" t="s">
        <v>1175</v>
      </c>
      <c r="D4276" s="21" t="s">
        <v>1177</v>
      </c>
      <c r="E4276" t="s">
        <v>1178</v>
      </c>
      <c r="F4276" t="s">
        <v>4</v>
      </c>
      <c r="L4276" t="s">
        <v>1429</v>
      </c>
      <c r="N4276" t="s">
        <v>1279</v>
      </c>
      <c r="O4276" t="s">
        <v>1280</v>
      </c>
    </row>
    <row r="4277" spans="1:15" x14ac:dyDescent="0.2">
      <c r="A4277" s="66" t="s">
        <v>9831</v>
      </c>
      <c r="B4277" t="s">
        <v>1176</v>
      </c>
      <c r="C4277" t="s">
        <v>1175</v>
      </c>
      <c r="D4277" s="21" t="s">
        <v>1177</v>
      </c>
      <c r="E4277" t="s">
        <v>1178</v>
      </c>
      <c r="F4277" t="s">
        <v>15</v>
      </c>
      <c r="G4277" t="s">
        <v>1430</v>
      </c>
      <c r="O4277" t="s">
        <v>1432</v>
      </c>
    </row>
    <row r="4278" spans="1:15" x14ac:dyDescent="0.2">
      <c r="A4278" s="66" t="s">
        <v>9831</v>
      </c>
      <c r="B4278" t="s">
        <v>1176</v>
      </c>
      <c r="C4278" t="s">
        <v>1175</v>
      </c>
      <c r="D4278" s="21" t="s">
        <v>1177</v>
      </c>
      <c r="E4278" t="s">
        <v>1178</v>
      </c>
      <c r="F4278" t="s">
        <v>137</v>
      </c>
      <c r="G4278" t="s">
        <v>1286</v>
      </c>
      <c r="O4278" t="s">
        <v>1400</v>
      </c>
    </row>
    <row r="4279" spans="1:15" x14ac:dyDescent="0.2">
      <c r="A4279" s="66" t="s">
        <v>9831</v>
      </c>
      <c r="B4279" t="s">
        <v>1169</v>
      </c>
      <c r="C4279" t="s">
        <v>1168</v>
      </c>
      <c r="D4279" s="21" t="s">
        <v>1170</v>
      </c>
      <c r="E4279" t="s">
        <v>1171</v>
      </c>
      <c r="F4279" t="s">
        <v>188</v>
      </c>
      <c r="G4279" t="s">
        <v>1523</v>
      </c>
      <c r="K4279">
        <v>2024</v>
      </c>
      <c r="L4279" t="s">
        <v>4789</v>
      </c>
      <c r="M4279" t="s">
        <v>1293</v>
      </c>
      <c r="N4279" t="s">
        <v>4790</v>
      </c>
    </row>
    <row r="4280" spans="1:15" x14ac:dyDescent="0.2">
      <c r="A4280" s="66" t="s">
        <v>9831</v>
      </c>
      <c r="B4280" t="s">
        <v>1169</v>
      </c>
      <c r="C4280" t="s">
        <v>1168</v>
      </c>
      <c r="D4280" s="21" t="s">
        <v>1170</v>
      </c>
      <c r="E4280" t="s">
        <v>1171</v>
      </c>
      <c r="F4280" t="s">
        <v>152</v>
      </c>
      <c r="G4280" t="s">
        <v>1286</v>
      </c>
      <c r="K4280">
        <v>2024</v>
      </c>
      <c r="L4280" t="s">
        <v>4789</v>
      </c>
      <c r="M4280" t="s">
        <v>1293</v>
      </c>
      <c r="N4280" t="s">
        <v>4790</v>
      </c>
      <c r="O4280" t="s">
        <v>1400</v>
      </c>
    </row>
    <row r="4281" spans="1:15" x14ac:dyDescent="0.2">
      <c r="A4281" s="66" t="s">
        <v>9831</v>
      </c>
      <c r="B4281" t="s">
        <v>1169</v>
      </c>
      <c r="C4281" t="s">
        <v>1168</v>
      </c>
      <c r="D4281" s="21" t="s">
        <v>1170</v>
      </c>
      <c r="E4281" t="s">
        <v>1171</v>
      </c>
      <c r="F4281" t="s">
        <v>308</v>
      </c>
      <c r="K4281">
        <v>2021</v>
      </c>
      <c r="L4281" t="s">
        <v>4781</v>
      </c>
      <c r="M4281" t="s">
        <v>1293</v>
      </c>
      <c r="N4281" t="s">
        <v>4782</v>
      </c>
      <c r="O4281" t="s">
        <v>4783</v>
      </c>
    </row>
    <row r="4282" spans="1:15" x14ac:dyDescent="0.2">
      <c r="A4282" s="66" t="s">
        <v>9831</v>
      </c>
      <c r="B4282" t="s">
        <v>1169</v>
      </c>
      <c r="C4282" t="s">
        <v>1168</v>
      </c>
      <c r="D4282" s="21" t="s">
        <v>1170</v>
      </c>
      <c r="E4282" t="s">
        <v>1171</v>
      </c>
      <c r="F4282" t="s">
        <v>306</v>
      </c>
      <c r="K4282">
        <v>2021</v>
      </c>
      <c r="L4282" t="s">
        <v>4781</v>
      </c>
      <c r="M4282" t="s">
        <v>1293</v>
      </c>
      <c r="N4282" t="s">
        <v>4782</v>
      </c>
      <c r="O4282" t="s">
        <v>4783</v>
      </c>
    </row>
    <row r="4283" spans="1:15" x14ac:dyDescent="0.2">
      <c r="A4283" s="66" t="s">
        <v>9831</v>
      </c>
      <c r="B4283" t="s">
        <v>1169</v>
      </c>
      <c r="C4283" t="s">
        <v>1168</v>
      </c>
      <c r="D4283" s="21" t="s">
        <v>1170</v>
      </c>
      <c r="E4283" t="s">
        <v>1171</v>
      </c>
      <c r="F4283" t="s">
        <v>309</v>
      </c>
      <c r="K4283">
        <v>2021</v>
      </c>
      <c r="L4283" t="s">
        <v>4781</v>
      </c>
      <c r="M4283" t="s">
        <v>1293</v>
      </c>
      <c r="N4283" t="s">
        <v>4782</v>
      </c>
      <c r="O4283" t="s">
        <v>4783</v>
      </c>
    </row>
    <row r="4284" spans="1:15" x14ac:dyDescent="0.2">
      <c r="A4284" s="66" t="s">
        <v>9831</v>
      </c>
      <c r="B4284" t="s">
        <v>1169</v>
      </c>
      <c r="C4284" t="s">
        <v>1168</v>
      </c>
      <c r="D4284" s="21" t="s">
        <v>1170</v>
      </c>
      <c r="E4284" t="s">
        <v>1171</v>
      </c>
      <c r="F4284" t="s">
        <v>307</v>
      </c>
      <c r="K4284">
        <v>2021</v>
      </c>
      <c r="L4284" t="s">
        <v>4763</v>
      </c>
      <c r="M4284" t="s">
        <v>1514</v>
      </c>
      <c r="N4284" t="s">
        <v>4764</v>
      </c>
      <c r="O4284" t="s">
        <v>4765</v>
      </c>
    </row>
    <row r="4285" spans="1:15" x14ac:dyDescent="0.2">
      <c r="A4285" s="66" t="s">
        <v>9831</v>
      </c>
      <c r="B4285" t="s">
        <v>1169</v>
      </c>
      <c r="C4285" t="s">
        <v>1168</v>
      </c>
      <c r="D4285" s="21" t="s">
        <v>1170</v>
      </c>
      <c r="E4285" t="s">
        <v>1171</v>
      </c>
      <c r="F4285" t="s">
        <v>338</v>
      </c>
      <c r="K4285">
        <v>2022</v>
      </c>
      <c r="L4285" t="s">
        <v>4784</v>
      </c>
      <c r="M4285" t="s">
        <v>1293</v>
      </c>
      <c r="N4285" t="s">
        <v>4785</v>
      </c>
      <c r="O4285" t="s">
        <v>4786</v>
      </c>
    </row>
    <row r="4286" spans="1:15" x14ac:dyDescent="0.2">
      <c r="A4286" s="66" t="s">
        <v>9831</v>
      </c>
      <c r="B4286" t="s">
        <v>1169</v>
      </c>
      <c r="C4286" t="s">
        <v>1168</v>
      </c>
      <c r="D4286" s="21" t="s">
        <v>1170</v>
      </c>
      <c r="E4286" t="s">
        <v>1171</v>
      </c>
      <c r="F4286" t="s">
        <v>336</v>
      </c>
      <c r="K4286">
        <v>2022</v>
      </c>
      <c r="L4286" t="s">
        <v>4784</v>
      </c>
      <c r="M4286" t="s">
        <v>1293</v>
      </c>
      <c r="N4286" t="s">
        <v>4785</v>
      </c>
      <c r="O4286" t="s">
        <v>4786</v>
      </c>
    </row>
    <row r="4287" spans="1:15" x14ac:dyDescent="0.2">
      <c r="A4287" s="66" t="s">
        <v>9831</v>
      </c>
      <c r="B4287" t="s">
        <v>1169</v>
      </c>
      <c r="C4287" t="s">
        <v>1168</v>
      </c>
      <c r="D4287" s="21" t="s">
        <v>1170</v>
      </c>
      <c r="E4287" t="s">
        <v>1171</v>
      </c>
      <c r="F4287" t="s">
        <v>339</v>
      </c>
      <c r="K4287">
        <v>2022</v>
      </c>
      <c r="L4287" t="s">
        <v>4784</v>
      </c>
      <c r="M4287" t="s">
        <v>1293</v>
      </c>
      <c r="N4287" t="s">
        <v>4785</v>
      </c>
      <c r="O4287" t="s">
        <v>4786</v>
      </c>
    </row>
    <row r="4288" spans="1:15" x14ac:dyDescent="0.2">
      <c r="A4288" s="66" t="s">
        <v>9831</v>
      </c>
      <c r="B4288" t="s">
        <v>1169</v>
      </c>
      <c r="C4288" t="s">
        <v>1168</v>
      </c>
      <c r="D4288" s="21" t="s">
        <v>1170</v>
      </c>
      <c r="E4288" t="s">
        <v>1171</v>
      </c>
      <c r="F4288" t="s">
        <v>337</v>
      </c>
      <c r="K4288">
        <v>2022</v>
      </c>
      <c r="L4288" t="s">
        <v>4784</v>
      </c>
      <c r="M4288" t="s">
        <v>1293</v>
      </c>
      <c r="N4288" t="s">
        <v>4785</v>
      </c>
      <c r="O4288" t="s">
        <v>4786</v>
      </c>
    </row>
    <row r="4289" spans="1:15" x14ac:dyDescent="0.2">
      <c r="A4289" s="66" t="s">
        <v>9831</v>
      </c>
      <c r="B4289" t="s">
        <v>1169</v>
      </c>
      <c r="C4289" t="s">
        <v>1168</v>
      </c>
      <c r="D4289" s="21" t="s">
        <v>1170</v>
      </c>
      <c r="E4289" t="s">
        <v>1171</v>
      </c>
      <c r="F4289" t="s">
        <v>177</v>
      </c>
      <c r="G4289" t="s">
        <v>1286</v>
      </c>
      <c r="O4289" t="s">
        <v>1400</v>
      </c>
    </row>
    <row r="4290" spans="1:15" x14ac:dyDescent="0.2">
      <c r="A4290" s="66" t="s">
        <v>9831</v>
      </c>
      <c r="B4290" t="s">
        <v>1169</v>
      </c>
      <c r="C4290" t="s">
        <v>1168</v>
      </c>
      <c r="D4290" s="21" t="s">
        <v>1170</v>
      </c>
      <c r="E4290" t="s">
        <v>1171</v>
      </c>
      <c r="F4290" t="s">
        <v>4</v>
      </c>
      <c r="L4290" t="s">
        <v>1429</v>
      </c>
      <c r="N4290" t="s">
        <v>1279</v>
      </c>
      <c r="O4290" t="s">
        <v>1280</v>
      </c>
    </row>
    <row r="4291" spans="1:15" x14ac:dyDescent="0.2">
      <c r="A4291" s="66" t="s">
        <v>9831</v>
      </c>
      <c r="B4291" t="s">
        <v>1169</v>
      </c>
      <c r="C4291" t="s">
        <v>1168</v>
      </c>
      <c r="D4291" s="21" t="s">
        <v>1170</v>
      </c>
      <c r="E4291" t="s">
        <v>1171</v>
      </c>
      <c r="F4291" t="s">
        <v>89</v>
      </c>
      <c r="K4291">
        <v>2021</v>
      </c>
      <c r="L4291" t="s">
        <v>4766</v>
      </c>
      <c r="M4291" t="s">
        <v>1514</v>
      </c>
      <c r="N4291" t="s">
        <v>4769</v>
      </c>
      <c r="O4291" t="s">
        <v>9713</v>
      </c>
    </row>
    <row r="4292" spans="1:15" x14ac:dyDescent="0.2">
      <c r="A4292" s="66" t="s">
        <v>9831</v>
      </c>
      <c r="B4292" t="s">
        <v>1169</v>
      </c>
      <c r="C4292" t="s">
        <v>1168</v>
      </c>
      <c r="D4292" s="21" t="s">
        <v>1170</v>
      </c>
      <c r="E4292" t="s">
        <v>1171</v>
      </c>
      <c r="F4292" t="s">
        <v>91</v>
      </c>
      <c r="L4292" t="s">
        <v>4791</v>
      </c>
      <c r="M4292" t="s">
        <v>4792</v>
      </c>
      <c r="N4292" t="s">
        <v>4793</v>
      </c>
      <c r="O4292" t="s">
        <v>9714</v>
      </c>
    </row>
    <row r="4293" spans="1:15" x14ac:dyDescent="0.2">
      <c r="A4293" s="66" t="s">
        <v>9831</v>
      </c>
      <c r="B4293" t="s">
        <v>1169</v>
      </c>
      <c r="C4293" t="s">
        <v>1168</v>
      </c>
      <c r="D4293" s="21" t="s">
        <v>1170</v>
      </c>
      <c r="E4293" t="s">
        <v>1171</v>
      </c>
      <c r="F4293" t="s">
        <v>96</v>
      </c>
      <c r="L4293" t="s">
        <v>4787</v>
      </c>
      <c r="N4293" t="s">
        <v>4788</v>
      </c>
      <c r="O4293" t="s">
        <v>9689</v>
      </c>
    </row>
    <row r="4294" spans="1:15" x14ac:dyDescent="0.2">
      <c r="A4294" s="66" t="s">
        <v>9831</v>
      </c>
      <c r="B4294" t="s">
        <v>1169</v>
      </c>
      <c r="C4294" t="s">
        <v>1168</v>
      </c>
      <c r="D4294" s="21" t="s">
        <v>1170</v>
      </c>
      <c r="E4294" t="s">
        <v>1171</v>
      </c>
      <c r="F4294" t="s">
        <v>230</v>
      </c>
      <c r="G4294" t="s">
        <v>1523</v>
      </c>
      <c r="K4294">
        <v>2024</v>
      </c>
      <c r="L4294" t="s">
        <v>4789</v>
      </c>
      <c r="M4294" t="s">
        <v>1293</v>
      </c>
      <c r="N4294" t="s">
        <v>4790</v>
      </c>
    </row>
    <row r="4295" spans="1:15" x14ac:dyDescent="0.2">
      <c r="A4295" s="66" t="s">
        <v>9831</v>
      </c>
      <c r="B4295" t="s">
        <v>1169</v>
      </c>
      <c r="C4295" t="s">
        <v>1168</v>
      </c>
      <c r="D4295" s="21" t="s">
        <v>1170</v>
      </c>
      <c r="E4295" t="s">
        <v>1171</v>
      </c>
      <c r="F4295" t="s">
        <v>162</v>
      </c>
      <c r="G4295" t="s">
        <v>1286</v>
      </c>
      <c r="K4295">
        <v>2024</v>
      </c>
      <c r="L4295" t="s">
        <v>4789</v>
      </c>
      <c r="M4295" t="s">
        <v>1293</v>
      </c>
      <c r="N4295" t="s">
        <v>4790</v>
      </c>
      <c r="O4295" t="s">
        <v>1400</v>
      </c>
    </row>
    <row r="4296" spans="1:15" x14ac:dyDescent="0.2">
      <c r="A4296" s="66" t="s">
        <v>9831</v>
      </c>
      <c r="B4296" t="s">
        <v>1169</v>
      </c>
      <c r="C4296" t="s">
        <v>1168</v>
      </c>
      <c r="D4296" s="21" t="s">
        <v>1170</v>
      </c>
      <c r="E4296" t="s">
        <v>1171</v>
      </c>
      <c r="F4296" t="s">
        <v>14</v>
      </c>
      <c r="G4296" t="s">
        <v>1430</v>
      </c>
      <c r="O4296" t="s">
        <v>1431</v>
      </c>
    </row>
    <row r="4297" spans="1:15" x14ac:dyDescent="0.2">
      <c r="A4297" s="66" t="s">
        <v>9831</v>
      </c>
      <c r="B4297" t="s">
        <v>1169</v>
      </c>
      <c r="C4297" t="s">
        <v>1168</v>
      </c>
      <c r="D4297" s="21" t="s">
        <v>1170</v>
      </c>
      <c r="E4297" t="s">
        <v>1171</v>
      </c>
      <c r="F4297" t="s">
        <v>15</v>
      </c>
      <c r="G4297" t="s">
        <v>1430</v>
      </c>
      <c r="O4297" t="s">
        <v>1432</v>
      </c>
    </row>
    <row r="4298" spans="1:15" x14ac:dyDescent="0.2">
      <c r="A4298" s="66" t="s">
        <v>9831</v>
      </c>
      <c r="B4298" t="s">
        <v>1169</v>
      </c>
      <c r="C4298" t="s">
        <v>1168</v>
      </c>
      <c r="D4298" s="21" t="s">
        <v>1170</v>
      </c>
      <c r="E4298" t="s">
        <v>1171</v>
      </c>
      <c r="F4298" t="s">
        <v>11</v>
      </c>
      <c r="G4298" t="s">
        <v>1286</v>
      </c>
      <c r="H4298" t="s">
        <v>349</v>
      </c>
      <c r="I4298" t="s">
        <v>349</v>
      </c>
      <c r="K4298">
        <v>2022</v>
      </c>
      <c r="L4298" t="s">
        <v>4813</v>
      </c>
      <c r="M4298" t="s">
        <v>4814</v>
      </c>
      <c r="N4298" t="s">
        <v>4815</v>
      </c>
      <c r="O4298" t="s">
        <v>9741</v>
      </c>
    </row>
    <row r="4299" spans="1:15" x14ac:dyDescent="0.2">
      <c r="A4299" s="66" t="s">
        <v>9831</v>
      </c>
      <c r="B4299" t="s">
        <v>1169</v>
      </c>
      <c r="C4299" t="s">
        <v>1168</v>
      </c>
      <c r="D4299" s="21" t="s">
        <v>1170</v>
      </c>
      <c r="E4299" t="s">
        <v>1171</v>
      </c>
      <c r="F4299" t="s">
        <v>10</v>
      </c>
      <c r="K4299">
        <v>2022</v>
      </c>
      <c r="L4299" t="s">
        <v>4813</v>
      </c>
      <c r="M4299" t="s">
        <v>4814</v>
      </c>
      <c r="N4299" t="s">
        <v>4815</v>
      </c>
    </row>
    <row r="4300" spans="1:15" x14ac:dyDescent="0.2">
      <c r="A4300" s="66" t="s">
        <v>9831</v>
      </c>
      <c r="B4300" t="s">
        <v>1169</v>
      </c>
      <c r="C4300" t="s">
        <v>1168</v>
      </c>
      <c r="D4300" s="21" t="s">
        <v>1170</v>
      </c>
      <c r="E4300" t="s">
        <v>1171</v>
      </c>
      <c r="F4300" t="s">
        <v>8</v>
      </c>
      <c r="K4300">
        <v>2022</v>
      </c>
      <c r="L4300" t="s">
        <v>4813</v>
      </c>
      <c r="M4300" t="s">
        <v>4814</v>
      </c>
      <c r="N4300" t="s">
        <v>4815</v>
      </c>
    </row>
    <row r="4301" spans="1:15" x14ac:dyDescent="0.2">
      <c r="A4301" s="66" t="s">
        <v>9831</v>
      </c>
      <c r="B4301" t="s">
        <v>1169</v>
      </c>
      <c r="C4301" t="s">
        <v>1168</v>
      </c>
      <c r="D4301" s="21" t="s">
        <v>1170</v>
      </c>
      <c r="E4301" t="s">
        <v>1171</v>
      </c>
      <c r="F4301" t="s">
        <v>9</v>
      </c>
      <c r="L4301" t="s">
        <v>1414</v>
      </c>
      <c r="N4301" t="s">
        <v>1415</v>
      </c>
      <c r="O4301" t="s">
        <v>1416</v>
      </c>
    </row>
    <row r="4302" spans="1:15" x14ac:dyDescent="0.2">
      <c r="A4302" s="66" t="s">
        <v>9831</v>
      </c>
      <c r="B4302" t="s">
        <v>1169</v>
      </c>
      <c r="C4302" t="s">
        <v>1168</v>
      </c>
      <c r="D4302" s="21" t="s">
        <v>1170</v>
      </c>
      <c r="E4302" t="s">
        <v>1171</v>
      </c>
      <c r="F4302" t="s">
        <v>316</v>
      </c>
      <c r="K4302">
        <v>2022</v>
      </c>
      <c r="L4302" t="s">
        <v>4784</v>
      </c>
      <c r="M4302" t="s">
        <v>1293</v>
      </c>
      <c r="N4302" t="s">
        <v>4785</v>
      </c>
      <c r="O4302" t="s">
        <v>4786</v>
      </c>
    </row>
    <row r="4303" spans="1:15" x14ac:dyDescent="0.2">
      <c r="A4303" s="66" t="s">
        <v>9831</v>
      </c>
      <c r="B4303" t="s">
        <v>1169</v>
      </c>
      <c r="C4303" t="s">
        <v>1168</v>
      </c>
      <c r="D4303" s="21" t="s">
        <v>1170</v>
      </c>
      <c r="E4303" t="s">
        <v>1171</v>
      </c>
      <c r="F4303" t="s">
        <v>314</v>
      </c>
      <c r="K4303">
        <v>2022</v>
      </c>
      <c r="L4303" t="s">
        <v>4784</v>
      </c>
      <c r="M4303" t="s">
        <v>1293</v>
      </c>
      <c r="N4303" t="s">
        <v>4785</v>
      </c>
      <c r="O4303" t="s">
        <v>4786</v>
      </c>
    </row>
    <row r="4304" spans="1:15" x14ac:dyDescent="0.2">
      <c r="A4304" s="66" t="s">
        <v>9831</v>
      </c>
      <c r="B4304" t="s">
        <v>1169</v>
      </c>
      <c r="C4304" t="s">
        <v>1168</v>
      </c>
      <c r="D4304" s="21" t="s">
        <v>1170</v>
      </c>
      <c r="E4304" t="s">
        <v>1171</v>
      </c>
      <c r="F4304" t="s">
        <v>317</v>
      </c>
      <c r="K4304">
        <v>2022</v>
      </c>
      <c r="L4304" t="s">
        <v>4784</v>
      </c>
      <c r="M4304" t="s">
        <v>1293</v>
      </c>
      <c r="N4304" t="s">
        <v>4785</v>
      </c>
      <c r="O4304" t="s">
        <v>4786</v>
      </c>
    </row>
    <row r="4305" spans="1:15" x14ac:dyDescent="0.2">
      <c r="A4305" s="66" t="s">
        <v>9831</v>
      </c>
      <c r="B4305" t="s">
        <v>1169</v>
      </c>
      <c r="C4305" t="s">
        <v>1168</v>
      </c>
      <c r="D4305" s="21" t="s">
        <v>1170</v>
      </c>
      <c r="E4305" t="s">
        <v>1171</v>
      </c>
      <c r="F4305" t="s">
        <v>315</v>
      </c>
      <c r="K4305">
        <v>2021</v>
      </c>
      <c r="L4305" t="s">
        <v>4766</v>
      </c>
      <c r="M4305" t="s">
        <v>1514</v>
      </c>
      <c r="N4305" t="s">
        <v>4767</v>
      </c>
      <c r="O4305" t="s">
        <v>4768</v>
      </c>
    </row>
    <row r="4306" spans="1:15" x14ac:dyDescent="0.2">
      <c r="A4306" s="66" t="s">
        <v>9831</v>
      </c>
      <c r="B4306" t="s">
        <v>1169</v>
      </c>
      <c r="C4306" t="s">
        <v>1168</v>
      </c>
      <c r="D4306" s="21" t="s">
        <v>1170</v>
      </c>
      <c r="E4306" t="s">
        <v>1171</v>
      </c>
      <c r="F4306" t="s">
        <v>258</v>
      </c>
      <c r="G4306" t="s">
        <v>1523</v>
      </c>
      <c r="K4306">
        <v>2024</v>
      </c>
      <c r="L4306" t="s">
        <v>4789</v>
      </c>
      <c r="M4306" t="s">
        <v>1293</v>
      </c>
      <c r="N4306" t="s">
        <v>4790</v>
      </c>
      <c r="O4306" t="s">
        <v>9731</v>
      </c>
    </row>
    <row r="4307" spans="1:15" x14ac:dyDescent="0.2">
      <c r="A4307" s="66" t="s">
        <v>9831</v>
      </c>
      <c r="B4307" t="s">
        <v>1169</v>
      </c>
      <c r="C4307" t="s">
        <v>1168</v>
      </c>
      <c r="D4307" s="21" t="s">
        <v>1170</v>
      </c>
      <c r="E4307" t="s">
        <v>1171</v>
      </c>
      <c r="F4307" t="s">
        <v>142</v>
      </c>
      <c r="G4307" t="s">
        <v>1286</v>
      </c>
      <c r="K4307">
        <v>2024</v>
      </c>
      <c r="L4307" t="s">
        <v>4789</v>
      </c>
      <c r="M4307" t="s">
        <v>1293</v>
      </c>
      <c r="N4307" t="s">
        <v>4790</v>
      </c>
      <c r="O4307" t="s">
        <v>1400</v>
      </c>
    </row>
    <row r="4308" spans="1:15" x14ac:dyDescent="0.2">
      <c r="A4308" s="66" t="s">
        <v>9831</v>
      </c>
      <c r="B4308" t="s">
        <v>1169</v>
      </c>
      <c r="C4308" t="s">
        <v>1168</v>
      </c>
      <c r="D4308" s="21" t="s">
        <v>1170</v>
      </c>
      <c r="E4308" t="s">
        <v>1171</v>
      </c>
      <c r="F4308" t="s">
        <v>323</v>
      </c>
      <c r="K4308">
        <v>2022</v>
      </c>
      <c r="L4308" t="s">
        <v>4784</v>
      </c>
      <c r="M4308" t="s">
        <v>1293</v>
      </c>
      <c r="N4308" t="s">
        <v>4785</v>
      </c>
      <c r="O4308" t="s">
        <v>4786</v>
      </c>
    </row>
    <row r="4309" spans="1:15" x14ac:dyDescent="0.2">
      <c r="A4309" s="66" t="s">
        <v>9831</v>
      </c>
      <c r="B4309" t="s">
        <v>1169</v>
      </c>
      <c r="C4309" t="s">
        <v>1168</v>
      </c>
      <c r="D4309" s="21" t="s">
        <v>1170</v>
      </c>
      <c r="E4309" t="s">
        <v>1171</v>
      </c>
      <c r="F4309" t="s">
        <v>321</v>
      </c>
      <c r="K4309">
        <v>2022</v>
      </c>
      <c r="L4309" t="s">
        <v>4784</v>
      </c>
      <c r="M4309" t="s">
        <v>1293</v>
      </c>
      <c r="N4309" t="s">
        <v>4785</v>
      </c>
      <c r="O4309" t="s">
        <v>4786</v>
      </c>
    </row>
    <row r="4310" spans="1:15" x14ac:dyDescent="0.2">
      <c r="A4310" s="66" t="s">
        <v>9831</v>
      </c>
      <c r="B4310" t="s">
        <v>1169</v>
      </c>
      <c r="C4310" t="s">
        <v>1168</v>
      </c>
      <c r="D4310" s="21" t="s">
        <v>1170</v>
      </c>
      <c r="E4310" t="s">
        <v>1171</v>
      </c>
      <c r="F4310" t="s">
        <v>324</v>
      </c>
      <c r="K4310">
        <v>2022</v>
      </c>
      <c r="L4310" t="s">
        <v>4784</v>
      </c>
      <c r="M4310" t="s">
        <v>1293</v>
      </c>
      <c r="N4310" t="s">
        <v>4785</v>
      </c>
      <c r="O4310" t="s">
        <v>4786</v>
      </c>
    </row>
    <row r="4311" spans="1:15" x14ac:dyDescent="0.2">
      <c r="A4311" s="66" t="s">
        <v>9831</v>
      </c>
      <c r="B4311" t="s">
        <v>1169</v>
      </c>
      <c r="C4311" t="s">
        <v>1168</v>
      </c>
      <c r="D4311" s="21" t="s">
        <v>1170</v>
      </c>
      <c r="E4311" t="s">
        <v>1171</v>
      </c>
      <c r="F4311" t="s">
        <v>322</v>
      </c>
      <c r="K4311">
        <v>2022</v>
      </c>
      <c r="L4311" t="s">
        <v>4784</v>
      </c>
      <c r="M4311" t="s">
        <v>1293</v>
      </c>
      <c r="N4311" t="s">
        <v>4785</v>
      </c>
      <c r="O4311" t="s">
        <v>4786</v>
      </c>
    </row>
    <row r="4312" spans="1:15" x14ac:dyDescent="0.2">
      <c r="A4312" s="66" t="s">
        <v>9831</v>
      </c>
      <c r="B4312" t="s">
        <v>1169</v>
      </c>
      <c r="C4312" t="s">
        <v>1168</v>
      </c>
      <c r="D4312" s="21" t="s">
        <v>1170</v>
      </c>
      <c r="E4312" t="s">
        <v>1171</v>
      </c>
      <c r="F4312" t="s">
        <v>331</v>
      </c>
      <c r="K4312">
        <v>2021</v>
      </c>
      <c r="L4312" t="s">
        <v>4778</v>
      </c>
      <c r="M4312" t="s">
        <v>1293</v>
      </c>
      <c r="N4312" t="s">
        <v>4779</v>
      </c>
      <c r="O4312" t="s">
        <v>4780</v>
      </c>
    </row>
    <row r="4313" spans="1:15" x14ac:dyDescent="0.2">
      <c r="A4313" s="66" t="s">
        <v>9831</v>
      </c>
      <c r="B4313" t="s">
        <v>1169</v>
      </c>
      <c r="C4313" t="s">
        <v>1168</v>
      </c>
      <c r="D4313" s="21" t="s">
        <v>1170</v>
      </c>
      <c r="E4313" t="s">
        <v>1171</v>
      </c>
      <c r="F4313" t="s">
        <v>329</v>
      </c>
      <c r="K4313">
        <v>2021</v>
      </c>
      <c r="L4313" t="s">
        <v>4778</v>
      </c>
      <c r="M4313" t="s">
        <v>1293</v>
      </c>
      <c r="N4313" t="s">
        <v>4779</v>
      </c>
      <c r="O4313" t="s">
        <v>4780</v>
      </c>
    </row>
    <row r="4314" spans="1:15" x14ac:dyDescent="0.2">
      <c r="A4314" s="66" t="s">
        <v>9831</v>
      </c>
      <c r="B4314" t="s">
        <v>1169</v>
      </c>
      <c r="C4314" t="s">
        <v>1168</v>
      </c>
      <c r="D4314" s="21" t="s">
        <v>1170</v>
      </c>
      <c r="E4314" t="s">
        <v>1171</v>
      </c>
      <c r="F4314" t="s">
        <v>332</v>
      </c>
      <c r="K4314">
        <v>2021</v>
      </c>
      <c r="L4314" t="s">
        <v>4778</v>
      </c>
      <c r="M4314" t="s">
        <v>1293</v>
      </c>
      <c r="N4314" t="s">
        <v>4779</v>
      </c>
      <c r="O4314" t="s">
        <v>4780</v>
      </c>
    </row>
    <row r="4315" spans="1:15" x14ac:dyDescent="0.2">
      <c r="A4315" s="66" t="s">
        <v>9831</v>
      </c>
      <c r="B4315" t="s">
        <v>1169</v>
      </c>
      <c r="C4315" t="s">
        <v>1168</v>
      </c>
      <c r="D4315" s="21" t="s">
        <v>1173</v>
      </c>
      <c r="E4315" t="s">
        <v>1174</v>
      </c>
      <c r="F4315" t="s">
        <v>8</v>
      </c>
      <c r="K4315">
        <v>2019</v>
      </c>
      <c r="L4315" t="s">
        <v>4794</v>
      </c>
      <c r="M4315" t="s">
        <v>4795</v>
      </c>
      <c r="N4315" t="s">
        <v>4796</v>
      </c>
    </row>
    <row r="4316" spans="1:15" x14ac:dyDescent="0.2">
      <c r="A4316" s="66" t="s">
        <v>9831</v>
      </c>
      <c r="B4316" t="s">
        <v>1169</v>
      </c>
      <c r="C4316" t="s">
        <v>1168</v>
      </c>
      <c r="D4316" s="21" t="s">
        <v>1173</v>
      </c>
      <c r="E4316" t="s">
        <v>1174</v>
      </c>
      <c r="F4316" t="s">
        <v>10</v>
      </c>
      <c r="K4316">
        <v>2019</v>
      </c>
      <c r="L4316" t="s">
        <v>4794</v>
      </c>
      <c r="M4316" t="s">
        <v>4795</v>
      </c>
      <c r="N4316" t="s">
        <v>4796</v>
      </c>
    </row>
    <row r="4317" spans="1:15" x14ac:dyDescent="0.2">
      <c r="A4317" s="66" t="s">
        <v>9831</v>
      </c>
      <c r="B4317" t="s">
        <v>1169</v>
      </c>
      <c r="C4317" t="s">
        <v>1168</v>
      </c>
      <c r="D4317" s="21" t="s">
        <v>1173</v>
      </c>
      <c r="E4317" t="s">
        <v>1174</v>
      </c>
      <c r="F4317" t="s">
        <v>11</v>
      </c>
      <c r="G4317" t="s">
        <v>1286</v>
      </c>
      <c r="K4317">
        <v>2019</v>
      </c>
      <c r="L4317" t="s">
        <v>4794</v>
      </c>
      <c r="M4317" t="s">
        <v>4795</v>
      </c>
      <c r="N4317" t="s">
        <v>4796</v>
      </c>
      <c r="O4317" t="s">
        <v>4797</v>
      </c>
    </row>
    <row r="4318" spans="1:15" x14ac:dyDescent="0.2">
      <c r="A4318" s="66" t="s">
        <v>9831</v>
      </c>
      <c r="B4318" t="s">
        <v>1169</v>
      </c>
      <c r="C4318" t="s">
        <v>1168</v>
      </c>
      <c r="D4318" s="21" t="s">
        <v>1173</v>
      </c>
      <c r="E4318" t="s">
        <v>1174</v>
      </c>
      <c r="F4318" t="s">
        <v>16</v>
      </c>
      <c r="G4318" t="s">
        <v>1270</v>
      </c>
      <c r="H4318" t="s">
        <v>376</v>
      </c>
      <c r="I4318" t="s">
        <v>1281</v>
      </c>
      <c r="J4318" t="s">
        <v>4798</v>
      </c>
      <c r="K4318">
        <v>2020</v>
      </c>
      <c r="L4318" t="s">
        <v>4794</v>
      </c>
      <c r="M4318" t="s">
        <v>4799</v>
      </c>
      <c r="N4318" t="s">
        <v>4796</v>
      </c>
      <c r="O4318" t="s">
        <v>4800</v>
      </c>
    </row>
    <row r="4319" spans="1:15" x14ac:dyDescent="0.2">
      <c r="A4319" s="66" t="s">
        <v>9831</v>
      </c>
      <c r="B4319" t="s">
        <v>1169</v>
      </c>
      <c r="C4319" t="s">
        <v>1168</v>
      </c>
      <c r="D4319" s="21" t="s">
        <v>1173</v>
      </c>
      <c r="E4319" t="s">
        <v>1174</v>
      </c>
      <c r="F4319" t="s">
        <v>17</v>
      </c>
      <c r="G4319" t="s">
        <v>1270</v>
      </c>
      <c r="H4319" t="s">
        <v>376</v>
      </c>
      <c r="I4319" t="s">
        <v>1281</v>
      </c>
      <c r="J4319" t="s">
        <v>4798</v>
      </c>
      <c r="K4319">
        <v>2020</v>
      </c>
      <c r="L4319" t="s">
        <v>4794</v>
      </c>
      <c r="M4319" t="s">
        <v>4799</v>
      </c>
      <c r="N4319" t="s">
        <v>4796</v>
      </c>
      <c r="O4319" t="s">
        <v>4800</v>
      </c>
    </row>
    <row r="4320" spans="1:15" x14ac:dyDescent="0.2">
      <c r="A4320" s="66" t="s">
        <v>9831</v>
      </c>
      <c r="B4320" t="s">
        <v>1169</v>
      </c>
      <c r="C4320" t="s">
        <v>1168</v>
      </c>
      <c r="D4320" s="21" t="s">
        <v>1173</v>
      </c>
      <c r="E4320" t="s">
        <v>1174</v>
      </c>
      <c r="F4320" t="s">
        <v>18</v>
      </c>
      <c r="G4320" t="s">
        <v>1270</v>
      </c>
      <c r="H4320" t="s">
        <v>376</v>
      </c>
      <c r="I4320" t="s">
        <v>1281</v>
      </c>
      <c r="J4320" t="s">
        <v>4798</v>
      </c>
      <c r="K4320">
        <v>2020</v>
      </c>
      <c r="L4320" t="s">
        <v>4794</v>
      </c>
      <c r="M4320" t="s">
        <v>4799</v>
      </c>
      <c r="N4320" t="s">
        <v>4796</v>
      </c>
      <c r="O4320" t="s">
        <v>4800</v>
      </c>
    </row>
    <row r="4321" spans="1:15" x14ac:dyDescent="0.2">
      <c r="A4321" s="66" t="s">
        <v>9831</v>
      </c>
      <c r="B4321" t="s">
        <v>1169</v>
      </c>
      <c r="C4321" t="s">
        <v>1168</v>
      </c>
      <c r="D4321" s="21" t="s">
        <v>1173</v>
      </c>
      <c r="E4321" t="s">
        <v>1174</v>
      </c>
      <c r="F4321" t="s">
        <v>19</v>
      </c>
      <c r="G4321" t="s">
        <v>1270</v>
      </c>
      <c r="H4321" t="s">
        <v>376</v>
      </c>
      <c r="I4321" t="s">
        <v>1281</v>
      </c>
      <c r="J4321" t="s">
        <v>4798</v>
      </c>
      <c r="K4321">
        <v>2020</v>
      </c>
      <c r="L4321" t="s">
        <v>4794</v>
      </c>
      <c r="M4321" t="s">
        <v>4799</v>
      </c>
      <c r="N4321" t="s">
        <v>4796</v>
      </c>
      <c r="O4321" t="s">
        <v>4800</v>
      </c>
    </row>
    <row r="4322" spans="1:15" x14ac:dyDescent="0.2">
      <c r="A4322" s="66" t="s">
        <v>9831</v>
      </c>
      <c r="B4322" t="s">
        <v>1169</v>
      </c>
      <c r="C4322" t="s">
        <v>1168</v>
      </c>
      <c r="D4322" s="21" t="s">
        <v>1173</v>
      </c>
      <c r="E4322" t="s">
        <v>1174</v>
      </c>
      <c r="F4322" t="s">
        <v>20</v>
      </c>
      <c r="G4322" t="s">
        <v>1270</v>
      </c>
      <c r="H4322" t="s">
        <v>376</v>
      </c>
      <c r="I4322" t="s">
        <v>1281</v>
      </c>
      <c r="J4322" t="s">
        <v>4798</v>
      </c>
      <c r="K4322">
        <v>2020</v>
      </c>
      <c r="L4322" t="s">
        <v>4794</v>
      </c>
      <c r="M4322" t="s">
        <v>4799</v>
      </c>
      <c r="N4322" t="s">
        <v>4796</v>
      </c>
      <c r="O4322" t="s">
        <v>4800</v>
      </c>
    </row>
    <row r="4323" spans="1:15" x14ac:dyDescent="0.2">
      <c r="A4323" s="66" t="s">
        <v>9831</v>
      </c>
      <c r="B4323" t="s">
        <v>1169</v>
      </c>
      <c r="C4323" t="s">
        <v>1168</v>
      </c>
      <c r="D4323" s="21" t="s">
        <v>1173</v>
      </c>
      <c r="E4323" t="s">
        <v>1174</v>
      </c>
      <c r="F4323" t="s">
        <v>28</v>
      </c>
      <c r="G4323" t="s">
        <v>1270</v>
      </c>
      <c r="H4323" t="s">
        <v>376</v>
      </c>
      <c r="I4323" t="s">
        <v>1281</v>
      </c>
      <c r="J4323" t="s">
        <v>4798</v>
      </c>
      <c r="K4323">
        <v>2020</v>
      </c>
      <c r="L4323" t="s">
        <v>4794</v>
      </c>
      <c r="M4323" t="s">
        <v>4799</v>
      </c>
      <c r="N4323" t="s">
        <v>4796</v>
      </c>
      <c r="O4323" t="s">
        <v>4800</v>
      </c>
    </row>
    <row r="4324" spans="1:15" x14ac:dyDescent="0.2">
      <c r="A4324" s="66" t="s">
        <v>9831</v>
      </c>
      <c r="B4324" t="s">
        <v>1169</v>
      </c>
      <c r="C4324" t="s">
        <v>1168</v>
      </c>
      <c r="D4324" s="21" t="s">
        <v>1173</v>
      </c>
      <c r="E4324" t="s">
        <v>1174</v>
      </c>
      <c r="F4324" t="s">
        <v>67</v>
      </c>
      <c r="G4324" t="s">
        <v>1360</v>
      </c>
      <c r="J4324" t="s">
        <v>4801</v>
      </c>
      <c r="K4324">
        <v>2020</v>
      </c>
      <c r="L4324" t="s">
        <v>4794</v>
      </c>
      <c r="M4324" t="s">
        <v>2829</v>
      </c>
      <c r="N4324" t="s">
        <v>4796</v>
      </c>
      <c r="O4324" t="s">
        <v>4802</v>
      </c>
    </row>
    <row r="4325" spans="1:15" x14ac:dyDescent="0.2">
      <c r="A4325" s="66" t="s">
        <v>9831</v>
      </c>
      <c r="B4325" t="s">
        <v>1169</v>
      </c>
      <c r="C4325" t="s">
        <v>1168</v>
      </c>
      <c r="D4325" s="21" t="s">
        <v>1173</v>
      </c>
      <c r="E4325" t="s">
        <v>1174</v>
      </c>
      <c r="F4325" t="s">
        <v>94</v>
      </c>
      <c r="K4325">
        <v>2020</v>
      </c>
      <c r="L4325" t="s">
        <v>4794</v>
      </c>
      <c r="N4325" t="s">
        <v>4796</v>
      </c>
    </row>
    <row r="4326" spans="1:15" x14ac:dyDescent="0.2">
      <c r="A4326" s="66" t="s">
        <v>9831</v>
      </c>
      <c r="B4326" t="s">
        <v>1169</v>
      </c>
      <c r="C4326" t="s">
        <v>1168</v>
      </c>
      <c r="D4326" s="21" t="s">
        <v>1173</v>
      </c>
      <c r="E4326" t="s">
        <v>1174</v>
      </c>
      <c r="F4326" t="s">
        <v>96</v>
      </c>
      <c r="K4326">
        <v>2020</v>
      </c>
      <c r="L4326" t="s">
        <v>4794</v>
      </c>
      <c r="M4326" t="s">
        <v>1319</v>
      </c>
      <c r="N4326" t="s">
        <v>4796</v>
      </c>
      <c r="O4326" t="s">
        <v>9690</v>
      </c>
    </row>
    <row r="4327" spans="1:15" x14ac:dyDescent="0.2">
      <c r="A4327" s="66" t="s">
        <v>9831</v>
      </c>
      <c r="B4327" t="s">
        <v>1169</v>
      </c>
      <c r="C4327" t="s">
        <v>1168</v>
      </c>
      <c r="D4327" s="21" t="s">
        <v>1173</v>
      </c>
      <c r="E4327" t="s">
        <v>1174</v>
      </c>
      <c r="F4327" t="s">
        <v>306</v>
      </c>
      <c r="K4327">
        <v>2020</v>
      </c>
      <c r="L4327" t="s">
        <v>4794</v>
      </c>
      <c r="M4327" t="s">
        <v>4803</v>
      </c>
      <c r="N4327" t="s">
        <v>4796</v>
      </c>
      <c r="O4327" t="s">
        <v>9799</v>
      </c>
    </row>
    <row r="4328" spans="1:15" x14ac:dyDescent="0.2">
      <c r="A4328" s="66" t="s">
        <v>9831</v>
      </c>
      <c r="B4328" t="s">
        <v>1169</v>
      </c>
      <c r="C4328" t="s">
        <v>1168</v>
      </c>
      <c r="D4328" s="21" t="s">
        <v>1173</v>
      </c>
      <c r="E4328" t="s">
        <v>1174</v>
      </c>
      <c r="F4328" t="s">
        <v>307</v>
      </c>
      <c r="K4328">
        <v>2020</v>
      </c>
      <c r="L4328" t="s">
        <v>4794</v>
      </c>
      <c r="M4328" t="s">
        <v>4803</v>
      </c>
      <c r="N4328" t="s">
        <v>4796</v>
      </c>
      <c r="O4328" t="s">
        <v>9799</v>
      </c>
    </row>
    <row r="4329" spans="1:15" x14ac:dyDescent="0.2">
      <c r="A4329" s="66" t="s">
        <v>9831</v>
      </c>
      <c r="B4329" t="s">
        <v>1169</v>
      </c>
      <c r="C4329" t="s">
        <v>1168</v>
      </c>
      <c r="D4329" s="21" t="s">
        <v>1173</v>
      </c>
      <c r="E4329" t="s">
        <v>1174</v>
      </c>
      <c r="F4329" t="s">
        <v>308</v>
      </c>
      <c r="K4329">
        <v>2020</v>
      </c>
      <c r="L4329" t="s">
        <v>4794</v>
      </c>
      <c r="M4329" t="s">
        <v>4803</v>
      </c>
      <c r="N4329" t="s">
        <v>4796</v>
      </c>
      <c r="O4329" t="s">
        <v>9799</v>
      </c>
    </row>
    <row r="4330" spans="1:15" x14ac:dyDescent="0.2">
      <c r="A4330" s="66" t="s">
        <v>9831</v>
      </c>
      <c r="B4330" t="s">
        <v>1169</v>
      </c>
      <c r="C4330" t="s">
        <v>1168</v>
      </c>
      <c r="D4330" s="21" t="s">
        <v>1173</v>
      </c>
      <c r="E4330" t="s">
        <v>1174</v>
      </c>
      <c r="F4330" t="s">
        <v>309</v>
      </c>
      <c r="K4330">
        <v>2020</v>
      </c>
      <c r="L4330" t="s">
        <v>4794</v>
      </c>
      <c r="M4330" t="s">
        <v>4803</v>
      </c>
      <c r="N4330" t="s">
        <v>4796</v>
      </c>
      <c r="O4330" t="s">
        <v>9799</v>
      </c>
    </row>
    <row r="4331" spans="1:15" x14ac:dyDescent="0.2">
      <c r="A4331" s="66" t="s">
        <v>9831</v>
      </c>
      <c r="B4331" t="s">
        <v>1169</v>
      </c>
      <c r="C4331" t="s">
        <v>1168</v>
      </c>
      <c r="D4331" s="21" t="s">
        <v>1173</v>
      </c>
      <c r="E4331" t="s">
        <v>1174</v>
      </c>
      <c r="F4331" t="s">
        <v>314</v>
      </c>
      <c r="K4331">
        <v>2020</v>
      </c>
      <c r="L4331" t="s">
        <v>4794</v>
      </c>
      <c r="M4331" t="s">
        <v>2829</v>
      </c>
      <c r="N4331" t="s">
        <v>4796</v>
      </c>
      <c r="O4331" t="s">
        <v>4804</v>
      </c>
    </row>
    <row r="4332" spans="1:15" x14ac:dyDescent="0.2">
      <c r="A4332" s="66" t="s">
        <v>9831</v>
      </c>
      <c r="B4332" t="s">
        <v>1169</v>
      </c>
      <c r="C4332" t="s">
        <v>1168</v>
      </c>
      <c r="D4332" s="21" t="s">
        <v>1173</v>
      </c>
      <c r="E4332" t="s">
        <v>1174</v>
      </c>
      <c r="F4332" t="s">
        <v>315</v>
      </c>
      <c r="K4332">
        <v>2020</v>
      </c>
      <c r="L4332" t="s">
        <v>4794</v>
      </c>
      <c r="M4332" t="s">
        <v>4805</v>
      </c>
      <c r="N4332" t="s">
        <v>4796</v>
      </c>
      <c r="O4332" t="s">
        <v>4804</v>
      </c>
    </row>
    <row r="4333" spans="1:15" x14ac:dyDescent="0.2">
      <c r="A4333" s="66" t="s">
        <v>9831</v>
      </c>
      <c r="B4333" t="s">
        <v>1169</v>
      </c>
      <c r="C4333" t="s">
        <v>1168</v>
      </c>
      <c r="D4333" s="21" t="s">
        <v>1173</v>
      </c>
      <c r="E4333" t="s">
        <v>1174</v>
      </c>
      <c r="F4333" t="s">
        <v>316</v>
      </c>
      <c r="K4333">
        <v>2020</v>
      </c>
      <c r="L4333" t="s">
        <v>4794</v>
      </c>
      <c r="M4333" t="s">
        <v>4805</v>
      </c>
      <c r="N4333" t="s">
        <v>4796</v>
      </c>
      <c r="O4333" t="s">
        <v>4804</v>
      </c>
    </row>
    <row r="4334" spans="1:15" x14ac:dyDescent="0.2">
      <c r="A4334" s="66" t="s">
        <v>9831</v>
      </c>
      <c r="B4334" t="s">
        <v>1169</v>
      </c>
      <c r="C4334" t="s">
        <v>1168</v>
      </c>
      <c r="D4334" s="21" t="s">
        <v>1173</v>
      </c>
      <c r="E4334" t="s">
        <v>1174</v>
      </c>
      <c r="F4334" t="s">
        <v>317</v>
      </c>
      <c r="K4334">
        <v>2020</v>
      </c>
      <c r="L4334" t="s">
        <v>4794</v>
      </c>
      <c r="M4334" t="s">
        <v>4805</v>
      </c>
      <c r="N4334" t="s">
        <v>4796</v>
      </c>
      <c r="O4334" t="s">
        <v>4804</v>
      </c>
    </row>
    <row r="4335" spans="1:15" x14ac:dyDescent="0.2">
      <c r="A4335" s="66" t="s">
        <v>9831</v>
      </c>
      <c r="B4335" t="s">
        <v>1169</v>
      </c>
      <c r="C4335" t="s">
        <v>1168</v>
      </c>
      <c r="D4335" s="21" t="s">
        <v>1173</v>
      </c>
      <c r="E4335" t="s">
        <v>1174</v>
      </c>
      <c r="F4335" t="s">
        <v>95</v>
      </c>
      <c r="K4335">
        <v>2021</v>
      </c>
      <c r="L4335" t="s">
        <v>4806</v>
      </c>
      <c r="N4335" t="s">
        <v>4807</v>
      </c>
      <c r="O4335" t="s">
        <v>9691</v>
      </c>
    </row>
    <row r="4336" spans="1:15" x14ac:dyDescent="0.2">
      <c r="A4336" s="66" t="s">
        <v>9831</v>
      </c>
      <c r="B4336" t="s">
        <v>1169</v>
      </c>
      <c r="C4336" t="s">
        <v>1168</v>
      </c>
      <c r="D4336" s="21" t="s">
        <v>1173</v>
      </c>
      <c r="E4336" t="s">
        <v>1174</v>
      </c>
      <c r="F4336" t="s">
        <v>91</v>
      </c>
      <c r="L4336" t="s">
        <v>4808</v>
      </c>
      <c r="N4336" t="s">
        <v>4809</v>
      </c>
    </row>
    <row r="4337" spans="1:15" x14ac:dyDescent="0.2">
      <c r="A4337" s="66" t="s">
        <v>9831</v>
      </c>
      <c r="B4337" t="s">
        <v>1169</v>
      </c>
      <c r="C4337" t="s">
        <v>1168</v>
      </c>
      <c r="D4337" s="21" t="s">
        <v>1173</v>
      </c>
      <c r="E4337" t="s">
        <v>1174</v>
      </c>
      <c r="F4337" t="s">
        <v>336</v>
      </c>
      <c r="K4337">
        <v>2022</v>
      </c>
      <c r="L4337" t="s">
        <v>4810</v>
      </c>
      <c r="M4337" t="s">
        <v>1293</v>
      </c>
      <c r="N4337" t="s">
        <v>4811</v>
      </c>
      <c r="O4337" t="s">
        <v>4812</v>
      </c>
    </row>
    <row r="4338" spans="1:15" x14ac:dyDescent="0.2">
      <c r="A4338" s="66" t="s">
        <v>9831</v>
      </c>
      <c r="B4338" t="s">
        <v>1169</v>
      </c>
      <c r="C4338" t="s">
        <v>1168</v>
      </c>
      <c r="D4338" s="21" t="s">
        <v>1173</v>
      </c>
      <c r="E4338" t="s">
        <v>1174</v>
      </c>
      <c r="F4338" t="s">
        <v>337</v>
      </c>
      <c r="K4338">
        <v>2022</v>
      </c>
      <c r="L4338" t="s">
        <v>4810</v>
      </c>
      <c r="M4338" t="s">
        <v>1293</v>
      </c>
      <c r="N4338" t="s">
        <v>4811</v>
      </c>
      <c r="O4338" t="s">
        <v>4812</v>
      </c>
    </row>
    <row r="4339" spans="1:15" x14ac:dyDescent="0.2">
      <c r="A4339" s="66" t="s">
        <v>9831</v>
      </c>
      <c r="B4339" t="s">
        <v>1169</v>
      </c>
      <c r="C4339" t="s">
        <v>1168</v>
      </c>
      <c r="D4339" s="21" t="s">
        <v>1173</v>
      </c>
      <c r="E4339" t="s">
        <v>1174</v>
      </c>
      <c r="F4339" t="s">
        <v>338</v>
      </c>
      <c r="K4339">
        <v>2022</v>
      </c>
      <c r="L4339" t="s">
        <v>4810</v>
      </c>
      <c r="M4339" t="s">
        <v>1293</v>
      </c>
      <c r="N4339" t="s">
        <v>4811</v>
      </c>
      <c r="O4339" t="s">
        <v>4812</v>
      </c>
    </row>
    <row r="4340" spans="1:15" x14ac:dyDescent="0.2">
      <c r="A4340" s="66" t="s">
        <v>9831</v>
      </c>
      <c r="B4340" t="s">
        <v>1169</v>
      </c>
      <c r="C4340" t="s">
        <v>1168</v>
      </c>
      <c r="D4340" s="21" t="s">
        <v>1173</v>
      </c>
      <c r="E4340" t="s">
        <v>1174</v>
      </c>
      <c r="F4340" t="s">
        <v>339</v>
      </c>
      <c r="K4340">
        <v>2022</v>
      </c>
      <c r="L4340" t="s">
        <v>4810</v>
      </c>
      <c r="M4340" t="s">
        <v>1293</v>
      </c>
      <c r="N4340" t="s">
        <v>4811</v>
      </c>
      <c r="O4340" t="s">
        <v>4812</v>
      </c>
    </row>
    <row r="4341" spans="1:15" x14ac:dyDescent="0.2">
      <c r="A4341" s="66" t="s">
        <v>9831</v>
      </c>
      <c r="B4341" t="s">
        <v>1169</v>
      </c>
      <c r="C4341" t="s">
        <v>1168</v>
      </c>
      <c r="D4341" s="21" t="s">
        <v>1170</v>
      </c>
      <c r="E4341" t="s">
        <v>1171</v>
      </c>
      <c r="F4341" t="s">
        <v>330</v>
      </c>
      <c r="K4341">
        <v>2021</v>
      </c>
      <c r="L4341" t="s">
        <v>4778</v>
      </c>
      <c r="M4341" t="s">
        <v>1293</v>
      </c>
      <c r="N4341" t="s">
        <v>4779</v>
      </c>
      <c r="O4341" t="s">
        <v>4780</v>
      </c>
    </row>
    <row r="4342" spans="1:15" x14ac:dyDescent="0.2">
      <c r="A4342" s="66" t="s">
        <v>9831</v>
      </c>
      <c r="B4342" t="s">
        <v>1169</v>
      </c>
      <c r="C4342" t="s">
        <v>1168</v>
      </c>
      <c r="D4342" s="21" t="s">
        <v>1170</v>
      </c>
      <c r="E4342" t="s">
        <v>1171</v>
      </c>
      <c r="F4342" t="s">
        <v>67</v>
      </c>
      <c r="G4342" t="s">
        <v>1360</v>
      </c>
      <c r="J4342" t="s">
        <v>4776</v>
      </c>
      <c r="K4342">
        <v>2021</v>
      </c>
      <c r="L4342" t="s">
        <v>4774</v>
      </c>
      <c r="N4342" t="s">
        <v>4775</v>
      </c>
      <c r="O4342" t="s">
        <v>4777</v>
      </c>
    </row>
    <row r="4343" spans="1:15" x14ac:dyDescent="0.2">
      <c r="A4343" s="66" t="s">
        <v>9831</v>
      </c>
      <c r="B4343" t="s">
        <v>1169</v>
      </c>
      <c r="C4343" t="s">
        <v>1168</v>
      </c>
      <c r="D4343" s="21" t="s">
        <v>1170</v>
      </c>
      <c r="E4343" t="s">
        <v>1171</v>
      </c>
      <c r="F4343" t="s">
        <v>66</v>
      </c>
      <c r="G4343" t="s">
        <v>1296</v>
      </c>
      <c r="K4343">
        <v>2021</v>
      </c>
      <c r="L4343" t="s">
        <v>4778</v>
      </c>
      <c r="N4343" t="s">
        <v>4779</v>
      </c>
      <c r="O4343" t="s">
        <v>4780</v>
      </c>
    </row>
    <row r="4344" spans="1:15" x14ac:dyDescent="0.2">
      <c r="A4344" s="66" t="s">
        <v>9831</v>
      </c>
      <c r="B4344" t="s">
        <v>1169</v>
      </c>
      <c r="C4344" t="s">
        <v>1168</v>
      </c>
      <c r="D4344" s="21" t="s">
        <v>1170</v>
      </c>
      <c r="E4344" t="s">
        <v>1171</v>
      </c>
      <c r="F4344" t="s">
        <v>31</v>
      </c>
      <c r="G4344" t="s">
        <v>1404</v>
      </c>
      <c r="K4344">
        <v>2022</v>
      </c>
      <c r="L4344" t="s">
        <v>4813</v>
      </c>
      <c r="M4344" t="s">
        <v>4816</v>
      </c>
      <c r="N4344" t="s">
        <v>4815</v>
      </c>
      <c r="O4344" t="s">
        <v>4817</v>
      </c>
    </row>
    <row r="4345" spans="1:15" x14ac:dyDescent="0.2">
      <c r="A4345" s="66" t="s">
        <v>9831</v>
      </c>
      <c r="B4345" t="s">
        <v>1169</v>
      </c>
      <c r="C4345" t="s">
        <v>1168</v>
      </c>
      <c r="D4345" s="21" t="s">
        <v>1170</v>
      </c>
      <c r="E4345" t="s">
        <v>1171</v>
      </c>
      <c r="F4345" t="s">
        <v>32</v>
      </c>
      <c r="G4345" t="s">
        <v>1270</v>
      </c>
      <c r="K4345">
        <v>2022</v>
      </c>
      <c r="L4345" t="s">
        <v>4813</v>
      </c>
      <c r="M4345" t="s">
        <v>4816</v>
      </c>
      <c r="N4345" t="s">
        <v>4815</v>
      </c>
      <c r="O4345" t="s">
        <v>4817</v>
      </c>
    </row>
    <row r="4346" spans="1:15" x14ac:dyDescent="0.2">
      <c r="A4346" s="66" t="s">
        <v>9831</v>
      </c>
      <c r="B4346" t="s">
        <v>1169</v>
      </c>
      <c r="C4346" t="s">
        <v>1168</v>
      </c>
      <c r="D4346" s="21" t="s">
        <v>1170</v>
      </c>
      <c r="E4346" t="s">
        <v>1171</v>
      </c>
      <c r="F4346" t="s">
        <v>57</v>
      </c>
      <c r="G4346" t="s">
        <v>1270</v>
      </c>
      <c r="H4346" t="s">
        <v>349</v>
      </c>
      <c r="I4346" t="s">
        <v>349</v>
      </c>
      <c r="K4346">
        <v>2022</v>
      </c>
      <c r="L4346" t="s">
        <v>4784</v>
      </c>
      <c r="N4346" t="s">
        <v>4785</v>
      </c>
    </row>
    <row r="4347" spans="1:15" x14ac:dyDescent="0.2">
      <c r="A4347" s="66" t="s">
        <v>9831</v>
      </c>
      <c r="B4347" t="s">
        <v>1169</v>
      </c>
      <c r="C4347" t="s">
        <v>1168</v>
      </c>
      <c r="D4347" s="21" t="s">
        <v>1173</v>
      </c>
      <c r="E4347" t="s">
        <v>1174</v>
      </c>
      <c r="F4347" t="s">
        <v>9</v>
      </c>
      <c r="L4347" t="s">
        <v>1414</v>
      </c>
      <c r="N4347" t="s">
        <v>1415</v>
      </c>
      <c r="O4347" t="s">
        <v>1416</v>
      </c>
    </row>
    <row r="4348" spans="1:15" x14ac:dyDescent="0.2">
      <c r="A4348" s="66" t="s">
        <v>9831</v>
      </c>
      <c r="B4348" t="s">
        <v>1169</v>
      </c>
      <c r="C4348" t="s">
        <v>1168</v>
      </c>
      <c r="D4348" s="21" t="s">
        <v>1170</v>
      </c>
      <c r="E4348" t="s">
        <v>1171</v>
      </c>
      <c r="F4348" t="s">
        <v>60</v>
      </c>
      <c r="G4348" t="s">
        <v>1270</v>
      </c>
      <c r="H4348" t="s">
        <v>349</v>
      </c>
      <c r="I4348" t="s">
        <v>349</v>
      </c>
      <c r="K4348">
        <v>2022</v>
      </c>
      <c r="L4348" t="s">
        <v>4770</v>
      </c>
      <c r="N4348" t="s">
        <v>4771</v>
      </c>
    </row>
    <row r="4349" spans="1:15" x14ac:dyDescent="0.2">
      <c r="A4349" s="66" t="s">
        <v>9831</v>
      </c>
      <c r="B4349" t="s">
        <v>1169</v>
      </c>
      <c r="C4349" t="s">
        <v>1168</v>
      </c>
      <c r="D4349" s="21" t="s">
        <v>1173</v>
      </c>
      <c r="E4349" t="s">
        <v>1174</v>
      </c>
      <c r="F4349" t="s">
        <v>4</v>
      </c>
      <c r="L4349" t="s">
        <v>1429</v>
      </c>
      <c r="N4349" t="s">
        <v>1279</v>
      </c>
      <c r="O4349" t="s">
        <v>1280</v>
      </c>
    </row>
    <row r="4350" spans="1:15" x14ac:dyDescent="0.2">
      <c r="A4350" s="66" t="s">
        <v>9831</v>
      </c>
      <c r="B4350" t="s">
        <v>1169</v>
      </c>
      <c r="C4350" t="s">
        <v>1168</v>
      </c>
      <c r="D4350" s="21" t="s">
        <v>1170</v>
      </c>
      <c r="E4350" t="s">
        <v>1171</v>
      </c>
      <c r="F4350" t="s">
        <v>59</v>
      </c>
      <c r="G4350" t="s">
        <v>1270</v>
      </c>
      <c r="H4350" t="s">
        <v>349</v>
      </c>
      <c r="I4350" t="s">
        <v>349</v>
      </c>
      <c r="K4350">
        <v>2021</v>
      </c>
      <c r="L4350" t="s">
        <v>4772</v>
      </c>
      <c r="N4350" t="s">
        <v>4773</v>
      </c>
    </row>
    <row r="4351" spans="1:15" x14ac:dyDescent="0.2">
      <c r="A4351" s="66" t="s">
        <v>9831</v>
      </c>
      <c r="B4351" t="s">
        <v>1169</v>
      </c>
      <c r="C4351" t="s">
        <v>1168</v>
      </c>
      <c r="D4351" s="21" t="s">
        <v>1170</v>
      </c>
      <c r="E4351" t="s">
        <v>1171</v>
      </c>
      <c r="F4351" t="s">
        <v>55</v>
      </c>
      <c r="G4351" t="s">
        <v>1270</v>
      </c>
      <c r="H4351" t="s">
        <v>349</v>
      </c>
      <c r="I4351" t="s">
        <v>349</v>
      </c>
      <c r="K4351">
        <v>2021</v>
      </c>
      <c r="L4351" t="s">
        <v>4774</v>
      </c>
      <c r="N4351" t="s">
        <v>4775</v>
      </c>
      <c r="O4351" t="s">
        <v>9154</v>
      </c>
    </row>
    <row r="4352" spans="1:15" x14ac:dyDescent="0.2">
      <c r="A4352" s="66" t="s">
        <v>9831</v>
      </c>
      <c r="B4352" t="s">
        <v>1169</v>
      </c>
      <c r="C4352" t="s">
        <v>1168</v>
      </c>
      <c r="D4352" s="21" t="s">
        <v>1170</v>
      </c>
      <c r="E4352" t="s">
        <v>1171</v>
      </c>
      <c r="F4352" t="s">
        <v>65</v>
      </c>
      <c r="G4352" t="s">
        <v>1270</v>
      </c>
      <c r="L4352" t="s">
        <v>4770</v>
      </c>
      <c r="N4352" t="s">
        <v>4771</v>
      </c>
      <c r="O4352" t="s">
        <v>9153</v>
      </c>
    </row>
    <row r="4353" spans="1:15" x14ac:dyDescent="0.2">
      <c r="A4353" s="66" t="s">
        <v>9831</v>
      </c>
      <c r="B4353" t="s">
        <v>1169</v>
      </c>
      <c r="C4353" t="s">
        <v>1168</v>
      </c>
      <c r="D4353" s="21" t="s">
        <v>1173</v>
      </c>
      <c r="E4353" t="s">
        <v>1174</v>
      </c>
      <c r="F4353" t="s">
        <v>14</v>
      </c>
      <c r="G4353" t="s">
        <v>1430</v>
      </c>
      <c r="O4353" t="s">
        <v>1431</v>
      </c>
    </row>
    <row r="4354" spans="1:15" x14ac:dyDescent="0.2">
      <c r="A4354" s="66" t="s">
        <v>9831</v>
      </c>
      <c r="B4354" t="s">
        <v>1169</v>
      </c>
      <c r="C4354" t="s">
        <v>1168</v>
      </c>
      <c r="D4354" s="21" t="s">
        <v>1173</v>
      </c>
      <c r="E4354" t="s">
        <v>1174</v>
      </c>
      <c r="F4354" t="s">
        <v>15</v>
      </c>
      <c r="G4354" t="s">
        <v>1430</v>
      </c>
      <c r="O4354" t="s">
        <v>1432</v>
      </c>
    </row>
    <row r="4355" spans="1:15" x14ac:dyDescent="0.2">
      <c r="A4355" s="66" t="s">
        <v>9831</v>
      </c>
      <c r="B4355" t="s">
        <v>1189</v>
      </c>
      <c r="C4355" t="s">
        <v>1188</v>
      </c>
      <c r="D4355" s="21" t="s">
        <v>1192</v>
      </c>
      <c r="E4355" t="s">
        <v>1193</v>
      </c>
      <c r="F4355" t="s">
        <v>10</v>
      </c>
      <c r="K4355">
        <v>2018</v>
      </c>
      <c r="L4355" t="s">
        <v>4818</v>
      </c>
      <c r="M4355" t="s">
        <v>4819</v>
      </c>
      <c r="N4355" t="s">
        <v>4820</v>
      </c>
    </row>
    <row r="4356" spans="1:15" x14ac:dyDescent="0.2">
      <c r="A4356" s="66" t="s">
        <v>9831</v>
      </c>
      <c r="B4356" t="s">
        <v>1189</v>
      </c>
      <c r="C4356" t="s">
        <v>1188</v>
      </c>
      <c r="D4356" s="21" t="s">
        <v>1192</v>
      </c>
      <c r="E4356" t="s">
        <v>1193</v>
      </c>
      <c r="F4356" t="s">
        <v>11</v>
      </c>
      <c r="G4356" t="s">
        <v>1286</v>
      </c>
      <c r="H4356" t="s">
        <v>349</v>
      </c>
      <c r="I4356" t="s">
        <v>349</v>
      </c>
      <c r="K4356">
        <v>2018</v>
      </c>
      <c r="L4356" t="s">
        <v>4818</v>
      </c>
      <c r="M4356" t="s">
        <v>4819</v>
      </c>
      <c r="N4356" t="s">
        <v>4820</v>
      </c>
    </row>
    <row r="4357" spans="1:15" x14ac:dyDescent="0.2">
      <c r="A4357" s="66" t="s">
        <v>9831</v>
      </c>
      <c r="B4357" t="s">
        <v>1189</v>
      </c>
      <c r="C4357" t="s">
        <v>1188</v>
      </c>
      <c r="D4357" s="21" t="s">
        <v>1192</v>
      </c>
      <c r="E4357" t="s">
        <v>1193</v>
      </c>
      <c r="F4357" t="s">
        <v>55</v>
      </c>
      <c r="G4357" t="s">
        <v>1270</v>
      </c>
      <c r="H4357" t="s">
        <v>349</v>
      </c>
      <c r="I4357" t="s">
        <v>349</v>
      </c>
      <c r="K4357">
        <v>2018</v>
      </c>
      <c r="L4357" t="s">
        <v>4818</v>
      </c>
      <c r="M4357" t="s">
        <v>4821</v>
      </c>
      <c r="N4357" t="s">
        <v>4820</v>
      </c>
      <c r="O4357" t="s">
        <v>4822</v>
      </c>
    </row>
    <row r="4358" spans="1:15" x14ac:dyDescent="0.2">
      <c r="A4358" s="66" t="s">
        <v>9831</v>
      </c>
      <c r="B4358" t="s">
        <v>1189</v>
      </c>
      <c r="C4358" t="s">
        <v>1188</v>
      </c>
      <c r="D4358" s="21" t="s">
        <v>1192</v>
      </c>
      <c r="E4358" t="s">
        <v>1193</v>
      </c>
      <c r="F4358" t="s">
        <v>60</v>
      </c>
      <c r="G4358" t="s">
        <v>1270</v>
      </c>
      <c r="H4358" t="s">
        <v>349</v>
      </c>
      <c r="I4358" t="s">
        <v>349</v>
      </c>
      <c r="K4358">
        <v>2018</v>
      </c>
      <c r="L4358" t="s">
        <v>4818</v>
      </c>
      <c r="M4358" t="s">
        <v>4821</v>
      </c>
      <c r="N4358" t="s">
        <v>4820</v>
      </c>
      <c r="O4358" t="s">
        <v>4823</v>
      </c>
    </row>
    <row r="4359" spans="1:15" x14ac:dyDescent="0.2">
      <c r="A4359" s="66" t="s">
        <v>9831</v>
      </c>
      <c r="B4359" t="s">
        <v>1189</v>
      </c>
      <c r="C4359" t="s">
        <v>1188</v>
      </c>
      <c r="D4359" s="21" t="s">
        <v>1192</v>
      </c>
      <c r="E4359" t="s">
        <v>1193</v>
      </c>
      <c r="F4359" t="s">
        <v>63</v>
      </c>
      <c r="G4359" t="s">
        <v>1270</v>
      </c>
      <c r="H4359" t="s">
        <v>349</v>
      </c>
      <c r="I4359" t="s">
        <v>349</v>
      </c>
      <c r="K4359">
        <v>2018</v>
      </c>
      <c r="L4359" t="s">
        <v>4818</v>
      </c>
      <c r="M4359" t="s">
        <v>4821</v>
      </c>
      <c r="N4359" t="s">
        <v>4820</v>
      </c>
      <c r="O4359" t="s">
        <v>4823</v>
      </c>
    </row>
    <row r="4360" spans="1:15" x14ac:dyDescent="0.2">
      <c r="A4360" s="66" t="s">
        <v>9831</v>
      </c>
      <c r="B4360" t="s">
        <v>1189</v>
      </c>
      <c r="C4360" t="s">
        <v>1188</v>
      </c>
      <c r="D4360" s="21" t="s">
        <v>1192</v>
      </c>
      <c r="E4360" t="s">
        <v>1193</v>
      </c>
      <c r="F4360" t="s">
        <v>66</v>
      </c>
      <c r="G4360" t="s">
        <v>1296</v>
      </c>
      <c r="K4360">
        <v>2018</v>
      </c>
      <c r="L4360" t="s">
        <v>4818</v>
      </c>
      <c r="M4360" t="s">
        <v>4824</v>
      </c>
      <c r="N4360" t="s">
        <v>4820</v>
      </c>
    </row>
    <row r="4361" spans="1:15" x14ac:dyDescent="0.2">
      <c r="A4361" s="66" t="s">
        <v>9831</v>
      </c>
      <c r="B4361" t="s">
        <v>1189</v>
      </c>
      <c r="C4361" t="s">
        <v>1188</v>
      </c>
      <c r="D4361" s="21" t="s">
        <v>1192</v>
      </c>
      <c r="E4361" t="s">
        <v>1193</v>
      </c>
      <c r="F4361" t="s">
        <v>72</v>
      </c>
      <c r="G4361" t="s">
        <v>1299</v>
      </c>
      <c r="K4361">
        <v>2018</v>
      </c>
      <c r="L4361" t="s">
        <v>4818</v>
      </c>
      <c r="M4361" t="s">
        <v>4825</v>
      </c>
      <c r="N4361" t="s">
        <v>4820</v>
      </c>
    </row>
    <row r="4362" spans="1:15" x14ac:dyDescent="0.2">
      <c r="A4362" s="66" t="s">
        <v>9831</v>
      </c>
      <c r="B4362" t="s">
        <v>1189</v>
      </c>
      <c r="C4362" t="s">
        <v>1188</v>
      </c>
      <c r="D4362" s="21" t="s">
        <v>1192</v>
      </c>
      <c r="E4362" t="s">
        <v>1193</v>
      </c>
      <c r="F4362" t="s">
        <v>76</v>
      </c>
      <c r="G4362" t="s">
        <v>1299</v>
      </c>
      <c r="K4362">
        <v>2018</v>
      </c>
      <c r="L4362" t="s">
        <v>4818</v>
      </c>
      <c r="M4362" t="s">
        <v>4825</v>
      </c>
      <c r="N4362" t="s">
        <v>4820</v>
      </c>
    </row>
    <row r="4363" spans="1:15" x14ac:dyDescent="0.2">
      <c r="A4363" s="66" t="s">
        <v>9831</v>
      </c>
      <c r="B4363" t="s">
        <v>1189</v>
      </c>
      <c r="C4363" t="s">
        <v>1188</v>
      </c>
      <c r="D4363" s="21" t="s">
        <v>1192</v>
      </c>
      <c r="E4363" t="s">
        <v>1193</v>
      </c>
      <c r="F4363" t="s">
        <v>16</v>
      </c>
      <c r="G4363" t="s">
        <v>1270</v>
      </c>
      <c r="H4363" t="s">
        <v>349</v>
      </c>
      <c r="I4363" t="s">
        <v>349</v>
      </c>
      <c r="K4363">
        <v>2013</v>
      </c>
      <c r="L4363" t="s">
        <v>4826</v>
      </c>
      <c r="M4363" t="s">
        <v>4827</v>
      </c>
      <c r="N4363" t="s">
        <v>4828</v>
      </c>
      <c r="O4363" t="s">
        <v>4829</v>
      </c>
    </row>
    <row r="4364" spans="1:15" x14ac:dyDescent="0.2">
      <c r="A4364" s="66" t="s">
        <v>9831</v>
      </c>
      <c r="B4364" t="s">
        <v>1189</v>
      </c>
      <c r="C4364" t="s">
        <v>1188</v>
      </c>
      <c r="D4364" s="21" t="s">
        <v>1192</v>
      </c>
      <c r="E4364" t="s">
        <v>1193</v>
      </c>
      <c r="F4364" t="s">
        <v>17</v>
      </c>
      <c r="G4364" t="s">
        <v>1270</v>
      </c>
      <c r="H4364" t="s">
        <v>349</v>
      </c>
      <c r="I4364" t="s">
        <v>349</v>
      </c>
      <c r="K4364">
        <v>2013</v>
      </c>
      <c r="L4364" t="s">
        <v>4826</v>
      </c>
      <c r="M4364" t="s">
        <v>4827</v>
      </c>
      <c r="N4364" t="s">
        <v>4828</v>
      </c>
      <c r="O4364" t="s">
        <v>4830</v>
      </c>
    </row>
    <row r="4365" spans="1:15" x14ac:dyDescent="0.2">
      <c r="A4365" s="66" t="s">
        <v>9831</v>
      </c>
      <c r="B4365" t="s">
        <v>1189</v>
      </c>
      <c r="C4365" t="s">
        <v>1188</v>
      </c>
      <c r="D4365" s="21" t="s">
        <v>1192</v>
      </c>
      <c r="E4365" t="s">
        <v>1193</v>
      </c>
      <c r="F4365" t="s">
        <v>18</v>
      </c>
      <c r="G4365" t="s">
        <v>1270</v>
      </c>
      <c r="H4365" t="s">
        <v>349</v>
      </c>
      <c r="I4365" t="s">
        <v>349</v>
      </c>
      <c r="K4365">
        <v>2013</v>
      </c>
      <c r="L4365" t="s">
        <v>4826</v>
      </c>
      <c r="M4365" t="s">
        <v>4827</v>
      </c>
      <c r="N4365" t="s">
        <v>4828</v>
      </c>
      <c r="O4365" t="s">
        <v>4830</v>
      </c>
    </row>
    <row r="4366" spans="1:15" x14ac:dyDescent="0.2">
      <c r="A4366" s="66" t="s">
        <v>9831</v>
      </c>
      <c r="B4366" t="s">
        <v>1189</v>
      </c>
      <c r="C4366" t="s">
        <v>1188</v>
      </c>
      <c r="D4366" s="21" t="s">
        <v>1192</v>
      </c>
      <c r="E4366" t="s">
        <v>1193</v>
      </c>
      <c r="F4366" t="s">
        <v>19</v>
      </c>
      <c r="G4366" t="s">
        <v>1270</v>
      </c>
      <c r="H4366" t="s">
        <v>349</v>
      </c>
      <c r="I4366" t="s">
        <v>349</v>
      </c>
      <c r="K4366">
        <v>2013</v>
      </c>
      <c r="L4366" t="s">
        <v>4826</v>
      </c>
      <c r="M4366" t="s">
        <v>4827</v>
      </c>
      <c r="N4366" t="s">
        <v>4828</v>
      </c>
      <c r="O4366" t="s">
        <v>4830</v>
      </c>
    </row>
    <row r="4367" spans="1:15" x14ac:dyDescent="0.2">
      <c r="A4367" s="66" t="s">
        <v>9831</v>
      </c>
      <c r="B4367" t="s">
        <v>1189</v>
      </c>
      <c r="C4367" t="s">
        <v>1188</v>
      </c>
      <c r="D4367" s="21" t="s">
        <v>1192</v>
      </c>
      <c r="E4367" t="s">
        <v>1193</v>
      </c>
      <c r="F4367" t="s">
        <v>20</v>
      </c>
      <c r="G4367" t="s">
        <v>1270</v>
      </c>
      <c r="H4367" t="s">
        <v>349</v>
      </c>
      <c r="I4367" t="s">
        <v>349</v>
      </c>
      <c r="K4367">
        <v>2013</v>
      </c>
      <c r="L4367" t="s">
        <v>4826</v>
      </c>
      <c r="M4367" t="s">
        <v>4827</v>
      </c>
      <c r="N4367" t="s">
        <v>4828</v>
      </c>
      <c r="O4367" t="s">
        <v>4830</v>
      </c>
    </row>
    <row r="4368" spans="1:15" x14ac:dyDescent="0.2">
      <c r="A4368" s="66" t="s">
        <v>9831</v>
      </c>
      <c r="B4368" t="s">
        <v>1189</v>
      </c>
      <c r="C4368" t="s">
        <v>1188</v>
      </c>
      <c r="D4368" s="21" t="s">
        <v>1192</v>
      </c>
      <c r="E4368" t="s">
        <v>1193</v>
      </c>
      <c r="F4368" t="s">
        <v>21</v>
      </c>
      <c r="G4368" t="s">
        <v>1270</v>
      </c>
      <c r="H4368" t="s">
        <v>349</v>
      </c>
      <c r="I4368" t="s">
        <v>349</v>
      </c>
      <c r="K4368">
        <v>2013</v>
      </c>
      <c r="L4368" t="s">
        <v>4826</v>
      </c>
      <c r="M4368" t="s">
        <v>4827</v>
      </c>
      <c r="N4368" t="s">
        <v>4828</v>
      </c>
      <c r="O4368" t="s">
        <v>4831</v>
      </c>
    </row>
    <row r="4369" spans="1:15" x14ac:dyDescent="0.2">
      <c r="A4369" s="66" t="s">
        <v>9831</v>
      </c>
      <c r="B4369" t="s">
        <v>1189</v>
      </c>
      <c r="C4369" t="s">
        <v>1188</v>
      </c>
      <c r="D4369" s="21" t="s">
        <v>1192</v>
      </c>
      <c r="E4369" t="s">
        <v>1193</v>
      </c>
      <c r="F4369" t="s">
        <v>22</v>
      </c>
      <c r="G4369" t="s">
        <v>1270</v>
      </c>
      <c r="H4369" t="s">
        <v>349</v>
      </c>
      <c r="I4369" t="s">
        <v>349</v>
      </c>
      <c r="K4369">
        <v>2013</v>
      </c>
      <c r="L4369" t="s">
        <v>4826</v>
      </c>
      <c r="M4369" t="s">
        <v>4827</v>
      </c>
      <c r="N4369" t="s">
        <v>4828</v>
      </c>
      <c r="O4369" t="s">
        <v>4830</v>
      </c>
    </row>
    <row r="4370" spans="1:15" x14ac:dyDescent="0.2">
      <c r="A4370" s="66" t="s">
        <v>9831</v>
      </c>
      <c r="B4370" t="s">
        <v>1189</v>
      </c>
      <c r="C4370" t="s">
        <v>1188</v>
      </c>
      <c r="D4370" s="21" t="s">
        <v>1192</v>
      </c>
      <c r="E4370" t="s">
        <v>1193</v>
      </c>
      <c r="F4370" t="s">
        <v>24</v>
      </c>
      <c r="G4370" t="s">
        <v>1270</v>
      </c>
      <c r="H4370" t="s">
        <v>349</v>
      </c>
      <c r="I4370" t="s">
        <v>349</v>
      </c>
      <c r="K4370">
        <v>2013</v>
      </c>
      <c r="L4370" t="s">
        <v>4826</v>
      </c>
      <c r="M4370" t="s">
        <v>4827</v>
      </c>
      <c r="N4370" t="s">
        <v>4828</v>
      </c>
      <c r="O4370" t="s">
        <v>4830</v>
      </c>
    </row>
    <row r="4371" spans="1:15" x14ac:dyDescent="0.2">
      <c r="A4371" s="66" t="s">
        <v>9831</v>
      </c>
      <c r="B4371" t="s">
        <v>1189</v>
      </c>
      <c r="C4371" t="s">
        <v>1188</v>
      </c>
      <c r="D4371" s="21" t="s">
        <v>1192</v>
      </c>
      <c r="E4371" t="s">
        <v>1193</v>
      </c>
      <c r="F4371" t="s">
        <v>26</v>
      </c>
      <c r="G4371" t="s">
        <v>1270</v>
      </c>
      <c r="H4371" t="s">
        <v>349</v>
      </c>
      <c r="I4371" t="s">
        <v>349</v>
      </c>
      <c r="K4371">
        <v>2013</v>
      </c>
      <c r="L4371" t="s">
        <v>4826</v>
      </c>
      <c r="M4371" t="s">
        <v>4827</v>
      </c>
      <c r="N4371" t="s">
        <v>4828</v>
      </c>
      <c r="O4371" t="s">
        <v>4830</v>
      </c>
    </row>
    <row r="4372" spans="1:15" x14ac:dyDescent="0.2">
      <c r="A4372" s="66" t="s">
        <v>9831</v>
      </c>
      <c r="B4372" t="s">
        <v>1189</v>
      </c>
      <c r="C4372" t="s">
        <v>1188</v>
      </c>
      <c r="D4372" s="21" t="s">
        <v>1192</v>
      </c>
      <c r="E4372" t="s">
        <v>1193</v>
      </c>
      <c r="F4372" t="s">
        <v>28</v>
      </c>
      <c r="G4372" t="s">
        <v>1270</v>
      </c>
      <c r="H4372" t="s">
        <v>349</v>
      </c>
      <c r="I4372" t="s">
        <v>349</v>
      </c>
      <c r="K4372">
        <v>2013</v>
      </c>
      <c r="L4372" t="s">
        <v>4826</v>
      </c>
      <c r="M4372" t="s">
        <v>4827</v>
      </c>
      <c r="N4372" t="s">
        <v>4828</v>
      </c>
      <c r="O4372" t="s">
        <v>4832</v>
      </c>
    </row>
    <row r="4373" spans="1:15" x14ac:dyDescent="0.2">
      <c r="A4373" s="66" t="s">
        <v>9831</v>
      </c>
      <c r="B4373" t="s">
        <v>1189</v>
      </c>
      <c r="C4373" t="s">
        <v>1188</v>
      </c>
      <c r="D4373" s="21" t="s">
        <v>1192</v>
      </c>
      <c r="E4373" t="s">
        <v>1193</v>
      </c>
      <c r="F4373" t="s">
        <v>31</v>
      </c>
      <c r="G4373" t="s">
        <v>1404</v>
      </c>
      <c r="K4373">
        <v>2013</v>
      </c>
      <c r="L4373" t="s">
        <v>4826</v>
      </c>
      <c r="M4373" t="s">
        <v>4833</v>
      </c>
      <c r="N4373" t="s">
        <v>4828</v>
      </c>
    </row>
    <row r="4374" spans="1:15" x14ac:dyDescent="0.2">
      <c r="A4374" s="66" t="s">
        <v>9831</v>
      </c>
      <c r="B4374" t="s">
        <v>1189</v>
      </c>
      <c r="C4374" t="s">
        <v>1188</v>
      </c>
      <c r="D4374" s="21" t="s">
        <v>1192</v>
      </c>
      <c r="E4374" t="s">
        <v>1193</v>
      </c>
      <c r="F4374" t="s">
        <v>67</v>
      </c>
      <c r="G4374" t="s">
        <v>1360</v>
      </c>
      <c r="K4374">
        <v>2013</v>
      </c>
      <c r="L4374" t="s">
        <v>4826</v>
      </c>
      <c r="M4374" t="s">
        <v>4834</v>
      </c>
      <c r="N4374" t="s">
        <v>4828</v>
      </c>
    </row>
    <row r="4375" spans="1:15" x14ac:dyDescent="0.2">
      <c r="A4375" s="66" t="s">
        <v>9831</v>
      </c>
      <c r="B4375" t="s">
        <v>1189</v>
      </c>
      <c r="C4375" t="s">
        <v>1188</v>
      </c>
      <c r="D4375" s="21" t="s">
        <v>1192</v>
      </c>
      <c r="E4375" t="s">
        <v>1193</v>
      </c>
      <c r="F4375" t="s">
        <v>78</v>
      </c>
      <c r="G4375" t="s">
        <v>1299</v>
      </c>
      <c r="K4375">
        <v>2013</v>
      </c>
      <c r="L4375" t="s">
        <v>4826</v>
      </c>
      <c r="M4375" t="s">
        <v>4835</v>
      </c>
      <c r="N4375" t="s">
        <v>4828</v>
      </c>
    </row>
    <row r="4376" spans="1:15" x14ac:dyDescent="0.2">
      <c r="A4376" s="66" t="s">
        <v>9831</v>
      </c>
      <c r="B4376" t="s">
        <v>1189</v>
      </c>
      <c r="C4376" t="s">
        <v>1188</v>
      </c>
      <c r="D4376" s="21" t="s">
        <v>1192</v>
      </c>
      <c r="E4376" t="s">
        <v>1193</v>
      </c>
      <c r="F4376" t="s">
        <v>79</v>
      </c>
      <c r="G4376" t="s">
        <v>1382</v>
      </c>
      <c r="K4376">
        <v>2013</v>
      </c>
      <c r="L4376" t="s">
        <v>4826</v>
      </c>
      <c r="M4376" t="s">
        <v>4835</v>
      </c>
      <c r="N4376" t="s">
        <v>4828</v>
      </c>
    </row>
    <row r="4377" spans="1:15" x14ac:dyDescent="0.2">
      <c r="A4377" s="66" t="s">
        <v>9831</v>
      </c>
      <c r="B4377" t="s">
        <v>1189</v>
      </c>
      <c r="C4377" t="s">
        <v>1188</v>
      </c>
      <c r="D4377" s="21" t="s">
        <v>1192</v>
      </c>
      <c r="E4377" t="s">
        <v>1193</v>
      </c>
      <c r="F4377" t="s">
        <v>89</v>
      </c>
      <c r="K4377">
        <v>2013</v>
      </c>
      <c r="L4377" t="s">
        <v>4826</v>
      </c>
      <c r="M4377" t="s">
        <v>4836</v>
      </c>
      <c r="N4377" t="s">
        <v>4828</v>
      </c>
    </row>
    <row r="4378" spans="1:15" x14ac:dyDescent="0.2">
      <c r="A4378" s="66" t="s">
        <v>9831</v>
      </c>
      <c r="B4378" t="s">
        <v>1189</v>
      </c>
      <c r="C4378" t="s">
        <v>1188</v>
      </c>
      <c r="D4378" s="21" t="s">
        <v>1192</v>
      </c>
      <c r="E4378" t="s">
        <v>1193</v>
      </c>
      <c r="F4378" t="s">
        <v>94</v>
      </c>
      <c r="K4378">
        <v>2013</v>
      </c>
      <c r="L4378" t="s">
        <v>4826</v>
      </c>
      <c r="M4378" t="s">
        <v>4837</v>
      </c>
      <c r="N4378" t="s">
        <v>4828</v>
      </c>
    </row>
    <row r="4379" spans="1:15" x14ac:dyDescent="0.2">
      <c r="A4379" s="66" t="s">
        <v>9831</v>
      </c>
      <c r="B4379" t="s">
        <v>1189</v>
      </c>
      <c r="C4379" t="s">
        <v>1188</v>
      </c>
      <c r="D4379" s="21" t="s">
        <v>1192</v>
      </c>
      <c r="E4379" t="s">
        <v>1193</v>
      </c>
      <c r="F4379" t="s">
        <v>96</v>
      </c>
      <c r="K4379">
        <v>2013</v>
      </c>
      <c r="L4379" t="s">
        <v>4826</v>
      </c>
      <c r="M4379" t="s">
        <v>4837</v>
      </c>
      <c r="N4379" t="s">
        <v>4828</v>
      </c>
    </row>
    <row r="4380" spans="1:15" x14ac:dyDescent="0.2">
      <c r="A4380" s="66" t="s">
        <v>9831</v>
      </c>
      <c r="B4380" t="s">
        <v>1189</v>
      </c>
      <c r="C4380" t="s">
        <v>1188</v>
      </c>
      <c r="D4380" s="21" t="s">
        <v>1190</v>
      </c>
      <c r="E4380" t="s">
        <v>1191</v>
      </c>
      <c r="F4380" t="s">
        <v>16</v>
      </c>
      <c r="G4380" t="s">
        <v>1270</v>
      </c>
      <c r="H4380" t="s">
        <v>376</v>
      </c>
      <c r="I4380" t="s">
        <v>1271</v>
      </c>
      <c r="K4380">
        <v>2018</v>
      </c>
      <c r="L4380" t="s">
        <v>4838</v>
      </c>
      <c r="M4380" t="s">
        <v>4839</v>
      </c>
      <c r="N4380" t="s">
        <v>4840</v>
      </c>
    </row>
    <row r="4381" spans="1:15" x14ac:dyDescent="0.2">
      <c r="A4381" s="66" t="s">
        <v>9831</v>
      </c>
      <c r="B4381" t="s">
        <v>1189</v>
      </c>
      <c r="C4381" t="s">
        <v>1188</v>
      </c>
      <c r="D4381" s="21" t="s">
        <v>1190</v>
      </c>
      <c r="E4381" t="s">
        <v>1191</v>
      </c>
      <c r="F4381" t="s">
        <v>17</v>
      </c>
      <c r="G4381" t="s">
        <v>1270</v>
      </c>
      <c r="H4381" t="s">
        <v>376</v>
      </c>
      <c r="I4381" t="s">
        <v>1271</v>
      </c>
      <c r="K4381">
        <v>2018</v>
      </c>
      <c r="L4381" t="s">
        <v>4838</v>
      </c>
      <c r="M4381" t="s">
        <v>4839</v>
      </c>
      <c r="N4381" t="s">
        <v>4840</v>
      </c>
    </row>
    <row r="4382" spans="1:15" x14ac:dyDescent="0.2">
      <c r="A4382" s="66" t="s">
        <v>9831</v>
      </c>
      <c r="B4382" t="s">
        <v>1189</v>
      </c>
      <c r="C4382" t="s">
        <v>1188</v>
      </c>
      <c r="D4382" s="21" t="s">
        <v>1190</v>
      </c>
      <c r="E4382" t="s">
        <v>1191</v>
      </c>
      <c r="F4382" t="s">
        <v>18</v>
      </c>
      <c r="G4382" t="s">
        <v>1270</v>
      </c>
      <c r="H4382" t="s">
        <v>376</v>
      </c>
      <c r="I4382" t="s">
        <v>1271</v>
      </c>
      <c r="K4382">
        <v>2018</v>
      </c>
      <c r="L4382" t="s">
        <v>4838</v>
      </c>
      <c r="M4382" t="s">
        <v>4839</v>
      </c>
      <c r="N4382" t="s">
        <v>4840</v>
      </c>
    </row>
    <row r="4383" spans="1:15" x14ac:dyDescent="0.2">
      <c r="A4383" s="66" t="s">
        <v>9831</v>
      </c>
      <c r="B4383" t="s">
        <v>1189</v>
      </c>
      <c r="C4383" t="s">
        <v>1188</v>
      </c>
      <c r="D4383" s="21" t="s">
        <v>1190</v>
      </c>
      <c r="E4383" t="s">
        <v>1191</v>
      </c>
      <c r="F4383" t="s">
        <v>19</v>
      </c>
      <c r="G4383" t="s">
        <v>1270</v>
      </c>
      <c r="H4383" t="s">
        <v>376</v>
      </c>
      <c r="I4383" t="s">
        <v>1271</v>
      </c>
      <c r="K4383">
        <v>2018</v>
      </c>
      <c r="L4383" t="s">
        <v>4838</v>
      </c>
      <c r="M4383" t="s">
        <v>4839</v>
      </c>
      <c r="N4383" t="s">
        <v>4840</v>
      </c>
    </row>
    <row r="4384" spans="1:15" x14ac:dyDescent="0.2">
      <c r="A4384" s="66" t="s">
        <v>9831</v>
      </c>
      <c r="B4384" t="s">
        <v>1189</v>
      </c>
      <c r="C4384" t="s">
        <v>1188</v>
      </c>
      <c r="D4384" s="21" t="s">
        <v>1190</v>
      </c>
      <c r="E4384" t="s">
        <v>1191</v>
      </c>
      <c r="F4384" t="s">
        <v>20</v>
      </c>
      <c r="G4384" t="s">
        <v>1270</v>
      </c>
      <c r="H4384" t="s">
        <v>376</v>
      </c>
      <c r="I4384" t="s">
        <v>1271</v>
      </c>
      <c r="K4384">
        <v>2018</v>
      </c>
      <c r="L4384" t="s">
        <v>4838</v>
      </c>
      <c r="M4384" t="s">
        <v>4839</v>
      </c>
      <c r="N4384" t="s">
        <v>4840</v>
      </c>
    </row>
    <row r="4385" spans="1:15" x14ac:dyDescent="0.2">
      <c r="A4385" s="66" t="s">
        <v>9831</v>
      </c>
      <c r="B4385" t="s">
        <v>1189</v>
      </c>
      <c r="C4385" t="s">
        <v>1188</v>
      </c>
      <c r="D4385" s="21" t="s">
        <v>1190</v>
      </c>
      <c r="E4385" t="s">
        <v>1191</v>
      </c>
      <c r="F4385" t="s">
        <v>21</v>
      </c>
      <c r="G4385" t="s">
        <v>1270</v>
      </c>
      <c r="H4385" t="s">
        <v>376</v>
      </c>
      <c r="I4385" t="s">
        <v>1271</v>
      </c>
      <c r="K4385">
        <v>2018</v>
      </c>
      <c r="L4385" t="s">
        <v>4838</v>
      </c>
      <c r="M4385" t="s">
        <v>4839</v>
      </c>
      <c r="N4385" t="s">
        <v>4840</v>
      </c>
    </row>
    <row r="4386" spans="1:15" x14ac:dyDescent="0.2">
      <c r="A4386" s="66" t="s">
        <v>9831</v>
      </c>
      <c r="B4386" t="s">
        <v>1189</v>
      </c>
      <c r="C4386" t="s">
        <v>1188</v>
      </c>
      <c r="D4386" s="21" t="s">
        <v>1190</v>
      </c>
      <c r="E4386" t="s">
        <v>1191</v>
      </c>
      <c r="F4386" t="s">
        <v>22</v>
      </c>
      <c r="G4386" t="s">
        <v>1270</v>
      </c>
      <c r="H4386" t="s">
        <v>376</v>
      </c>
      <c r="I4386" t="s">
        <v>1271</v>
      </c>
      <c r="K4386">
        <v>2018</v>
      </c>
      <c r="L4386" t="s">
        <v>4838</v>
      </c>
      <c r="M4386" t="s">
        <v>4839</v>
      </c>
      <c r="N4386" t="s">
        <v>4840</v>
      </c>
    </row>
    <row r="4387" spans="1:15" x14ac:dyDescent="0.2">
      <c r="A4387" s="66" t="s">
        <v>9831</v>
      </c>
      <c r="B4387" t="s">
        <v>1189</v>
      </c>
      <c r="C4387" t="s">
        <v>1188</v>
      </c>
      <c r="D4387" s="21" t="s">
        <v>1190</v>
      </c>
      <c r="E4387" t="s">
        <v>1191</v>
      </c>
      <c r="F4387" t="s">
        <v>24</v>
      </c>
      <c r="G4387" t="s">
        <v>1270</v>
      </c>
      <c r="H4387" t="s">
        <v>376</v>
      </c>
      <c r="I4387" t="s">
        <v>1271</v>
      </c>
      <c r="K4387">
        <v>2018</v>
      </c>
      <c r="L4387" t="s">
        <v>4838</v>
      </c>
      <c r="M4387" t="s">
        <v>4839</v>
      </c>
      <c r="N4387" t="s">
        <v>4840</v>
      </c>
    </row>
    <row r="4388" spans="1:15" x14ac:dyDescent="0.2">
      <c r="A4388" s="66" t="s">
        <v>9831</v>
      </c>
      <c r="B4388" t="s">
        <v>1189</v>
      </c>
      <c r="C4388" t="s">
        <v>1188</v>
      </c>
      <c r="D4388" s="21" t="s">
        <v>1190</v>
      </c>
      <c r="E4388" t="s">
        <v>1191</v>
      </c>
      <c r="F4388" t="s">
        <v>28</v>
      </c>
      <c r="G4388" t="s">
        <v>1270</v>
      </c>
      <c r="H4388" t="s">
        <v>376</v>
      </c>
      <c r="I4388" t="s">
        <v>1271</v>
      </c>
      <c r="K4388">
        <v>2018</v>
      </c>
      <c r="L4388" t="s">
        <v>4838</v>
      </c>
      <c r="M4388" t="s">
        <v>4839</v>
      </c>
      <c r="N4388" t="s">
        <v>4840</v>
      </c>
      <c r="O4388" t="s">
        <v>4841</v>
      </c>
    </row>
    <row r="4389" spans="1:15" x14ac:dyDescent="0.2">
      <c r="A4389" s="66" t="s">
        <v>9831</v>
      </c>
      <c r="B4389" t="s">
        <v>1189</v>
      </c>
      <c r="C4389" t="s">
        <v>1188</v>
      </c>
      <c r="D4389" s="21" t="s">
        <v>1190</v>
      </c>
      <c r="E4389" t="s">
        <v>1191</v>
      </c>
      <c r="F4389" t="s">
        <v>32</v>
      </c>
      <c r="G4389" t="s">
        <v>1270</v>
      </c>
      <c r="K4389">
        <v>2018</v>
      </c>
      <c r="L4389" t="s">
        <v>4838</v>
      </c>
      <c r="M4389" t="s">
        <v>4736</v>
      </c>
      <c r="N4389" t="s">
        <v>4840</v>
      </c>
    </row>
    <row r="4390" spans="1:15" x14ac:dyDescent="0.2">
      <c r="A4390" s="66" t="s">
        <v>9831</v>
      </c>
      <c r="B4390" t="s">
        <v>1189</v>
      </c>
      <c r="C4390" t="s">
        <v>1188</v>
      </c>
      <c r="D4390" s="21" t="s">
        <v>1190</v>
      </c>
      <c r="E4390" t="s">
        <v>1191</v>
      </c>
      <c r="F4390" t="s">
        <v>67</v>
      </c>
      <c r="G4390" t="s">
        <v>1360</v>
      </c>
      <c r="K4390">
        <v>2018</v>
      </c>
      <c r="L4390" t="s">
        <v>4838</v>
      </c>
      <c r="M4390" t="s">
        <v>2150</v>
      </c>
      <c r="N4390" t="s">
        <v>4840</v>
      </c>
      <c r="O4390" t="s">
        <v>4842</v>
      </c>
    </row>
    <row r="4391" spans="1:15" x14ac:dyDescent="0.2">
      <c r="A4391" s="66" t="s">
        <v>9831</v>
      </c>
      <c r="B4391" t="s">
        <v>1189</v>
      </c>
      <c r="C4391" t="s">
        <v>1188</v>
      </c>
      <c r="D4391" s="21" t="s">
        <v>1190</v>
      </c>
      <c r="E4391" t="s">
        <v>1191</v>
      </c>
      <c r="F4391" t="s">
        <v>84</v>
      </c>
      <c r="K4391">
        <v>2018</v>
      </c>
      <c r="L4391" t="s">
        <v>4838</v>
      </c>
      <c r="M4391" t="s">
        <v>4736</v>
      </c>
      <c r="N4391" t="s">
        <v>4840</v>
      </c>
    </row>
    <row r="4392" spans="1:15" x14ac:dyDescent="0.2">
      <c r="A4392" s="66" t="s">
        <v>9831</v>
      </c>
      <c r="B4392" t="s">
        <v>1189</v>
      </c>
      <c r="C4392" t="s">
        <v>1188</v>
      </c>
      <c r="D4392" s="21" t="s">
        <v>1190</v>
      </c>
      <c r="E4392" t="s">
        <v>1191</v>
      </c>
      <c r="F4392" t="s">
        <v>89</v>
      </c>
      <c r="K4392">
        <v>2018</v>
      </c>
      <c r="L4392" t="s">
        <v>4838</v>
      </c>
      <c r="M4392" t="s">
        <v>4710</v>
      </c>
      <c r="N4392" t="s">
        <v>4840</v>
      </c>
    </row>
    <row r="4393" spans="1:15" x14ac:dyDescent="0.2">
      <c r="A4393" s="66" t="s">
        <v>9831</v>
      </c>
      <c r="B4393" t="s">
        <v>1189</v>
      </c>
      <c r="C4393" t="s">
        <v>1188</v>
      </c>
      <c r="D4393" s="21" t="s">
        <v>1190</v>
      </c>
      <c r="E4393" t="s">
        <v>1191</v>
      </c>
      <c r="F4393" t="s">
        <v>94</v>
      </c>
      <c r="K4393">
        <v>2018</v>
      </c>
      <c r="L4393" t="s">
        <v>4838</v>
      </c>
      <c r="M4393" t="s">
        <v>2154</v>
      </c>
      <c r="N4393" t="s">
        <v>4840</v>
      </c>
    </row>
    <row r="4394" spans="1:15" x14ac:dyDescent="0.2">
      <c r="A4394" s="66" t="s">
        <v>9831</v>
      </c>
      <c r="B4394" t="s">
        <v>1189</v>
      </c>
      <c r="C4394" t="s">
        <v>1188</v>
      </c>
      <c r="D4394" s="21" t="s">
        <v>1190</v>
      </c>
      <c r="E4394" t="s">
        <v>1191</v>
      </c>
      <c r="F4394" t="s">
        <v>95</v>
      </c>
      <c r="K4394">
        <v>2018</v>
      </c>
      <c r="L4394" t="s">
        <v>4838</v>
      </c>
      <c r="M4394" t="s">
        <v>2154</v>
      </c>
      <c r="N4394" t="s">
        <v>4840</v>
      </c>
    </row>
    <row r="4395" spans="1:15" x14ac:dyDescent="0.2">
      <c r="A4395" s="66" t="s">
        <v>9831</v>
      </c>
      <c r="B4395" t="s">
        <v>1189</v>
      </c>
      <c r="C4395" t="s">
        <v>1188</v>
      </c>
      <c r="D4395" s="21" t="s">
        <v>1190</v>
      </c>
      <c r="E4395" t="s">
        <v>1191</v>
      </c>
      <c r="F4395" t="s">
        <v>96</v>
      </c>
      <c r="K4395">
        <v>2018</v>
      </c>
      <c r="L4395" t="s">
        <v>4838</v>
      </c>
      <c r="M4395" t="s">
        <v>4710</v>
      </c>
      <c r="N4395" t="s">
        <v>4840</v>
      </c>
    </row>
    <row r="4396" spans="1:15" x14ac:dyDescent="0.2">
      <c r="A4396" s="66" t="s">
        <v>9831</v>
      </c>
      <c r="B4396" t="s">
        <v>1189</v>
      </c>
      <c r="C4396" t="s">
        <v>1188</v>
      </c>
      <c r="D4396" s="21" t="s">
        <v>1190</v>
      </c>
      <c r="E4396" t="s">
        <v>1191</v>
      </c>
      <c r="F4396" t="s">
        <v>137</v>
      </c>
      <c r="G4396" t="s">
        <v>1286</v>
      </c>
      <c r="K4396">
        <v>2018</v>
      </c>
      <c r="L4396" t="s">
        <v>4838</v>
      </c>
      <c r="M4396" t="s">
        <v>2883</v>
      </c>
      <c r="N4396" t="s">
        <v>4840</v>
      </c>
      <c r="O4396" t="s">
        <v>1400</v>
      </c>
    </row>
    <row r="4397" spans="1:15" x14ac:dyDescent="0.2">
      <c r="A4397" s="66" t="s">
        <v>9831</v>
      </c>
      <c r="B4397" t="s">
        <v>1189</v>
      </c>
      <c r="C4397" t="s">
        <v>1188</v>
      </c>
      <c r="D4397" s="21" t="s">
        <v>1190</v>
      </c>
      <c r="E4397" t="s">
        <v>1191</v>
      </c>
      <c r="F4397" t="s">
        <v>177</v>
      </c>
      <c r="G4397" t="s">
        <v>1286</v>
      </c>
      <c r="K4397">
        <v>2018</v>
      </c>
      <c r="L4397" t="s">
        <v>4838</v>
      </c>
      <c r="M4397" t="s">
        <v>2883</v>
      </c>
      <c r="N4397" t="s">
        <v>4840</v>
      </c>
      <c r="O4397" t="s">
        <v>1400</v>
      </c>
    </row>
    <row r="4398" spans="1:15" x14ac:dyDescent="0.2">
      <c r="A4398" s="66" t="s">
        <v>9831</v>
      </c>
      <c r="B4398" t="s">
        <v>1189</v>
      </c>
      <c r="C4398" t="s">
        <v>1188</v>
      </c>
      <c r="D4398" s="21" t="s">
        <v>1190</v>
      </c>
      <c r="E4398" t="s">
        <v>1191</v>
      </c>
      <c r="F4398" t="s">
        <v>314</v>
      </c>
      <c r="K4398">
        <v>2018</v>
      </c>
      <c r="L4398" t="s">
        <v>4838</v>
      </c>
      <c r="M4398" t="s">
        <v>4843</v>
      </c>
      <c r="N4398" t="s">
        <v>4840</v>
      </c>
      <c r="O4398" t="s">
        <v>4844</v>
      </c>
    </row>
    <row r="4399" spans="1:15" x14ac:dyDescent="0.2">
      <c r="A4399" s="66" t="s">
        <v>9831</v>
      </c>
      <c r="B4399" t="s">
        <v>1189</v>
      </c>
      <c r="C4399" t="s">
        <v>1188</v>
      </c>
      <c r="D4399" s="21" t="s">
        <v>1190</v>
      </c>
      <c r="E4399" t="s">
        <v>1191</v>
      </c>
      <c r="F4399" t="s">
        <v>9892</v>
      </c>
      <c r="G4399" t="s">
        <v>9444</v>
      </c>
      <c r="K4399">
        <v>2018</v>
      </c>
      <c r="L4399" t="s">
        <v>4838</v>
      </c>
      <c r="M4399" t="s">
        <v>4843</v>
      </c>
      <c r="N4399" t="s">
        <v>4840</v>
      </c>
      <c r="O4399" t="s">
        <v>4845</v>
      </c>
    </row>
    <row r="4400" spans="1:15" x14ac:dyDescent="0.2">
      <c r="A4400" s="66" t="s">
        <v>9831</v>
      </c>
      <c r="B4400" t="s">
        <v>1189</v>
      </c>
      <c r="C4400" t="s">
        <v>1188</v>
      </c>
      <c r="D4400" s="21" t="s">
        <v>1190</v>
      </c>
      <c r="E4400" t="s">
        <v>1191</v>
      </c>
      <c r="F4400" t="s">
        <v>315</v>
      </c>
      <c r="K4400">
        <v>2018</v>
      </c>
      <c r="L4400" t="s">
        <v>4838</v>
      </c>
      <c r="M4400" t="s">
        <v>4843</v>
      </c>
      <c r="N4400" t="s">
        <v>4840</v>
      </c>
    </row>
    <row r="4401" spans="1:15" x14ac:dyDescent="0.2">
      <c r="A4401" s="66" t="s">
        <v>9831</v>
      </c>
      <c r="B4401" t="s">
        <v>1189</v>
      </c>
      <c r="C4401" t="s">
        <v>1188</v>
      </c>
      <c r="D4401" s="21" t="s">
        <v>1190</v>
      </c>
      <c r="E4401" t="s">
        <v>1191</v>
      </c>
      <c r="F4401" t="s">
        <v>316</v>
      </c>
      <c r="K4401">
        <v>2018</v>
      </c>
      <c r="L4401" t="s">
        <v>4838</v>
      </c>
      <c r="M4401" t="s">
        <v>4843</v>
      </c>
      <c r="N4401" t="s">
        <v>4840</v>
      </c>
    </row>
    <row r="4402" spans="1:15" x14ac:dyDescent="0.2">
      <c r="A4402" s="66" t="s">
        <v>9831</v>
      </c>
      <c r="B4402" t="s">
        <v>1189</v>
      </c>
      <c r="C4402" t="s">
        <v>1188</v>
      </c>
      <c r="D4402" s="21" t="s">
        <v>1190</v>
      </c>
      <c r="E4402" t="s">
        <v>1191</v>
      </c>
      <c r="F4402" t="s">
        <v>317</v>
      </c>
      <c r="K4402">
        <v>2018</v>
      </c>
      <c r="L4402" t="s">
        <v>4838</v>
      </c>
      <c r="M4402" t="s">
        <v>4843</v>
      </c>
      <c r="N4402" t="s">
        <v>4840</v>
      </c>
      <c r="O4402" t="s">
        <v>355</v>
      </c>
    </row>
    <row r="4403" spans="1:15" x14ac:dyDescent="0.2">
      <c r="A4403" s="66" t="s">
        <v>9831</v>
      </c>
      <c r="B4403" t="s">
        <v>1189</v>
      </c>
      <c r="C4403" t="s">
        <v>1188</v>
      </c>
      <c r="D4403" s="21" t="s">
        <v>1190</v>
      </c>
      <c r="E4403" t="s">
        <v>1191</v>
      </c>
      <c r="F4403" t="s">
        <v>336</v>
      </c>
      <c r="K4403">
        <v>2018</v>
      </c>
      <c r="L4403" t="s">
        <v>4838</v>
      </c>
      <c r="M4403" t="s">
        <v>4846</v>
      </c>
      <c r="N4403" t="s">
        <v>4840</v>
      </c>
      <c r="O4403" t="s">
        <v>4847</v>
      </c>
    </row>
    <row r="4404" spans="1:15" x14ac:dyDescent="0.2">
      <c r="A4404" s="66" t="s">
        <v>9831</v>
      </c>
      <c r="B4404" t="s">
        <v>1189</v>
      </c>
      <c r="C4404" t="s">
        <v>1188</v>
      </c>
      <c r="D4404" s="21" t="s">
        <v>1190</v>
      </c>
      <c r="E4404" t="s">
        <v>1191</v>
      </c>
      <c r="F4404" t="s">
        <v>337</v>
      </c>
      <c r="K4404">
        <v>2018</v>
      </c>
      <c r="L4404" t="s">
        <v>4838</v>
      </c>
      <c r="M4404" t="s">
        <v>4846</v>
      </c>
      <c r="N4404" t="s">
        <v>4840</v>
      </c>
    </row>
    <row r="4405" spans="1:15" x14ac:dyDescent="0.2">
      <c r="A4405" s="66" t="s">
        <v>9831</v>
      </c>
      <c r="B4405" t="s">
        <v>1189</v>
      </c>
      <c r="C4405" t="s">
        <v>1188</v>
      </c>
      <c r="D4405" s="21" t="s">
        <v>1190</v>
      </c>
      <c r="E4405" t="s">
        <v>1191</v>
      </c>
      <c r="F4405" t="s">
        <v>338</v>
      </c>
      <c r="K4405">
        <v>2018</v>
      </c>
      <c r="L4405" t="s">
        <v>4838</v>
      </c>
      <c r="M4405" t="s">
        <v>4846</v>
      </c>
      <c r="N4405" t="s">
        <v>4840</v>
      </c>
    </row>
    <row r="4406" spans="1:15" x14ac:dyDescent="0.2">
      <c r="A4406" s="66" t="s">
        <v>9831</v>
      </c>
      <c r="B4406" t="s">
        <v>1189</v>
      </c>
      <c r="C4406" t="s">
        <v>1188</v>
      </c>
      <c r="D4406" s="21" t="s">
        <v>1190</v>
      </c>
      <c r="E4406" t="s">
        <v>1191</v>
      </c>
      <c r="F4406" t="s">
        <v>339</v>
      </c>
      <c r="K4406">
        <v>2018</v>
      </c>
      <c r="L4406" t="s">
        <v>4838</v>
      </c>
      <c r="M4406" t="s">
        <v>4846</v>
      </c>
      <c r="N4406" t="s">
        <v>4840</v>
      </c>
    </row>
    <row r="4407" spans="1:15" x14ac:dyDescent="0.2">
      <c r="A4407" s="66" t="s">
        <v>9831</v>
      </c>
      <c r="B4407" t="s">
        <v>1189</v>
      </c>
      <c r="C4407" t="s">
        <v>1188</v>
      </c>
      <c r="D4407" s="21" t="s">
        <v>1190</v>
      </c>
      <c r="E4407" t="s">
        <v>1191</v>
      </c>
      <c r="F4407" t="s">
        <v>72</v>
      </c>
      <c r="G4407" t="s">
        <v>1299</v>
      </c>
      <c r="K4407">
        <v>2023</v>
      </c>
      <c r="L4407" t="s">
        <v>4848</v>
      </c>
      <c r="N4407" t="s">
        <v>4849</v>
      </c>
      <c r="O4407" t="s">
        <v>4850</v>
      </c>
    </row>
    <row r="4408" spans="1:15" x14ac:dyDescent="0.2">
      <c r="A4408" s="66" t="s">
        <v>9831</v>
      </c>
      <c r="B4408" t="s">
        <v>1189</v>
      </c>
      <c r="C4408" t="s">
        <v>1188</v>
      </c>
      <c r="D4408" s="21" t="s">
        <v>1190</v>
      </c>
      <c r="E4408" t="s">
        <v>1191</v>
      </c>
      <c r="F4408" t="s">
        <v>76</v>
      </c>
      <c r="G4408" t="s">
        <v>1299</v>
      </c>
      <c r="K4408">
        <v>2023</v>
      </c>
      <c r="L4408" t="s">
        <v>4848</v>
      </c>
      <c r="N4408" t="s">
        <v>4849</v>
      </c>
      <c r="O4408" t="s">
        <v>4851</v>
      </c>
    </row>
    <row r="4409" spans="1:15" x14ac:dyDescent="0.2">
      <c r="A4409" s="66" t="s">
        <v>9831</v>
      </c>
      <c r="B4409" t="s">
        <v>1189</v>
      </c>
      <c r="C4409" t="s">
        <v>1188</v>
      </c>
      <c r="D4409" s="21" t="s">
        <v>1190</v>
      </c>
      <c r="E4409" t="s">
        <v>1191</v>
      </c>
      <c r="F4409" t="s">
        <v>85</v>
      </c>
      <c r="K4409">
        <v>2023</v>
      </c>
      <c r="L4409" t="s">
        <v>4848</v>
      </c>
      <c r="N4409" t="s">
        <v>4849</v>
      </c>
      <c r="O4409" t="s">
        <v>4852</v>
      </c>
    </row>
    <row r="4410" spans="1:15" x14ac:dyDescent="0.2">
      <c r="A4410" s="66" t="s">
        <v>9831</v>
      </c>
      <c r="B4410" t="s">
        <v>1189</v>
      </c>
      <c r="C4410" t="s">
        <v>1188</v>
      </c>
      <c r="D4410" s="21" t="s">
        <v>1190</v>
      </c>
      <c r="E4410" t="s">
        <v>1191</v>
      </c>
      <c r="F4410" t="s">
        <v>86</v>
      </c>
      <c r="K4410">
        <v>2023</v>
      </c>
      <c r="L4410" t="s">
        <v>4848</v>
      </c>
      <c r="N4410" t="s">
        <v>4849</v>
      </c>
    </row>
    <row r="4411" spans="1:15" x14ac:dyDescent="0.2">
      <c r="A4411" s="66" t="s">
        <v>9831</v>
      </c>
      <c r="B4411" t="s">
        <v>1189</v>
      </c>
      <c r="C4411" t="s">
        <v>1188</v>
      </c>
      <c r="D4411" s="21" t="s">
        <v>1190</v>
      </c>
      <c r="E4411" t="s">
        <v>1191</v>
      </c>
      <c r="F4411" t="s">
        <v>87</v>
      </c>
      <c r="K4411">
        <v>2023</v>
      </c>
      <c r="L4411" t="s">
        <v>4848</v>
      </c>
      <c r="N4411" t="s">
        <v>4849</v>
      </c>
      <c r="O4411" t="s">
        <v>4853</v>
      </c>
    </row>
    <row r="4412" spans="1:15" x14ac:dyDescent="0.2">
      <c r="A4412" s="66" t="s">
        <v>9831</v>
      </c>
      <c r="B4412" t="s">
        <v>1189</v>
      </c>
      <c r="C4412" t="s">
        <v>1188</v>
      </c>
      <c r="D4412" s="21" t="s">
        <v>1190</v>
      </c>
      <c r="E4412" t="s">
        <v>1191</v>
      </c>
      <c r="F4412" t="s">
        <v>88</v>
      </c>
      <c r="K4412">
        <v>2023</v>
      </c>
      <c r="L4412" t="s">
        <v>4848</v>
      </c>
      <c r="N4412" t="s">
        <v>4849</v>
      </c>
    </row>
    <row r="4413" spans="1:15" x14ac:dyDescent="0.2">
      <c r="A4413" s="66" t="s">
        <v>9831</v>
      </c>
      <c r="B4413" t="s">
        <v>1189</v>
      </c>
      <c r="C4413" t="s">
        <v>1188</v>
      </c>
      <c r="D4413" s="21" t="s">
        <v>1190</v>
      </c>
      <c r="E4413" t="s">
        <v>1191</v>
      </c>
      <c r="F4413" t="s">
        <v>31</v>
      </c>
      <c r="G4413" t="s">
        <v>1404</v>
      </c>
      <c r="K4413">
        <v>2023</v>
      </c>
      <c r="L4413" t="s">
        <v>4854</v>
      </c>
      <c r="M4413" t="s">
        <v>4855</v>
      </c>
      <c r="N4413" t="s">
        <v>4856</v>
      </c>
    </row>
    <row r="4414" spans="1:15" x14ac:dyDescent="0.2">
      <c r="A4414" s="66" t="s">
        <v>9831</v>
      </c>
      <c r="B4414" t="s">
        <v>1189</v>
      </c>
      <c r="C4414" t="s">
        <v>1188</v>
      </c>
      <c r="D4414" s="21" t="s">
        <v>1190</v>
      </c>
      <c r="E4414" t="s">
        <v>1191</v>
      </c>
      <c r="F4414" t="s">
        <v>51</v>
      </c>
      <c r="G4414" t="s">
        <v>1386</v>
      </c>
      <c r="K4414">
        <v>2023</v>
      </c>
      <c r="L4414" t="s">
        <v>4854</v>
      </c>
      <c r="M4414" t="s">
        <v>4857</v>
      </c>
      <c r="N4414" t="s">
        <v>4856</v>
      </c>
    </row>
    <row r="4415" spans="1:15" x14ac:dyDescent="0.2">
      <c r="A4415" s="66" t="s">
        <v>9831</v>
      </c>
      <c r="B4415" t="s">
        <v>1189</v>
      </c>
      <c r="C4415" t="s">
        <v>1188</v>
      </c>
      <c r="D4415" s="21" t="s">
        <v>1190</v>
      </c>
      <c r="E4415" t="s">
        <v>1191</v>
      </c>
      <c r="F4415" t="s">
        <v>68</v>
      </c>
      <c r="G4415" t="s">
        <v>1299</v>
      </c>
      <c r="K4415">
        <v>2023</v>
      </c>
      <c r="L4415" t="s">
        <v>4854</v>
      </c>
      <c r="M4415" t="s">
        <v>4858</v>
      </c>
      <c r="N4415" t="s">
        <v>4856</v>
      </c>
      <c r="O4415" t="s">
        <v>4859</v>
      </c>
    </row>
    <row r="4416" spans="1:15" x14ac:dyDescent="0.2">
      <c r="A4416" s="66" t="s">
        <v>9831</v>
      </c>
      <c r="B4416" t="s">
        <v>1189</v>
      </c>
      <c r="C4416" t="s">
        <v>1188</v>
      </c>
      <c r="D4416" s="21" t="s">
        <v>1190</v>
      </c>
      <c r="E4416" t="s">
        <v>1191</v>
      </c>
      <c r="F4416" t="s">
        <v>10</v>
      </c>
      <c r="K4416">
        <v>2023</v>
      </c>
      <c r="L4416" t="s">
        <v>4860</v>
      </c>
      <c r="N4416" t="s">
        <v>4856</v>
      </c>
    </row>
    <row r="4417" spans="1:15" x14ac:dyDescent="0.2">
      <c r="A4417" s="66" t="s">
        <v>9831</v>
      </c>
      <c r="B4417" t="s">
        <v>1189</v>
      </c>
      <c r="C4417" t="s">
        <v>1188</v>
      </c>
      <c r="D4417" s="21" t="s">
        <v>1190</v>
      </c>
      <c r="E4417" t="s">
        <v>1191</v>
      </c>
      <c r="F4417" t="s">
        <v>11</v>
      </c>
      <c r="G4417" t="s">
        <v>1286</v>
      </c>
      <c r="H4417" t="s">
        <v>482</v>
      </c>
      <c r="I4417" t="s">
        <v>1738</v>
      </c>
      <c r="K4417">
        <v>2023</v>
      </c>
      <c r="L4417" t="s">
        <v>4860</v>
      </c>
      <c r="N4417" t="s">
        <v>4856</v>
      </c>
    </row>
    <row r="4418" spans="1:15" x14ac:dyDescent="0.2">
      <c r="A4418" s="66" t="s">
        <v>9831</v>
      </c>
      <c r="B4418" t="s">
        <v>1189</v>
      </c>
      <c r="C4418" t="s">
        <v>1188</v>
      </c>
      <c r="D4418" s="21" t="s">
        <v>1190</v>
      </c>
      <c r="E4418" t="s">
        <v>1191</v>
      </c>
      <c r="F4418" t="s">
        <v>12</v>
      </c>
      <c r="K4418">
        <v>2023</v>
      </c>
      <c r="L4418" t="s">
        <v>4860</v>
      </c>
      <c r="N4418" t="s">
        <v>4856</v>
      </c>
    </row>
    <row r="4419" spans="1:15" x14ac:dyDescent="0.2">
      <c r="A4419" s="66" t="s">
        <v>9831</v>
      </c>
      <c r="B4419" t="s">
        <v>1189</v>
      </c>
      <c r="C4419" t="s">
        <v>1188</v>
      </c>
      <c r="D4419" s="21" t="s">
        <v>1190</v>
      </c>
      <c r="E4419" t="s">
        <v>1191</v>
      </c>
      <c r="F4419" t="s">
        <v>54</v>
      </c>
      <c r="G4419" t="s">
        <v>1270</v>
      </c>
      <c r="K4419">
        <v>2023</v>
      </c>
      <c r="L4419" t="s">
        <v>4860</v>
      </c>
      <c r="N4419" t="s">
        <v>4856</v>
      </c>
    </row>
    <row r="4420" spans="1:15" x14ac:dyDescent="0.2">
      <c r="A4420" s="66" t="s">
        <v>9831</v>
      </c>
      <c r="B4420" t="s">
        <v>1189</v>
      </c>
      <c r="C4420" t="s">
        <v>1188</v>
      </c>
      <c r="D4420" s="21" t="s">
        <v>1190</v>
      </c>
      <c r="E4420" t="s">
        <v>1191</v>
      </c>
      <c r="F4420" t="s">
        <v>58</v>
      </c>
      <c r="G4420" t="s">
        <v>1270</v>
      </c>
      <c r="K4420">
        <v>2023</v>
      </c>
      <c r="L4420" t="s">
        <v>4860</v>
      </c>
      <c r="N4420" t="s">
        <v>4856</v>
      </c>
    </row>
    <row r="4421" spans="1:15" x14ac:dyDescent="0.2">
      <c r="A4421" s="66" t="s">
        <v>9831</v>
      </c>
      <c r="B4421" t="s">
        <v>1189</v>
      </c>
      <c r="C4421" t="s">
        <v>1188</v>
      </c>
      <c r="D4421" s="21" t="s">
        <v>1190</v>
      </c>
      <c r="E4421" t="s">
        <v>1191</v>
      </c>
      <c r="F4421" t="s">
        <v>59</v>
      </c>
      <c r="G4421" t="s">
        <v>1270</v>
      </c>
      <c r="K4421">
        <v>2023</v>
      </c>
      <c r="L4421" t="s">
        <v>4860</v>
      </c>
      <c r="N4421" t="s">
        <v>4856</v>
      </c>
    </row>
    <row r="4422" spans="1:15" x14ac:dyDescent="0.2">
      <c r="A4422" s="66" t="s">
        <v>9831</v>
      </c>
      <c r="B4422" t="s">
        <v>1189</v>
      </c>
      <c r="C4422" t="s">
        <v>1188</v>
      </c>
      <c r="D4422" s="21" t="s">
        <v>1190</v>
      </c>
      <c r="E4422" t="s">
        <v>1191</v>
      </c>
      <c r="F4422" t="s">
        <v>60</v>
      </c>
      <c r="G4422" t="s">
        <v>1270</v>
      </c>
      <c r="K4422">
        <v>2023</v>
      </c>
      <c r="L4422" t="s">
        <v>4860</v>
      </c>
      <c r="N4422" t="s">
        <v>4856</v>
      </c>
    </row>
    <row r="4423" spans="1:15" x14ac:dyDescent="0.2">
      <c r="A4423" s="66" t="s">
        <v>9831</v>
      </c>
      <c r="B4423" t="s">
        <v>1189</v>
      </c>
      <c r="C4423" t="s">
        <v>1188</v>
      </c>
      <c r="D4423" s="21" t="s">
        <v>1190</v>
      </c>
      <c r="E4423" t="s">
        <v>1191</v>
      </c>
      <c r="F4423" t="s">
        <v>63</v>
      </c>
      <c r="G4423" t="s">
        <v>1270</v>
      </c>
      <c r="K4423">
        <v>2023</v>
      </c>
      <c r="L4423" t="s">
        <v>4860</v>
      </c>
      <c r="N4423" t="s">
        <v>4856</v>
      </c>
    </row>
    <row r="4424" spans="1:15" x14ac:dyDescent="0.2">
      <c r="A4424" s="66" t="s">
        <v>9831</v>
      </c>
      <c r="B4424" s="22" t="s">
        <v>1189</v>
      </c>
      <c r="C4424" s="22" t="s">
        <v>1188</v>
      </c>
      <c r="D4424" s="23" t="s">
        <v>1192</v>
      </c>
      <c r="E4424" s="22" t="s">
        <v>1193</v>
      </c>
      <c r="F4424" s="22" t="s">
        <v>81</v>
      </c>
      <c r="G4424" s="22" t="s">
        <v>1299</v>
      </c>
      <c r="H4424" s="22"/>
      <c r="I4424" s="22"/>
      <c r="J4424" s="22"/>
      <c r="K4424" s="22">
        <v>2013</v>
      </c>
      <c r="L4424" s="22" t="s">
        <v>4861</v>
      </c>
      <c r="M4424" s="22"/>
      <c r="N4424" s="22" t="s">
        <v>4862</v>
      </c>
      <c r="O4424" s="48"/>
    </row>
    <row r="4425" spans="1:15" x14ac:dyDescent="0.2">
      <c r="A4425" s="66" t="s">
        <v>9831</v>
      </c>
      <c r="B4425" t="s">
        <v>1189</v>
      </c>
      <c r="C4425" t="s">
        <v>1188</v>
      </c>
      <c r="D4425" s="21" t="s">
        <v>1190</v>
      </c>
      <c r="E4425" t="s">
        <v>1191</v>
      </c>
      <c r="F4425" t="s">
        <v>9</v>
      </c>
      <c r="L4425" t="s">
        <v>1414</v>
      </c>
      <c r="N4425" t="s">
        <v>1415</v>
      </c>
      <c r="O4425" t="s">
        <v>1416</v>
      </c>
    </row>
    <row r="4426" spans="1:15" x14ac:dyDescent="0.2">
      <c r="A4426" s="66" t="s">
        <v>9831</v>
      </c>
      <c r="B4426" t="s">
        <v>1189</v>
      </c>
      <c r="C4426" t="s">
        <v>1188</v>
      </c>
      <c r="D4426" s="21" t="s">
        <v>1190</v>
      </c>
      <c r="E4426" t="s">
        <v>1191</v>
      </c>
      <c r="F4426" t="s">
        <v>4</v>
      </c>
      <c r="L4426" t="s">
        <v>1429</v>
      </c>
      <c r="N4426" t="s">
        <v>1279</v>
      </c>
      <c r="O4426" t="s">
        <v>1280</v>
      </c>
    </row>
    <row r="4427" spans="1:15" x14ac:dyDescent="0.2">
      <c r="A4427" s="66" t="s">
        <v>9831</v>
      </c>
      <c r="B4427" t="s">
        <v>1189</v>
      </c>
      <c r="C4427" t="s">
        <v>1188</v>
      </c>
      <c r="D4427" s="21" t="s">
        <v>1192</v>
      </c>
      <c r="E4427" t="s">
        <v>1193</v>
      </c>
      <c r="F4427" t="s">
        <v>4</v>
      </c>
      <c r="L4427" t="s">
        <v>1429</v>
      </c>
      <c r="N4427" t="s">
        <v>1279</v>
      </c>
      <c r="O4427" t="s">
        <v>1280</v>
      </c>
    </row>
    <row r="4428" spans="1:15" x14ac:dyDescent="0.2">
      <c r="A4428" s="66" t="s">
        <v>9831</v>
      </c>
      <c r="B4428" t="s">
        <v>1189</v>
      </c>
      <c r="C4428" t="s">
        <v>1188</v>
      </c>
      <c r="D4428" s="21" t="s">
        <v>1190</v>
      </c>
      <c r="E4428" t="s">
        <v>1191</v>
      </c>
      <c r="F4428" t="s">
        <v>15</v>
      </c>
      <c r="G4428" t="s">
        <v>1430</v>
      </c>
      <c r="O4428" t="s">
        <v>1432</v>
      </c>
    </row>
    <row r="4429" spans="1:15" x14ac:dyDescent="0.2">
      <c r="A4429" s="66" t="s">
        <v>9831</v>
      </c>
      <c r="B4429" t="s">
        <v>1189</v>
      </c>
      <c r="C4429" t="s">
        <v>1188</v>
      </c>
      <c r="D4429" s="21" t="s">
        <v>1190</v>
      </c>
      <c r="E4429" t="s">
        <v>1191</v>
      </c>
      <c r="F4429" t="s">
        <v>157</v>
      </c>
      <c r="G4429" t="s">
        <v>1286</v>
      </c>
      <c r="O4429" t="s">
        <v>1400</v>
      </c>
    </row>
    <row r="4430" spans="1:15" x14ac:dyDescent="0.2">
      <c r="A4430" s="66" t="s">
        <v>9831</v>
      </c>
      <c r="B4430" t="s">
        <v>1189</v>
      </c>
      <c r="C4430" t="s">
        <v>1188</v>
      </c>
      <c r="D4430" s="21" t="s">
        <v>1190</v>
      </c>
      <c r="E4430" t="s">
        <v>1191</v>
      </c>
      <c r="F4430" t="s">
        <v>162</v>
      </c>
      <c r="G4430" t="s">
        <v>1286</v>
      </c>
      <c r="O4430" t="s">
        <v>1400</v>
      </c>
    </row>
    <row r="4431" spans="1:15" x14ac:dyDescent="0.2">
      <c r="A4431" s="66" t="s">
        <v>9831</v>
      </c>
      <c r="B4431" t="s">
        <v>1189</v>
      </c>
      <c r="C4431" t="s">
        <v>1188</v>
      </c>
      <c r="D4431" s="21" t="s">
        <v>1190</v>
      </c>
      <c r="E4431" t="s">
        <v>1191</v>
      </c>
      <c r="F4431" t="s">
        <v>182</v>
      </c>
      <c r="G4431" t="s">
        <v>1286</v>
      </c>
      <c r="O4431" t="s">
        <v>1400</v>
      </c>
    </row>
    <row r="4432" spans="1:15" x14ac:dyDescent="0.2">
      <c r="A4432" s="66" t="s">
        <v>9831</v>
      </c>
      <c r="B4432" t="s">
        <v>1189</v>
      </c>
      <c r="C4432" t="s">
        <v>1188</v>
      </c>
      <c r="D4432" s="21" t="s">
        <v>1192</v>
      </c>
      <c r="E4432" t="s">
        <v>1193</v>
      </c>
      <c r="F4432" t="s">
        <v>142</v>
      </c>
      <c r="G4432" t="s">
        <v>1286</v>
      </c>
      <c r="O4432" t="s">
        <v>1400</v>
      </c>
    </row>
    <row r="4433" spans="1:15" x14ac:dyDescent="0.2">
      <c r="A4433" s="66" t="s">
        <v>9831</v>
      </c>
      <c r="B4433" t="s">
        <v>1189</v>
      </c>
      <c r="C4433" t="s">
        <v>1188</v>
      </c>
      <c r="D4433" s="21" t="s">
        <v>1192</v>
      </c>
      <c r="E4433" t="s">
        <v>1193</v>
      </c>
      <c r="F4433" t="s">
        <v>177</v>
      </c>
      <c r="G4433" t="s">
        <v>1286</v>
      </c>
      <c r="O4433" t="s">
        <v>1400</v>
      </c>
    </row>
    <row r="4434" spans="1:15" x14ac:dyDescent="0.2">
      <c r="A4434" s="66" t="s">
        <v>9831</v>
      </c>
      <c r="B4434" t="s">
        <v>1189</v>
      </c>
      <c r="C4434" t="s">
        <v>1188</v>
      </c>
      <c r="D4434" s="21" t="s">
        <v>1192</v>
      </c>
      <c r="E4434" t="s">
        <v>1193</v>
      </c>
      <c r="F4434" t="s">
        <v>182</v>
      </c>
      <c r="G4434" t="s">
        <v>1286</v>
      </c>
      <c r="O4434" t="s">
        <v>1400</v>
      </c>
    </row>
    <row r="4435" spans="1:15" x14ac:dyDescent="0.2">
      <c r="A4435" s="66" t="s">
        <v>9831</v>
      </c>
      <c r="B4435" t="s">
        <v>1220</v>
      </c>
      <c r="C4435" t="s">
        <v>1219</v>
      </c>
      <c r="D4435" s="21" t="s">
        <v>1223</v>
      </c>
      <c r="E4435" t="s">
        <v>1224</v>
      </c>
      <c r="F4435" t="s">
        <v>72</v>
      </c>
      <c r="G4435" t="s">
        <v>1299</v>
      </c>
      <c r="K4435">
        <v>2023</v>
      </c>
      <c r="L4435" t="s">
        <v>4863</v>
      </c>
      <c r="M4435" t="s">
        <v>1365</v>
      </c>
      <c r="N4435" t="s">
        <v>4864</v>
      </c>
      <c r="O4435" t="s">
        <v>4865</v>
      </c>
    </row>
    <row r="4436" spans="1:15" x14ac:dyDescent="0.2">
      <c r="A4436" s="66" t="s">
        <v>9831</v>
      </c>
      <c r="B4436" t="s">
        <v>1220</v>
      </c>
      <c r="C4436" t="s">
        <v>1219</v>
      </c>
      <c r="D4436" s="21" t="s">
        <v>1223</v>
      </c>
      <c r="E4436" t="s">
        <v>1224</v>
      </c>
      <c r="F4436" t="s">
        <v>76</v>
      </c>
      <c r="G4436" t="s">
        <v>1299</v>
      </c>
      <c r="K4436">
        <v>2023</v>
      </c>
      <c r="L4436" t="s">
        <v>4863</v>
      </c>
      <c r="M4436" t="s">
        <v>1365</v>
      </c>
      <c r="N4436" t="s">
        <v>4864</v>
      </c>
      <c r="O4436" t="s">
        <v>4866</v>
      </c>
    </row>
    <row r="4437" spans="1:15" x14ac:dyDescent="0.2">
      <c r="A4437" s="66" t="s">
        <v>9831</v>
      </c>
      <c r="B4437" t="s">
        <v>1220</v>
      </c>
      <c r="C4437" t="s">
        <v>1219</v>
      </c>
      <c r="D4437" s="21" t="s">
        <v>1223</v>
      </c>
      <c r="E4437" t="s">
        <v>1224</v>
      </c>
      <c r="F4437" t="s">
        <v>85</v>
      </c>
      <c r="K4437">
        <v>2023</v>
      </c>
      <c r="L4437" t="s">
        <v>4863</v>
      </c>
      <c r="M4437" t="s">
        <v>1365</v>
      </c>
      <c r="N4437" t="s">
        <v>4864</v>
      </c>
      <c r="O4437" t="s">
        <v>4867</v>
      </c>
    </row>
    <row r="4438" spans="1:15" x14ac:dyDescent="0.2">
      <c r="A4438" s="66" t="s">
        <v>9831</v>
      </c>
      <c r="B4438" t="s">
        <v>1220</v>
      </c>
      <c r="C4438" t="s">
        <v>1219</v>
      </c>
      <c r="D4438" s="21" t="s">
        <v>1223</v>
      </c>
      <c r="E4438" t="s">
        <v>1224</v>
      </c>
      <c r="F4438" t="s">
        <v>87</v>
      </c>
      <c r="K4438">
        <v>2023</v>
      </c>
      <c r="L4438" t="s">
        <v>4863</v>
      </c>
      <c r="M4438" t="s">
        <v>1365</v>
      </c>
      <c r="N4438" t="s">
        <v>4864</v>
      </c>
    </row>
    <row r="4439" spans="1:15" x14ac:dyDescent="0.2">
      <c r="A4439" s="66" t="s">
        <v>9831</v>
      </c>
      <c r="B4439" t="s">
        <v>1220</v>
      </c>
      <c r="C4439" t="s">
        <v>1219</v>
      </c>
      <c r="D4439" s="21" t="s">
        <v>1223</v>
      </c>
      <c r="E4439" t="s">
        <v>1224</v>
      </c>
      <c r="F4439" t="s">
        <v>32</v>
      </c>
      <c r="G4439" t="s">
        <v>1270</v>
      </c>
      <c r="K4439">
        <v>2013</v>
      </c>
      <c r="L4439" t="s">
        <v>4868</v>
      </c>
      <c r="M4439" t="s">
        <v>2252</v>
      </c>
      <c r="N4439" t="s">
        <v>4869</v>
      </c>
    </row>
    <row r="4440" spans="1:15" x14ac:dyDescent="0.2">
      <c r="A4440" s="66" t="s">
        <v>9831</v>
      </c>
      <c r="B4440" t="s">
        <v>1220</v>
      </c>
      <c r="C4440" t="s">
        <v>1219</v>
      </c>
      <c r="D4440" s="21" t="s">
        <v>1223</v>
      </c>
      <c r="E4440" t="s">
        <v>1224</v>
      </c>
      <c r="F4440" t="s">
        <v>55</v>
      </c>
      <c r="G4440" t="s">
        <v>1270</v>
      </c>
      <c r="H4440" t="s">
        <v>1717</v>
      </c>
      <c r="I4440" t="s">
        <v>1897</v>
      </c>
      <c r="K4440">
        <v>2013</v>
      </c>
      <c r="L4440" t="s">
        <v>4868</v>
      </c>
      <c r="M4440" t="s">
        <v>4870</v>
      </c>
      <c r="N4440" t="s">
        <v>4869</v>
      </c>
      <c r="O4440" t="s">
        <v>4871</v>
      </c>
    </row>
    <row r="4441" spans="1:15" x14ac:dyDescent="0.2">
      <c r="A4441" s="66" t="s">
        <v>9831</v>
      </c>
      <c r="B4441" t="s">
        <v>1220</v>
      </c>
      <c r="C4441" t="s">
        <v>1219</v>
      </c>
      <c r="D4441" s="21" t="s">
        <v>1223</v>
      </c>
      <c r="E4441" t="s">
        <v>1224</v>
      </c>
      <c r="F4441" t="s">
        <v>66</v>
      </c>
      <c r="G4441" t="s">
        <v>1296</v>
      </c>
      <c r="K4441">
        <v>2013</v>
      </c>
      <c r="L4441" t="s">
        <v>4868</v>
      </c>
      <c r="M4441" t="s">
        <v>4872</v>
      </c>
      <c r="N4441" t="s">
        <v>4869</v>
      </c>
      <c r="O4441" t="s">
        <v>4873</v>
      </c>
    </row>
    <row r="4442" spans="1:15" x14ac:dyDescent="0.2">
      <c r="A4442" s="66" t="s">
        <v>9831</v>
      </c>
      <c r="B4442" t="s">
        <v>1220</v>
      </c>
      <c r="C4442" t="s">
        <v>1219</v>
      </c>
      <c r="D4442" s="21" t="s">
        <v>1223</v>
      </c>
      <c r="E4442" t="s">
        <v>1224</v>
      </c>
      <c r="F4442" t="s">
        <v>67</v>
      </c>
      <c r="G4442" t="s">
        <v>1360</v>
      </c>
      <c r="K4442">
        <v>2013</v>
      </c>
      <c r="L4442" t="s">
        <v>4868</v>
      </c>
      <c r="M4442" t="s">
        <v>2495</v>
      </c>
      <c r="N4442" t="s">
        <v>4869</v>
      </c>
      <c r="O4442" t="s">
        <v>4874</v>
      </c>
    </row>
    <row r="4443" spans="1:15" x14ac:dyDescent="0.2">
      <c r="A4443" s="66" t="s">
        <v>9831</v>
      </c>
      <c r="B4443" t="s">
        <v>1220</v>
      </c>
      <c r="C4443" t="s">
        <v>1219</v>
      </c>
      <c r="D4443" s="21" t="s">
        <v>1223</v>
      </c>
      <c r="E4443" t="s">
        <v>1224</v>
      </c>
      <c r="F4443" t="s">
        <v>84</v>
      </c>
      <c r="K4443">
        <v>2013</v>
      </c>
      <c r="L4443" t="s">
        <v>4868</v>
      </c>
      <c r="M4443" t="s">
        <v>2817</v>
      </c>
      <c r="N4443" t="s">
        <v>4869</v>
      </c>
    </row>
    <row r="4444" spans="1:15" x14ac:dyDescent="0.2">
      <c r="A4444" s="66" t="s">
        <v>9831</v>
      </c>
      <c r="B4444" t="s">
        <v>1220</v>
      </c>
      <c r="C4444" t="s">
        <v>1219</v>
      </c>
      <c r="D4444" s="21" t="s">
        <v>1223</v>
      </c>
      <c r="E4444" t="s">
        <v>1224</v>
      </c>
      <c r="F4444" t="s">
        <v>89</v>
      </c>
      <c r="K4444">
        <v>2013</v>
      </c>
      <c r="L4444" t="s">
        <v>4868</v>
      </c>
      <c r="M4444" t="s">
        <v>4875</v>
      </c>
      <c r="N4444" t="s">
        <v>4869</v>
      </c>
      <c r="O4444" t="s">
        <v>4876</v>
      </c>
    </row>
    <row r="4445" spans="1:15" x14ac:dyDescent="0.2">
      <c r="A4445" s="66" t="s">
        <v>9831</v>
      </c>
      <c r="B4445" t="s">
        <v>1220</v>
      </c>
      <c r="C4445" t="s">
        <v>1219</v>
      </c>
      <c r="D4445" s="21" t="s">
        <v>1223</v>
      </c>
      <c r="E4445" t="s">
        <v>1224</v>
      </c>
      <c r="F4445" t="s">
        <v>94</v>
      </c>
      <c r="K4445">
        <v>2013</v>
      </c>
      <c r="L4445" t="s">
        <v>4868</v>
      </c>
      <c r="M4445" t="s">
        <v>1484</v>
      </c>
      <c r="N4445" t="s">
        <v>4869</v>
      </c>
    </row>
    <row r="4446" spans="1:15" x14ac:dyDescent="0.2">
      <c r="A4446" s="66" t="s">
        <v>9831</v>
      </c>
      <c r="B4446" t="s">
        <v>1220</v>
      </c>
      <c r="C4446" t="s">
        <v>1219</v>
      </c>
      <c r="D4446" s="21" t="s">
        <v>1223</v>
      </c>
      <c r="E4446" t="s">
        <v>1224</v>
      </c>
      <c r="F4446" t="s">
        <v>96</v>
      </c>
      <c r="K4446">
        <v>2013</v>
      </c>
      <c r="L4446" t="s">
        <v>4868</v>
      </c>
      <c r="M4446" t="s">
        <v>1336</v>
      </c>
      <c r="N4446" t="s">
        <v>4869</v>
      </c>
      <c r="O4446" t="s">
        <v>4877</v>
      </c>
    </row>
    <row r="4447" spans="1:15" x14ac:dyDescent="0.2">
      <c r="A4447" s="66" t="s">
        <v>9831</v>
      </c>
      <c r="B4447" t="s">
        <v>1220</v>
      </c>
      <c r="C4447" t="s">
        <v>1219</v>
      </c>
      <c r="D4447" s="21" t="s">
        <v>1223</v>
      </c>
      <c r="E4447" t="s">
        <v>1224</v>
      </c>
      <c r="F4447" t="s">
        <v>126</v>
      </c>
      <c r="G4447" t="s">
        <v>1286</v>
      </c>
      <c r="K4447">
        <v>2013</v>
      </c>
      <c r="L4447" t="s">
        <v>4868</v>
      </c>
      <c r="M4447" t="s">
        <v>3240</v>
      </c>
      <c r="N4447" t="s">
        <v>4869</v>
      </c>
      <c r="O4447" t="s">
        <v>4878</v>
      </c>
    </row>
    <row r="4448" spans="1:15" x14ac:dyDescent="0.2">
      <c r="A4448" s="66" t="s">
        <v>9831</v>
      </c>
      <c r="B4448" t="s">
        <v>1220</v>
      </c>
      <c r="C4448" t="s">
        <v>1219</v>
      </c>
      <c r="D4448" s="21" t="s">
        <v>1223</v>
      </c>
      <c r="E4448" t="s">
        <v>1224</v>
      </c>
      <c r="F4448" t="s">
        <v>141</v>
      </c>
      <c r="G4448" t="s">
        <v>1286</v>
      </c>
      <c r="K4448">
        <v>2013</v>
      </c>
      <c r="L4448" t="s">
        <v>4868</v>
      </c>
      <c r="M4448" t="s">
        <v>2298</v>
      </c>
      <c r="N4448" t="s">
        <v>4869</v>
      </c>
      <c r="O4448" t="s">
        <v>4879</v>
      </c>
    </row>
    <row r="4449" spans="1:15" x14ac:dyDescent="0.2">
      <c r="A4449" s="66" t="s">
        <v>9831</v>
      </c>
      <c r="B4449" t="s">
        <v>1220</v>
      </c>
      <c r="C4449" t="s">
        <v>1219</v>
      </c>
      <c r="D4449" s="21" t="s">
        <v>1223</v>
      </c>
      <c r="E4449" t="s">
        <v>1224</v>
      </c>
      <c r="F4449" t="s">
        <v>142</v>
      </c>
      <c r="G4449" t="s">
        <v>1286</v>
      </c>
      <c r="K4449">
        <v>2013</v>
      </c>
      <c r="L4449" t="s">
        <v>4868</v>
      </c>
      <c r="M4449" t="s">
        <v>2298</v>
      </c>
      <c r="N4449" t="s">
        <v>4869</v>
      </c>
      <c r="O4449" t="s">
        <v>1400</v>
      </c>
    </row>
    <row r="4450" spans="1:15" x14ac:dyDescent="0.2">
      <c r="A4450" s="66" t="s">
        <v>9831</v>
      </c>
      <c r="B4450" t="s">
        <v>1220</v>
      </c>
      <c r="C4450" t="s">
        <v>1219</v>
      </c>
      <c r="D4450" s="21" t="s">
        <v>1223</v>
      </c>
      <c r="E4450" t="s">
        <v>1224</v>
      </c>
      <c r="F4450" t="s">
        <v>143</v>
      </c>
      <c r="G4450" t="s">
        <v>1686</v>
      </c>
      <c r="K4450">
        <v>2013</v>
      </c>
      <c r="L4450" t="s">
        <v>4868</v>
      </c>
      <c r="M4450" t="s">
        <v>2298</v>
      </c>
      <c r="N4450" t="s">
        <v>4869</v>
      </c>
      <c r="O4450" t="s">
        <v>4879</v>
      </c>
    </row>
    <row r="4451" spans="1:15" x14ac:dyDescent="0.2">
      <c r="A4451" s="66" t="s">
        <v>9831</v>
      </c>
      <c r="B4451" t="s">
        <v>1220</v>
      </c>
      <c r="C4451" t="s">
        <v>1219</v>
      </c>
      <c r="D4451" s="21" t="s">
        <v>1223</v>
      </c>
      <c r="E4451" t="s">
        <v>1224</v>
      </c>
      <c r="F4451" t="s">
        <v>307</v>
      </c>
      <c r="K4451">
        <v>2013</v>
      </c>
      <c r="L4451" t="s">
        <v>4868</v>
      </c>
      <c r="M4451" t="s">
        <v>1319</v>
      </c>
      <c r="N4451" t="s">
        <v>4869</v>
      </c>
      <c r="O4451" t="s">
        <v>4880</v>
      </c>
    </row>
    <row r="4452" spans="1:15" x14ac:dyDescent="0.2">
      <c r="A4452" s="66" t="s">
        <v>9831</v>
      </c>
      <c r="B4452" t="s">
        <v>1220</v>
      </c>
      <c r="C4452" t="s">
        <v>1219</v>
      </c>
      <c r="D4452" s="21" t="s">
        <v>1223</v>
      </c>
      <c r="E4452" t="s">
        <v>1224</v>
      </c>
      <c r="F4452" t="s">
        <v>314</v>
      </c>
      <c r="K4452">
        <v>2013</v>
      </c>
      <c r="L4452" t="s">
        <v>4868</v>
      </c>
      <c r="M4452" t="s">
        <v>3096</v>
      </c>
      <c r="N4452" t="s">
        <v>4869</v>
      </c>
    </row>
    <row r="4453" spans="1:15" x14ac:dyDescent="0.2">
      <c r="A4453" s="66" t="s">
        <v>9831</v>
      </c>
      <c r="B4453" t="s">
        <v>1220</v>
      </c>
      <c r="C4453" t="s">
        <v>1219</v>
      </c>
      <c r="D4453" s="21" t="s">
        <v>1223</v>
      </c>
      <c r="E4453" t="s">
        <v>1224</v>
      </c>
      <c r="F4453" t="s">
        <v>315</v>
      </c>
      <c r="K4453">
        <v>2013</v>
      </c>
      <c r="L4453" t="s">
        <v>4868</v>
      </c>
      <c r="M4453" t="s">
        <v>1319</v>
      </c>
      <c r="N4453" t="s">
        <v>4869</v>
      </c>
      <c r="O4453" t="s">
        <v>4881</v>
      </c>
    </row>
    <row r="4454" spans="1:15" x14ac:dyDescent="0.2">
      <c r="A4454" s="66" t="s">
        <v>9831</v>
      </c>
      <c r="B4454" t="s">
        <v>1220</v>
      </c>
      <c r="C4454" t="s">
        <v>1219</v>
      </c>
      <c r="D4454" s="21" t="s">
        <v>1223</v>
      </c>
      <c r="E4454" t="s">
        <v>1224</v>
      </c>
      <c r="F4454" t="s">
        <v>316</v>
      </c>
      <c r="K4454">
        <v>2013</v>
      </c>
      <c r="L4454" t="s">
        <v>4868</v>
      </c>
      <c r="M4454" t="s">
        <v>1319</v>
      </c>
      <c r="N4454" t="s">
        <v>4869</v>
      </c>
    </row>
    <row r="4455" spans="1:15" x14ac:dyDescent="0.2">
      <c r="A4455" s="66" t="s">
        <v>9831</v>
      </c>
      <c r="B4455" t="s">
        <v>1220</v>
      </c>
      <c r="C4455" t="s">
        <v>1219</v>
      </c>
      <c r="D4455" s="21" t="s">
        <v>1223</v>
      </c>
      <c r="E4455" t="s">
        <v>1224</v>
      </c>
      <c r="F4455" t="s">
        <v>317</v>
      </c>
      <c r="K4455">
        <v>2013</v>
      </c>
      <c r="L4455" t="s">
        <v>4868</v>
      </c>
      <c r="M4455" t="s">
        <v>1319</v>
      </c>
      <c r="N4455" t="s">
        <v>4869</v>
      </c>
      <c r="O4455" t="s">
        <v>4882</v>
      </c>
    </row>
    <row r="4456" spans="1:15" x14ac:dyDescent="0.2">
      <c r="A4456" s="66" t="s">
        <v>9831</v>
      </c>
      <c r="B4456" t="s">
        <v>1220</v>
      </c>
      <c r="C4456" t="s">
        <v>1219</v>
      </c>
      <c r="D4456" s="21" t="s">
        <v>1223</v>
      </c>
      <c r="E4456" t="s">
        <v>1224</v>
      </c>
      <c r="F4456" t="s">
        <v>322</v>
      </c>
      <c r="K4456">
        <v>2013</v>
      </c>
      <c r="L4456" t="s">
        <v>4868</v>
      </c>
      <c r="M4456" t="s">
        <v>1319</v>
      </c>
      <c r="N4456" t="s">
        <v>4869</v>
      </c>
      <c r="O4456" t="s">
        <v>4883</v>
      </c>
    </row>
    <row r="4457" spans="1:15" x14ac:dyDescent="0.2">
      <c r="A4457" s="66" t="s">
        <v>9831</v>
      </c>
      <c r="B4457" t="s">
        <v>1220</v>
      </c>
      <c r="C4457" t="s">
        <v>1219</v>
      </c>
      <c r="D4457" s="21" t="s">
        <v>1223</v>
      </c>
      <c r="E4457" t="s">
        <v>1224</v>
      </c>
      <c r="F4457" t="s">
        <v>323</v>
      </c>
      <c r="K4457">
        <v>2013</v>
      </c>
      <c r="L4457" t="s">
        <v>4868</v>
      </c>
      <c r="M4457" t="s">
        <v>1319</v>
      </c>
      <c r="N4457" t="s">
        <v>4869</v>
      </c>
    </row>
    <row r="4458" spans="1:15" x14ac:dyDescent="0.2">
      <c r="A4458" s="66" t="s">
        <v>9831</v>
      </c>
      <c r="B4458" t="s">
        <v>1220</v>
      </c>
      <c r="C4458" t="s">
        <v>1219</v>
      </c>
      <c r="D4458" s="21" t="s">
        <v>1223</v>
      </c>
      <c r="E4458" t="s">
        <v>1224</v>
      </c>
      <c r="F4458" t="s">
        <v>324</v>
      </c>
      <c r="K4458">
        <v>2013</v>
      </c>
      <c r="L4458" t="s">
        <v>4868</v>
      </c>
      <c r="M4458" t="s">
        <v>1365</v>
      </c>
      <c r="N4458" t="s">
        <v>4869</v>
      </c>
      <c r="O4458" t="s">
        <v>4884</v>
      </c>
    </row>
    <row r="4459" spans="1:15" x14ac:dyDescent="0.2">
      <c r="A4459" s="66" t="s">
        <v>9831</v>
      </c>
      <c r="B4459" t="s">
        <v>1220</v>
      </c>
      <c r="C4459" t="s">
        <v>1219</v>
      </c>
      <c r="D4459" s="21" t="s">
        <v>1223</v>
      </c>
      <c r="E4459" t="s">
        <v>1224</v>
      </c>
      <c r="F4459" t="s">
        <v>330</v>
      </c>
      <c r="K4459">
        <v>2013</v>
      </c>
      <c r="L4459" t="s">
        <v>4868</v>
      </c>
      <c r="M4459" t="s">
        <v>1319</v>
      </c>
      <c r="N4459" t="s">
        <v>4869</v>
      </c>
      <c r="O4459" t="s">
        <v>4883</v>
      </c>
    </row>
    <row r="4460" spans="1:15" x14ac:dyDescent="0.2">
      <c r="A4460" s="66" t="s">
        <v>9831</v>
      </c>
      <c r="B4460" t="s">
        <v>1220</v>
      </c>
      <c r="C4460" t="s">
        <v>1219</v>
      </c>
      <c r="D4460" s="21" t="s">
        <v>1223</v>
      </c>
      <c r="E4460" t="s">
        <v>1224</v>
      </c>
      <c r="F4460" t="s">
        <v>331</v>
      </c>
      <c r="K4460">
        <v>2013</v>
      </c>
      <c r="L4460" t="s">
        <v>4868</v>
      </c>
      <c r="M4460" t="s">
        <v>1319</v>
      </c>
      <c r="N4460" t="s">
        <v>4869</v>
      </c>
    </row>
    <row r="4461" spans="1:15" x14ac:dyDescent="0.2">
      <c r="A4461" s="66" t="s">
        <v>9831</v>
      </c>
      <c r="B4461" t="s">
        <v>1220</v>
      </c>
      <c r="C4461" t="s">
        <v>1219</v>
      </c>
      <c r="D4461" s="21" t="s">
        <v>1223</v>
      </c>
      <c r="E4461" t="s">
        <v>1224</v>
      </c>
      <c r="F4461" t="s">
        <v>332</v>
      </c>
      <c r="K4461">
        <v>2013</v>
      </c>
      <c r="L4461" t="s">
        <v>4868</v>
      </c>
      <c r="M4461" t="s">
        <v>1365</v>
      </c>
      <c r="N4461" t="s">
        <v>4869</v>
      </c>
      <c r="O4461" t="s">
        <v>4884</v>
      </c>
    </row>
    <row r="4462" spans="1:15" x14ac:dyDescent="0.2">
      <c r="A4462" s="66" t="s">
        <v>9831</v>
      </c>
      <c r="B4462" t="s">
        <v>1220</v>
      </c>
      <c r="C4462" t="s">
        <v>1219</v>
      </c>
      <c r="D4462" s="21" t="s">
        <v>1223</v>
      </c>
      <c r="E4462" t="s">
        <v>1224</v>
      </c>
      <c r="F4462" t="s">
        <v>337</v>
      </c>
      <c r="K4462">
        <v>2013</v>
      </c>
      <c r="L4462" t="s">
        <v>4868</v>
      </c>
      <c r="M4462" t="s">
        <v>1319</v>
      </c>
      <c r="N4462" t="s">
        <v>4869</v>
      </c>
      <c r="O4462" t="s">
        <v>4883</v>
      </c>
    </row>
    <row r="4463" spans="1:15" x14ac:dyDescent="0.2">
      <c r="A4463" s="66" t="s">
        <v>9831</v>
      </c>
      <c r="B4463" t="s">
        <v>1220</v>
      </c>
      <c r="C4463" t="s">
        <v>1219</v>
      </c>
      <c r="D4463" s="21" t="s">
        <v>1223</v>
      </c>
      <c r="E4463" t="s">
        <v>1224</v>
      </c>
      <c r="F4463" t="s">
        <v>338</v>
      </c>
      <c r="K4463">
        <v>2013</v>
      </c>
      <c r="L4463" t="s">
        <v>4868</v>
      </c>
      <c r="M4463" t="s">
        <v>1319</v>
      </c>
      <c r="N4463" t="s">
        <v>4869</v>
      </c>
    </row>
    <row r="4464" spans="1:15" x14ac:dyDescent="0.2">
      <c r="A4464" s="66" t="s">
        <v>9831</v>
      </c>
      <c r="B4464" t="s">
        <v>1220</v>
      </c>
      <c r="C4464" t="s">
        <v>1219</v>
      </c>
      <c r="D4464" s="21" t="s">
        <v>1223</v>
      </c>
      <c r="E4464" t="s">
        <v>1224</v>
      </c>
      <c r="F4464" t="s">
        <v>339</v>
      </c>
      <c r="K4464">
        <v>2013</v>
      </c>
      <c r="L4464" t="s">
        <v>4868</v>
      </c>
      <c r="M4464" t="s">
        <v>1365</v>
      </c>
      <c r="N4464" t="s">
        <v>4869</v>
      </c>
      <c r="O4464" t="s">
        <v>4885</v>
      </c>
    </row>
    <row r="4465" spans="1:15" x14ac:dyDescent="0.2">
      <c r="A4465" s="66" t="s">
        <v>9831</v>
      </c>
      <c r="B4465" t="s">
        <v>1220</v>
      </c>
      <c r="C4465" t="s">
        <v>1219</v>
      </c>
      <c r="D4465" s="21" t="s">
        <v>1223</v>
      </c>
      <c r="E4465" t="s">
        <v>1224</v>
      </c>
      <c r="F4465" t="s">
        <v>93</v>
      </c>
      <c r="K4465">
        <v>2023</v>
      </c>
      <c r="L4465" t="s">
        <v>4886</v>
      </c>
      <c r="M4465" t="s">
        <v>1365</v>
      </c>
      <c r="N4465" t="s">
        <v>4887</v>
      </c>
      <c r="O4465" t="s">
        <v>4888</v>
      </c>
    </row>
    <row r="4466" spans="1:15" x14ac:dyDescent="0.2">
      <c r="A4466" s="66" t="s">
        <v>9831</v>
      </c>
      <c r="B4466" t="s">
        <v>1220</v>
      </c>
      <c r="C4466" t="s">
        <v>1219</v>
      </c>
      <c r="D4466" s="21" t="s">
        <v>1223</v>
      </c>
      <c r="E4466" t="s">
        <v>1224</v>
      </c>
      <c r="F4466" t="s">
        <v>92</v>
      </c>
      <c r="K4466">
        <v>2024</v>
      </c>
      <c r="L4466" t="s">
        <v>4889</v>
      </c>
      <c r="M4466" t="s">
        <v>1365</v>
      </c>
      <c r="N4466" t="s">
        <v>4890</v>
      </c>
      <c r="O4466" t="s">
        <v>4891</v>
      </c>
    </row>
    <row r="4467" spans="1:15" x14ac:dyDescent="0.2">
      <c r="A4467" s="66" t="s">
        <v>9831</v>
      </c>
      <c r="B4467" t="s">
        <v>1220</v>
      </c>
      <c r="C4467" t="s">
        <v>1219</v>
      </c>
      <c r="D4467" s="21" t="s">
        <v>1223</v>
      </c>
      <c r="E4467" t="s">
        <v>1224</v>
      </c>
      <c r="F4467" t="s">
        <v>95</v>
      </c>
      <c r="K4467">
        <v>2024</v>
      </c>
      <c r="L4467" t="s">
        <v>4889</v>
      </c>
      <c r="M4467" t="s">
        <v>1365</v>
      </c>
      <c r="N4467" t="s">
        <v>4890</v>
      </c>
    </row>
    <row r="4468" spans="1:15" x14ac:dyDescent="0.2">
      <c r="A4468" t="s">
        <v>9841</v>
      </c>
      <c r="B4468" t="s">
        <v>939</v>
      </c>
      <c r="C4468" t="s">
        <v>938</v>
      </c>
      <c r="D4468" s="21" t="s">
        <v>940</v>
      </c>
      <c r="E4468" t="s">
        <v>941</v>
      </c>
      <c r="F4468" t="s">
        <v>315</v>
      </c>
      <c r="K4468">
        <v>2018</v>
      </c>
      <c r="L4468" t="s">
        <v>9555</v>
      </c>
      <c r="M4468" t="s">
        <v>8664</v>
      </c>
      <c r="N4468" t="s">
        <v>9560</v>
      </c>
      <c r="O4468" t="s">
        <v>8665</v>
      </c>
    </row>
    <row r="4469" spans="1:15" x14ac:dyDescent="0.2">
      <c r="A4469" t="s">
        <v>9841</v>
      </c>
      <c r="B4469" t="s">
        <v>939</v>
      </c>
      <c r="C4469" t="s">
        <v>938</v>
      </c>
      <c r="D4469" s="21" t="s">
        <v>940</v>
      </c>
      <c r="E4469" t="s">
        <v>941</v>
      </c>
      <c r="F4469" t="s">
        <v>322</v>
      </c>
      <c r="K4469">
        <v>2018</v>
      </c>
      <c r="L4469" t="s">
        <v>9555</v>
      </c>
      <c r="M4469" t="s">
        <v>5200</v>
      </c>
      <c r="N4469" t="s">
        <v>9560</v>
      </c>
      <c r="O4469" t="s">
        <v>8666</v>
      </c>
    </row>
    <row r="4470" spans="1:15" x14ac:dyDescent="0.2">
      <c r="A4470" t="s">
        <v>9841</v>
      </c>
      <c r="B4470" t="s">
        <v>939</v>
      </c>
      <c r="C4470" t="s">
        <v>938</v>
      </c>
      <c r="D4470" s="21" t="s">
        <v>940</v>
      </c>
      <c r="E4470" t="s">
        <v>941</v>
      </c>
      <c r="F4470" t="s">
        <v>323</v>
      </c>
      <c r="K4470">
        <v>2018</v>
      </c>
      <c r="L4470" t="s">
        <v>9555</v>
      </c>
      <c r="M4470" t="s">
        <v>3240</v>
      </c>
      <c r="N4470" t="s">
        <v>9560</v>
      </c>
      <c r="O4470" t="s">
        <v>8663</v>
      </c>
    </row>
    <row r="4471" spans="1:15" x14ac:dyDescent="0.2">
      <c r="A4471" t="s">
        <v>9841</v>
      </c>
      <c r="B4471" t="s">
        <v>939</v>
      </c>
      <c r="C4471" t="s">
        <v>938</v>
      </c>
      <c r="D4471" s="21" t="s">
        <v>940</v>
      </c>
      <c r="E4471" t="s">
        <v>941</v>
      </c>
      <c r="F4471" t="s">
        <v>330</v>
      </c>
      <c r="K4471">
        <v>2018</v>
      </c>
      <c r="L4471" t="s">
        <v>9555</v>
      </c>
      <c r="M4471" t="s">
        <v>5200</v>
      </c>
      <c r="N4471" t="s">
        <v>9560</v>
      </c>
      <c r="O4471" t="s">
        <v>8666</v>
      </c>
    </row>
    <row r="4472" spans="1:15" x14ac:dyDescent="0.2">
      <c r="A4472" t="s">
        <v>9841</v>
      </c>
      <c r="B4472" t="s">
        <v>939</v>
      </c>
      <c r="C4472" t="s">
        <v>938</v>
      </c>
      <c r="D4472" s="21" t="s">
        <v>940</v>
      </c>
      <c r="E4472" t="s">
        <v>941</v>
      </c>
      <c r="F4472" t="s">
        <v>331</v>
      </c>
      <c r="K4472">
        <v>2018</v>
      </c>
      <c r="L4472" t="s">
        <v>9555</v>
      </c>
      <c r="M4472" t="s">
        <v>3240</v>
      </c>
      <c r="N4472" t="s">
        <v>9560</v>
      </c>
      <c r="O4472" t="s">
        <v>8663</v>
      </c>
    </row>
    <row r="4473" spans="1:15" x14ac:dyDescent="0.2">
      <c r="A4473" t="s">
        <v>9841</v>
      </c>
      <c r="B4473" t="s">
        <v>939</v>
      </c>
      <c r="C4473" t="s">
        <v>938</v>
      </c>
      <c r="D4473" s="21" t="s">
        <v>940</v>
      </c>
      <c r="E4473" t="s">
        <v>941</v>
      </c>
      <c r="F4473" t="s">
        <v>336</v>
      </c>
      <c r="K4473">
        <v>2018</v>
      </c>
      <c r="L4473" t="s">
        <v>9555</v>
      </c>
      <c r="M4473" t="s">
        <v>5200</v>
      </c>
      <c r="N4473" t="s">
        <v>9560</v>
      </c>
      <c r="O4473" t="s">
        <v>8667</v>
      </c>
    </row>
    <row r="4474" spans="1:15" x14ac:dyDescent="0.2">
      <c r="A4474" t="s">
        <v>9841</v>
      </c>
      <c r="B4474" t="s">
        <v>939</v>
      </c>
      <c r="C4474" t="s">
        <v>938</v>
      </c>
      <c r="D4474" s="21" t="s">
        <v>940</v>
      </c>
      <c r="E4474" t="s">
        <v>941</v>
      </c>
      <c r="F4474" t="s">
        <v>337</v>
      </c>
      <c r="K4474">
        <v>2018</v>
      </c>
      <c r="L4474" t="s">
        <v>9555</v>
      </c>
      <c r="M4474" t="s">
        <v>5200</v>
      </c>
      <c r="N4474" t="s">
        <v>9560</v>
      </c>
      <c r="O4474" t="s">
        <v>8667</v>
      </c>
    </row>
    <row r="4475" spans="1:15" x14ac:dyDescent="0.2">
      <c r="A4475" t="s">
        <v>9841</v>
      </c>
      <c r="B4475" t="s">
        <v>939</v>
      </c>
      <c r="C4475" t="s">
        <v>938</v>
      </c>
      <c r="D4475" s="21" t="s">
        <v>940</v>
      </c>
      <c r="E4475" t="s">
        <v>941</v>
      </c>
      <c r="F4475" t="s">
        <v>338</v>
      </c>
      <c r="K4475">
        <v>2018</v>
      </c>
      <c r="L4475" t="s">
        <v>9555</v>
      </c>
      <c r="M4475" t="s">
        <v>3240</v>
      </c>
      <c r="N4475" t="s">
        <v>9560</v>
      </c>
      <c r="O4475" t="s">
        <v>8663</v>
      </c>
    </row>
    <row r="4476" spans="1:15" x14ac:dyDescent="0.2">
      <c r="A4476" t="s">
        <v>9829</v>
      </c>
      <c r="B4476" t="s">
        <v>535</v>
      </c>
      <c r="C4476" t="s">
        <v>534</v>
      </c>
      <c r="D4476" s="21" t="s">
        <v>539</v>
      </c>
      <c r="E4476" t="s">
        <v>540</v>
      </c>
      <c r="F4476" t="s">
        <v>16</v>
      </c>
      <c r="G4476" t="s">
        <v>1270</v>
      </c>
      <c r="H4476" t="s">
        <v>349</v>
      </c>
      <c r="I4476" t="s">
        <v>349</v>
      </c>
      <c r="K4476">
        <v>2016</v>
      </c>
      <c r="L4476" t="s">
        <v>9267</v>
      </c>
      <c r="M4476" t="s">
        <v>1468</v>
      </c>
      <c r="N4476" t="s">
        <v>9268</v>
      </c>
    </row>
    <row r="4477" spans="1:15" x14ac:dyDescent="0.2">
      <c r="A4477" t="s">
        <v>9829</v>
      </c>
      <c r="B4477" t="s">
        <v>535</v>
      </c>
      <c r="C4477" t="s">
        <v>534</v>
      </c>
      <c r="D4477" s="21" t="s">
        <v>539</v>
      </c>
      <c r="E4477" t="s">
        <v>540</v>
      </c>
      <c r="F4477" t="s">
        <v>17</v>
      </c>
      <c r="G4477" t="s">
        <v>1270</v>
      </c>
      <c r="H4477" t="s">
        <v>349</v>
      </c>
      <c r="I4477" t="s">
        <v>349</v>
      </c>
      <c r="K4477">
        <v>2016</v>
      </c>
      <c r="L4477" t="s">
        <v>9267</v>
      </c>
      <c r="M4477" t="s">
        <v>1468</v>
      </c>
      <c r="N4477" t="s">
        <v>9268</v>
      </c>
    </row>
    <row r="4478" spans="1:15" x14ac:dyDescent="0.2">
      <c r="A4478" s="66" t="s">
        <v>9831</v>
      </c>
      <c r="B4478" t="s">
        <v>1220</v>
      </c>
      <c r="C4478" t="s">
        <v>1219</v>
      </c>
      <c r="D4478" s="21" t="s">
        <v>1221</v>
      </c>
      <c r="E4478" t="s">
        <v>1222</v>
      </c>
      <c r="F4478" t="s">
        <v>9</v>
      </c>
      <c r="L4478" t="s">
        <v>1414</v>
      </c>
      <c r="N4478" t="s">
        <v>1415</v>
      </c>
      <c r="O4478" t="s">
        <v>1416</v>
      </c>
    </row>
    <row r="4479" spans="1:15" x14ac:dyDescent="0.2">
      <c r="A4479" s="66" t="s">
        <v>9831</v>
      </c>
      <c r="B4479" t="s">
        <v>1220</v>
      </c>
      <c r="C4479" t="s">
        <v>1219</v>
      </c>
      <c r="D4479" s="21" t="s">
        <v>1223</v>
      </c>
      <c r="E4479" t="s">
        <v>1224</v>
      </c>
      <c r="F4479" t="s">
        <v>9</v>
      </c>
      <c r="L4479" t="s">
        <v>1414</v>
      </c>
      <c r="N4479" t="s">
        <v>1415</v>
      </c>
      <c r="O4479" t="s">
        <v>1416</v>
      </c>
    </row>
    <row r="4480" spans="1:15" x14ac:dyDescent="0.2">
      <c r="A4480" s="66" t="s">
        <v>9831</v>
      </c>
      <c r="B4480" t="s">
        <v>1220</v>
      </c>
      <c r="C4480" t="s">
        <v>1219</v>
      </c>
      <c r="D4480" s="21" t="s">
        <v>1221</v>
      </c>
      <c r="E4480" t="s">
        <v>1222</v>
      </c>
      <c r="F4480" t="s">
        <v>4</v>
      </c>
      <c r="L4480" t="s">
        <v>1429</v>
      </c>
      <c r="N4480" t="s">
        <v>1279</v>
      </c>
      <c r="O4480" t="s">
        <v>1280</v>
      </c>
    </row>
    <row r="4481" spans="1:15" x14ac:dyDescent="0.2">
      <c r="A4481" s="66" t="s">
        <v>9831</v>
      </c>
      <c r="B4481" t="s">
        <v>1220</v>
      </c>
      <c r="C4481" t="s">
        <v>1219</v>
      </c>
      <c r="D4481" s="21" t="s">
        <v>1223</v>
      </c>
      <c r="E4481" t="s">
        <v>1224</v>
      </c>
      <c r="F4481" t="s">
        <v>4</v>
      </c>
      <c r="L4481" t="s">
        <v>1429</v>
      </c>
      <c r="N4481" t="s">
        <v>1279</v>
      </c>
      <c r="O4481" t="s">
        <v>1280</v>
      </c>
    </row>
    <row r="4482" spans="1:15" x14ac:dyDescent="0.2">
      <c r="A4482" s="66" t="s">
        <v>9831</v>
      </c>
      <c r="B4482" t="s">
        <v>1220</v>
      </c>
      <c r="C4482" t="s">
        <v>1219</v>
      </c>
      <c r="D4482" s="21" t="s">
        <v>1223</v>
      </c>
      <c r="E4482" t="s">
        <v>1224</v>
      </c>
      <c r="F4482" t="s">
        <v>15</v>
      </c>
      <c r="G4482" t="s">
        <v>1430</v>
      </c>
      <c r="O4482" t="s">
        <v>1432</v>
      </c>
    </row>
    <row r="4483" spans="1:15" x14ac:dyDescent="0.2">
      <c r="A4483" s="66" t="s">
        <v>9831</v>
      </c>
      <c r="B4483" t="s">
        <v>798</v>
      </c>
      <c r="C4483" t="s">
        <v>797</v>
      </c>
      <c r="D4483" s="21" t="s">
        <v>799</v>
      </c>
      <c r="E4483" t="s">
        <v>800</v>
      </c>
      <c r="F4483" t="s">
        <v>306</v>
      </c>
      <c r="K4483">
        <v>2024</v>
      </c>
      <c r="L4483" t="s">
        <v>4899</v>
      </c>
      <c r="M4483" t="s">
        <v>1365</v>
      </c>
      <c r="N4483" t="s">
        <v>4900</v>
      </c>
      <c r="O4483" t="s">
        <v>4901</v>
      </c>
    </row>
    <row r="4484" spans="1:15" x14ac:dyDescent="0.2">
      <c r="A4484" s="66" t="s">
        <v>9831</v>
      </c>
      <c r="B4484" t="s">
        <v>798</v>
      </c>
      <c r="C4484" t="s">
        <v>797</v>
      </c>
      <c r="D4484" s="21" t="s">
        <v>799</v>
      </c>
      <c r="E4484" t="s">
        <v>800</v>
      </c>
      <c r="F4484" t="s">
        <v>314</v>
      </c>
      <c r="K4484">
        <v>2024</v>
      </c>
      <c r="L4484" t="s">
        <v>4899</v>
      </c>
      <c r="M4484" t="s">
        <v>1365</v>
      </c>
      <c r="N4484" t="s">
        <v>4900</v>
      </c>
      <c r="O4484" t="s">
        <v>4901</v>
      </c>
    </row>
    <row r="4485" spans="1:15" x14ac:dyDescent="0.2">
      <c r="A4485" s="66" t="s">
        <v>9831</v>
      </c>
      <c r="B4485" t="s">
        <v>798</v>
      </c>
      <c r="C4485" t="s">
        <v>797</v>
      </c>
      <c r="D4485" s="21" t="s">
        <v>799</v>
      </c>
      <c r="E4485" t="s">
        <v>800</v>
      </c>
      <c r="F4485" t="s">
        <v>321</v>
      </c>
      <c r="K4485">
        <v>2024</v>
      </c>
      <c r="L4485" t="s">
        <v>4899</v>
      </c>
      <c r="M4485" t="s">
        <v>1365</v>
      </c>
      <c r="N4485" t="s">
        <v>4900</v>
      </c>
      <c r="O4485" t="s">
        <v>4901</v>
      </c>
    </row>
    <row r="4486" spans="1:15" x14ac:dyDescent="0.2">
      <c r="A4486" s="66" t="s">
        <v>9831</v>
      </c>
      <c r="B4486" t="s">
        <v>798</v>
      </c>
      <c r="C4486" t="s">
        <v>797</v>
      </c>
      <c r="D4486" s="21" t="s">
        <v>799</v>
      </c>
      <c r="E4486" t="s">
        <v>800</v>
      </c>
      <c r="F4486" t="s">
        <v>329</v>
      </c>
      <c r="K4486">
        <v>2024</v>
      </c>
      <c r="L4486" t="s">
        <v>4899</v>
      </c>
      <c r="M4486" t="s">
        <v>1365</v>
      </c>
      <c r="N4486" t="s">
        <v>4900</v>
      </c>
      <c r="O4486" t="s">
        <v>4901</v>
      </c>
    </row>
    <row r="4487" spans="1:15" x14ac:dyDescent="0.2">
      <c r="A4487" s="66" t="s">
        <v>9831</v>
      </c>
      <c r="B4487" t="s">
        <v>798</v>
      </c>
      <c r="C4487" t="s">
        <v>797</v>
      </c>
      <c r="D4487" s="21" t="s">
        <v>799</v>
      </c>
      <c r="E4487" t="s">
        <v>800</v>
      </c>
      <c r="F4487" t="s">
        <v>336</v>
      </c>
      <c r="K4487">
        <v>2024</v>
      </c>
      <c r="L4487" t="s">
        <v>4899</v>
      </c>
      <c r="M4487" t="s">
        <v>1365</v>
      </c>
      <c r="N4487" t="s">
        <v>4900</v>
      </c>
      <c r="O4487" t="s">
        <v>4901</v>
      </c>
    </row>
    <row r="4488" spans="1:15" x14ac:dyDescent="0.2">
      <c r="A4488" s="66" t="s">
        <v>9831</v>
      </c>
      <c r="B4488" t="s">
        <v>798</v>
      </c>
      <c r="C4488" t="s">
        <v>797</v>
      </c>
      <c r="D4488" s="21" t="s">
        <v>799</v>
      </c>
      <c r="E4488" t="s">
        <v>800</v>
      </c>
      <c r="F4488" t="s">
        <v>67</v>
      </c>
      <c r="G4488" t="s">
        <v>1360</v>
      </c>
      <c r="K4488">
        <v>2024</v>
      </c>
      <c r="L4488" t="s">
        <v>4902</v>
      </c>
      <c r="N4488" t="s">
        <v>4903</v>
      </c>
      <c r="O4488" t="s">
        <v>4904</v>
      </c>
    </row>
    <row r="4489" spans="1:15" x14ac:dyDescent="0.2">
      <c r="A4489" s="66" t="s">
        <v>9831</v>
      </c>
      <c r="B4489" t="s">
        <v>798</v>
      </c>
      <c r="C4489" t="s">
        <v>797</v>
      </c>
      <c r="D4489" s="21" t="s">
        <v>801</v>
      </c>
      <c r="E4489" t="s">
        <v>802</v>
      </c>
      <c r="F4489" t="s">
        <v>29</v>
      </c>
      <c r="G4489" t="s">
        <v>1453</v>
      </c>
      <c r="K4489">
        <v>2016</v>
      </c>
      <c r="L4489" t="s">
        <v>4905</v>
      </c>
      <c r="M4489" t="s">
        <v>4906</v>
      </c>
      <c r="N4489" t="s">
        <v>4907</v>
      </c>
    </row>
    <row r="4490" spans="1:15" x14ac:dyDescent="0.2">
      <c r="A4490" s="66" t="s">
        <v>9831</v>
      </c>
      <c r="B4490" t="s">
        <v>798</v>
      </c>
      <c r="C4490" t="s">
        <v>797</v>
      </c>
      <c r="D4490" s="21" t="s">
        <v>801</v>
      </c>
      <c r="E4490" t="s">
        <v>802</v>
      </c>
      <c r="F4490" t="s">
        <v>32</v>
      </c>
      <c r="G4490" t="s">
        <v>1270</v>
      </c>
      <c r="K4490">
        <v>2016</v>
      </c>
      <c r="L4490" t="s">
        <v>4905</v>
      </c>
      <c r="M4490" t="s">
        <v>4906</v>
      </c>
      <c r="N4490" t="s">
        <v>4907</v>
      </c>
    </row>
    <row r="4491" spans="1:15" x14ac:dyDescent="0.2">
      <c r="A4491" s="66" t="s">
        <v>9831</v>
      </c>
      <c r="B4491" t="s">
        <v>798</v>
      </c>
      <c r="C4491" t="s">
        <v>797</v>
      </c>
      <c r="D4491" s="21" t="s">
        <v>801</v>
      </c>
      <c r="E4491" t="s">
        <v>802</v>
      </c>
      <c r="F4491" t="s">
        <v>66</v>
      </c>
      <c r="G4491" t="s">
        <v>1296</v>
      </c>
      <c r="K4491">
        <v>2017</v>
      </c>
      <c r="L4491" t="s">
        <v>4905</v>
      </c>
      <c r="M4491" t="s">
        <v>4710</v>
      </c>
      <c r="N4491" t="s">
        <v>4907</v>
      </c>
      <c r="O4491" t="s">
        <v>4908</v>
      </c>
    </row>
    <row r="4492" spans="1:15" x14ac:dyDescent="0.2">
      <c r="A4492" s="66" t="s">
        <v>9831</v>
      </c>
      <c r="B4492" t="s">
        <v>798</v>
      </c>
      <c r="C4492" t="s">
        <v>797</v>
      </c>
      <c r="D4492" s="21" t="s">
        <v>801</v>
      </c>
      <c r="E4492" t="s">
        <v>802</v>
      </c>
      <c r="F4492" t="s">
        <v>89</v>
      </c>
      <c r="K4492">
        <v>2017</v>
      </c>
      <c r="L4492" t="s">
        <v>4905</v>
      </c>
      <c r="M4492" t="s">
        <v>1846</v>
      </c>
      <c r="N4492" t="s">
        <v>4907</v>
      </c>
      <c r="O4492" t="s">
        <v>4909</v>
      </c>
    </row>
    <row r="4493" spans="1:15" x14ac:dyDescent="0.2">
      <c r="A4493" s="66" t="s">
        <v>9831</v>
      </c>
      <c r="B4493" t="s">
        <v>798</v>
      </c>
      <c r="C4493" t="s">
        <v>797</v>
      </c>
      <c r="D4493" s="21" t="s">
        <v>801</v>
      </c>
      <c r="E4493" t="s">
        <v>802</v>
      </c>
      <c r="F4493" t="s">
        <v>90</v>
      </c>
      <c r="K4493">
        <v>2017</v>
      </c>
      <c r="L4493" t="s">
        <v>4905</v>
      </c>
      <c r="M4493" t="s">
        <v>2817</v>
      </c>
      <c r="N4493" t="s">
        <v>4907</v>
      </c>
      <c r="O4493" t="s">
        <v>4910</v>
      </c>
    </row>
    <row r="4494" spans="1:15" x14ac:dyDescent="0.2">
      <c r="A4494" s="66" t="s">
        <v>9831</v>
      </c>
      <c r="B4494" t="s">
        <v>798</v>
      </c>
      <c r="C4494" t="s">
        <v>797</v>
      </c>
      <c r="D4494" s="21" t="s">
        <v>801</v>
      </c>
      <c r="E4494" t="s">
        <v>802</v>
      </c>
      <c r="F4494" t="s">
        <v>94</v>
      </c>
      <c r="K4494">
        <v>2017</v>
      </c>
      <c r="L4494" t="s">
        <v>4905</v>
      </c>
      <c r="M4494" t="s">
        <v>2817</v>
      </c>
      <c r="N4494" t="s">
        <v>4907</v>
      </c>
      <c r="O4494" t="s">
        <v>4911</v>
      </c>
    </row>
    <row r="4495" spans="1:15" x14ac:dyDescent="0.2">
      <c r="A4495" s="66" t="s">
        <v>9831</v>
      </c>
      <c r="B4495" t="s">
        <v>798</v>
      </c>
      <c r="C4495" t="s">
        <v>797</v>
      </c>
      <c r="D4495" s="21" t="s">
        <v>801</v>
      </c>
      <c r="E4495" t="s">
        <v>802</v>
      </c>
      <c r="F4495" t="s">
        <v>306</v>
      </c>
      <c r="K4495">
        <v>2017</v>
      </c>
      <c r="L4495" t="s">
        <v>4905</v>
      </c>
      <c r="M4495" t="s">
        <v>4912</v>
      </c>
      <c r="N4495" t="s">
        <v>4907</v>
      </c>
    </row>
    <row r="4496" spans="1:15" x14ac:dyDescent="0.2">
      <c r="A4496" s="66" t="s">
        <v>9831</v>
      </c>
      <c r="B4496" t="s">
        <v>798</v>
      </c>
      <c r="C4496" t="s">
        <v>797</v>
      </c>
      <c r="D4496" s="21" t="s">
        <v>801</v>
      </c>
      <c r="E4496" t="s">
        <v>802</v>
      </c>
      <c r="F4496" t="s">
        <v>315</v>
      </c>
      <c r="K4496">
        <v>2017</v>
      </c>
      <c r="L4496" t="s">
        <v>4905</v>
      </c>
      <c r="M4496" t="s">
        <v>4913</v>
      </c>
      <c r="N4496" t="s">
        <v>4907</v>
      </c>
      <c r="O4496" t="s">
        <v>4914</v>
      </c>
    </row>
    <row r="4497" spans="1:15" x14ac:dyDescent="0.2">
      <c r="A4497" s="66" t="s">
        <v>9831</v>
      </c>
      <c r="B4497" t="s">
        <v>798</v>
      </c>
      <c r="C4497" t="s">
        <v>797</v>
      </c>
      <c r="D4497" s="21" t="s">
        <v>801</v>
      </c>
      <c r="E4497" t="s">
        <v>802</v>
      </c>
      <c r="F4497" t="s">
        <v>316</v>
      </c>
      <c r="K4497">
        <v>2017</v>
      </c>
      <c r="L4497" t="s">
        <v>4905</v>
      </c>
      <c r="M4497" t="s">
        <v>4913</v>
      </c>
      <c r="N4497" t="s">
        <v>4907</v>
      </c>
    </row>
    <row r="4498" spans="1:15" x14ac:dyDescent="0.2">
      <c r="A4498" s="66" t="s">
        <v>9831</v>
      </c>
      <c r="B4498" t="s">
        <v>798</v>
      </c>
      <c r="C4498" t="s">
        <v>797</v>
      </c>
      <c r="D4498" s="21" t="s">
        <v>801</v>
      </c>
      <c r="E4498" t="s">
        <v>802</v>
      </c>
      <c r="F4498" t="s">
        <v>322</v>
      </c>
      <c r="K4498">
        <v>2017</v>
      </c>
      <c r="L4498" t="s">
        <v>4905</v>
      </c>
      <c r="M4498" t="s">
        <v>4710</v>
      </c>
      <c r="N4498" t="s">
        <v>4907</v>
      </c>
      <c r="O4498" t="s">
        <v>4915</v>
      </c>
    </row>
    <row r="4499" spans="1:15" x14ac:dyDescent="0.2">
      <c r="A4499" s="66" t="s">
        <v>9831</v>
      </c>
      <c r="B4499" t="s">
        <v>798</v>
      </c>
      <c r="C4499" t="s">
        <v>797</v>
      </c>
      <c r="D4499" s="21" t="s">
        <v>801</v>
      </c>
      <c r="E4499" t="s">
        <v>802</v>
      </c>
      <c r="F4499" t="s">
        <v>323</v>
      </c>
      <c r="K4499">
        <v>2017</v>
      </c>
      <c r="L4499" t="s">
        <v>4905</v>
      </c>
      <c r="M4499" t="s">
        <v>4913</v>
      </c>
      <c r="N4499" t="s">
        <v>4907</v>
      </c>
    </row>
    <row r="4500" spans="1:15" x14ac:dyDescent="0.2">
      <c r="A4500" s="66" t="s">
        <v>9831</v>
      </c>
      <c r="B4500" t="s">
        <v>798</v>
      </c>
      <c r="C4500" t="s">
        <v>797</v>
      </c>
      <c r="D4500" s="21" t="s">
        <v>801</v>
      </c>
      <c r="E4500" t="s">
        <v>802</v>
      </c>
      <c r="F4500" t="s">
        <v>330</v>
      </c>
      <c r="K4500">
        <v>2017</v>
      </c>
      <c r="L4500" t="s">
        <v>4905</v>
      </c>
      <c r="M4500" t="s">
        <v>4710</v>
      </c>
      <c r="N4500" t="s">
        <v>4907</v>
      </c>
      <c r="O4500" t="s">
        <v>4915</v>
      </c>
    </row>
    <row r="4501" spans="1:15" x14ac:dyDescent="0.2">
      <c r="A4501" s="66" t="s">
        <v>9831</v>
      </c>
      <c r="B4501" t="s">
        <v>798</v>
      </c>
      <c r="C4501" t="s">
        <v>797</v>
      </c>
      <c r="D4501" s="21" t="s">
        <v>801</v>
      </c>
      <c r="E4501" t="s">
        <v>802</v>
      </c>
      <c r="F4501" t="s">
        <v>331</v>
      </c>
      <c r="K4501">
        <v>2017</v>
      </c>
      <c r="L4501" t="s">
        <v>4905</v>
      </c>
      <c r="M4501" t="s">
        <v>4913</v>
      </c>
      <c r="N4501" t="s">
        <v>4907</v>
      </c>
    </row>
    <row r="4502" spans="1:15" x14ac:dyDescent="0.2">
      <c r="A4502" s="66" t="s">
        <v>9831</v>
      </c>
      <c r="B4502" t="s">
        <v>798</v>
      </c>
      <c r="C4502" t="s">
        <v>797</v>
      </c>
      <c r="D4502" s="21" t="s">
        <v>801</v>
      </c>
      <c r="E4502" t="s">
        <v>802</v>
      </c>
      <c r="F4502" t="s">
        <v>337</v>
      </c>
      <c r="K4502">
        <v>2017</v>
      </c>
      <c r="L4502" t="s">
        <v>4905</v>
      </c>
      <c r="M4502" t="s">
        <v>4913</v>
      </c>
      <c r="N4502" t="s">
        <v>4907</v>
      </c>
      <c r="O4502" t="s">
        <v>4916</v>
      </c>
    </row>
    <row r="4503" spans="1:15" x14ac:dyDescent="0.2">
      <c r="A4503" s="66" t="s">
        <v>9831</v>
      </c>
      <c r="B4503" t="s">
        <v>798</v>
      </c>
      <c r="C4503" t="s">
        <v>797</v>
      </c>
      <c r="D4503" s="21" t="s">
        <v>801</v>
      </c>
      <c r="E4503" t="s">
        <v>802</v>
      </c>
      <c r="F4503" t="s">
        <v>338</v>
      </c>
      <c r="K4503">
        <v>2017</v>
      </c>
      <c r="L4503" t="s">
        <v>4905</v>
      </c>
      <c r="M4503" t="s">
        <v>4913</v>
      </c>
      <c r="N4503" t="s">
        <v>4907</v>
      </c>
    </row>
    <row r="4504" spans="1:15" x14ac:dyDescent="0.2">
      <c r="A4504" s="66" t="s">
        <v>9831</v>
      </c>
      <c r="B4504" t="s">
        <v>798</v>
      </c>
      <c r="C4504" t="s">
        <v>797</v>
      </c>
      <c r="D4504" s="21" t="s">
        <v>801</v>
      </c>
      <c r="E4504" t="s">
        <v>802</v>
      </c>
      <c r="F4504" t="s">
        <v>72</v>
      </c>
      <c r="G4504" t="s">
        <v>1299</v>
      </c>
      <c r="K4504">
        <v>2021</v>
      </c>
      <c r="L4504" t="s">
        <v>4917</v>
      </c>
      <c r="M4504" t="s">
        <v>3689</v>
      </c>
      <c r="N4504" t="s">
        <v>4918</v>
      </c>
    </row>
    <row r="4505" spans="1:15" x14ac:dyDescent="0.2">
      <c r="A4505" s="66" t="s">
        <v>9831</v>
      </c>
      <c r="B4505" t="s">
        <v>798</v>
      </c>
      <c r="C4505" t="s">
        <v>797</v>
      </c>
      <c r="D4505" s="21" t="s">
        <v>801</v>
      </c>
      <c r="E4505" t="s">
        <v>802</v>
      </c>
      <c r="F4505" t="s">
        <v>85</v>
      </c>
      <c r="K4505">
        <v>2021</v>
      </c>
      <c r="L4505" t="s">
        <v>4917</v>
      </c>
      <c r="M4505" t="s">
        <v>3689</v>
      </c>
      <c r="N4505" t="s">
        <v>4918</v>
      </c>
    </row>
    <row r="4506" spans="1:15" x14ac:dyDescent="0.2">
      <c r="A4506" s="66" t="s">
        <v>9831</v>
      </c>
      <c r="B4506" t="s">
        <v>798</v>
      </c>
      <c r="C4506" t="s">
        <v>797</v>
      </c>
      <c r="D4506" s="21" t="s">
        <v>801</v>
      </c>
      <c r="E4506" t="s">
        <v>802</v>
      </c>
      <c r="F4506" t="s">
        <v>86</v>
      </c>
      <c r="K4506">
        <v>2021</v>
      </c>
      <c r="L4506" t="s">
        <v>4917</v>
      </c>
      <c r="M4506" t="s">
        <v>3689</v>
      </c>
      <c r="N4506" t="s">
        <v>4918</v>
      </c>
    </row>
    <row r="4507" spans="1:15" x14ac:dyDescent="0.2">
      <c r="A4507" s="66" t="s">
        <v>9831</v>
      </c>
      <c r="B4507" t="s">
        <v>798</v>
      </c>
      <c r="C4507" t="s">
        <v>797</v>
      </c>
      <c r="D4507" s="21" t="s">
        <v>799</v>
      </c>
      <c r="E4507" t="s">
        <v>800</v>
      </c>
      <c r="F4507" t="s">
        <v>9895</v>
      </c>
      <c r="K4507">
        <v>2024</v>
      </c>
      <c r="L4507" t="s">
        <v>4899</v>
      </c>
      <c r="M4507" t="s">
        <v>1367</v>
      </c>
      <c r="N4507" t="s">
        <v>4900</v>
      </c>
    </row>
    <row r="4508" spans="1:15" x14ac:dyDescent="0.2">
      <c r="A4508" s="66" t="s">
        <v>9831</v>
      </c>
      <c r="B4508" t="s">
        <v>798</v>
      </c>
      <c r="C4508" t="s">
        <v>797</v>
      </c>
      <c r="D4508" s="21" t="s">
        <v>801</v>
      </c>
      <c r="E4508" t="s">
        <v>802</v>
      </c>
      <c r="F4508" t="s">
        <v>67</v>
      </c>
      <c r="G4508" t="s">
        <v>1360</v>
      </c>
      <c r="K4508">
        <v>2024</v>
      </c>
      <c r="L4508" t="s">
        <v>4919</v>
      </c>
      <c r="M4508" t="s">
        <v>4920</v>
      </c>
      <c r="N4508" t="s">
        <v>4921</v>
      </c>
      <c r="O4508" t="s">
        <v>4922</v>
      </c>
    </row>
    <row r="4509" spans="1:15" x14ac:dyDescent="0.2">
      <c r="A4509" s="66" t="s">
        <v>9831</v>
      </c>
      <c r="B4509" t="s">
        <v>798</v>
      </c>
      <c r="C4509" t="s">
        <v>797</v>
      </c>
      <c r="D4509" s="21" t="s">
        <v>801</v>
      </c>
      <c r="E4509" t="s">
        <v>802</v>
      </c>
      <c r="F4509" t="s">
        <v>136</v>
      </c>
      <c r="G4509" t="s">
        <v>1286</v>
      </c>
      <c r="L4509" t="s">
        <v>4923</v>
      </c>
      <c r="M4509" t="s">
        <v>4924</v>
      </c>
      <c r="N4509" t="s">
        <v>4925</v>
      </c>
      <c r="O4509" t="s">
        <v>9728</v>
      </c>
    </row>
    <row r="4510" spans="1:15" x14ac:dyDescent="0.2">
      <c r="A4510" s="66" t="s">
        <v>9831</v>
      </c>
      <c r="B4510" t="s">
        <v>798</v>
      </c>
      <c r="C4510" t="s">
        <v>797</v>
      </c>
      <c r="D4510" s="21" t="s">
        <v>801</v>
      </c>
      <c r="E4510" t="s">
        <v>802</v>
      </c>
      <c r="F4510" t="s">
        <v>202</v>
      </c>
      <c r="G4510" t="s">
        <v>1523</v>
      </c>
      <c r="K4510">
        <v>2022</v>
      </c>
      <c r="L4510" t="s">
        <v>4923</v>
      </c>
      <c r="M4510" t="s">
        <v>4924</v>
      </c>
      <c r="N4510" t="s">
        <v>4925</v>
      </c>
      <c r="O4510" t="s">
        <v>9728</v>
      </c>
    </row>
    <row r="4511" spans="1:15" x14ac:dyDescent="0.2">
      <c r="A4511" s="66" t="s">
        <v>9831</v>
      </c>
      <c r="B4511" t="s">
        <v>798</v>
      </c>
      <c r="C4511" t="s">
        <v>797</v>
      </c>
      <c r="D4511" s="21" t="s">
        <v>799</v>
      </c>
      <c r="E4511" t="s">
        <v>800</v>
      </c>
      <c r="F4511" t="s">
        <v>8</v>
      </c>
      <c r="K4511">
        <v>2019</v>
      </c>
      <c r="L4511" t="s">
        <v>4926</v>
      </c>
      <c r="M4511" t="s">
        <v>4927</v>
      </c>
      <c r="N4511" t="s">
        <v>4928</v>
      </c>
    </row>
    <row r="4512" spans="1:15" x14ac:dyDescent="0.2">
      <c r="A4512" s="66" t="s">
        <v>9831</v>
      </c>
      <c r="B4512" t="s">
        <v>798</v>
      </c>
      <c r="C4512" t="s">
        <v>797</v>
      </c>
      <c r="D4512" s="21" t="s">
        <v>799</v>
      </c>
      <c r="E4512" t="s">
        <v>800</v>
      </c>
      <c r="F4512" t="s">
        <v>10</v>
      </c>
      <c r="K4512">
        <v>2019</v>
      </c>
      <c r="L4512" t="s">
        <v>4926</v>
      </c>
      <c r="M4512" t="s">
        <v>4927</v>
      </c>
      <c r="N4512" t="s">
        <v>4928</v>
      </c>
    </row>
    <row r="4513" spans="1:15" x14ac:dyDescent="0.2">
      <c r="A4513" s="66" t="s">
        <v>9831</v>
      </c>
      <c r="B4513" t="s">
        <v>798</v>
      </c>
      <c r="C4513" t="s">
        <v>797</v>
      </c>
      <c r="D4513" s="21" t="s">
        <v>799</v>
      </c>
      <c r="E4513" t="s">
        <v>800</v>
      </c>
      <c r="F4513" t="s">
        <v>11</v>
      </c>
      <c r="G4513" t="s">
        <v>1286</v>
      </c>
      <c r="K4513">
        <v>2019</v>
      </c>
      <c r="L4513" t="s">
        <v>4926</v>
      </c>
      <c r="M4513" t="s">
        <v>4927</v>
      </c>
      <c r="N4513" t="s">
        <v>4928</v>
      </c>
      <c r="O4513" t="s">
        <v>4929</v>
      </c>
    </row>
    <row r="4514" spans="1:15" x14ac:dyDescent="0.2">
      <c r="A4514" s="66" t="s">
        <v>9831</v>
      </c>
      <c r="B4514" t="s">
        <v>798</v>
      </c>
      <c r="C4514" t="s">
        <v>797</v>
      </c>
      <c r="D4514" s="21" t="s">
        <v>799</v>
      </c>
      <c r="E4514" t="s">
        <v>800</v>
      </c>
      <c r="F4514" t="s">
        <v>30</v>
      </c>
      <c r="G4514" t="s">
        <v>1454</v>
      </c>
      <c r="K4514">
        <v>2019</v>
      </c>
      <c r="L4514" t="s">
        <v>4926</v>
      </c>
      <c r="M4514" t="s">
        <v>1314</v>
      </c>
      <c r="N4514" t="s">
        <v>4928</v>
      </c>
    </row>
    <row r="4515" spans="1:15" x14ac:dyDescent="0.2">
      <c r="A4515" s="66" t="s">
        <v>9831</v>
      </c>
      <c r="B4515" t="s">
        <v>798</v>
      </c>
      <c r="C4515" t="s">
        <v>797</v>
      </c>
      <c r="D4515" s="21" t="s">
        <v>799</v>
      </c>
      <c r="E4515" t="s">
        <v>800</v>
      </c>
      <c r="F4515" t="s">
        <v>55</v>
      </c>
      <c r="G4515" t="s">
        <v>1270</v>
      </c>
      <c r="K4515">
        <v>2019</v>
      </c>
      <c r="L4515" t="s">
        <v>4926</v>
      </c>
      <c r="M4515" t="s">
        <v>1334</v>
      </c>
      <c r="N4515" t="s">
        <v>4928</v>
      </c>
      <c r="O4515" t="s">
        <v>4930</v>
      </c>
    </row>
    <row r="4516" spans="1:15" x14ac:dyDescent="0.2">
      <c r="A4516" s="66" t="s">
        <v>9831</v>
      </c>
      <c r="B4516" t="s">
        <v>798</v>
      </c>
      <c r="C4516" t="s">
        <v>797</v>
      </c>
      <c r="D4516" s="21" t="s">
        <v>799</v>
      </c>
      <c r="E4516" t="s">
        <v>800</v>
      </c>
      <c r="F4516" t="s">
        <v>56</v>
      </c>
      <c r="G4516" t="s">
        <v>1270</v>
      </c>
      <c r="K4516">
        <v>2019</v>
      </c>
      <c r="L4516" t="s">
        <v>4926</v>
      </c>
      <c r="M4516" t="s">
        <v>1334</v>
      </c>
      <c r="N4516" t="s">
        <v>4928</v>
      </c>
      <c r="O4516" t="s">
        <v>4931</v>
      </c>
    </row>
    <row r="4517" spans="1:15" x14ac:dyDescent="0.2">
      <c r="A4517" s="66" t="s">
        <v>9831</v>
      </c>
      <c r="B4517" t="s">
        <v>798</v>
      </c>
      <c r="C4517" t="s">
        <v>797</v>
      </c>
      <c r="D4517" s="21" t="s">
        <v>799</v>
      </c>
      <c r="E4517" t="s">
        <v>800</v>
      </c>
      <c r="F4517" t="s">
        <v>68</v>
      </c>
      <c r="G4517" t="s">
        <v>1299</v>
      </c>
      <c r="K4517">
        <v>2019</v>
      </c>
      <c r="L4517" t="s">
        <v>4926</v>
      </c>
      <c r="M4517" t="s">
        <v>4932</v>
      </c>
      <c r="N4517" t="s">
        <v>4928</v>
      </c>
      <c r="O4517" t="s">
        <v>4933</v>
      </c>
    </row>
    <row r="4518" spans="1:15" x14ac:dyDescent="0.2">
      <c r="A4518" s="66" t="s">
        <v>9831</v>
      </c>
      <c r="B4518" t="s">
        <v>798</v>
      </c>
      <c r="C4518" t="s">
        <v>797</v>
      </c>
      <c r="D4518" s="21" t="s">
        <v>799</v>
      </c>
      <c r="E4518" t="s">
        <v>800</v>
      </c>
      <c r="F4518" t="s">
        <v>70</v>
      </c>
      <c r="G4518" t="s">
        <v>1299</v>
      </c>
      <c r="K4518">
        <v>2019</v>
      </c>
      <c r="L4518" t="s">
        <v>4926</v>
      </c>
      <c r="M4518" t="s">
        <v>4932</v>
      </c>
      <c r="N4518" t="s">
        <v>4928</v>
      </c>
      <c r="O4518" t="s">
        <v>4934</v>
      </c>
    </row>
    <row r="4519" spans="1:15" x14ac:dyDescent="0.2">
      <c r="A4519" s="66" t="s">
        <v>9831</v>
      </c>
      <c r="B4519" t="s">
        <v>798</v>
      </c>
      <c r="C4519" t="s">
        <v>797</v>
      </c>
      <c r="D4519" s="21" t="s">
        <v>799</v>
      </c>
      <c r="E4519" t="s">
        <v>800</v>
      </c>
      <c r="F4519" t="s">
        <v>74</v>
      </c>
      <c r="G4519" t="s">
        <v>1299</v>
      </c>
      <c r="K4519">
        <v>2019</v>
      </c>
      <c r="L4519" t="s">
        <v>4926</v>
      </c>
      <c r="M4519" t="s">
        <v>4932</v>
      </c>
      <c r="N4519" t="s">
        <v>4928</v>
      </c>
      <c r="O4519" t="s">
        <v>4934</v>
      </c>
    </row>
    <row r="4520" spans="1:15" x14ac:dyDescent="0.2">
      <c r="A4520" s="66" t="s">
        <v>9831</v>
      </c>
      <c r="B4520" t="s">
        <v>798</v>
      </c>
      <c r="C4520" t="s">
        <v>797</v>
      </c>
      <c r="D4520" s="21" t="s">
        <v>799</v>
      </c>
      <c r="E4520" t="s">
        <v>800</v>
      </c>
      <c r="F4520" t="s">
        <v>89</v>
      </c>
      <c r="K4520">
        <v>2019</v>
      </c>
      <c r="L4520" t="s">
        <v>4926</v>
      </c>
      <c r="M4520" t="s">
        <v>4935</v>
      </c>
      <c r="N4520" t="s">
        <v>4928</v>
      </c>
      <c r="O4520" t="s">
        <v>4936</v>
      </c>
    </row>
    <row r="4521" spans="1:15" x14ac:dyDescent="0.2">
      <c r="A4521" s="66" t="s">
        <v>9831</v>
      </c>
      <c r="B4521" t="s">
        <v>798</v>
      </c>
      <c r="C4521" t="s">
        <v>797</v>
      </c>
      <c r="D4521" s="21" t="s">
        <v>799</v>
      </c>
      <c r="E4521" t="s">
        <v>800</v>
      </c>
      <c r="F4521" t="s">
        <v>92</v>
      </c>
      <c r="K4521">
        <v>2019</v>
      </c>
      <c r="L4521" t="s">
        <v>4926</v>
      </c>
      <c r="M4521" t="s">
        <v>1365</v>
      </c>
      <c r="N4521" t="s">
        <v>4928</v>
      </c>
    </row>
    <row r="4522" spans="1:15" x14ac:dyDescent="0.2">
      <c r="A4522" s="66" t="s">
        <v>9831</v>
      </c>
      <c r="B4522" t="s">
        <v>798</v>
      </c>
      <c r="C4522" t="s">
        <v>797</v>
      </c>
      <c r="D4522" s="21" t="s">
        <v>799</v>
      </c>
      <c r="E4522" t="s">
        <v>800</v>
      </c>
      <c r="F4522" t="s">
        <v>93</v>
      </c>
      <c r="K4522">
        <v>2019</v>
      </c>
      <c r="L4522" t="s">
        <v>4926</v>
      </c>
      <c r="M4522" t="s">
        <v>1365</v>
      </c>
      <c r="N4522" t="s">
        <v>4928</v>
      </c>
    </row>
    <row r="4523" spans="1:15" x14ac:dyDescent="0.2">
      <c r="A4523" s="66" t="s">
        <v>9831</v>
      </c>
      <c r="B4523" t="s">
        <v>798</v>
      </c>
      <c r="C4523" t="s">
        <v>797</v>
      </c>
      <c r="D4523" s="21" t="s">
        <v>799</v>
      </c>
      <c r="E4523" t="s">
        <v>800</v>
      </c>
      <c r="F4523" t="s">
        <v>94</v>
      </c>
      <c r="K4523">
        <v>2019</v>
      </c>
      <c r="L4523" t="s">
        <v>4926</v>
      </c>
      <c r="M4523" t="s">
        <v>4937</v>
      </c>
      <c r="N4523" t="s">
        <v>4928</v>
      </c>
    </row>
    <row r="4524" spans="1:15" x14ac:dyDescent="0.2">
      <c r="A4524" s="66" t="s">
        <v>9831</v>
      </c>
      <c r="B4524" t="s">
        <v>798</v>
      </c>
      <c r="C4524" t="s">
        <v>797</v>
      </c>
      <c r="D4524" s="21" t="s">
        <v>799</v>
      </c>
      <c r="E4524" t="s">
        <v>800</v>
      </c>
      <c r="F4524" t="s">
        <v>95</v>
      </c>
      <c r="K4524">
        <v>2019</v>
      </c>
      <c r="L4524" t="s">
        <v>4926</v>
      </c>
      <c r="M4524" t="s">
        <v>4937</v>
      </c>
      <c r="N4524" t="s">
        <v>4928</v>
      </c>
    </row>
    <row r="4525" spans="1:15" x14ac:dyDescent="0.2">
      <c r="A4525" s="66" t="s">
        <v>9831</v>
      </c>
      <c r="B4525" t="s">
        <v>798</v>
      </c>
      <c r="C4525" t="s">
        <v>797</v>
      </c>
      <c r="D4525" s="21" t="s">
        <v>799</v>
      </c>
      <c r="E4525" t="s">
        <v>800</v>
      </c>
      <c r="F4525" t="s">
        <v>96</v>
      </c>
      <c r="K4525">
        <v>2019</v>
      </c>
      <c r="L4525" t="s">
        <v>4926</v>
      </c>
      <c r="M4525" t="s">
        <v>4937</v>
      </c>
      <c r="N4525" t="s">
        <v>4928</v>
      </c>
    </row>
    <row r="4526" spans="1:15" x14ac:dyDescent="0.2">
      <c r="A4526" s="66" t="s">
        <v>9831</v>
      </c>
      <c r="B4526" t="s">
        <v>798</v>
      </c>
      <c r="C4526" t="s">
        <v>797</v>
      </c>
      <c r="D4526" s="21" t="s">
        <v>801</v>
      </c>
      <c r="E4526" t="s">
        <v>802</v>
      </c>
      <c r="F4526" t="s">
        <v>68</v>
      </c>
      <c r="G4526" t="s">
        <v>1299</v>
      </c>
      <c r="K4526">
        <v>2019</v>
      </c>
      <c r="L4526" t="s">
        <v>4926</v>
      </c>
      <c r="M4526" t="s">
        <v>4927</v>
      </c>
      <c r="N4526" t="s">
        <v>4928</v>
      </c>
      <c r="O4526" t="s">
        <v>4938</v>
      </c>
    </row>
    <row r="4527" spans="1:15" x14ac:dyDescent="0.2">
      <c r="A4527" s="66" t="s">
        <v>9831</v>
      </c>
      <c r="B4527" t="s">
        <v>798</v>
      </c>
      <c r="C4527" t="s">
        <v>797</v>
      </c>
      <c r="D4527" s="21" t="s">
        <v>801</v>
      </c>
      <c r="E4527" t="s">
        <v>802</v>
      </c>
      <c r="F4527" t="s">
        <v>70</v>
      </c>
      <c r="G4527" t="s">
        <v>1299</v>
      </c>
      <c r="K4527">
        <v>2019</v>
      </c>
      <c r="L4527" t="s">
        <v>4926</v>
      </c>
      <c r="M4527" t="s">
        <v>4927</v>
      </c>
      <c r="N4527" t="s">
        <v>4928</v>
      </c>
    </row>
    <row r="4528" spans="1:15" x14ac:dyDescent="0.2">
      <c r="A4528" s="66" t="s">
        <v>9831</v>
      </c>
      <c r="B4528" t="s">
        <v>798</v>
      </c>
      <c r="C4528" t="s">
        <v>797</v>
      </c>
      <c r="D4528" s="21" t="s">
        <v>801</v>
      </c>
      <c r="E4528" t="s">
        <v>802</v>
      </c>
      <c r="F4528" t="s">
        <v>74</v>
      </c>
      <c r="G4528" t="s">
        <v>1299</v>
      </c>
      <c r="K4528">
        <v>2019</v>
      </c>
      <c r="L4528" t="s">
        <v>4926</v>
      </c>
      <c r="M4528" t="s">
        <v>4927</v>
      </c>
      <c r="N4528" t="s">
        <v>4928</v>
      </c>
    </row>
    <row r="4529" spans="1:15" x14ac:dyDescent="0.2">
      <c r="A4529" s="66" t="s">
        <v>9831</v>
      </c>
      <c r="B4529" t="s">
        <v>798</v>
      </c>
      <c r="C4529" t="s">
        <v>797</v>
      </c>
      <c r="D4529" s="21" t="s">
        <v>799</v>
      </c>
      <c r="E4529" t="s">
        <v>800</v>
      </c>
      <c r="F4529" t="s">
        <v>307</v>
      </c>
      <c r="K4529">
        <v>2014</v>
      </c>
      <c r="L4529" t="s">
        <v>4939</v>
      </c>
      <c r="M4529" t="s">
        <v>1365</v>
      </c>
      <c r="N4529" t="s">
        <v>4940</v>
      </c>
      <c r="O4529" t="s">
        <v>4941</v>
      </c>
    </row>
    <row r="4530" spans="1:15" x14ac:dyDescent="0.2">
      <c r="A4530" s="66" t="s">
        <v>9831</v>
      </c>
      <c r="B4530" t="s">
        <v>798</v>
      </c>
      <c r="C4530" t="s">
        <v>797</v>
      </c>
      <c r="D4530" s="21" t="s">
        <v>799</v>
      </c>
      <c r="E4530" t="s">
        <v>800</v>
      </c>
      <c r="F4530" t="s">
        <v>308</v>
      </c>
      <c r="K4530">
        <v>2014</v>
      </c>
      <c r="L4530" t="s">
        <v>4939</v>
      </c>
      <c r="M4530" t="s">
        <v>1614</v>
      </c>
      <c r="N4530" t="s">
        <v>4940</v>
      </c>
      <c r="O4530" t="s">
        <v>4942</v>
      </c>
    </row>
    <row r="4531" spans="1:15" x14ac:dyDescent="0.2">
      <c r="A4531" s="66" t="s">
        <v>9831</v>
      </c>
      <c r="B4531" t="s">
        <v>798</v>
      </c>
      <c r="C4531" t="s">
        <v>797</v>
      </c>
      <c r="D4531" s="21" t="s">
        <v>799</v>
      </c>
      <c r="E4531" t="s">
        <v>800</v>
      </c>
      <c r="F4531" t="s">
        <v>309</v>
      </c>
      <c r="K4531">
        <v>2014</v>
      </c>
      <c r="L4531" t="s">
        <v>4939</v>
      </c>
      <c r="M4531" t="s">
        <v>1365</v>
      </c>
      <c r="N4531" t="s">
        <v>4940</v>
      </c>
      <c r="O4531" t="s">
        <v>4943</v>
      </c>
    </row>
    <row r="4532" spans="1:15" x14ac:dyDescent="0.2">
      <c r="A4532" s="66" t="s">
        <v>9831</v>
      </c>
      <c r="B4532" t="s">
        <v>798</v>
      </c>
      <c r="C4532" t="s">
        <v>797</v>
      </c>
      <c r="D4532" s="21" t="s">
        <v>799</v>
      </c>
      <c r="E4532" t="s">
        <v>800</v>
      </c>
      <c r="F4532" t="s">
        <v>315</v>
      </c>
      <c r="K4532">
        <v>2014</v>
      </c>
      <c r="L4532" t="s">
        <v>4939</v>
      </c>
      <c r="M4532" t="s">
        <v>1365</v>
      </c>
      <c r="N4532" t="s">
        <v>4940</v>
      </c>
      <c r="O4532" t="s">
        <v>4941</v>
      </c>
    </row>
    <row r="4533" spans="1:15" x14ac:dyDescent="0.2">
      <c r="A4533" s="66" t="s">
        <v>9831</v>
      </c>
      <c r="B4533" t="s">
        <v>798</v>
      </c>
      <c r="C4533" t="s">
        <v>797</v>
      </c>
      <c r="D4533" s="21" t="s">
        <v>799</v>
      </c>
      <c r="E4533" t="s">
        <v>800</v>
      </c>
      <c r="F4533" t="s">
        <v>316</v>
      </c>
      <c r="K4533">
        <v>2014</v>
      </c>
      <c r="L4533" t="s">
        <v>4939</v>
      </c>
      <c r="M4533" t="s">
        <v>1614</v>
      </c>
      <c r="N4533" t="s">
        <v>4940</v>
      </c>
      <c r="O4533" t="s">
        <v>4942</v>
      </c>
    </row>
    <row r="4534" spans="1:15" x14ac:dyDescent="0.2">
      <c r="A4534" s="66" t="s">
        <v>9831</v>
      </c>
      <c r="B4534" t="s">
        <v>798</v>
      </c>
      <c r="C4534" t="s">
        <v>797</v>
      </c>
      <c r="D4534" s="21" t="s">
        <v>799</v>
      </c>
      <c r="E4534" t="s">
        <v>800</v>
      </c>
      <c r="F4534" t="s">
        <v>317</v>
      </c>
      <c r="K4534">
        <v>2014</v>
      </c>
      <c r="L4534" t="s">
        <v>4939</v>
      </c>
      <c r="M4534" t="s">
        <v>1365</v>
      </c>
      <c r="N4534" t="s">
        <v>4940</v>
      </c>
      <c r="O4534" t="s">
        <v>4943</v>
      </c>
    </row>
    <row r="4535" spans="1:15" x14ac:dyDescent="0.2">
      <c r="A4535" s="66" t="s">
        <v>9831</v>
      </c>
      <c r="B4535" t="s">
        <v>798</v>
      </c>
      <c r="C4535" t="s">
        <v>797</v>
      </c>
      <c r="D4535" s="21" t="s">
        <v>799</v>
      </c>
      <c r="E4535" t="s">
        <v>800</v>
      </c>
      <c r="F4535" t="s">
        <v>322</v>
      </c>
      <c r="K4535">
        <v>2014</v>
      </c>
      <c r="L4535" t="s">
        <v>4939</v>
      </c>
      <c r="M4535" t="s">
        <v>1365</v>
      </c>
      <c r="N4535" t="s">
        <v>4940</v>
      </c>
      <c r="O4535" t="s">
        <v>4941</v>
      </c>
    </row>
    <row r="4536" spans="1:15" x14ac:dyDescent="0.2">
      <c r="A4536" s="66" t="s">
        <v>9831</v>
      </c>
      <c r="B4536" t="s">
        <v>798</v>
      </c>
      <c r="C4536" t="s">
        <v>797</v>
      </c>
      <c r="D4536" s="21" t="s">
        <v>799</v>
      </c>
      <c r="E4536" t="s">
        <v>800</v>
      </c>
      <c r="F4536" t="s">
        <v>323</v>
      </c>
      <c r="K4536">
        <v>2014</v>
      </c>
      <c r="L4536" t="s">
        <v>4939</v>
      </c>
      <c r="M4536" t="s">
        <v>1614</v>
      </c>
      <c r="N4536" t="s">
        <v>4940</v>
      </c>
      <c r="O4536" t="s">
        <v>4942</v>
      </c>
    </row>
    <row r="4537" spans="1:15" x14ac:dyDescent="0.2">
      <c r="A4537" s="66" t="s">
        <v>9831</v>
      </c>
      <c r="B4537" t="s">
        <v>798</v>
      </c>
      <c r="C4537" t="s">
        <v>797</v>
      </c>
      <c r="D4537" s="21" t="s">
        <v>799</v>
      </c>
      <c r="E4537" t="s">
        <v>800</v>
      </c>
      <c r="F4537" t="s">
        <v>324</v>
      </c>
      <c r="K4537">
        <v>2014</v>
      </c>
      <c r="L4537" t="s">
        <v>4939</v>
      </c>
      <c r="M4537" t="s">
        <v>1365</v>
      </c>
      <c r="N4537" t="s">
        <v>4940</v>
      </c>
      <c r="O4537" t="s">
        <v>4943</v>
      </c>
    </row>
    <row r="4538" spans="1:15" x14ac:dyDescent="0.2">
      <c r="A4538" s="66" t="s">
        <v>9831</v>
      </c>
      <c r="B4538" t="s">
        <v>798</v>
      </c>
      <c r="C4538" t="s">
        <v>797</v>
      </c>
      <c r="D4538" s="21" t="s">
        <v>799</v>
      </c>
      <c r="E4538" t="s">
        <v>800</v>
      </c>
      <c r="F4538" t="s">
        <v>330</v>
      </c>
      <c r="K4538">
        <v>2014</v>
      </c>
      <c r="L4538" t="s">
        <v>4939</v>
      </c>
      <c r="M4538" t="s">
        <v>1365</v>
      </c>
      <c r="N4538" t="s">
        <v>4940</v>
      </c>
      <c r="O4538" t="s">
        <v>4941</v>
      </c>
    </row>
    <row r="4539" spans="1:15" x14ac:dyDescent="0.2">
      <c r="A4539" s="66" t="s">
        <v>9831</v>
      </c>
      <c r="B4539" t="s">
        <v>798</v>
      </c>
      <c r="C4539" t="s">
        <v>797</v>
      </c>
      <c r="D4539" s="21" t="s">
        <v>799</v>
      </c>
      <c r="E4539" t="s">
        <v>800</v>
      </c>
      <c r="F4539" t="s">
        <v>331</v>
      </c>
      <c r="K4539">
        <v>2014</v>
      </c>
      <c r="L4539" t="s">
        <v>4939</v>
      </c>
      <c r="M4539" t="s">
        <v>1614</v>
      </c>
      <c r="N4539" t="s">
        <v>4940</v>
      </c>
      <c r="O4539" t="s">
        <v>4942</v>
      </c>
    </row>
    <row r="4540" spans="1:15" x14ac:dyDescent="0.2">
      <c r="A4540" s="66" t="s">
        <v>9831</v>
      </c>
      <c r="B4540" t="s">
        <v>798</v>
      </c>
      <c r="C4540" t="s">
        <v>797</v>
      </c>
      <c r="D4540" s="21" t="s">
        <v>799</v>
      </c>
      <c r="E4540" t="s">
        <v>800</v>
      </c>
      <c r="F4540" t="s">
        <v>332</v>
      </c>
      <c r="K4540">
        <v>2014</v>
      </c>
      <c r="L4540" t="s">
        <v>4939</v>
      </c>
      <c r="M4540" t="s">
        <v>1365</v>
      </c>
      <c r="N4540" t="s">
        <v>4940</v>
      </c>
      <c r="O4540" t="s">
        <v>4943</v>
      </c>
    </row>
    <row r="4541" spans="1:15" x14ac:dyDescent="0.2">
      <c r="A4541" s="66" t="s">
        <v>9831</v>
      </c>
      <c r="B4541" t="s">
        <v>798</v>
      </c>
      <c r="C4541" t="s">
        <v>797</v>
      </c>
      <c r="D4541" s="21" t="s">
        <v>799</v>
      </c>
      <c r="E4541" t="s">
        <v>800</v>
      </c>
      <c r="F4541" t="s">
        <v>337</v>
      </c>
      <c r="K4541">
        <v>2014</v>
      </c>
      <c r="L4541" t="s">
        <v>4939</v>
      </c>
      <c r="M4541" t="s">
        <v>1365</v>
      </c>
      <c r="N4541" t="s">
        <v>4940</v>
      </c>
      <c r="O4541" t="s">
        <v>4941</v>
      </c>
    </row>
    <row r="4542" spans="1:15" x14ac:dyDescent="0.2">
      <c r="A4542" s="66" t="s">
        <v>9831</v>
      </c>
      <c r="B4542" t="s">
        <v>798</v>
      </c>
      <c r="C4542" t="s">
        <v>797</v>
      </c>
      <c r="D4542" s="21" t="s">
        <v>799</v>
      </c>
      <c r="E4542" t="s">
        <v>800</v>
      </c>
      <c r="F4542" t="s">
        <v>338</v>
      </c>
      <c r="K4542">
        <v>2014</v>
      </c>
      <c r="L4542" t="s">
        <v>4939</v>
      </c>
      <c r="M4542" t="s">
        <v>1614</v>
      </c>
      <c r="N4542" t="s">
        <v>4940</v>
      </c>
      <c r="O4542" t="s">
        <v>4942</v>
      </c>
    </row>
    <row r="4543" spans="1:15" x14ac:dyDescent="0.2">
      <c r="A4543" s="66" t="s">
        <v>9831</v>
      </c>
      <c r="B4543" t="s">
        <v>798</v>
      </c>
      <c r="C4543" t="s">
        <v>797</v>
      </c>
      <c r="D4543" s="21" t="s">
        <v>799</v>
      </c>
      <c r="E4543" t="s">
        <v>800</v>
      </c>
      <c r="F4543" t="s">
        <v>339</v>
      </c>
      <c r="K4543">
        <v>2014</v>
      </c>
      <c r="L4543" t="s">
        <v>4939</v>
      </c>
      <c r="M4543" t="s">
        <v>1365</v>
      </c>
      <c r="N4543" t="s">
        <v>4940</v>
      </c>
      <c r="O4543" t="s">
        <v>4943</v>
      </c>
    </row>
    <row r="4544" spans="1:15" x14ac:dyDescent="0.2">
      <c r="A4544" s="66" t="s">
        <v>9831</v>
      </c>
      <c r="B4544" t="s">
        <v>798</v>
      </c>
      <c r="C4544" t="s">
        <v>797</v>
      </c>
      <c r="D4544" s="21" t="s">
        <v>799</v>
      </c>
      <c r="E4544" t="s">
        <v>800</v>
      </c>
      <c r="F4544" t="s">
        <v>4</v>
      </c>
      <c r="L4544" t="s">
        <v>1429</v>
      </c>
      <c r="N4544" t="s">
        <v>1279</v>
      </c>
      <c r="O4544" t="s">
        <v>1280</v>
      </c>
    </row>
    <row r="4545" spans="1:15" x14ac:dyDescent="0.2">
      <c r="A4545" s="66" t="s">
        <v>9831</v>
      </c>
      <c r="B4545" t="s">
        <v>798</v>
      </c>
      <c r="C4545" t="s">
        <v>797</v>
      </c>
      <c r="D4545" s="21" t="s">
        <v>801</v>
      </c>
      <c r="E4545" t="s">
        <v>802</v>
      </c>
      <c r="F4545" t="s">
        <v>4</v>
      </c>
      <c r="L4545" t="s">
        <v>1429</v>
      </c>
      <c r="N4545" t="s">
        <v>1279</v>
      </c>
      <c r="O4545" t="s">
        <v>1280</v>
      </c>
    </row>
    <row r="4546" spans="1:15" x14ac:dyDescent="0.2">
      <c r="A4546" s="66" t="s">
        <v>9831</v>
      </c>
      <c r="B4546" t="s">
        <v>798</v>
      </c>
      <c r="C4546" t="s">
        <v>797</v>
      </c>
      <c r="D4546" s="21" t="s">
        <v>799</v>
      </c>
      <c r="E4546" t="s">
        <v>800</v>
      </c>
      <c r="F4546" t="s">
        <v>14</v>
      </c>
      <c r="G4546" t="s">
        <v>1430</v>
      </c>
      <c r="O4546" t="s">
        <v>1431</v>
      </c>
    </row>
    <row r="4547" spans="1:15" x14ac:dyDescent="0.2">
      <c r="A4547" s="66" t="s">
        <v>9831</v>
      </c>
      <c r="B4547" t="s">
        <v>798</v>
      </c>
      <c r="C4547" t="s">
        <v>797</v>
      </c>
      <c r="D4547" s="21" t="s">
        <v>799</v>
      </c>
      <c r="E4547" t="s">
        <v>800</v>
      </c>
      <c r="F4547" t="s">
        <v>142</v>
      </c>
      <c r="G4547" t="s">
        <v>1286</v>
      </c>
      <c r="O4547" t="s">
        <v>1400</v>
      </c>
    </row>
    <row r="4548" spans="1:15" x14ac:dyDescent="0.2">
      <c r="A4548" s="66" t="s">
        <v>9831</v>
      </c>
      <c r="B4548" t="s">
        <v>798</v>
      </c>
      <c r="C4548" t="s">
        <v>797</v>
      </c>
      <c r="D4548" s="21" t="s">
        <v>799</v>
      </c>
      <c r="E4548" t="s">
        <v>800</v>
      </c>
      <c r="F4548" t="s">
        <v>147</v>
      </c>
      <c r="G4548" t="s">
        <v>1286</v>
      </c>
      <c r="O4548" t="s">
        <v>1400</v>
      </c>
    </row>
    <row r="4549" spans="1:15" x14ac:dyDescent="0.2">
      <c r="A4549" s="66" t="s">
        <v>9833</v>
      </c>
      <c r="B4549" t="s">
        <v>394</v>
      </c>
      <c r="C4549" t="s">
        <v>393</v>
      </c>
      <c r="D4549" s="21" t="s">
        <v>401</v>
      </c>
      <c r="E4549" t="s">
        <v>402</v>
      </c>
      <c r="F4549" t="s">
        <v>308</v>
      </c>
      <c r="L4549" t="s">
        <v>4944</v>
      </c>
      <c r="M4549" t="s">
        <v>1293</v>
      </c>
      <c r="N4549" t="s">
        <v>4945</v>
      </c>
      <c r="O4549" t="s">
        <v>4946</v>
      </c>
    </row>
    <row r="4550" spans="1:15" x14ac:dyDescent="0.2">
      <c r="A4550" s="66" t="s">
        <v>9833</v>
      </c>
      <c r="B4550" t="s">
        <v>394</v>
      </c>
      <c r="C4550" t="s">
        <v>393</v>
      </c>
      <c r="D4550" s="21" t="s">
        <v>395</v>
      </c>
      <c r="E4550" t="s">
        <v>396</v>
      </c>
      <c r="F4550" t="s">
        <v>68</v>
      </c>
      <c r="G4550" t="s">
        <v>1299</v>
      </c>
      <c r="K4550">
        <v>2023</v>
      </c>
      <c r="L4550" t="s">
        <v>5083</v>
      </c>
      <c r="M4550" t="s">
        <v>5084</v>
      </c>
      <c r="N4550" t="s">
        <v>5085</v>
      </c>
      <c r="O4550" t="s">
        <v>5086</v>
      </c>
    </row>
    <row r="4551" spans="1:15" x14ac:dyDescent="0.2">
      <c r="A4551" s="66" t="s">
        <v>9833</v>
      </c>
      <c r="B4551" t="s">
        <v>394</v>
      </c>
      <c r="C4551" t="s">
        <v>393</v>
      </c>
      <c r="D4551" s="21" t="s">
        <v>398</v>
      </c>
      <c r="E4551" t="s">
        <v>399</v>
      </c>
      <c r="F4551" t="s">
        <v>308</v>
      </c>
      <c r="K4551">
        <v>2019</v>
      </c>
      <c r="L4551" t="s">
        <v>4950</v>
      </c>
      <c r="M4551" t="s">
        <v>4951</v>
      </c>
      <c r="N4551" t="s">
        <v>4952</v>
      </c>
      <c r="O4551" t="s">
        <v>4953</v>
      </c>
    </row>
    <row r="4552" spans="1:15" x14ac:dyDescent="0.2">
      <c r="A4552" s="66" t="s">
        <v>9833</v>
      </c>
      <c r="B4552" t="s">
        <v>394</v>
      </c>
      <c r="C4552" t="s">
        <v>393</v>
      </c>
      <c r="D4552" s="21" t="s">
        <v>401</v>
      </c>
      <c r="E4552" t="s">
        <v>402</v>
      </c>
      <c r="F4552" t="s">
        <v>310</v>
      </c>
      <c r="K4552">
        <v>2024</v>
      </c>
      <c r="L4552" t="s">
        <v>4954</v>
      </c>
      <c r="M4552" t="s">
        <v>4955</v>
      </c>
      <c r="N4552" t="s">
        <v>4956</v>
      </c>
      <c r="O4552" t="s">
        <v>4957</v>
      </c>
    </row>
    <row r="4553" spans="1:15" x14ac:dyDescent="0.2">
      <c r="A4553" s="66" t="s">
        <v>9833</v>
      </c>
      <c r="B4553" t="s">
        <v>394</v>
      </c>
      <c r="C4553" t="s">
        <v>393</v>
      </c>
      <c r="D4553" s="21" t="s">
        <v>398</v>
      </c>
      <c r="E4553" t="s">
        <v>399</v>
      </c>
      <c r="F4553" t="s">
        <v>9896</v>
      </c>
      <c r="K4553">
        <v>2019</v>
      </c>
      <c r="L4553" t="s">
        <v>4950</v>
      </c>
      <c r="M4553" t="s">
        <v>4958</v>
      </c>
      <c r="N4553" t="s">
        <v>4952</v>
      </c>
      <c r="O4553" t="s">
        <v>4959</v>
      </c>
    </row>
    <row r="4554" spans="1:15" x14ac:dyDescent="0.2">
      <c r="A4554" s="66" t="s">
        <v>9833</v>
      </c>
      <c r="B4554" t="s">
        <v>394</v>
      </c>
      <c r="C4554" t="s">
        <v>393</v>
      </c>
      <c r="D4554" s="21" t="s">
        <v>395</v>
      </c>
      <c r="E4554" t="s">
        <v>396</v>
      </c>
      <c r="F4554" t="s">
        <v>78</v>
      </c>
      <c r="G4554" t="s">
        <v>1299</v>
      </c>
      <c r="K4554">
        <v>2023</v>
      </c>
      <c r="L4554" t="s">
        <v>5068</v>
      </c>
      <c r="M4554" t="s">
        <v>5069</v>
      </c>
      <c r="N4554" t="s">
        <v>5070</v>
      </c>
      <c r="O4554" t="s">
        <v>5071</v>
      </c>
    </row>
    <row r="4555" spans="1:15" x14ac:dyDescent="0.2">
      <c r="A4555" s="66" t="s">
        <v>9833</v>
      </c>
      <c r="B4555" t="s">
        <v>394</v>
      </c>
      <c r="C4555" t="s">
        <v>393</v>
      </c>
      <c r="D4555" s="21" t="s">
        <v>398</v>
      </c>
      <c r="E4555" t="s">
        <v>399</v>
      </c>
      <c r="F4555" t="s">
        <v>306</v>
      </c>
      <c r="K4555">
        <v>2019</v>
      </c>
      <c r="L4555" t="s">
        <v>4950</v>
      </c>
      <c r="M4555" t="s">
        <v>4951</v>
      </c>
      <c r="N4555" t="s">
        <v>4952</v>
      </c>
      <c r="O4555" t="s">
        <v>4953</v>
      </c>
    </row>
    <row r="4556" spans="1:15" x14ac:dyDescent="0.2">
      <c r="A4556" s="66" t="s">
        <v>9833</v>
      </c>
      <c r="B4556" t="s">
        <v>394</v>
      </c>
      <c r="C4556" t="s">
        <v>393</v>
      </c>
      <c r="D4556" s="21" t="s">
        <v>401</v>
      </c>
      <c r="E4556" t="s">
        <v>402</v>
      </c>
      <c r="F4556" t="s">
        <v>307</v>
      </c>
      <c r="L4556" t="s">
        <v>4944</v>
      </c>
      <c r="M4556" t="s">
        <v>1293</v>
      </c>
      <c r="N4556" t="s">
        <v>4945</v>
      </c>
      <c r="O4556" t="s">
        <v>4963</v>
      </c>
    </row>
    <row r="4557" spans="1:15" x14ac:dyDescent="0.2">
      <c r="A4557" s="66" t="s">
        <v>9833</v>
      </c>
      <c r="B4557" t="s">
        <v>394</v>
      </c>
      <c r="C4557" t="s">
        <v>393</v>
      </c>
      <c r="D4557" s="21" t="s">
        <v>395</v>
      </c>
      <c r="E4557" t="s">
        <v>396</v>
      </c>
      <c r="F4557" t="s">
        <v>79</v>
      </c>
      <c r="G4557" t="s">
        <v>1382</v>
      </c>
      <c r="K4557">
        <v>2023</v>
      </c>
      <c r="L4557" t="s">
        <v>5068</v>
      </c>
      <c r="M4557" t="s">
        <v>5069</v>
      </c>
      <c r="N4557" t="s">
        <v>5070</v>
      </c>
      <c r="O4557" t="s">
        <v>5071</v>
      </c>
    </row>
    <row r="4558" spans="1:15" x14ac:dyDescent="0.2">
      <c r="A4558" s="66" t="s">
        <v>9833</v>
      </c>
      <c r="B4558" t="s">
        <v>394</v>
      </c>
      <c r="C4558" t="s">
        <v>393</v>
      </c>
      <c r="D4558" s="21" t="s">
        <v>398</v>
      </c>
      <c r="E4558" t="s">
        <v>399</v>
      </c>
      <c r="F4558" t="s">
        <v>307</v>
      </c>
      <c r="K4558">
        <v>2019</v>
      </c>
      <c r="L4558" t="s">
        <v>4950</v>
      </c>
      <c r="M4558" t="s">
        <v>4951</v>
      </c>
      <c r="N4558" t="s">
        <v>4952</v>
      </c>
      <c r="O4558" t="s">
        <v>4953</v>
      </c>
    </row>
    <row r="4559" spans="1:15" x14ac:dyDescent="0.2">
      <c r="A4559" s="66" t="s">
        <v>9833</v>
      </c>
      <c r="B4559" s="11" t="s">
        <v>394</v>
      </c>
      <c r="C4559" s="11" t="s">
        <v>393</v>
      </c>
      <c r="D4559" s="26" t="s">
        <v>395</v>
      </c>
      <c r="E4559" s="11" t="s">
        <v>396</v>
      </c>
      <c r="F4559" s="22" t="s">
        <v>81</v>
      </c>
      <c r="G4559" s="22" t="s">
        <v>1299</v>
      </c>
      <c r="H4559" s="11"/>
      <c r="I4559" s="11"/>
      <c r="J4559" s="11"/>
      <c r="K4559" s="11">
        <v>2023</v>
      </c>
      <c r="L4559" s="11" t="s">
        <v>5033</v>
      </c>
      <c r="M4559" s="11"/>
      <c r="N4559" t="s">
        <v>5034</v>
      </c>
      <c r="O4559" s="49"/>
    </row>
    <row r="4560" spans="1:15" x14ac:dyDescent="0.2">
      <c r="A4560" s="66" t="s">
        <v>9833</v>
      </c>
      <c r="B4560" t="s">
        <v>394</v>
      </c>
      <c r="C4560" t="s">
        <v>393</v>
      </c>
      <c r="D4560" s="21" t="s">
        <v>395</v>
      </c>
      <c r="E4560" t="s">
        <v>396</v>
      </c>
      <c r="F4560" t="s">
        <v>27</v>
      </c>
      <c r="G4560" t="s">
        <v>1270</v>
      </c>
      <c r="K4560">
        <v>2019</v>
      </c>
      <c r="L4560" t="s">
        <v>4964</v>
      </c>
      <c r="M4560" t="s">
        <v>4965</v>
      </c>
      <c r="N4560" t="s">
        <v>4966</v>
      </c>
    </row>
    <row r="4561" spans="1:15" x14ac:dyDescent="0.2">
      <c r="A4561" s="66" t="s">
        <v>9833</v>
      </c>
      <c r="B4561" t="s">
        <v>394</v>
      </c>
      <c r="C4561" t="s">
        <v>393</v>
      </c>
      <c r="D4561" s="21" t="s">
        <v>401</v>
      </c>
      <c r="E4561" t="s">
        <v>402</v>
      </c>
      <c r="F4561" t="s">
        <v>16</v>
      </c>
      <c r="G4561" t="s">
        <v>1270</v>
      </c>
      <c r="K4561">
        <v>2021</v>
      </c>
      <c r="L4561" t="s">
        <v>4967</v>
      </c>
      <c r="M4561" t="s">
        <v>1336</v>
      </c>
      <c r="N4561" t="s">
        <v>4968</v>
      </c>
      <c r="O4561" t="s">
        <v>4969</v>
      </c>
    </row>
    <row r="4562" spans="1:15" x14ac:dyDescent="0.2">
      <c r="A4562" s="66" t="s">
        <v>9833</v>
      </c>
      <c r="B4562" t="s">
        <v>394</v>
      </c>
      <c r="C4562" t="s">
        <v>393</v>
      </c>
      <c r="D4562" s="21" t="s">
        <v>395</v>
      </c>
      <c r="E4562" t="s">
        <v>396</v>
      </c>
      <c r="F4562" t="s">
        <v>16</v>
      </c>
      <c r="G4562" t="s">
        <v>1270</v>
      </c>
      <c r="K4562">
        <v>2019</v>
      </c>
      <c r="L4562" t="s">
        <v>4964</v>
      </c>
      <c r="M4562" t="s">
        <v>4965</v>
      </c>
      <c r="N4562" t="s">
        <v>4966</v>
      </c>
    </row>
    <row r="4563" spans="1:15" x14ac:dyDescent="0.2">
      <c r="A4563" s="66" t="s">
        <v>9833</v>
      </c>
      <c r="B4563" t="s">
        <v>394</v>
      </c>
      <c r="C4563" t="s">
        <v>393</v>
      </c>
      <c r="D4563" s="21" t="s">
        <v>401</v>
      </c>
      <c r="E4563" t="s">
        <v>402</v>
      </c>
      <c r="F4563" t="s">
        <v>17</v>
      </c>
      <c r="G4563" t="s">
        <v>1270</v>
      </c>
      <c r="K4563">
        <v>2021</v>
      </c>
      <c r="L4563" t="s">
        <v>4967</v>
      </c>
      <c r="M4563" t="s">
        <v>1336</v>
      </c>
      <c r="N4563" t="s">
        <v>4968</v>
      </c>
      <c r="O4563" t="s">
        <v>4970</v>
      </c>
    </row>
    <row r="4564" spans="1:15" x14ac:dyDescent="0.2">
      <c r="A4564" s="66" t="s">
        <v>9833</v>
      </c>
      <c r="B4564" t="s">
        <v>394</v>
      </c>
      <c r="C4564" t="s">
        <v>393</v>
      </c>
      <c r="D4564" s="21" t="s">
        <v>395</v>
      </c>
      <c r="E4564" t="s">
        <v>396</v>
      </c>
      <c r="F4564" t="s">
        <v>17</v>
      </c>
      <c r="G4564" t="s">
        <v>1270</v>
      </c>
      <c r="K4564">
        <v>2019</v>
      </c>
      <c r="L4564" t="s">
        <v>4964</v>
      </c>
      <c r="M4564" t="s">
        <v>4965</v>
      </c>
      <c r="N4564" t="s">
        <v>4966</v>
      </c>
    </row>
    <row r="4565" spans="1:15" x14ac:dyDescent="0.2">
      <c r="A4565" s="66" t="s">
        <v>9833</v>
      </c>
      <c r="B4565" t="s">
        <v>394</v>
      </c>
      <c r="C4565" t="s">
        <v>393</v>
      </c>
      <c r="D4565" s="21" t="s">
        <v>395</v>
      </c>
      <c r="E4565" t="s">
        <v>396</v>
      </c>
      <c r="F4565" t="s">
        <v>18</v>
      </c>
      <c r="G4565" t="s">
        <v>1270</v>
      </c>
      <c r="K4565">
        <v>2019</v>
      </c>
      <c r="L4565" t="s">
        <v>4964</v>
      </c>
      <c r="M4565" t="s">
        <v>4965</v>
      </c>
      <c r="N4565" t="s">
        <v>4966</v>
      </c>
    </row>
    <row r="4566" spans="1:15" x14ac:dyDescent="0.2">
      <c r="A4566" s="66" t="s">
        <v>9833</v>
      </c>
      <c r="B4566" t="s">
        <v>394</v>
      </c>
      <c r="C4566" t="s">
        <v>393</v>
      </c>
      <c r="D4566" s="21" t="s">
        <v>401</v>
      </c>
      <c r="E4566" t="s">
        <v>402</v>
      </c>
      <c r="F4566" t="s">
        <v>28</v>
      </c>
      <c r="G4566" t="s">
        <v>1270</v>
      </c>
      <c r="K4566">
        <v>2021</v>
      </c>
      <c r="L4566" t="s">
        <v>4967</v>
      </c>
      <c r="M4566" t="s">
        <v>1336</v>
      </c>
      <c r="N4566" t="s">
        <v>4968</v>
      </c>
      <c r="O4566" t="s">
        <v>4970</v>
      </c>
    </row>
    <row r="4567" spans="1:15" x14ac:dyDescent="0.2">
      <c r="A4567" s="66" t="s">
        <v>9833</v>
      </c>
      <c r="B4567" t="s">
        <v>394</v>
      </c>
      <c r="C4567" t="s">
        <v>393</v>
      </c>
      <c r="D4567" s="21" t="s">
        <v>395</v>
      </c>
      <c r="E4567" t="s">
        <v>396</v>
      </c>
      <c r="F4567" t="s">
        <v>28</v>
      </c>
      <c r="G4567" t="s">
        <v>1270</v>
      </c>
      <c r="K4567">
        <v>2019</v>
      </c>
      <c r="L4567" t="s">
        <v>4964</v>
      </c>
      <c r="M4567" t="s">
        <v>4965</v>
      </c>
      <c r="N4567" t="s">
        <v>4966</v>
      </c>
      <c r="O4567" t="s">
        <v>4971</v>
      </c>
    </row>
    <row r="4568" spans="1:15" x14ac:dyDescent="0.2">
      <c r="A4568" s="66" t="s">
        <v>9833</v>
      </c>
      <c r="B4568" t="s">
        <v>394</v>
      </c>
      <c r="C4568" t="s">
        <v>393</v>
      </c>
      <c r="D4568" s="21" t="s">
        <v>401</v>
      </c>
      <c r="E4568" t="s">
        <v>402</v>
      </c>
      <c r="F4568" t="s">
        <v>19</v>
      </c>
      <c r="G4568" t="s">
        <v>1270</v>
      </c>
      <c r="K4568">
        <v>2021</v>
      </c>
      <c r="L4568" t="s">
        <v>4967</v>
      </c>
      <c r="M4568" t="s">
        <v>1336</v>
      </c>
      <c r="N4568" t="s">
        <v>4968</v>
      </c>
      <c r="O4568" t="s">
        <v>4970</v>
      </c>
    </row>
    <row r="4569" spans="1:15" x14ac:dyDescent="0.2">
      <c r="A4569" s="66" t="s">
        <v>9833</v>
      </c>
      <c r="B4569" t="s">
        <v>394</v>
      </c>
      <c r="C4569" t="s">
        <v>393</v>
      </c>
      <c r="D4569" s="21" t="s">
        <v>395</v>
      </c>
      <c r="E4569" t="s">
        <v>396</v>
      </c>
      <c r="F4569" t="s">
        <v>19</v>
      </c>
      <c r="G4569" t="s">
        <v>1270</v>
      </c>
      <c r="K4569">
        <v>2019</v>
      </c>
      <c r="L4569" t="s">
        <v>4964</v>
      </c>
      <c r="M4569" t="s">
        <v>4965</v>
      </c>
      <c r="N4569" t="s">
        <v>4966</v>
      </c>
    </row>
    <row r="4570" spans="1:15" x14ac:dyDescent="0.2">
      <c r="A4570" s="66" t="s">
        <v>9833</v>
      </c>
      <c r="B4570" t="s">
        <v>394</v>
      </c>
      <c r="C4570" t="s">
        <v>393</v>
      </c>
      <c r="D4570" s="21" t="s">
        <v>401</v>
      </c>
      <c r="E4570" t="s">
        <v>402</v>
      </c>
      <c r="F4570" t="s">
        <v>20</v>
      </c>
      <c r="G4570" t="s">
        <v>1270</v>
      </c>
      <c r="K4570">
        <v>2021</v>
      </c>
      <c r="L4570" t="s">
        <v>4967</v>
      </c>
      <c r="M4570" t="s">
        <v>1336</v>
      </c>
      <c r="N4570" t="s">
        <v>4968</v>
      </c>
      <c r="O4570" t="s">
        <v>4970</v>
      </c>
    </row>
    <row r="4571" spans="1:15" x14ac:dyDescent="0.2">
      <c r="A4571" s="66" t="s">
        <v>9833</v>
      </c>
      <c r="B4571" t="s">
        <v>394</v>
      </c>
      <c r="C4571" t="s">
        <v>393</v>
      </c>
      <c r="D4571" s="21" t="s">
        <v>395</v>
      </c>
      <c r="E4571" t="s">
        <v>396</v>
      </c>
      <c r="F4571" t="s">
        <v>20</v>
      </c>
      <c r="G4571" t="s">
        <v>1270</v>
      </c>
      <c r="K4571">
        <v>2019</v>
      </c>
      <c r="L4571" t="s">
        <v>4964</v>
      </c>
      <c r="M4571" t="s">
        <v>4965</v>
      </c>
      <c r="N4571" t="s">
        <v>4966</v>
      </c>
    </row>
    <row r="4572" spans="1:15" x14ac:dyDescent="0.2">
      <c r="A4572" s="66" t="s">
        <v>9833</v>
      </c>
      <c r="B4572" t="s">
        <v>394</v>
      </c>
      <c r="C4572" t="s">
        <v>393</v>
      </c>
      <c r="D4572" s="21" t="s">
        <v>401</v>
      </c>
      <c r="E4572" t="s">
        <v>402</v>
      </c>
      <c r="F4572" t="s">
        <v>157</v>
      </c>
      <c r="G4572" t="s">
        <v>1286</v>
      </c>
      <c r="K4572">
        <v>2016</v>
      </c>
      <c r="L4572" t="s">
        <v>4972</v>
      </c>
      <c r="M4572" t="s">
        <v>1293</v>
      </c>
      <c r="N4572" t="s">
        <v>4973</v>
      </c>
      <c r="O4572" t="s">
        <v>1400</v>
      </c>
    </row>
    <row r="4573" spans="1:15" x14ac:dyDescent="0.2">
      <c r="A4573" s="66" t="s">
        <v>9833</v>
      </c>
      <c r="B4573" t="s">
        <v>394</v>
      </c>
      <c r="C4573" t="s">
        <v>393</v>
      </c>
      <c r="D4573" s="21" t="s">
        <v>395</v>
      </c>
      <c r="E4573" t="s">
        <v>396</v>
      </c>
      <c r="F4573" t="s">
        <v>23</v>
      </c>
      <c r="G4573" t="s">
        <v>1270</v>
      </c>
      <c r="K4573">
        <v>2019</v>
      </c>
      <c r="L4573" t="s">
        <v>4964</v>
      </c>
      <c r="M4573" t="s">
        <v>4965</v>
      </c>
      <c r="N4573" t="s">
        <v>4966</v>
      </c>
    </row>
    <row r="4574" spans="1:15" x14ac:dyDescent="0.2">
      <c r="A4574" s="66" t="s">
        <v>9833</v>
      </c>
      <c r="B4574" t="s">
        <v>394</v>
      </c>
      <c r="C4574" t="s">
        <v>393</v>
      </c>
      <c r="D4574" s="21" t="s">
        <v>398</v>
      </c>
      <c r="E4574" t="s">
        <v>399</v>
      </c>
      <c r="F4574" t="s">
        <v>338</v>
      </c>
      <c r="K4574">
        <v>2024</v>
      </c>
      <c r="L4574" t="s">
        <v>4977</v>
      </c>
      <c r="M4574" t="s">
        <v>1293</v>
      </c>
      <c r="N4574" t="s">
        <v>4978</v>
      </c>
      <c r="O4574" t="s">
        <v>4979</v>
      </c>
    </row>
    <row r="4575" spans="1:15" x14ac:dyDescent="0.2">
      <c r="A4575" s="66" t="s">
        <v>9833</v>
      </c>
      <c r="B4575" t="s">
        <v>394</v>
      </c>
      <c r="C4575" t="s">
        <v>393</v>
      </c>
      <c r="D4575" s="21" t="s">
        <v>401</v>
      </c>
      <c r="E4575" t="s">
        <v>402</v>
      </c>
      <c r="F4575" t="s">
        <v>340</v>
      </c>
      <c r="K4575">
        <v>2024</v>
      </c>
      <c r="L4575" t="s">
        <v>4954</v>
      </c>
      <c r="M4575" t="s">
        <v>4955</v>
      </c>
      <c r="N4575" t="s">
        <v>4956</v>
      </c>
      <c r="O4575" t="s">
        <v>4980</v>
      </c>
    </row>
    <row r="4576" spans="1:15" x14ac:dyDescent="0.2">
      <c r="A4576" s="66" t="s">
        <v>9833</v>
      </c>
      <c r="B4576" t="s">
        <v>394</v>
      </c>
      <c r="C4576" t="s">
        <v>393</v>
      </c>
      <c r="D4576" s="21" t="s">
        <v>401</v>
      </c>
      <c r="E4576" t="s">
        <v>402</v>
      </c>
      <c r="F4576" t="s">
        <v>9895</v>
      </c>
      <c r="K4576">
        <v>2018</v>
      </c>
      <c r="L4576" t="s">
        <v>4981</v>
      </c>
      <c r="M4576" t="s">
        <v>1514</v>
      </c>
      <c r="N4576" t="s">
        <v>4982</v>
      </c>
      <c r="O4576" t="s">
        <v>4983</v>
      </c>
    </row>
    <row r="4577" spans="1:15" x14ac:dyDescent="0.2">
      <c r="A4577" s="66" t="s">
        <v>9833</v>
      </c>
      <c r="B4577" t="s">
        <v>394</v>
      </c>
      <c r="C4577" t="s">
        <v>393</v>
      </c>
      <c r="D4577" s="21" t="s">
        <v>395</v>
      </c>
      <c r="E4577" t="s">
        <v>396</v>
      </c>
      <c r="F4577" t="s">
        <v>67</v>
      </c>
      <c r="G4577" t="s">
        <v>1360</v>
      </c>
      <c r="K4577">
        <v>2024</v>
      </c>
      <c r="L4577" t="s">
        <v>5076</v>
      </c>
      <c r="M4577" t="s">
        <v>4988</v>
      </c>
      <c r="N4577" t="s">
        <v>4985</v>
      </c>
      <c r="O4577" t="s">
        <v>9786</v>
      </c>
    </row>
    <row r="4578" spans="1:15" x14ac:dyDescent="0.2">
      <c r="A4578" s="66" t="s">
        <v>9833</v>
      </c>
      <c r="B4578" t="s">
        <v>394</v>
      </c>
      <c r="C4578" t="s">
        <v>393</v>
      </c>
      <c r="D4578" s="21" t="s">
        <v>395</v>
      </c>
      <c r="E4578" t="s">
        <v>396</v>
      </c>
      <c r="F4578" t="s">
        <v>66</v>
      </c>
      <c r="G4578" t="s">
        <v>1296</v>
      </c>
      <c r="K4578">
        <v>2024</v>
      </c>
      <c r="L4578" t="s">
        <v>5076</v>
      </c>
      <c r="M4578" t="s">
        <v>4988</v>
      </c>
      <c r="N4578" t="s">
        <v>5081</v>
      </c>
      <c r="O4578" t="s">
        <v>5082</v>
      </c>
    </row>
    <row r="4579" spans="1:15" x14ac:dyDescent="0.2">
      <c r="A4579" s="66" t="s">
        <v>9833</v>
      </c>
      <c r="B4579" t="s">
        <v>394</v>
      </c>
      <c r="C4579" t="s">
        <v>393</v>
      </c>
      <c r="D4579" s="21" t="s">
        <v>398</v>
      </c>
      <c r="E4579" t="s">
        <v>399</v>
      </c>
      <c r="F4579" t="s">
        <v>337</v>
      </c>
      <c r="K4579">
        <v>2024</v>
      </c>
      <c r="L4579" t="s">
        <v>4977</v>
      </c>
      <c r="M4579" t="s">
        <v>1293</v>
      </c>
      <c r="N4579" t="s">
        <v>4978</v>
      </c>
      <c r="O4579" t="s">
        <v>4979</v>
      </c>
    </row>
    <row r="4580" spans="1:15" x14ac:dyDescent="0.2">
      <c r="A4580" s="66" t="s">
        <v>9833</v>
      </c>
      <c r="B4580" t="s">
        <v>394</v>
      </c>
      <c r="C4580" t="s">
        <v>393</v>
      </c>
      <c r="D4580" s="21" t="s">
        <v>401</v>
      </c>
      <c r="E4580" t="s">
        <v>402</v>
      </c>
      <c r="F4580" t="s">
        <v>337</v>
      </c>
      <c r="L4580" t="s">
        <v>4987</v>
      </c>
      <c r="M4580" t="s">
        <v>4988</v>
      </c>
      <c r="N4580" t="s">
        <v>4989</v>
      </c>
    </row>
    <row r="4581" spans="1:15" x14ac:dyDescent="0.2">
      <c r="A4581" s="66" t="s">
        <v>9833</v>
      </c>
      <c r="B4581" t="s">
        <v>394</v>
      </c>
      <c r="C4581" t="s">
        <v>393</v>
      </c>
      <c r="D4581" s="21" t="s">
        <v>395</v>
      </c>
      <c r="E4581" t="s">
        <v>396</v>
      </c>
      <c r="F4581" t="s">
        <v>336</v>
      </c>
      <c r="K4581">
        <v>2024</v>
      </c>
      <c r="L4581" t="s">
        <v>4984</v>
      </c>
      <c r="M4581" t="s">
        <v>1293</v>
      </c>
      <c r="N4581" t="s">
        <v>4985</v>
      </c>
      <c r="O4581" t="s">
        <v>4986</v>
      </c>
    </row>
    <row r="4582" spans="1:15" x14ac:dyDescent="0.2">
      <c r="A4582" s="66" t="s">
        <v>9833</v>
      </c>
      <c r="B4582" t="s">
        <v>394</v>
      </c>
      <c r="C4582" t="s">
        <v>393</v>
      </c>
      <c r="D4582" s="21" t="s">
        <v>398</v>
      </c>
      <c r="E4582" t="s">
        <v>399</v>
      </c>
      <c r="F4582" t="s">
        <v>4</v>
      </c>
      <c r="L4582" t="s">
        <v>1429</v>
      </c>
      <c r="N4582" t="s">
        <v>1279</v>
      </c>
      <c r="O4582" t="s">
        <v>1280</v>
      </c>
    </row>
    <row r="4583" spans="1:15" x14ac:dyDescent="0.2">
      <c r="A4583" s="66" t="s">
        <v>9833</v>
      </c>
      <c r="B4583" t="s">
        <v>394</v>
      </c>
      <c r="C4583" t="s">
        <v>393</v>
      </c>
      <c r="D4583" s="21" t="s">
        <v>401</v>
      </c>
      <c r="E4583" t="s">
        <v>402</v>
      </c>
      <c r="F4583" t="s">
        <v>4</v>
      </c>
      <c r="L4583" t="s">
        <v>1429</v>
      </c>
      <c r="N4583" t="s">
        <v>1279</v>
      </c>
      <c r="O4583" t="s">
        <v>1280</v>
      </c>
    </row>
    <row r="4584" spans="1:15" x14ac:dyDescent="0.2">
      <c r="A4584" s="66" t="s">
        <v>9833</v>
      </c>
      <c r="B4584" t="s">
        <v>394</v>
      </c>
      <c r="C4584" t="s">
        <v>393</v>
      </c>
      <c r="D4584" s="21" t="s">
        <v>395</v>
      </c>
      <c r="E4584" t="s">
        <v>396</v>
      </c>
      <c r="F4584" t="s">
        <v>321</v>
      </c>
      <c r="K4584">
        <v>2024</v>
      </c>
      <c r="L4584" t="s">
        <v>4984</v>
      </c>
      <c r="M4584" t="s">
        <v>1293</v>
      </c>
      <c r="N4584" t="s">
        <v>4985</v>
      </c>
      <c r="O4584" t="s">
        <v>4986</v>
      </c>
    </row>
    <row r="4585" spans="1:15" x14ac:dyDescent="0.2">
      <c r="A4585" s="66" t="s">
        <v>9833</v>
      </c>
      <c r="B4585" t="s">
        <v>394</v>
      </c>
      <c r="C4585" t="s">
        <v>393</v>
      </c>
      <c r="D4585" s="21" t="s">
        <v>401</v>
      </c>
      <c r="E4585" t="s">
        <v>402</v>
      </c>
      <c r="F4585" t="s">
        <v>89</v>
      </c>
      <c r="L4585" t="s">
        <v>4944</v>
      </c>
      <c r="N4585" t="s">
        <v>4945</v>
      </c>
      <c r="O4585" t="s">
        <v>4993</v>
      </c>
    </row>
    <row r="4586" spans="1:15" x14ac:dyDescent="0.2">
      <c r="A4586" s="66" t="s">
        <v>9833</v>
      </c>
      <c r="B4586" t="s">
        <v>394</v>
      </c>
      <c r="C4586" t="s">
        <v>393</v>
      </c>
      <c r="D4586" s="21" t="s">
        <v>398</v>
      </c>
      <c r="E4586" t="s">
        <v>399</v>
      </c>
      <c r="F4586" t="s">
        <v>89</v>
      </c>
      <c r="K4586">
        <v>2024</v>
      </c>
      <c r="L4586" t="s">
        <v>4994</v>
      </c>
      <c r="N4586" t="s">
        <v>4995</v>
      </c>
      <c r="O4586" t="s">
        <v>4996</v>
      </c>
    </row>
    <row r="4587" spans="1:15" x14ac:dyDescent="0.2">
      <c r="A4587" s="66" t="s">
        <v>9833</v>
      </c>
      <c r="B4587" t="s">
        <v>394</v>
      </c>
      <c r="C4587" t="s">
        <v>393</v>
      </c>
      <c r="D4587" s="21" t="s">
        <v>395</v>
      </c>
      <c r="E4587" t="s">
        <v>396</v>
      </c>
      <c r="F4587" t="s">
        <v>329</v>
      </c>
      <c r="K4587">
        <v>2024</v>
      </c>
      <c r="L4587" t="s">
        <v>4984</v>
      </c>
      <c r="M4587" t="s">
        <v>1293</v>
      </c>
      <c r="N4587" t="s">
        <v>4985</v>
      </c>
      <c r="O4587" t="s">
        <v>4986</v>
      </c>
    </row>
    <row r="4588" spans="1:15" x14ac:dyDescent="0.2">
      <c r="A4588" s="66" t="s">
        <v>9833</v>
      </c>
      <c r="B4588" t="s">
        <v>394</v>
      </c>
      <c r="C4588" t="s">
        <v>393</v>
      </c>
      <c r="D4588" s="21" t="s">
        <v>401</v>
      </c>
      <c r="E4588" t="s">
        <v>402</v>
      </c>
      <c r="F4588" t="s">
        <v>91</v>
      </c>
      <c r="L4588" t="s">
        <v>5000</v>
      </c>
      <c r="N4588" t="s">
        <v>5001</v>
      </c>
      <c r="O4588" t="s">
        <v>5002</v>
      </c>
    </row>
    <row r="4589" spans="1:15" x14ac:dyDescent="0.2">
      <c r="A4589" s="66" t="s">
        <v>9833</v>
      </c>
      <c r="B4589" t="s">
        <v>394</v>
      </c>
      <c r="C4589" t="s">
        <v>393</v>
      </c>
      <c r="D4589" s="21" t="s">
        <v>401</v>
      </c>
      <c r="E4589" t="s">
        <v>402</v>
      </c>
      <c r="F4589" t="s">
        <v>90</v>
      </c>
      <c r="K4589">
        <v>2024</v>
      </c>
      <c r="L4589" t="s">
        <v>5003</v>
      </c>
      <c r="N4589" t="s">
        <v>5004</v>
      </c>
      <c r="O4589" t="s">
        <v>9715</v>
      </c>
    </row>
    <row r="4590" spans="1:15" ht="16" x14ac:dyDescent="0.2">
      <c r="A4590" s="66" t="s">
        <v>9833</v>
      </c>
      <c r="B4590" t="s">
        <v>394</v>
      </c>
      <c r="C4590" t="s">
        <v>393</v>
      </c>
      <c r="D4590" s="21" t="s">
        <v>395</v>
      </c>
      <c r="E4590" t="s">
        <v>396</v>
      </c>
      <c r="F4590" t="s">
        <v>11</v>
      </c>
      <c r="G4590" t="s">
        <v>1286</v>
      </c>
      <c r="I4590" t="s">
        <v>547</v>
      </c>
      <c r="K4590">
        <v>2022</v>
      </c>
      <c r="L4590" s="27" t="s">
        <v>5029</v>
      </c>
      <c r="M4590" s="27" t="s">
        <v>5030</v>
      </c>
      <c r="N4590" t="s">
        <v>5031</v>
      </c>
      <c r="O4590" s="30" t="s">
        <v>548</v>
      </c>
    </row>
    <row r="4591" spans="1:15" s="4" customFormat="1" x14ac:dyDescent="0.2">
      <c r="A4591" s="66" t="s">
        <v>9833</v>
      </c>
      <c r="B4591" s="4" t="s">
        <v>394</v>
      </c>
      <c r="C4591" s="4" t="s">
        <v>393</v>
      </c>
      <c r="D4591" s="9" t="s">
        <v>401</v>
      </c>
      <c r="E4591" s="4" t="s">
        <v>402</v>
      </c>
      <c r="F4591" s="4" t="s">
        <v>94</v>
      </c>
      <c r="K4591" s="4">
        <v>2013</v>
      </c>
      <c r="L4591" s="4" t="s">
        <v>9577</v>
      </c>
      <c r="M4591" s="4" t="s">
        <v>5009</v>
      </c>
      <c r="N4591" t="s">
        <v>9584</v>
      </c>
      <c r="O4591" t="s">
        <v>5010</v>
      </c>
    </row>
    <row r="4592" spans="1:15" x14ac:dyDescent="0.2">
      <c r="A4592" s="66" t="s">
        <v>9833</v>
      </c>
      <c r="B4592" t="s">
        <v>394</v>
      </c>
      <c r="C4592" t="s">
        <v>393</v>
      </c>
      <c r="D4592" s="21" t="s">
        <v>398</v>
      </c>
      <c r="E4592" t="s">
        <v>399</v>
      </c>
      <c r="F4592" t="s">
        <v>94</v>
      </c>
      <c r="L4592" t="s">
        <v>5011</v>
      </c>
      <c r="N4592" t="s">
        <v>5012</v>
      </c>
    </row>
    <row r="4593" spans="1:15" ht="16" x14ac:dyDescent="0.2">
      <c r="A4593" s="66" t="s">
        <v>9833</v>
      </c>
      <c r="B4593" t="s">
        <v>394</v>
      </c>
      <c r="C4593" t="s">
        <v>393</v>
      </c>
      <c r="D4593" s="21" t="s">
        <v>395</v>
      </c>
      <c r="E4593" t="s">
        <v>396</v>
      </c>
      <c r="F4593" t="s">
        <v>10</v>
      </c>
      <c r="G4593" t="s">
        <v>1286</v>
      </c>
      <c r="K4593" s="27">
        <v>2022</v>
      </c>
      <c r="L4593" s="27" t="s">
        <v>5029</v>
      </c>
      <c r="M4593" s="27" t="s">
        <v>5030</v>
      </c>
      <c r="N4593" t="s">
        <v>5031</v>
      </c>
      <c r="O4593" s="30" t="s">
        <v>548</v>
      </c>
    </row>
    <row r="4594" spans="1:15" x14ac:dyDescent="0.2">
      <c r="A4594" s="66" t="s">
        <v>9833</v>
      </c>
      <c r="B4594" t="s">
        <v>394</v>
      </c>
      <c r="C4594" t="s">
        <v>393</v>
      </c>
      <c r="D4594" s="21" t="s">
        <v>398</v>
      </c>
      <c r="E4594" t="s">
        <v>399</v>
      </c>
      <c r="F4594" t="s">
        <v>95</v>
      </c>
      <c r="L4594" t="s">
        <v>5011</v>
      </c>
      <c r="N4594" t="s">
        <v>5012</v>
      </c>
    </row>
    <row r="4595" spans="1:15" x14ac:dyDescent="0.2">
      <c r="A4595" s="66" t="s">
        <v>9833</v>
      </c>
      <c r="B4595" t="s">
        <v>394</v>
      </c>
      <c r="C4595" t="s">
        <v>393</v>
      </c>
      <c r="D4595" s="21" t="s">
        <v>395</v>
      </c>
      <c r="E4595" t="s">
        <v>396</v>
      </c>
      <c r="F4595" t="s">
        <v>84</v>
      </c>
      <c r="K4595">
        <v>2023</v>
      </c>
      <c r="L4595" t="s">
        <v>5046</v>
      </c>
      <c r="M4595" t="s">
        <v>4988</v>
      </c>
      <c r="N4595" t="s">
        <v>5047</v>
      </c>
      <c r="O4595" t="s">
        <v>5048</v>
      </c>
    </row>
    <row r="4596" spans="1:15" x14ac:dyDescent="0.2">
      <c r="A4596" s="66" t="s">
        <v>9833</v>
      </c>
      <c r="B4596" t="s">
        <v>394</v>
      </c>
      <c r="C4596" t="s">
        <v>393</v>
      </c>
      <c r="D4596" s="21" t="s">
        <v>401</v>
      </c>
      <c r="E4596" t="s">
        <v>402</v>
      </c>
      <c r="F4596" t="s">
        <v>96</v>
      </c>
      <c r="K4596">
        <v>2024</v>
      </c>
      <c r="L4596" t="s">
        <v>5019</v>
      </c>
      <c r="N4596" t="s">
        <v>5020</v>
      </c>
      <c r="O4596" t="s">
        <v>5021</v>
      </c>
    </row>
    <row r="4597" spans="1:15" x14ac:dyDescent="0.2">
      <c r="A4597" s="66" t="s">
        <v>9833</v>
      </c>
      <c r="B4597" t="s">
        <v>394</v>
      </c>
      <c r="C4597" t="s">
        <v>393</v>
      </c>
      <c r="D4597" s="21" t="s">
        <v>398</v>
      </c>
      <c r="E4597" t="s">
        <v>399</v>
      </c>
      <c r="F4597" t="s">
        <v>96</v>
      </c>
      <c r="L4597" t="s">
        <v>5011</v>
      </c>
      <c r="M4597" t="s">
        <v>1484</v>
      </c>
      <c r="N4597" t="s">
        <v>5012</v>
      </c>
      <c r="O4597" t="s">
        <v>5022</v>
      </c>
    </row>
    <row r="4598" spans="1:15" x14ac:dyDescent="0.2">
      <c r="A4598" s="66" t="s">
        <v>9833</v>
      </c>
      <c r="B4598" t="s">
        <v>394</v>
      </c>
      <c r="C4598" t="s">
        <v>393</v>
      </c>
      <c r="D4598" s="21" t="s">
        <v>395</v>
      </c>
      <c r="E4598" t="s">
        <v>396</v>
      </c>
      <c r="F4598" t="s">
        <v>95</v>
      </c>
      <c r="L4598" t="s">
        <v>5013</v>
      </c>
      <c r="N4598" t="s">
        <v>5014</v>
      </c>
      <c r="O4598" t="s">
        <v>5015</v>
      </c>
    </row>
    <row r="4599" spans="1:15" x14ac:dyDescent="0.2">
      <c r="A4599" s="66" t="s">
        <v>9833</v>
      </c>
      <c r="B4599" t="s">
        <v>394</v>
      </c>
      <c r="C4599" t="s">
        <v>393</v>
      </c>
      <c r="D4599" s="21" t="s">
        <v>401</v>
      </c>
      <c r="E4599" t="s">
        <v>402</v>
      </c>
      <c r="F4599" t="s">
        <v>162</v>
      </c>
      <c r="G4599" t="s">
        <v>1286</v>
      </c>
      <c r="O4599" t="s">
        <v>1400</v>
      </c>
    </row>
    <row r="4600" spans="1:15" x14ac:dyDescent="0.2">
      <c r="A4600" s="66" t="s">
        <v>9833</v>
      </c>
      <c r="B4600" t="s">
        <v>394</v>
      </c>
      <c r="C4600" t="s">
        <v>393</v>
      </c>
      <c r="D4600" s="21" t="s">
        <v>395</v>
      </c>
      <c r="E4600" t="s">
        <v>396</v>
      </c>
      <c r="F4600" t="s">
        <v>338</v>
      </c>
      <c r="L4600" t="s">
        <v>4974</v>
      </c>
      <c r="M4600" t="s">
        <v>1293</v>
      </c>
      <c r="N4600" t="s">
        <v>4975</v>
      </c>
      <c r="O4600" t="s">
        <v>4976</v>
      </c>
    </row>
    <row r="4601" spans="1:15" x14ac:dyDescent="0.2">
      <c r="A4601" s="66" t="s">
        <v>9833</v>
      </c>
      <c r="B4601" t="s">
        <v>394</v>
      </c>
      <c r="C4601" t="s">
        <v>393</v>
      </c>
      <c r="D4601" s="21" t="s">
        <v>398</v>
      </c>
      <c r="E4601" t="s">
        <v>399</v>
      </c>
      <c r="F4601" t="s">
        <v>14</v>
      </c>
      <c r="G4601" t="s">
        <v>1430</v>
      </c>
      <c r="K4601" s="27">
        <v>2020</v>
      </c>
      <c r="L4601" s="27" t="s">
        <v>5024</v>
      </c>
      <c r="M4601" s="27" t="s">
        <v>4512</v>
      </c>
      <c r="N4601" t="s">
        <v>5025</v>
      </c>
      <c r="O4601" s="27" t="s">
        <v>5023</v>
      </c>
    </row>
    <row r="4602" spans="1:15" x14ac:dyDescent="0.2">
      <c r="A4602" s="66" t="s">
        <v>9833</v>
      </c>
      <c r="B4602" t="s">
        <v>394</v>
      </c>
      <c r="C4602" t="s">
        <v>393</v>
      </c>
      <c r="D4602" s="21" t="s">
        <v>401</v>
      </c>
      <c r="E4602" t="s">
        <v>402</v>
      </c>
      <c r="F4602" t="s">
        <v>14</v>
      </c>
      <c r="G4602" t="s">
        <v>1430</v>
      </c>
      <c r="K4602" s="27">
        <v>2022</v>
      </c>
      <c r="L4602" s="27" t="s">
        <v>5026</v>
      </c>
      <c r="M4602" s="27" t="s">
        <v>5027</v>
      </c>
      <c r="N4602" t="s">
        <v>5028</v>
      </c>
      <c r="O4602" s="27" t="s">
        <v>5023</v>
      </c>
    </row>
    <row r="4603" spans="1:15" x14ac:dyDescent="0.2">
      <c r="A4603" s="66" t="s">
        <v>9833</v>
      </c>
      <c r="B4603" t="s">
        <v>394</v>
      </c>
      <c r="C4603" t="s">
        <v>393</v>
      </c>
      <c r="D4603" s="21" t="s">
        <v>395</v>
      </c>
      <c r="E4603" t="s">
        <v>396</v>
      </c>
      <c r="F4603" t="s">
        <v>337</v>
      </c>
      <c r="L4603" t="s">
        <v>4974</v>
      </c>
      <c r="M4603" t="s">
        <v>1293</v>
      </c>
      <c r="N4603" t="s">
        <v>4975</v>
      </c>
      <c r="O4603" t="s">
        <v>4976</v>
      </c>
    </row>
    <row r="4604" spans="1:15" x14ac:dyDescent="0.2">
      <c r="A4604" s="66" t="s">
        <v>9833</v>
      </c>
      <c r="B4604" t="s">
        <v>394</v>
      </c>
      <c r="C4604" t="s">
        <v>393</v>
      </c>
      <c r="D4604" s="21" t="s">
        <v>398</v>
      </c>
      <c r="E4604" t="s">
        <v>399</v>
      </c>
      <c r="F4604" t="s">
        <v>15</v>
      </c>
      <c r="G4604" t="s">
        <v>1430</v>
      </c>
      <c r="O4604" t="s">
        <v>1432</v>
      </c>
    </row>
    <row r="4605" spans="1:15" x14ac:dyDescent="0.2">
      <c r="A4605" s="66" t="s">
        <v>9833</v>
      </c>
      <c r="B4605" t="s">
        <v>394</v>
      </c>
      <c r="C4605" t="s">
        <v>393</v>
      </c>
      <c r="D4605" s="21" t="s">
        <v>401</v>
      </c>
      <c r="E4605" t="s">
        <v>402</v>
      </c>
      <c r="F4605" t="s">
        <v>15</v>
      </c>
      <c r="G4605" t="s">
        <v>1430</v>
      </c>
      <c r="O4605" t="s">
        <v>1432</v>
      </c>
    </row>
    <row r="4606" spans="1:15" x14ac:dyDescent="0.2">
      <c r="A4606" s="66" t="s">
        <v>9833</v>
      </c>
      <c r="B4606" t="s">
        <v>394</v>
      </c>
      <c r="C4606" t="s">
        <v>393</v>
      </c>
      <c r="D4606" s="21" t="s">
        <v>395</v>
      </c>
      <c r="E4606" t="s">
        <v>396</v>
      </c>
      <c r="F4606" t="s">
        <v>316</v>
      </c>
      <c r="L4606" t="s">
        <v>4974</v>
      </c>
      <c r="M4606" t="s">
        <v>1293</v>
      </c>
      <c r="N4606" t="s">
        <v>4975</v>
      </c>
      <c r="O4606" t="s">
        <v>4976</v>
      </c>
    </row>
    <row r="4607" spans="1:15" x14ac:dyDescent="0.2">
      <c r="A4607" s="66" t="s">
        <v>9833</v>
      </c>
      <c r="B4607" t="s">
        <v>394</v>
      </c>
      <c r="C4607" t="s">
        <v>393</v>
      </c>
      <c r="D4607" s="21" t="s">
        <v>398</v>
      </c>
      <c r="E4607" t="s">
        <v>399</v>
      </c>
      <c r="F4607" t="s">
        <v>11</v>
      </c>
      <c r="G4607" t="s">
        <v>1286</v>
      </c>
      <c r="I4607" t="s">
        <v>349</v>
      </c>
      <c r="K4607" s="27">
        <v>2020</v>
      </c>
      <c r="L4607" s="27" t="s">
        <v>5024</v>
      </c>
      <c r="M4607" s="27" t="s">
        <v>4512</v>
      </c>
      <c r="N4607" t="s">
        <v>5025</v>
      </c>
      <c r="O4607" s="27" t="s">
        <v>5032</v>
      </c>
    </row>
    <row r="4608" spans="1:15" ht="16" x14ac:dyDescent="0.2">
      <c r="A4608" s="66" t="s">
        <v>9833</v>
      </c>
      <c r="B4608" t="s">
        <v>394</v>
      </c>
      <c r="C4608" t="s">
        <v>393</v>
      </c>
      <c r="D4608" s="21" t="s">
        <v>401</v>
      </c>
      <c r="E4608" t="s">
        <v>402</v>
      </c>
      <c r="F4608" t="s">
        <v>11</v>
      </c>
      <c r="G4608" t="s">
        <v>1286</v>
      </c>
      <c r="I4608" t="s">
        <v>547</v>
      </c>
      <c r="K4608" s="27">
        <v>2022</v>
      </c>
      <c r="L4608" s="27" t="s">
        <v>5026</v>
      </c>
      <c r="M4608" s="27" t="s">
        <v>5027</v>
      </c>
      <c r="N4608" t="s">
        <v>5028</v>
      </c>
      <c r="O4608" s="30" t="s">
        <v>548</v>
      </c>
    </row>
    <row r="4609" spans="1:15" x14ac:dyDescent="0.2">
      <c r="A4609" s="66" t="s">
        <v>9833</v>
      </c>
      <c r="B4609" t="s">
        <v>394</v>
      </c>
      <c r="C4609" t="s">
        <v>393</v>
      </c>
      <c r="D4609" s="21" t="s">
        <v>395</v>
      </c>
      <c r="E4609" t="s">
        <v>396</v>
      </c>
      <c r="F4609" t="s">
        <v>315</v>
      </c>
      <c r="L4609" t="s">
        <v>4974</v>
      </c>
      <c r="M4609" t="s">
        <v>1293</v>
      </c>
      <c r="N4609" t="s">
        <v>4975</v>
      </c>
      <c r="O4609" t="s">
        <v>4976</v>
      </c>
    </row>
    <row r="4610" spans="1:15" x14ac:dyDescent="0.2">
      <c r="A4610" s="66" t="s">
        <v>9833</v>
      </c>
      <c r="B4610" t="s">
        <v>394</v>
      </c>
      <c r="C4610" t="s">
        <v>393</v>
      </c>
      <c r="D4610" s="21" t="s">
        <v>398</v>
      </c>
      <c r="E4610" t="s">
        <v>399</v>
      </c>
      <c r="F4610" t="s">
        <v>10</v>
      </c>
      <c r="G4610" t="s">
        <v>1286</v>
      </c>
      <c r="K4610" s="27">
        <v>2020</v>
      </c>
      <c r="L4610" s="27" t="s">
        <v>5024</v>
      </c>
      <c r="M4610" s="27" t="s">
        <v>4512</v>
      </c>
      <c r="N4610" t="s">
        <v>5025</v>
      </c>
      <c r="O4610" s="27" t="s">
        <v>5032</v>
      </c>
    </row>
    <row r="4611" spans="1:15" ht="16" x14ac:dyDescent="0.2">
      <c r="A4611" s="66" t="s">
        <v>9833</v>
      </c>
      <c r="B4611" t="s">
        <v>394</v>
      </c>
      <c r="C4611" t="s">
        <v>393</v>
      </c>
      <c r="D4611" s="21" t="s">
        <v>401</v>
      </c>
      <c r="E4611" t="s">
        <v>402</v>
      </c>
      <c r="F4611" t="s">
        <v>10</v>
      </c>
      <c r="K4611" s="27">
        <v>2022</v>
      </c>
      <c r="L4611" s="27" t="s">
        <v>5026</v>
      </c>
      <c r="M4611" s="27" t="s">
        <v>5027</v>
      </c>
      <c r="N4611" t="s">
        <v>5028</v>
      </c>
      <c r="O4611" s="30" t="s">
        <v>548</v>
      </c>
    </row>
    <row r="4612" spans="1:15" x14ac:dyDescent="0.2">
      <c r="A4612" s="66" t="s">
        <v>9833</v>
      </c>
      <c r="B4612" t="s">
        <v>394</v>
      </c>
      <c r="C4612" t="s">
        <v>393</v>
      </c>
      <c r="D4612" s="21" t="s">
        <v>395</v>
      </c>
      <c r="E4612" t="s">
        <v>396</v>
      </c>
      <c r="F4612" t="s">
        <v>323</v>
      </c>
      <c r="L4612" t="s">
        <v>4974</v>
      </c>
      <c r="M4612" t="s">
        <v>1293</v>
      </c>
      <c r="N4612" t="s">
        <v>4975</v>
      </c>
      <c r="O4612" t="s">
        <v>4976</v>
      </c>
    </row>
    <row r="4613" spans="1:15" x14ac:dyDescent="0.2">
      <c r="A4613" s="66" t="s">
        <v>9833</v>
      </c>
      <c r="B4613" s="22" t="s">
        <v>394</v>
      </c>
      <c r="C4613" s="22" t="s">
        <v>393</v>
      </c>
      <c r="D4613" s="23" t="s">
        <v>398</v>
      </c>
      <c r="E4613" s="22" t="s">
        <v>399</v>
      </c>
      <c r="F4613" s="22" t="s">
        <v>81</v>
      </c>
      <c r="G4613" s="22" t="s">
        <v>1299</v>
      </c>
      <c r="H4613" s="22"/>
      <c r="I4613" s="22"/>
      <c r="J4613" s="22"/>
      <c r="K4613" s="22">
        <v>2024</v>
      </c>
      <c r="L4613" s="22" t="s">
        <v>5035</v>
      </c>
      <c r="M4613" s="22" t="s">
        <v>1365</v>
      </c>
      <c r="N4613" s="22" t="s">
        <v>5036</v>
      </c>
      <c r="O4613" s="48"/>
    </row>
    <row r="4614" spans="1:15" x14ac:dyDescent="0.2">
      <c r="A4614" s="66" t="s">
        <v>9833</v>
      </c>
      <c r="B4614" s="22" t="s">
        <v>394</v>
      </c>
      <c r="C4614" s="22" t="s">
        <v>393</v>
      </c>
      <c r="D4614" s="23" t="s">
        <v>401</v>
      </c>
      <c r="E4614" s="22" t="s">
        <v>402</v>
      </c>
      <c r="F4614" s="22" t="s">
        <v>81</v>
      </c>
      <c r="G4614" s="22" t="s">
        <v>1299</v>
      </c>
      <c r="H4614" s="22"/>
      <c r="I4614" s="22"/>
      <c r="J4614" s="22"/>
      <c r="K4614" s="22">
        <v>2024</v>
      </c>
      <c r="L4614" s="22" t="s">
        <v>4954</v>
      </c>
      <c r="M4614" s="22" t="s">
        <v>1363</v>
      </c>
      <c r="N4614" s="22" t="s">
        <v>4956</v>
      </c>
      <c r="O4614" s="48"/>
    </row>
    <row r="4615" spans="1:15" x14ac:dyDescent="0.2">
      <c r="A4615" s="66" t="s">
        <v>9833</v>
      </c>
      <c r="B4615" t="s">
        <v>394</v>
      </c>
      <c r="C4615" t="s">
        <v>393</v>
      </c>
      <c r="D4615" s="21" t="s">
        <v>395</v>
      </c>
      <c r="E4615" t="s">
        <v>396</v>
      </c>
      <c r="F4615" t="s">
        <v>322</v>
      </c>
      <c r="L4615" t="s">
        <v>4974</v>
      </c>
      <c r="M4615" t="s">
        <v>1293</v>
      </c>
      <c r="N4615" t="s">
        <v>4975</v>
      </c>
      <c r="O4615" t="s">
        <v>4976</v>
      </c>
    </row>
    <row r="4616" spans="1:15" x14ac:dyDescent="0.2">
      <c r="A4616" s="66" t="s">
        <v>9833</v>
      </c>
      <c r="B4616" t="s">
        <v>394</v>
      </c>
      <c r="C4616" t="s">
        <v>393</v>
      </c>
      <c r="D4616" s="21" t="s">
        <v>395</v>
      </c>
      <c r="E4616" t="s">
        <v>396</v>
      </c>
      <c r="F4616" t="s">
        <v>331</v>
      </c>
      <c r="L4616" t="s">
        <v>4974</v>
      </c>
      <c r="M4616" t="s">
        <v>1293</v>
      </c>
      <c r="N4616" t="s">
        <v>4975</v>
      </c>
      <c r="O4616" t="s">
        <v>4976</v>
      </c>
    </row>
    <row r="4617" spans="1:15" x14ac:dyDescent="0.2">
      <c r="A4617" s="66" t="s">
        <v>9833</v>
      </c>
      <c r="B4617" t="s">
        <v>394</v>
      </c>
      <c r="C4617" t="s">
        <v>393</v>
      </c>
      <c r="D4617" s="21" t="s">
        <v>398</v>
      </c>
      <c r="E4617" t="s">
        <v>399</v>
      </c>
      <c r="F4617" t="s">
        <v>8</v>
      </c>
      <c r="K4617" s="27">
        <v>2020</v>
      </c>
      <c r="L4617" s="27" t="s">
        <v>5024</v>
      </c>
      <c r="M4617" s="27" t="s">
        <v>4512</v>
      </c>
      <c r="N4617" t="s">
        <v>5025</v>
      </c>
      <c r="O4617" s="27" t="s">
        <v>5032</v>
      </c>
    </row>
    <row r="4618" spans="1:15" ht="16.5" customHeight="1" x14ac:dyDescent="0.2">
      <c r="A4618" s="66" t="s">
        <v>9833</v>
      </c>
      <c r="B4618" t="s">
        <v>394</v>
      </c>
      <c r="C4618" t="s">
        <v>393</v>
      </c>
      <c r="D4618" s="21" t="s">
        <v>401</v>
      </c>
      <c r="E4618" t="s">
        <v>402</v>
      </c>
      <c r="F4618" t="s">
        <v>8</v>
      </c>
      <c r="K4618" s="27">
        <v>2022</v>
      </c>
      <c r="L4618" s="27" t="s">
        <v>5040</v>
      </c>
      <c r="M4618" s="27" t="s">
        <v>1614</v>
      </c>
      <c r="N4618" t="s">
        <v>5041</v>
      </c>
      <c r="O4618" s="29"/>
    </row>
    <row r="4619" spans="1:15" x14ac:dyDescent="0.2">
      <c r="A4619" s="66" t="s">
        <v>9833</v>
      </c>
      <c r="B4619" t="s">
        <v>394</v>
      </c>
      <c r="C4619" t="s">
        <v>393</v>
      </c>
      <c r="D4619" s="21" t="s">
        <v>395</v>
      </c>
      <c r="E4619" t="s">
        <v>396</v>
      </c>
      <c r="F4619" t="s">
        <v>330</v>
      </c>
      <c r="L4619" t="s">
        <v>4974</v>
      </c>
      <c r="M4619" t="s">
        <v>1293</v>
      </c>
      <c r="N4619" t="s">
        <v>4975</v>
      </c>
      <c r="O4619" t="s">
        <v>4976</v>
      </c>
    </row>
    <row r="4620" spans="1:15" x14ac:dyDescent="0.2">
      <c r="A4620" s="66" t="s">
        <v>9833</v>
      </c>
      <c r="B4620" t="s">
        <v>394</v>
      </c>
      <c r="C4620" t="s">
        <v>393</v>
      </c>
      <c r="D4620" s="21" t="s">
        <v>398</v>
      </c>
      <c r="E4620" t="s">
        <v>399</v>
      </c>
      <c r="F4620" t="s">
        <v>9</v>
      </c>
      <c r="L4620" t="s">
        <v>1414</v>
      </c>
      <c r="N4620" t="s">
        <v>1415</v>
      </c>
      <c r="O4620" t="s">
        <v>1416</v>
      </c>
    </row>
    <row r="4621" spans="1:15" x14ac:dyDescent="0.2">
      <c r="A4621" s="66" t="s">
        <v>9833</v>
      </c>
      <c r="B4621" t="s">
        <v>394</v>
      </c>
      <c r="C4621" t="s">
        <v>393</v>
      </c>
      <c r="D4621" s="21" t="s">
        <v>401</v>
      </c>
      <c r="E4621" t="s">
        <v>402</v>
      </c>
      <c r="F4621" t="s">
        <v>9</v>
      </c>
      <c r="L4621" t="s">
        <v>1414</v>
      </c>
      <c r="N4621" t="s">
        <v>1415</v>
      </c>
      <c r="O4621" t="s">
        <v>1416</v>
      </c>
    </row>
    <row r="4622" spans="1:15" ht="16" x14ac:dyDescent="0.2">
      <c r="A4622" s="66" t="s">
        <v>9833</v>
      </c>
      <c r="B4622" t="s">
        <v>394</v>
      </c>
      <c r="C4622" t="s">
        <v>393</v>
      </c>
      <c r="D4622" s="21" t="s">
        <v>395</v>
      </c>
      <c r="E4622" t="s">
        <v>396</v>
      </c>
      <c r="F4622" t="s">
        <v>8</v>
      </c>
      <c r="K4622" s="27">
        <v>2022</v>
      </c>
      <c r="L4622" s="27" t="s">
        <v>5037</v>
      </c>
      <c r="M4622" s="27" t="s">
        <v>5038</v>
      </c>
      <c r="N4622" t="s">
        <v>5039</v>
      </c>
      <c r="O4622" s="30" t="s">
        <v>548</v>
      </c>
    </row>
    <row r="4623" spans="1:15" x14ac:dyDescent="0.2">
      <c r="A4623" s="66" t="s">
        <v>9833</v>
      </c>
      <c r="B4623" t="s">
        <v>394</v>
      </c>
      <c r="C4623" t="s">
        <v>393</v>
      </c>
      <c r="D4623" s="21" t="s">
        <v>401</v>
      </c>
      <c r="E4623" t="s">
        <v>402</v>
      </c>
      <c r="F4623" t="s">
        <v>316</v>
      </c>
      <c r="L4623" t="s">
        <v>4944</v>
      </c>
      <c r="M4623" t="s">
        <v>1293</v>
      </c>
      <c r="N4623" t="s">
        <v>4945</v>
      </c>
      <c r="O4623" t="s">
        <v>4946</v>
      </c>
    </row>
    <row r="4624" spans="1:15" x14ac:dyDescent="0.2">
      <c r="A4624" s="66" t="s">
        <v>9833</v>
      </c>
      <c r="B4624" t="s">
        <v>394</v>
      </c>
      <c r="C4624" t="s">
        <v>393</v>
      </c>
      <c r="D4624" s="21" t="s">
        <v>398</v>
      </c>
      <c r="E4624" t="s">
        <v>399</v>
      </c>
      <c r="F4624" t="s">
        <v>316</v>
      </c>
      <c r="K4624">
        <v>2024</v>
      </c>
      <c r="L4624" t="s">
        <v>5042</v>
      </c>
      <c r="M4624" t="s">
        <v>1293</v>
      </c>
      <c r="N4624" t="s">
        <v>5043</v>
      </c>
      <c r="O4624" t="s">
        <v>5044</v>
      </c>
    </row>
    <row r="4625" spans="1:15" x14ac:dyDescent="0.2">
      <c r="A4625" s="66" t="s">
        <v>9833</v>
      </c>
      <c r="B4625" t="s">
        <v>394</v>
      </c>
      <c r="C4625" t="s">
        <v>393</v>
      </c>
      <c r="D4625" s="21" t="s">
        <v>401</v>
      </c>
      <c r="E4625" t="s">
        <v>402</v>
      </c>
      <c r="F4625" t="s">
        <v>318</v>
      </c>
      <c r="K4625">
        <v>2024</v>
      </c>
      <c r="L4625" t="s">
        <v>4954</v>
      </c>
      <c r="M4625" t="s">
        <v>4955</v>
      </c>
      <c r="N4625" t="s">
        <v>4956</v>
      </c>
      <c r="O4625" t="s">
        <v>5045</v>
      </c>
    </row>
    <row r="4626" spans="1:15" x14ac:dyDescent="0.2">
      <c r="A4626" s="66" t="s">
        <v>9833</v>
      </c>
      <c r="B4626" t="s">
        <v>394</v>
      </c>
      <c r="C4626" t="s">
        <v>393</v>
      </c>
      <c r="D4626" s="21" t="s">
        <v>395</v>
      </c>
      <c r="E4626" t="s">
        <v>396</v>
      </c>
      <c r="F4626" t="s">
        <v>94</v>
      </c>
      <c r="K4626">
        <v>2020</v>
      </c>
      <c r="L4626" t="s">
        <v>5005</v>
      </c>
      <c r="M4626" t="s">
        <v>5006</v>
      </c>
      <c r="N4626" t="s">
        <v>5007</v>
      </c>
      <c r="O4626" t="s">
        <v>5008</v>
      </c>
    </row>
    <row r="4627" spans="1:15" x14ac:dyDescent="0.2">
      <c r="A4627" s="66" t="s">
        <v>9833</v>
      </c>
      <c r="B4627" t="s">
        <v>394</v>
      </c>
      <c r="C4627" t="s">
        <v>393</v>
      </c>
      <c r="D4627" s="21" t="s">
        <v>398</v>
      </c>
      <c r="E4627" t="s">
        <v>399</v>
      </c>
      <c r="F4627" t="s">
        <v>314</v>
      </c>
      <c r="K4627">
        <v>2024</v>
      </c>
      <c r="L4627" t="s">
        <v>5042</v>
      </c>
      <c r="M4627" t="s">
        <v>1293</v>
      </c>
      <c r="N4627" t="s">
        <v>5043</v>
      </c>
      <c r="O4627" t="s">
        <v>5044</v>
      </c>
    </row>
    <row r="4628" spans="1:15" x14ac:dyDescent="0.2">
      <c r="A4628" s="66" t="s">
        <v>9833</v>
      </c>
      <c r="B4628" t="s">
        <v>394</v>
      </c>
      <c r="C4628" t="s">
        <v>393</v>
      </c>
      <c r="D4628" s="21" t="s">
        <v>395</v>
      </c>
      <c r="E4628" t="s">
        <v>396</v>
      </c>
      <c r="F4628" t="s">
        <v>308</v>
      </c>
      <c r="K4628">
        <v>2023</v>
      </c>
      <c r="L4628" t="s">
        <v>4947</v>
      </c>
      <c r="M4628" t="s">
        <v>1293</v>
      </c>
      <c r="N4628" t="s">
        <v>4948</v>
      </c>
      <c r="O4628" t="s">
        <v>4949</v>
      </c>
    </row>
    <row r="4629" spans="1:15" x14ac:dyDescent="0.2">
      <c r="A4629" s="66" t="s">
        <v>9833</v>
      </c>
      <c r="B4629" t="s">
        <v>394</v>
      </c>
      <c r="C4629" t="s">
        <v>393</v>
      </c>
      <c r="D4629" s="21" t="s">
        <v>401</v>
      </c>
      <c r="E4629" t="s">
        <v>402</v>
      </c>
      <c r="F4629" t="s">
        <v>315</v>
      </c>
      <c r="L4629" t="s">
        <v>4944</v>
      </c>
      <c r="M4629" t="s">
        <v>1293</v>
      </c>
      <c r="N4629" t="s">
        <v>4945</v>
      </c>
      <c r="O4629" t="s">
        <v>4963</v>
      </c>
    </row>
    <row r="4630" spans="1:15" x14ac:dyDescent="0.2">
      <c r="A4630" s="66" t="s">
        <v>9833</v>
      </c>
      <c r="B4630" t="s">
        <v>394</v>
      </c>
      <c r="C4630" t="s">
        <v>393</v>
      </c>
      <c r="D4630" s="21" t="s">
        <v>398</v>
      </c>
      <c r="E4630" t="s">
        <v>399</v>
      </c>
      <c r="F4630" t="s">
        <v>315</v>
      </c>
      <c r="K4630">
        <v>2024</v>
      </c>
      <c r="L4630" t="s">
        <v>5042</v>
      </c>
      <c r="M4630" t="s">
        <v>1293</v>
      </c>
      <c r="N4630" t="s">
        <v>5043</v>
      </c>
      <c r="O4630" t="s">
        <v>5044</v>
      </c>
    </row>
    <row r="4631" spans="1:15" x14ac:dyDescent="0.2">
      <c r="A4631" s="66" t="s">
        <v>9833</v>
      </c>
      <c r="B4631" t="s">
        <v>394</v>
      </c>
      <c r="C4631" t="s">
        <v>393</v>
      </c>
      <c r="D4631" s="21" t="s">
        <v>395</v>
      </c>
      <c r="E4631" t="s">
        <v>396</v>
      </c>
      <c r="F4631" t="s">
        <v>307</v>
      </c>
      <c r="K4631">
        <v>2023</v>
      </c>
      <c r="L4631" t="s">
        <v>4947</v>
      </c>
      <c r="M4631" t="s">
        <v>1293</v>
      </c>
      <c r="N4631" t="s">
        <v>4948</v>
      </c>
      <c r="O4631" t="s">
        <v>4949</v>
      </c>
    </row>
    <row r="4632" spans="1:15" x14ac:dyDescent="0.2">
      <c r="A4632" s="66" t="s">
        <v>9833</v>
      </c>
      <c r="B4632" t="s">
        <v>394</v>
      </c>
      <c r="C4632" t="s">
        <v>393</v>
      </c>
      <c r="D4632" s="21" t="s">
        <v>401</v>
      </c>
      <c r="E4632" t="s">
        <v>402</v>
      </c>
      <c r="F4632" t="s">
        <v>84</v>
      </c>
      <c r="K4632">
        <v>2024</v>
      </c>
      <c r="L4632" t="s">
        <v>5049</v>
      </c>
      <c r="N4632" t="s">
        <v>5050</v>
      </c>
      <c r="O4632" t="s">
        <v>5051</v>
      </c>
    </row>
    <row r="4633" spans="1:15" x14ac:dyDescent="0.2">
      <c r="A4633" s="66" t="s">
        <v>9833</v>
      </c>
      <c r="B4633" t="s">
        <v>394</v>
      </c>
      <c r="C4633" t="s">
        <v>393</v>
      </c>
      <c r="D4633" s="21" t="s">
        <v>398</v>
      </c>
      <c r="E4633" t="s">
        <v>399</v>
      </c>
      <c r="F4633" t="s">
        <v>84</v>
      </c>
      <c r="K4633">
        <v>2024</v>
      </c>
      <c r="L4633" t="s">
        <v>5052</v>
      </c>
      <c r="N4633" t="s">
        <v>5053</v>
      </c>
      <c r="O4633" t="s">
        <v>5054</v>
      </c>
    </row>
    <row r="4634" spans="1:15" x14ac:dyDescent="0.2">
      <c r="A4634" s="66" t="s">
        <v>9833</v>
      </c>
      <c r="B4634" t="s">
        <v>394</v>
      </c>
      <c r="C4634" t="s">
        <v>393</v>
      </c>
      <c r="D4634" s="21" t="s">
        <v>395</v>
      </c>
      <c r="E4634" t="s">
        <v>396</v>
      </c>
      <c r="F4634" t="s">
        <v>91</v>
      </c>
      <c r="K4634">
        <v>2024</v>
      </c>
      <c r="L4634" t="s">
        <v>4997</v>
      </c>
      <c r="N4634" t="s">
        <v>4998</v>
      </c>
      <c r="O4634" t="s">
        <v>4999</v>
      </c>
    </row>
    <row r="4635" spans="1:15" x14ac:dyDescent="0.2">
      <c r="A4635" s="66" t="s">
        <v>9833</v>
      </c>
      <c r="B4635" t="s">
        <v>394</v>
      </c>
      <c r="C4635" t="s">
        <v>393</v>
      </c>
      <c r="D4635" s="21" t="s">
        <v>395</v>
      </c>
      <c r="E4635" t="s">
        <v>396</v>
      </c>
      <c r="F4635" t="s">
        <v>96</v>
      </c>
      <c r="K4635">
        <v>2008</v>
      </c>
      <c r="L4635" t="s">
        <v>5016</v>
      </c>
      <c r="M4635" t="s">
        <v>1484</v>
      </c>
      <c r="N4635" t="s">
        <v>5017</v>
      </c>
      <c r="O4635" t="s">
        <v>5018</v>
      </c>
    </row>
    <row r="4636" spans="1:15" x14ac:dyDescent="0.2">
      <c r="A4636" s="66" t="s">
        <v>9833</v>
      </c>
      <c r="B4636" t="s">
        <v>394</v>
      </c>
      <c r="C4636" t="s">
        <v>393</v>
      </c>
      <c r="D4636" s="21" t="s">
        <v>401</v>
      </c>
      <c r="E4636" t="s">
        <v>402</v>
      </c>
      <c r="F4636" t="s">
        <v>323</v>
      </c>
      <c r="L4636" t="s">
        <v>4944</v>
      </c>
      <c r="M4636" t="s">
        <v>1293</v>
      </c>
      <c r="N4636" t="s">
        <v>4945</v>
      </c>
      <c r="O4636" t="s">
        <v>4946</v>
      </c>
    </row>
    <row r="4637" spans="1:15" x14ac:dyDescent="0.2">
      <c r="A4637" s="66" t="s">
        <v>9833</v>
      </c>
      <c r="B4637" t="s">
        <v>394</v>
      </c>
      <c r="C4637" t="s">
        <v>393</v>
      </c>
      <c r="D4637" s="21" t="s">
        <v>398</v>
      </c>
      <c r="E4637" t="s">
        <v>399</v>
      </c>
      <c r="F4637" t="s">
        <v>323</v>
      </c>
      <c r="K4637">
        <v>2023</v>
      </c>
      <c r="L4637" t="s">
        <v>5055</v>
      </c>
      <c r="M4637" t="s">
        <v>2406</v>
      </c>
      <c r="N4637" t="s">
        <v>5056</v>
      </c>
    </row>
    <row r="4638" spans="1:15" x14ac:dyDescent="0.2">
      <c r="A4638" s="66" t="s">
        <v>9833</v>
      </c>
      <c r="B4638" t="s">
        <v>394</v>
      </c>
      <c r="C4638" t="s">
        <v>393</v>
      </c>
      <c r="D4638" s="21" t="s">
        <v>395</v>
      </c>
      <c r="E4638" t="s">
        <v>396</v>
      </c>
      <c r="F4638" t="s">
        <v>33</v>
      </c>
      <c r="G4638" t="s">
        <v>1286</v>
      </c>
      <c r="K4638">
        <v>2007</v>
      </c>
      <c r="L4638" t="s">
        <v>5016</v>
      </c>
      <c r="M4638" t="s">
        <v>1439</v>
      </c>
      <c r="N4638" t="s">
        <v>5017</v>
      </c>
      <c r="O4638" t="s">
        <v>5060</v>
      </c>
    </row>
    <row r="4639" spans="1:15" x14ac:dyDescent="0.2">
      <c r="A4639" s="66" t="s">
        <v>9833</v>
      </c>
      <c r="B4639" t="s">
        <v>394</v>
      </c>
      <c r="C4639" t="s">
        <v>393</v>
      </c>
      <c r="D4639" s="21" t="s">
        <v>395</v>
      </c>
      <c r="E4639" t="s">
        <v>396</v>
      </c>
      <c r="F4639" t="s">
        <v>306</v>
      </c>
      <c r="K4639">
        <v>2021</v>
      </c>
      <c r="L4639" t="s">
        <v>4960</v>
      </c>
      <c r="M4639" t="s">
        <v>2332</v>
      </c>
      <c r="N4639" t="s">
        <v>4961</v>
      </c>
      <c r="O4639" t="s">
        <v>4962</v>
      </c>
    </row>
    <row r="4640" spans="1:15" x14ac:dyDescent="0.2">
      <c r="A4640" s="66" t="s">
        <v>9833</v>
      </c>
      <c r="B4640" t="s">
        <v>394</v>
      </c>
      <c r="C4640" t="s">
        <v>393</v>
      </c>
      <c r="D4640" s="21" t="s">
        <v>401</v>
      </c>
      <c r="E4640" t="s">
        <v>402</v>
      </c>
      <c r="F4640" t="s">
        <v>322</v>
      </c>
      <c r="L4640" t="s">
        <v>4944</v>
      </c>
      <c r="M4640" t="s">
        <v>1293</v>
      </c>
      <c r="N4640" t="s">
        <v>4945</v>
      </c>
      <c r="O4640" t="s">
        <v>4963</v>
      </c>
    </row>
    <row r="4641" spans="1:15" x14ac:dyDescent="0.2">
      <c r="A4641" s="66" t="s">
        <v>9833</v>
      </c>
      <c r="B4641" t="s">
        <v>394</v>
      </c>
      <c r="C4641" t="s">
        <v>393</v>
      </c>
      <c r="D4641" s="21" t="s">
        <v>401</v>
      </c>
      <c r="E4641" t="s">
        <v>402</v>
      </c>
      <c r="F4641" t="s">
        <v>33</v>
      </c>
      <c r="G4641" t="s">
        <v>1286</v>
      </c>
      <c r="H4641" t="s">
        <v>349</v>
      </c>
      <c r="I4641" t="s">
        <v>349</v>
      </c>
      <c r="K4641">
        <v>2024</v>
      </c>
      <c r="L4641" t="s">
        <v>5057</v>
      </c>
      <c r="N4641" t="s">
        <v>5058</v>
      </c>
      <c r="O4641" t="s">
        <v>5059</v>
      </c>
    </row>
    <row r="4642" spans="1:15" x14ac:dyDescent="0.2">
      <c r="A4642" s="66" t="s">
        <v>9833</v>
      </c>
      <c r="B4642" t="s">
        <v>394</v>
      </c>
      <c r="C4642" t="s">
        <v>393</v>
      </c>
      <c r="D4642" s="21" t="s">
        <v>395</v>
      </c>
      <c r="E4642" t="s">
        <v>396</v>
      </c>
      <c r="F4642" t="s">
        <v>314</v>
      </c>
      <c r="K4642">
        <v>2021</v>
      </c>
      <c r="L4642" t="s">
        <v>4960</v>
      </c>
      <c r="M4642" t="s">
        <v>2332</v>
      </c>
      <c r="N4642" t="s">
        <v>4961</v>
      </c>
      <c r="O4642" t="s">
        <v>4962</v>
      </c>
    </row>
    <row r="4643" spans="1:15" x14ac:dyDescent="0.2">
      <c r="A4643" s="66" t="s">
        <v>9833</v>
      </c>
      <c r="B4643" t="s">
        <v>394</v>
      </c>
      <c r="C4643" t="s">
        <v>393</v>
      </c>
      <c r="D4643" s="21" t="s">
        <v>398</v>
      </c>
      <c r="E4643" t="s">
        <v>399</v>
      </c>
      <c r="F4643" t="s">
        <v>33</v>
      </c>
      <c r="G4643" t="s">
        <v>1286</v>
      </c>
      <c r="K4643">
        <v>2022</v>
      </c>
      <c r="L4643" t="s">
        <v>5061</v>
      </c>
      <c r="N4643" t="s">
        <v>5062</v>
      </c>
      <c r="O4643" t="s">
        <v>5063</v>
      </c>
    </row>
    <row r="4644" spans="1:15" x14ac:dyDescent="0.2">
      <c r="A4644" s="66" t="s">
        <v>9833</v>
      </c>
      <c r="B4644" t="s">
        <v>394</v>
      </c>
      <c r="C4644" t="s">
        <v>393</v>
      </c>
      <c r="D4644" s="21" t="s">
        <v>398</v>
      </c>
      <c r="E4644" t="s">
        <v>399</v>
      </c>
      <c r="F4644" t="s">
        <v>35</v>
      </c>
      <c r="G4644" t="s">
        <v>1289</v>
      </c>
      <c r="K4644">
        <v>2022</v>
      </c>
      <c r="L4644" t="s">
        <v>5064</v>
      </c>
      <c r="N4644" t="s">
        <v>5065</v>
      </c>
    </row>
    <row r="4645" spans="1:15" x14ac:dyDescent="0.2">
      <c r="A4645" s="66" t="s">
        <v>9833</v>
      </c>
      <c r="B4645" t="s">
        <v>394</v>
      </c>
      <c r="C4645" t="s">
        <v>393</v>
      </c>
      <c r="D4645" s="21" t="s">
        <v>398</v>
      </c>
      <c r="E4645" t="s">
        <v>399</v>
      </c>
      <c r="F4645" t="s">
        <v>34</v>
      </c>
      <c r="G4645" t="s">
        <v>1289</v>
      </c>
      <c r="K4645">
        <v>2022</v>
      </c>
      <c r="L4645" t="s">
        <v>5064</v>
      </c>
      <c r="N4645" t="s">
        <v>5065</v>
      </c>
    </row>
    <row r="4646" spans="1:15" x14ac:dyDescent="0.2">
      <c r="A4646" s="66" t="s">
        <v>9833</v>
      </c>
      <c r="B4646" t="s">
        <v>394</v>
      </c>
      <c r="C4646" t="s">
        <v>393</v>
      </c>
      <c r="D4646" s="21" t="s">
        <v>398</v>
      </c>
      <c r="E4646" t="s">
        <v>399</v>
      </c>
      <c r="F4646" t="s">
        <v>42</v>
      </c>
      <c r="G4646" t="s">
        <v>1289</v>
      </c>
      <c r="K4646">
        <v>2022</v>
      </c>
      <c r="L4646" t="s">
        <v>5064</v>
      </c>
      <c r="N4646" t="s">
        <v>5065</v>
      </c>
      <c r="O4646" t="s">
        <v>5066</v>
      </c>
    </row>
    <row r="4647" spans="1:15" x14ac:dyDescent="0.2">
      <c r="A4647" s="66" t="s">
        <v>9833</v>
      </c>
      <c r="B4647" t="s">
        <v>394</v>
      </c>
      <c r="C4647" t="s">
        <v>393</v>
      </c>
      <c r="D4647" s="21" t="s">
        <v>398</v>
      </c>
      <c r="E4647" t="s">
        <v>399</v>
      </c>
      <c r="F4647" t="s">
        <v>38</v>
      </c>
      <c r="G4647" t="s">
        <v>1289</v>
      </c>
      <c r="K4647">
        <v>2022</v>
      </c>
      <c r="L4647" t="s">
        <v>5064</v>
      </c>
      <c r="N4647" t="s">
        <v>5065</v>
      </c>
      <c r="O4647" t="s">
        <v>5067</v>
      </c>
    </row>
    <row r="4648" spans="1:15" x14ac:dyDescent="0.2">
      <c r="A4648" s="66" t="s">
        <v>9833</v>
      </c>
      <c r="B4648" t="s">
        <v>394</v>
      </c>
      <c r="C4648" t="s">
        <v>393</v>
      </c>
      <c r="D4648" s="21" t="s">
        <v>398</v>
      </c>
      <c r="E4648" t="s">
        <v>399</v>
      </c>
      <c r="F4648" t="s">
        <v>39</v>
      </c>
      <c r="G4648" t="s">
        <v>1289</v>
      </c>
      <c r="K4648">
        <v>2022</v>
      </c>
      <c r="L4648" t="s">
        <v>5064</v>
      </c>
      <c r="N4648" t="s">
        <v>5065</v>
      </c>
    </row>
    <row r="4649" spans="1:15" x14ac:dyDescent="0.2">
      <c r="A4649" s="66" t="s">
        <v>9833</v>
      </c>
      <c r="B4649" t="s">
        <v>394</v>
      </c>
      <c r="C4649" t="s">
        <v>393</v>
      </c>
      <c r="D4649" s="21" t="s">
        <v>395</v>
      </c>
      <c r="E4649" t="s">
        <v>396</v>
      </c>
      <c r="F4649" t="s">
        <v>89</v>
      </c>
      <c r="K4649">
        <v>2021</v>
      </c>
      <c r="L4649" t="s">
        <v>4990</v>
      </c>
      <c r="N4649" t="s">
        <v>4991</v>
      </c>
      <c r="O4649" t="s">
        <v>4992</v>
      </c>
    </row>
    <row r="4650" spans="1:15" x14ac:dyDescent="0.2">
      <c r="A4650" s="66" t="s">
        <v>9833</v>
      </c>
      <c r="B4650" t="s">
        <v>394</v>
      </c>
      <c r="C4650" t="s">
        <v>393</v>
      </c>
      <c r="D4650" s="21" t="s">
        <v>398</v>
      </c>
      <c r="E4650" t="s">
        <v>399</v>
      </c>
      <c r="F4650" t="s">
        <v>78</v>
      </c>
      <c r="G4650" t="s">
        <v>1299</v>
      </c>
      <c r="K4650">
        <v>2024</v>
      </c>
      <c r="L4650" t="s">
        <v>5035</v>
      </c>
      <c r="M4650" t="s">
        <v>5072</v>
      </c>
      <c r="N4650" t="s">
        <v>5036</v>
      </c>
      <c r="O4650" t="s">
        <v>5073</v>
      </c>
    </row>
    <row r="4651" spans="1:15" x14ac:dyDescent="0.2">
      <c r="A4651" s="66" t="s">
        <v>9833</v>
      </c>
      <c r="B4651" t="s">
        <v>394</v>
      </c>
      <c r="C4651" t="s">
        <v>393</v>
      </c>
      <c r="D4651" s="21" t="s">
        <v>401</v>
      </c>
      <c r="E4651" t="s">
        <v>402</v>
      </c>
      <c r="F4651" t="s">
        <v>78</v>
      </c>
      <c r="G4651" t="s">
        <v>1299</v>
      </c>
      <c r="K4651">
        <v>2024</v>
      </c>
      <c r="L4651" t="s">
        <v>4954</v>
      </c>
      <c r="M4651" t="s">
        <v>4955</v>
      </c>
      <c r="N4651" t="s">
        <v>4956</v>
      </c>
      <c r="O4651" t="s">
        <v>5074</v>
      </c>
    </row>
    <row r="4652" spans="1:15" x14ac:dyDescent="0.2">
      <c r="A4652" s="66" t="s">
        <v>9833</v>
      </c>
      <c r="B4652" t="s">
        <v>394</v>
      </c>
      <c r="C4652" t="s">
        <v>393</v>
      </c>
      <c r="D4652" s="21" t="s">
        <v>395</v>
      </c>
      <c r="E4652" t="s">
        <v>396</v>
      </c>
      <c r="F4652" t="s">
        <v>9</v>
      </c>
      <c r="L4652" t="s">
        <v>1414</v>
      </c>
      <c r="N4652" t="s">
        <v>1415</v>
      </c>
      <c r="O4652" t="s">
        <v>1416</v>
      </c>
    </row>
    <row r="4653" spans="1:15" x14ac:dyDescent="0.2">
      <c r="A4653" s="66" t="s">
        <v>9833</v>
      </c>
      <c r="B4653" t="s">
        <v>394</v>
      </c>
      <c r="C4653" t="s">
        <v>393</v>
      </c>
      <c r="D4653" s="21" t="s">
        <v>398</v>
      </c>
      <c r="E4653" t="s">
        <v>399</v>
      </c>
      <c r="F4653" t="s">
        <v>79</v>
      </c>
      <c r="G4653" t="s">
        <v>1382</v>
      </c>
      <c r="K4653">
        <v>2024</v>
      </c>
      <c r="L4653" t="s">
        <v>5035</v>
      </c>
      <c r="M4653" t="s">
        <v>5072</v>
      </c>
      <c r="N4653" t="s">
        <v>5036</v>
      </c>
      <c r="O4653" t="s">
        <v>5075</v>
      </c>
    </row>
    <row r="4654" spans="1:15" x14ac:dyDescent="0.2">
      <c r="A4654" s="66" t="s">
        <v>9833</v>
      </c>
      <c r="B4654" t="s">
        <v>394</v>
      </c>
      <c r="C4654" t="s">
        <v>393</v>
      </c>
      <c r="D4654" s="21" t="s">
        <v>401</v>
      </c>
      <c r="E4654" t="s">
        <v>402</v>
      </c>
      <c r="F4654" t="s">
        <v>79</v>
      </c>
      <c r="G4654" t="s">
        <v>1382</v>
      </c>
      <c r="K4654">
        <v>2024</v>
      </c>
      <c r="L4654" t="s">
        <v>4954</v>
      </c>
      <c r="M4654" t="s">
        <v>4955</v>
      </c>
      <c r="N4654" t="s">
        <v>4956</v>
      </c>
    </row>
    <row r="4655" spans="1:15" x14ac:dyDescent="0.2">
      <c r="A4655" s="66" t="s">
        <v>9833</v>
      </c>
      <c r="B4655" t="s">
        <v>394</v>
      </c>
      <c r="C4655" t="s">
        <v>393</v>
      </c>
      <c r="D4655" s="21" t="s">
        <v>395</v>
      </c>
      <c r="E4655" t="s">
        <v>396</v>
      </c>
      <c r="F4655" t="s">
        <v>4</v>
      </c>
      <c r="L4655" t="s">
        <v>1429</v>
      </c>
      <c r="N4655" t="s">
        <v>1279</v>
      </c>
      <c r="O4655" t="s">
        <v>1280</v>
      </c>
    </row>
    <row r="4656" spans="1:15" x14ac:dyDescent="0.2">
      <c r="A4656" s="66" t="s">
        <v>9833</v>
      </c>
      <c r="B4656" t="s">
        <v>394</v>
      </c>
      <c r="C4656" t="s">
        <v>393</v>
      </c>
      <c r="D4656" s="21" t="s">
        <v>398</v>
      </c>
      <c r="E4656" t="s">
        <v>399</v>
      </c>
      <c r="F4656" t="s">
        <v>331</v>
      </c>
      <c r="K4656">
        <v>2023</v>
      </c>
      <c r="L4656" t="s">
        <v>5055</v>
      </c>
      <c r="M4656" t="s">
        <v>2406</v>
      </c>
      <c r="N4656" t="s">
        <v>5056</v>
      </c>
    </row>
    <row r="4657" spans="1:15" x14ac:dyDescent="0.2">
      <c r="A4657" s="66" t="s">
        <v>9833</v>
      </c>
      <c r="B4657" t="s">
        <v>394</v>
      </c>
      <c r="C4657" t="s">
        <v>393</v>
      </c>
      <c r="D4657" s="21" t="s">
        <v>395</v>
      </c>
      <c r="E4657" t="s">
        <v>396</v>
      </c>
      <c r="F4657" t="s">
        <v>162</v>
      </c>
      <c r="G4657" t="s">
        <v>1286</v>
      </c>
      <c r="O4657" t="s">
        <v>1400</v>
      </c>
    </row>
    <row r="4658" spans="1:15" x14ac:dyDescent="0.2">
      <c r="A4658" s="66" t="s">
        <v>9833</v>
      </c>
      <c r="B4658" t="s">
        <v>394</v>
      </c>
      <c r="C4658" t="s">
        <v>393</v>
      </c>
      <c r="D4658" s="21" t="s">
        <v>395</v>
      </c>
      <c r="E4658" t="s">
        <v>396</v>
      </c>
      <c r="F4658" t="s">
        <v>14</v>
      </c>
      <c r="G4658" t="s">
        <v>1430</v>
      </c>
      <c r="K4658">
        <v>2022</v>
      </c>
      <c r="O4658" s="27" t="s">
        <v>5023</v>
      </c>
    </row>
    <row r="4659" spans="1:15" x14ac:dyDescent="0.2">
      <c r="A4659" s="66" t="s">
        <v>9833</v>
      </c>
      <c r="B4659" t="s">
        <v>394</v>
      </c>
      <c r="C4659" t="s">
        <v>393</v>
      </c>
      <c r="D4659" s="21" t="s">
        <v>398</v>
      </c>
      <c r="E4659" t="s">
        <v>399</v>
      </c>
      <c r="F4659" t="s">
        <v>330</v>
      </c>
      <c r="K4659">
        <v>2023</v>
      </c>
      <c r="L4659" t="s">
        <v>5055</v>
      </c>
      <c r="M4659" t="s">
        <v>2406</v>
      </c>
      <c r="N4659" t="s">
        <v>5056</v>
      </c>
    </row>
    <row r="4660" spans="1:15" x14ac:dyDescent="0.2">
      <c r="A4660" s="66" t="s">
        <v>9833</v>
      </c>
      <c r="B4660" t="s">
        <v>394</v>
      </c>
      <c r="C4660" t="s">
        <v>393</v>
      </c>
      <c r="D4660" s="21" t="s">
        <v>395</v>
      </c>
      <c r="E4660" t="s">
        <v>396</v>
      </c>
      <c r="F4660" t="s">
        <v>15</v>
      </c>
      <c r="G4660" t="s">
        <v>1430</v>
      </c>
      <c r="O4660" t="s">
        <v>1432</v>
      </c>
    </row>
    <row r="4661" spans="1:15" x14ac:dyDescent="0.2">
      <c r="A4661" s="66" t="s">
        <v>9833</v>
      </c>
      <c r="B4661" t="s">
        <v>394</v>
      </c>
      <c r="C4661" t="s">
        <v>393</v>
      </c>
      <c r="D4661" s="21" t="s">
        <v>398</v>
      </c>
      <c r="E4661" t="s">
        <v>399</v>
      </c>
      <c r="F4661" t="s">
        <v>67</v>
      </c>
      <c r="G4661" t="s">
        <v>1360</v>
      </c>
      <c r="J4661" t="s">
        <v>5077</v>
      </c>
      <c r="K4661">
        <v>2024</v>
      </c>
      <c r="L4661" t="s">
        <v>5078</v>
      </c>
    </row>
    <row r="4662" spans="1:15" x14ac:dyDescent="0.2">
      <c r="A4662" s="66" t="s">
        <v>9833</v>
      </c>
      <c r="B4662" t="s">
        <v>394</v>
      </c>
      <c r="C4662" t="s">
        <v>393</v>
      </c>
      <c r="D4662" s="21" t="s">
        <v>401</v>
      </c>
      <c r="E4662" t="s">
        <v>402</v>
      </c>
      <c r="F4662" t="s">
        <v>67</v>
      </c>
      <c r="G4662" t="s">
        <v>1360</v>
      </c>
      <c r="J4662" t="s">
        <v>5079</v>
      </c>
      <c r="K4662">
        <v>2024</v>
      </c>
      <c r="L4662" t="s">
        <v>4967</v>
      </c>
      <c r="M4662" t="s">
        <v>2332</v>
      </c>
      <c r="N4662" t="s">
        <v>4968</v>
      </c>
      <c r="O4662" t="s">
        <v>5080</v>
      </c>
    </row>
    <row r="4663" spans="1:15" x14ac:dyDescent="0.2">
      <c r="A4663" s="66" t="s">
        <v>9833</v>
      </c>
      <c r="B4663" t="s">
        <v>394</v>
      </c>
      <c r="C4663" t="s">
        <v>393</v>
      </c>
      <c r="D4663" s="21" t="s">
        <v>395</v>
      </c>
      <c r="E4663" t="s">
        <v>396</v>
      </c>
      <c r="F4663" t="s">
        <v>182</v>
      </c>
      <c r="G4663" t="s">
        <v>1286</v>
      </c>
      <c r="O4663" t="s">
        <v>1400</v>
      </c>
    </row>
    <row r="4664" spans="1:15" x14ac:dyDescent="0.2">
      <c r="A4664" s="66" t="s">
        <v>9833</v>
      </c>
      <c r="B4664" t="s">
        <v>394</v>
      </c>
      <c r="C4664" t="s">
        <v>393</v>
      </c>
      <c r="D4664" s="21" t="s">
        <v>395</v>
      </c>
      <c r="E4664" t="s">
        <v>396</v>
      </c>
      <c r="F4664" t="s">
        <v>142</v>
      </c>
      <c r="G4664" t="s">
        <v>1286</v>
      </c>
      <c r="O4664" t="s">
        <v>1400</v>
      </c>
    </row>
    <row r="4665" spans="1:15" x14ac:dyDescent="0.2">
      <c r="A4665" s="66" t="s">
        <v>9833</v>
      </c>
      <c r="B4665" t="s">
        <v>394</v>
      </c>
      <c r="C4665" t="s">
        <v>393</v>
      </c>
      <c r="D4665" s="21" t="s">
        <v>401</v>
      </c>
      <c r="E4665" t="s">
        <v>402</v>
      </c>
      <c r="F4665" t="s">
        <v>58</v>
      </c>
      <c r="G4665" t="s">
        <v>1270</v>
      </c>
      <c r="H4665" t="s">
        <v>1717</v>
      </c>
      <c r="I4665" t="s">
        <v>349</v>
      </c>
      <c r="K4665">
        <v>2024</v>
      </c>
      <c r="L4665" t="s">
        <v>5087</v>
      </c>
      <c r="N4665" t="s">
        <v>5088</v>
      </c>
      <c r="O4665" t="s">
        <v>5089</v>
      </c>
    </row>
    <row r="4666" spans="1:15" x14ac:dyDescent="0.2">
      <c r="A4666" s="66" t="s">
        <v>9833</v>
      </c>
      <c r="B4666" t="s">
        <v>394</v>
      </c>
      <c r="C4666" t="s">
        <v>393</v>
      </c>
      <c r="D4666" s="21" t="s">
        <v>398</v>
      </c>
      <c r="E4666" t="s">
        <v>399</v>
      </c>
      <c r="F4666" t="s">
        <v>54</v>
      </c>
      <c r="G4666" t="s">
        <v>1270</v>
      </c>
      <c r="K4666">
        <v>2024</v>
      </c>
      <c r="L4666" t="s">
        <v>5090</v>
      </c>
      <c r="N4666" t="s">
        <v>5091</v>
      </c>
      <c r="O4666" t="s">
        <v>9155</v>
      </c>
    </row>
    <row r="4667" spans="1:15" x14ac:dyDescent="0.2">
      <c r="A4667" s="66" t="s">
        <v>9833</v>
      </c>
      <c r="B4667" t="s">
        <v>394</v>
      </c>
      <c r="C4667" t="s">
        <v>393</v>
      </c>
      <c r="D4667" s="21" t="s">
        <v>401</v>
      </c>
      <c r="E4667" t="s">
        <v>402</v>
      </c>
      <c r="F4667" t="s">
        <v>59</v>
      </c>
      <c r="G4667" t="s">
        <v>1270</v>
      </c>
      <c r="H4667" t="s">
        <v>1717</v>
      </c>
      <c r="I4667" t="s">
        <v>349</v>
      </c>
      <c r="K4667">
        <v>2024</v>
      </c>
      <c r="L4667" t="s">
        <v>5087</v>
      </c>
      <c r="N4667" t="s">
        <v>5088</v>
      </c>
      <c r="O4667" t="s">
        <v>5092</v>
      </c>
    </row>
    <row r="4668" spans="1:15" x14ac:dyDescent="0.2">
      <c r="A4668" s="66" t="s">
        <v>9833</v>
      </c>
      <c r="B4668" t="s">
        <v>394</v>
      </c>
      <c r="C4668" t="s">
        <v>393</v>
      </c>
      <c r="D4668" s="21" t="s">
        <v>401</v>
      </c>
      <c r="E4668" t="s">
        <v>402</v>
      </c>
      <c r="F4668" t="s">
        <v>55</v>
      </c>
      <c r="G4668" t="s">
        <v>1270</v>
      </c>
      <c r="H4668" t="s">
        <v>1717</v>
      </c>
      <c r="I4668" t="s">
        <v>349</v>
      </c>
      <c r="K4668">
        <v>2024</v>
      </c>
      <c r="L4668" t="s">
        <v>4967</v>
      </c>
      <c r="M4668" t="s">
        <v>1856</v>
      </c>
      <c r="N4668" t="s">
        <v>5093</v>
      </c>
      <c r="O4668" t="s">
        <v>5094</v>
      </c>
    </row>
    <row r="4669" spans="1:15" x14ac:dyDescent="0.2">
      <c r="A4669" s="66" t="s">
        <v>9833</v>
      </c>
      <c r="B4669" t="s">
        <v>452</v>
      </c>
      <c r="C4669" t="s">
        <v>451</v>
      </c>
      <c r="D4669" s="21" t="s">
        <v>453</v>
      </c>
      <c r="E4669" t="s">
        <v>454</v>
      </c>
      <c r="F4669" t="s">
        <v>8</v>
      </c>
      <c r="K4669">
        <v>2019</v>
      </c>
      <c r="L4669" t="s">
        <v>5095</v>
      </c>
      <c r="M4669" t="s">
        <v>4471</v>
      </c>
      <c r="N4669" t="s">
        <v>5096</v>
      </c>
    </row>
    <row r="4670" spans="1:15" x14ac:dyDescent="0.2">
      <c r="A4670" s="66" t="s">
        <v>9833</v>
      </c>
      <c r="B4670" t="s">
        <v>452</v>
      </c>
      <c r="C4670" t="s">
        <v>451</v>
      </c>
      <c r="D4670" s="21" t="s">
        <v>453</v>
      </c>
      <c r="E4670" t="s">
        <v>454</v>
      </c>
      <c r="F4670" t="s">
        <v>10</v>
      </c>
      <c r="K4670">
        <v>2019</v>
      </c>
      <c r="L4670" t="s">
        <v>5095</v>
      </c>
      <c r="M4670" t="s">
        <v>4471</v>
      </c>
      <c r="N4670" t="s">
        <v>5096</v>
      </c>
    </row>
    <row r="4671" spans="1:15" x14ac:dyDescent="0.2">
      <c r="A4671" s="66" t="s">
        <v>9833</v>
      </c>
      <c r="B4671" t="s">
        <v>452</v>
      </c>
      <c r="C4671" t="s">
        <v>451</v>
      </c>
      <c r="D4671" s="21" t="s">
        <v>453</v>
      </c>
      <c r="E4671" t="s">
        <v>454</v>
      </c>
      <c r="F4671" t="s">
        <v>11</v>
      </c>
      <c r="G4671" t="s">
        <v>1286</v>
      </c>
      <c r="H4671" t="s">
        <v>376</v>
      </c>
      <c r="I4671" t="s">
        <v>349</v>
      </c>
      <c r="J4671" t="s">
        <v>455</v>
      </c>
      <c r="K4671">
        <v>2019</v>
      </c>
      <c r="L4671" t="s">
        <v>5095</v>
      </c>
      <c r="M4671" t="s">
        <v>4471</v>
      </c>
      <c r="N4671" t="s">
        <v>5096</v>
      </c>
      <c r="O4671" t="s">
        <v>5097</v>
      </c>
    </row>
    <row r="4672" spans="1:15" x14ac:dyDescent="0.2">
      <c r="A4672" s="66" t="s">
        <v>9833</v>
      </c>
      <c r="B4672" t="s">
        <v>452</v>
      </c>
      <c r="C4672" t="s">
        <v>451</v>
      </c>
      <c r="D4672" s="21" t="s">
        <v>453</v>
      </c>
      <c r="E4672" t="s">
        <v>454</v>
      </c>
      <c r="F4672" t="s">
        <v>12</v>
      </c>
      <c r="K4672">
        <v>2019</v>
      </c>
      <c r="L4672" t="s">
        <v>5095</v>
      </c>
      <c r="M4672" t="s">
        <v>4471</v>
      </c>
      <c r="N4672" t="s">
        <v>5096</v>
      </c>
    </row>
    <row r="4673" spans="1:15" x14ac:dyDescent="0.2">
      <c r="A4673" s="66" t="s">
        <v>9833</v>
      </c>
      <c r="B4673" t="s">
        <v>452</v>
      </c>
      <c r="C4673" t="s">
        <v>451</v>
      </c>
      <c r="D4673" s="21" t="s">
        <v>453</v>
      </c>
      <c r="E4673" t="s">
        <v>454</v>
      </c>
      <c r="F4673" t="s">
        <v>13</v>
      </c>
      <c r="K4673">
        <v>2019</v>
      </c>
      <c r="L4673" t="s">
        <v>5095</v>
      </c>
      <c r="M4673" t="s">
        <v>4471</v>
      </c>
      <c r="N4673" t="s">
        <v>5096</v>
      </c>
    </row>
    <row r="4674" spans="1:15" x14ac:dyDescent="0.2">
      <c r="A4674" s="66" t="s">
        <v>9833</v>
      </c>
      <c r="B4674" t="s">
        <v>452</v>
      </c>
      <c r="C4674" t="s">
        <v>451</v>
      </c>
      <c r="D4674" s="21" t="s">
        <v>453</v>
      </c>
      <c r="E4674" t="s">
        <v>454</v>
      </c>
      <c r="F4674" t="s">
        <v>16</v>
      </c>
      <c r="G4674" t="s">
        <v>1270</v>
      </c>
      <c r="H4674" t="s">
        <v>376</v>
      </c>
      <c r="I4674" t="s">
        <v>1281</v>
      </c>
      <c r="J4674" t="s">
        <v>5098</v>
      </c>
      <c r="K4674">
        <v>2019</v>
      </c>
      <c r="L4674" t="s">
        <v>5095</v>
      </c>
      <c r="M4674" t="s">
        <v>5099</v>
      </c>
      <c r="N4674" t="s">
        <v>5096</v>
      </c>
      <c r="O4674" t="s">
        <v>5100</v>
      </c>
    </row>
    <row r="4675" spans="1:15" x14ac:dyDescent="0.2">
      <c r="A4675" s="66" t="s">
        <v>9833</v>
      </c>
      <c r="B4675" t="s">
        <v>452</v>
      </c>
      <c r="C4675" t="s">
        <v>451</v>
      </c>
      <c r="D4675" s="21" t="s">
        <v>453</v>
      </c>
      <c r="E4675" t="s">
        <v>454</v>
      </c>
      <c r="F4675" t="s">
        <v>17</v>
      </c>
      <c r="G4675" t="s">
        <v>1270</v>
      </c>
      <c r="H4675" t="s">
        <v>376</v>
      </c>
      <c r="I4675" t="s">
        <v>1281</v>
      </c>
      <c r="J4675" t="s">
        <v>5098</v>
      </c>
      <c r="K4675">
        <v>2019</v>
      </c>
      <c r="L4675" t="s">
        <v>5095</v>
      </c>
      <c r="M4675" t="s">
        <v>5101</v>
      </c>
      <c r="N4675" t="s">
        <v>5096</v>
      </c>
    </row>
    <row r="4676" spans="1:15" x14ac:dyDescent="0.2">
      <c r="A4676" s="66" t="s">
        <v>9833</v>
      </c>
      <c r="B4676" t="s">
        <v>452</v>
      </c>
      <c r="C4676" t="s">
        <v>451</v>
      </c>
      <c r="D4676" s="21" t="s">
        <v>453</v>
      </c>
      <c r="E4676" t="s">
        <v>454</v>
      </c>
      <c r="F4676" t="s">
        <v>18</v>
      </c>
      <c r="G4676" t="s">
        <v>1270</v>
      </c>
      <c r="H4676" t="s">
        <v>376</v>
      </c>
      <c r="I4676" t="s">
        <v>1281</v>
      </c>
      <c r="J4676" t="s">
        <v>5098</v>
      </c>
      <c r="K4676">
        <v>2019</v>
      </c>
      <c r="L4676" t="s">
        <v>5095</v>
      </c>
      <c r="M4676" t="s">
        <v>5101</v>
      </c>
      <c r="N4676" t="s">
        <v>5096</v>
      </c>
      <c r="O4676" t="s">
        <v>5102</v>
      </c>
    </row>
    <row r="4677" spans="1:15" x14ac:dyDescent="0.2">
      <c r="A4677" s="66" t="s">
        <v>9833</v>
      </c>
      <c r="B4677" t="s">
        <v>452</v>
      </c>
      <c r="C4677" t="s">
        <v>451</v>
      </c>
      <c r="D4677" s="21" t="s">
        <v>453</v>
      </c>
      <c r="E4677" t="s">
        <v>454</v>
      </c>
      <c r="F4677" t="s">
        <v>19</v>
      </c>
      <c r="G4677" t="s">
        <v>1270</v>
      </c>
      <c r="H4677" t="s">
        <v>376</v>
      </c>
      <c r="I4677" t="s">
        <v>1281</v>
      </c>
      <c r="J4677" t="s">
        <v>5098</v>
      </c>
      <c r="K4677">
        <v>2019</v>
      </c>
      <c r="L4677" t="s">
        <v>5095</v>
      </c>
      <c r="M4677" t="s">
        <v>5101</v>
      </c>
      <c r="N4677" t="s">
        <v>5096</v>
      </c>
    </row>
    <row r="4678" spans="1:15" x14ac:dyDescent="0.2">
      <c r="A4678" s="66" t="s">
        <v>9833</v>
      </c>
      <c r="B4678" t="s">
        <v>452</v>
      </c>
      <c r="C4678" t="s">
        <v>451</v>
      </c>
      <c r="D4678" s="21" t="s">
        <v>453</v>
      </c>
      <c r="E4678" t="s">
        <v>454</v>
      </c>
      <c r="F4678" t="s">
        <v>20</v>
      </c>
      <c r="G4678" t="s">
        <v>1270</v>
      </c>
      <c r="H4678" t="s">
        <v>376</v>
      </c>
      <c r="I4678" t="s">
        <v>1281</v>
      </c>
      <c r="J4678" t="s">
        <v>5098</v>
      </c>
      <c r="K4678">
        <v>2019</v>
      </c>
      <c r="L4678" t="s">
        <v>5095</v>
      </c>
      <c r="M4678" t="s">
        <v>5101</v>
      </c>
      <c r="N4678" t="s">
        <v>5096</v>
      </c>
      <c r="O4678" t="s">
        <v>5103</v>
      </c>
    </row>
    <row r="4679" spans="1:15" x14ac:dyDescent="0.2">
      <c r="A4679" s="66" t="s">
        <v>9833</v>
      </c>
      <c r="B4679" t="s">
        <v>452</v>
      </c>
      <c r="C4679" t="s">
        <v>451</v>
      </c>
      <c r="D4679" s="21" t="s">
        <v>453</v>
      </c>
      <c r="E4679" t="s">
        <v>454</v>
      </c>
      <c r="F4679" t="s">
        <v>23</v>
      </c>
      <c r="G4679" t="s">
        <v>1270</v>
      </c>
      <c r="H4679" t="s">
        <v>376</v>
      </c>
      <c r="I4679" t="s">
        <v>1281</v>
      </c>
      <c r="J4679" t="s">
        <v>5098</v>
      </c>
      <c r="K4679">
        <v>2019</v>
      </c>
      <c r="L4679" t="s">
        <v>5095</v>
      </c>
      <c r="M4679" t="s">
        <v>5099</v>
      </c>
      <c r="N4679" t="s">
        <v>5096</v>
      </c>
      <c r="O4679" t="s">
        <v>5100</v>
      </c>
    </row>
    <row r="4680" spans="1:15" x14ac:dyDescent="0.2">
      <c r="A4680" s="66" t="s">
        <v>9833</v>
      </c>
      <c r="B4680" t="s">
        <v>452</v>
      </c>
      <c r="C4680" t="s">
        <v>451</v>
      </c>
      <c r="D4680" s="21" t="s">
        <v>453</v>
      </c>
      <c r="E4680" t="s">
        <v>454</v>
      </c>
      <c r="F4680" t="s">
        <v>27</v>
      </c>
      <c r="G4680" t="s">
        <v>1270</v>
      </c>
      <c r="H4680" t="s">
        <v>376</v>
      </c>
      <c r="I4680" t="s">
        <v>1281</v>
      </c>
      <c r="J4680" t="s">
        <v>5098</v>
      </c>
      <c r="K4680">
        <v>2019</v>
      </c>
      <c r="L4680" t="s">
        <v>5095</v>
      </c>
      <c r="M4680" t="s">
        <v>5101</v>
      </c>
      <c r="N4680" t="s">
        <v>5096</v>
      </c>
    </row>
    <row r="4681" spans="1:15" x14ac:dyDescent="0.2">
      <c r="A4681" s="66" t="s">
        <v>9833</v>
      </c>
      <c r="B4681" t="s">
        <v>452</v>
      </c>
      <c r="C4681" t="s">
        <v>451</v>
      </c>
      <c r="D4681" s="21" t="s">
        <v>453</v>
      </c>
      <c r="E4681" t="s">
        <v>454</v>
      </c>
      <c r="F4681" t="s">
        <v>28</v>
      </c>
      <c r="G4681" t="s">
        <v>1270</v>
      </c>
      <c r="H4681" t="s">
        <v>376</v>
      </c>
      <c r="I4681" t="s">
        <v>1281</v>
      </c>
      <c r="J4681" t="s">
        <v>5098</v>
      </c>
      <c r="K4681">
        <v>2019</v>
      </c>
      <c r="L4681" t="s">
        <v>5095</v>
      </c>
      <c r="M4681" t="s">
        <v>5101</v>
      </c>
      <c r="N4681" t="s">
        <v>5096</v>
      </c>
      <c r="O4681" t="s">
        <v>5104</v>
      </c>
    </row>
    <row r="4682" spans="1:15" x14ac:dyDescent="0.2">
      <c r="A4682" s="66" t="s">
        <v>9833</v>
      </c>
      <c r="B4682" t="s">
        <v>452</v>
      </c>
      <c r="C4682" t="s">
        <v>451</v>
      </c>
      <c r="D4682" s="21" t="s">
        <v>453</v>
      </c>
      <c r="E4682" t="s">
        <v>454</v>
      </c>
      <c r="F4682" t="s">
        <v>29</v>
      </c>
      <c r="G4682" t="s">
        <v>1453</v>
      </c>
      <c r="K4682">
        <v>2019</v>
      </c>
      <c r="L4682" t="s">
        <v>5095</v>
      </c>
      <c r="M4682" t="s">
        <v>5105</v>
      </c>
      <c r="N4682" t="s">
        <v>5096</v>
      </c>
      <c r="O4682" t="s">
        <v>5106</v>
      </c>
    </row>
    <row r="4683" spans="1:15" x14ac:dyDescent="0.2">
      <c r="A4683" s="66" t="s">
        <v>9833</v>
      </c>
      <c r="B4683" t="s">
        <v>452</v>
      </c>
      <c r="C4683" t="s">
        <v>451</v>
      </c>
      <c r="D4683" s="21" t="s">
        <v>453</v>
      </c>
      <c r="E4683" t="s">
        <v>454</v>
      </c>
      <c r="F4683" t="s">
        <v>30</v>
      </c>
      <c r="G4683" t="s">
        <v>1454</v>
      </c>
      <c r="K4683">
        <v>2019</v>
      </c>
      <c r="L4683" t="s">
        <v>5095</v>
      </c>
      <c r="M4683" t="s">
        <v>5105</v>
      </c>
      <c r="N4683" t="s">
        <v>5096</v>
      </c>
      <c r="O4683" t="s">
        <v>5106</v>
      </c>
    </row>
    <row r="4684" spans="1:15" x14ac:dyDescent="0.2">
      <c r="A4684" s="66" t="s">
        <v>9833</v>
      </c>
      <c r="B4684" t="s">
        <v>452</v>
      </c>
      <c r="C4684" t="s">
        <v>451</v>
      </c>
      <c r="D4684" s="21" t="s">
        <v>453</v>
      </c>
      <c r="E4684" t="s">
        <v>454</v>
      </c>
      <c r="F4684" t="s">
        <v>31</v>
      </c>
      <c r="G4684" t="s">
        <v>1404</v>
      </c>
      <c r="K4684">
        <v>2019</v>
      </c>
      <c r="L4684" t="s">
        <v>5095</v>
      </c>
      <c r="M4684" t="s">
        <v>5105</v>
      </c>
      <c r="N4684" t="s">
        <v>5096</v>
      </c>
      <c r="O4684" t="s">
        <v>5106</v>
      </c>
    </row>
    <row r="4685" spans="1:15" x14ac:dyDescent="0.2">
      <c r="A4685" s="66" t="s">
        <v>9833</v>
      </c>
      <c r="B4685" t="s">
        <v>452</v>
      </c>
      <c r="C4685" t="s">
        <v>451</v>
      </c>
      <c r="D4685" s="21" t="s">
        <v>453</v>
      </c>
      <c r="E4685" t="s">
        <v>454</v>
      </c>
      <c r="F4685" t="s">
        <v>51</v>
      </c>
      <c r="G4685" t="s">
        <v>1386</v>
      </c>
      <c r="K4685">
        <v>2019</v>
      </c>
      <c r="L4685" t="s">
        <v>5095</v>
      </c>
      <c r="M4685" t="s">
        <v>5105</v>
      </c>
      <c r="N4685" t="s">
        <v>5096</v>
      </c>
      <c r="O4685" t="s">
        <v>5107</v>
      </c>
    </row>
    <row r="4686" spans="1:15" x14ac:dyDescent="0.2">
      <c r="A4686" s="66" t="s">
        <v>9833</v>
      </c>
      <c r="B4686" t="s">
        <v>452</v>
      </c>
      <c r="C4686" t="s">
        <v>451</v>
      </c>
      <c r="D4686" s="21" t="s">
        <v>453</v>
      </c>
      <c r="E4686" t="s">
        <v>454</v>
      </c>
      <c r="F4686" t="s">
        <v>55</v>
      </c>
      <c r="G4686" t="s">
        <v>1270</v>
      </c>
      <c r="H4686" t="s">
        <v>349</v>
      </c>
      <c r="I4686" t="s">
        <v>349</v>
      </c>
      <c r="K4686">
        <v>2019</v>
      </c>
      <c r="L4686" t="s">
        <v>5095</v>
      </c>
      <c r="M4686" t="s">
        <v>5108</v>
      </c>
      <c r="N4686" t="s">
        <v>5096</v>
      </c>
      <c r="O4686" t="s">
        <v>5109</v>
      </c>
    </row>
    <row r="4687" spans="1:15" x14ac:dyDescent="0.2">
      <c r="A4687" s="66" t="s">
        <v>9833</v>
      </c>
      <c r="B4687" t="s">
        <v>452</v>
      </c>
      <c r="C4687" t="s">
        <v>451</v>
      </c>
      <c r="D4687" s="21" t="s">
        <v>453</v>
      </c>
      <c r="E4687" t="s">
        <v>454</v>
      </c>
      <c r="F4687" t="s">
        <v>65</v>
      </c>
      <c r="G4687" t="s">
        <v>1270</v>
      </c>
      <c r="K4687">
        <v>2019</v>
      </c>
      <c r="L4687" t="s">
        <v>5095</v>
      </c>
      <c r="N4687" t="s">
        <v>5096</v>
      </c>
    </row>
    <row r="4688" spans="1:15" x14ac:dyDescent="0.2">
      <c r="A4688" s="66" t="s">
        <v>9833</v>
      </c>
      <c r="B4688" t="s">
        <v>452</v>
      </c>
      <c r="C4688" t="s">
        <v>451</v>
      </c>
      <c r="D4688" s="21" t="s">
        <v>453</v>
      </c>
      <c r="E4688" t="s">
        <v>454</v>
      </c>
      <c r="F4688" t="s">
        <v>66</v>
      </c>
      <c r="G4688" t="s">
        <v>1296</v>
      </c>
      <c r="K4688">
        <v>2015</v>
      </c>
      <c r="L4688" t="s">
        <v>5095</v>
      </c>
      <c r="M4688" t="s">
        <v>5110</v>
      </c>
      <c r="N4688" t="s">
        <v>5096</v>
      </c>
      <c r="O4688" t="s">
        <v>5111</v>
      </c>
    </row>
    <row r="4689" spans="1:15" x14ac:dyDescent="0.2">
      <c r="A4689" s="66" t="s">
        <v>9833</v>
      </c>
      <c r="B4689" t="s">
        <v>452</v>
      </c>
      <c r="C4689" t="s">
        <v>451</v>
      </c>
      <c r="D4689" s="21" t="s">
        <v>453</v>
      </c>
      <c r="E4689" t="s">
        <v>454</v>
      </c>
      <c r="F4689" t="s">
        <v>78</v>
      </c>
      <c r="G4689" t="s">
        <v>1299</v>
      </c>
      <c r="K4689">
        <v>2019</v>
      </c>
      <c r="L4689" t="s">
        <v>5095</v>
      </c>
      <c r="M4689" t="s">
        <v>5112</v>
      </c>
      <c r="N4689" t="s">
        <v>5096</v>
      </c>
      <c r="O4689" t="s">
        <v>5113</v>
      </c>
    </row>
    <row r="4690" spans="1:15" x14ac:dyDescent="0.2">
      <c r="A4690" s="66" t="s">
        <v>9833</v>
      </c>
      <c r="B4690" t="s">
        <v>452</v>
      </c>
      <c r="C4690" t="s">
        <v>451</v>
      </c>
      <c r="D4690" s="21" t="s">
        <v>453</v>
      </c>
      <c r="E4690" t="s">
        <v>454</v>
      </c>
      <c r="F4690" t="s">
        <v>79</v>
      </c>
      <c r="G4690" t="s">
        <v>1382</v>
      </c>
      <c r="K4690">
        <v>2019</v>
      </c>
      <c r="L4690" t="s">
        <v>5095</v>
      </c>
      <c r="M4690" t="s">
        <v>5112</v>
      </c>
      <c r="N4690" t="s">
        <v>5096</v>
      </c>
    </row>
    <row r="4691" spans="1:15" x14ac:dyDescent="0.2">
      <c r="A4691" s="66" t="s">
        <v>9833</v>
      </c>
      <c r="B4691" t="s">
        <v>452</v>
      </c>
      <c r="C4691" t="s">
        <v>451</v>
      </c>
      <c r="D4691" s="21" t="s">
        <v>453</v>
      </c>
      <c r="E4691" t="s">
        <v>454</v>
      </c>
      <c r="F4691" t="s">
        <v>84</v>
      </c>
      <c r="K4691">
        <v>2019</v>
      </c>
      <c r="L4691" t="s">
        <v>5095</v>
      </c>
      <c r="M4691" t="s">
        <v>4341</v>
      </c>
      <c r="N4691" t="s">
        <v>5096</v>
      </c>
      <c r="O4691" t="s">
        <v>5114</v>
      </c>
    </row>
    <row r="4692" spans="1:15" x14ac:dyDescent="0.2">
      <c r="A4692" s="66" t="s">
        <v>9833</v>
      </c>
      <c r="B4692" t="s">
        <v>452</v>
      </c>
      <c r="C4692" t="s">
        <v>451</v>
      </c>
      <c r="D4692" s="21" t="s">
        <v>453</v>
      </c>
      <c r="E4692" t="s">
        <v>454</v>
      </c>
      <c r="F4692" t="s">
        <v>85</v>
      </c>
      <c r="K4692">
        <v>2019</v>
      </c>
      <c r="L4692" t="s">
        <v>5095</v>
      </c>
      <c r="M4692" t="s">
        <v>5112</v>
      </c>
      <c r="N4692" t="s">
        <v>5096</v>
      </c>
      <c r="O4692" t="s">
        <v>5115</v>
      </c>
    </row>
    <row r="4693" spans="1:15" x14ac:dyDescent="0.2">
      <c r="A4693" s="66" t="s">
        <v>9833</v>
      </c>
      <c r="B4693" t="s">
        <v>452</v>
      </c>
      <c r="C4693" t="s">
        <v>451</v>
      </c>
      <c r="D4693" s="21" t="s">
        <v>453</v>
      </c>
      <c r="E4693" t="s">
        <v>454</v>
      </c>
      <c r="F4693" t="s">
        <v>87</v>
      </c>
      <c r="K4693">
        <v>2019</v>
      </c>
      <c r="L4693" t="s">
        <v>5095</v>
      </c>
      <c r="M4693" t="s">
        <v>5112</v>
      </c>
      <c r="N4693" t="s">
        <v>5096</v>
      </c>
      <c r="O4693" t="s">
        <v>5116</v>
      </c>
    </row>
    <row r="4694" spans="1:15" x14ac:dyDescent="0.2">
      <c r="A4694" s="66" t="s">
        <v>9833</v>
      </c>
      <c r="B4694" t="s">
        <v>452</v>
      </c>
      <c r="C4694" t="s">
        <v>451</v>
      </c>
      <c r="D4694" s="21" t="s">
        <v>453</v>
      </c>
      <c r="E4694" t="s">
        <v>454</v>
      </c>
      <c r="F4694" t="s">
        <v>88</v>
      </c>
      <c r="K4694">
        <v>2019</v>
      </c>
      <c r="L4694" t="s">
        <v>5095</v>
      </c>
      <c r="M4694" t="s">
        <v>5112</v>
      </c>
      <c r="N4694" t="s">
        <v>5096</v>
      </c>
      <c r="O4694" t="s">
        <v>5117</v>
      </c>
    </row>
    <row r="4695" spans="1:15" x14ac:dyDescent="0.2">
      <c r="A4695" s="66" t="s">
        <v>9833</v>
      </c>
      <c r="B4695" t="s">
        <v>452</v>
      </c>
      <c r="C4695" t="s">
        <v>451</v>
      </c>
      <c r="D4695" s="21" t="s">
        <v>453</v>
      </c>
      <c r="E4695" t="s">
        <v>454</v>
      </c>
      <c r="F4695" t="s">
        <v>89</v>
      </c>
      <c r="K4695">
        <v>2019</v>
      </c>
      <c r="L4695" t="s">
        <v>5095</v>
      </c>
      <c r="M4695" t="s">
        <v>2453</v>
      </c>
      <c r="N4695" t="s">
        <v>5096</v>
      </c>
      <c r="O4695" t="s">
        <v>5118</v>
      </c>
    </row>
    <row r="4696" spans="1:15" x14ac:dyDescent="0.2">
      <c r="A4696" s="66" t="s">
        <v>9833</v>
      </c>
      <c r="B4696" t="s">
        <v>452</v>
      </c>
      <c r="C4696" t="s">
        <v>451</v>
      </c>
      <c r="D4696" s="21" t="s">
        <v>453</v>
      </c>
      <c r="E4696" t="s">
        <v>454</v>
      </c>
      <c r="F4696" t="s">
        <v>90</v>
      </c>
      <c r="K4696">
        <v>2019</v>
      </c>
      <c r="L4696" t="s">
        <v>5095</v>
      </c>
      <c r="M4696" t="s">
        <v>2453</v>
      </c>
      <c r="N4696" t="s">
        <v>5096</v>
      </c>
      <c r="O4696" t="s">
        <v>5119</v>
      </c>
    </row>
    <row r="4697" spans="1:15" x14ac:dyDescent="0.2">
      <c r="A4697" s="66" t="s">
        <v>9833</v>
      </c>
      <c r="B4697" t="s">
        <v>452</v>
      </c>
      <c r="C4697" t="s">
        <v>451</v>
      </c>
      <c r="D4697" s="21" t="s">
        <v>453</v>
      </c>
      <c r="E4697" t="s">
        <v>454</v>
      </c>
      <c r="F4697" t="s">
        <v>92</v>
      </c>
      <c r="K4697">
        <v>2019</v>
      </c>
      <c r="L4697" t="s">
        <v>5095</v>
      </c>
      <c r="M4697" t="s">
        <v>4614</v>
      </c>
      <c r="N4697" t="s">
        <v>5096</v>
      </c>
      <c r="O4697" t="s">
        <v>5120</v>
      </c>
    </row>
    <row r="4698" spans="1:15" x14ac:dyDescent="0.2">
      <c r="A4698" s="66" t="s">
        <v>9833</v>
      </c>
      <c r="B4698" t="s">
        <v>452</v>
      </c>
      <c r="C4698" t="s">
        <v>451</v>
      </c>
      <c r="D4698" s="21" t="s">
        <v>453</v>
      </c>
      <c r="E4698" t="s">
        <v>454</v>
      </c>
      <c r="F4698" t="s">
        <v>93</v>
      </c>
      <c r="K4698">
        <v>2019</v>
      </c>
      <c r="L4698" t="s">
        <v>5095</v>
      </c>
      <c r="M4698" t="s">
        <v>2453</v>
      </c>
      <c r="N4698" t="s">
        <v>5096</v>
      </c>
      <c r="O4698" t="s">
        <v>5121</v>
      </c>
    </row>
    <row r="4699" spans="1:15" x14ac:dyDescent="0.2">
      <c r="A4699" s="66" t="s">
        <v>9833</v>
      </c>
      <c r="B4699" t="s">
        <v>452</v>
      </c>
      <c r="C4699" t="s">
        <v>451</v>
      </c>
      <c r="D4699" s="21" t="s">
        <v>453</v>
      </c>
      <c r="E4699" t="s">
        <v>454</v>
      </c>
      <c r="F4699" t="s">
        <v>94</v>
      </c>
      <c r="K4699">
        <v>2019</v>
      </c>
      <c r="L4699" t="s">
        <v>5095</v>
      </c>
      <c r="M4699" t="s">
        <v>3167</v>
      </c>
      <c r="N4699" t="s">
        <v>5096</v>
      </c>
      <c r="O4699" t="s">
        <v>5122</v>
      </c>
    </row>
    <row r="4700" spans="1:15" x14ac:dyDescent="0.2">
      <c r="A4700" s="66" t="s">
        <v>9833</v>
      </c>
      <c r="B4700" t="s">
        <v>452</v>
      </c>
      <c r="C4700" t="s">
        <v>451</v>
      </c>
      <c r="D4700" s="21" t="s">
        <v>453</v>
      </c>
      <c r="E4700" t="s">
        <v>454</v>
      </c>
      <c r="F4700" t="s">
        <v>95</v>
      </c>
      <c r="K4700">
        <v>2019</v>
      </c>
      <c r="L4700" t="s">
        <v>5095</v>
      </c>
      <c r="M4700" t="s">
        <v>3175</v>
      </c>
      <c r="N4700" t="s">
        <v>5096</v>
      </c>
      <c r="O4700" t="s">
        <v>5123</v>
      </c>
    </row>
    <row r="4701" spans="1:15" x14ac:dyDescent="0.2">
      <c r="A4701" s="66" t="s">
        <v>9833</v>
      </c>
      <c r="B4701" t="s">
        <v>452</v>
      </c>
      <c r="C4701" t="s">
        <v>451</v>
      </c>
      <c r="D4701" s="21" t="s">
        <v>453</v>
      </c>
      <c r="E4701" t="s">
        <v>454</v>
      </c>
      <c r="F4701" t="s">
        <v>96</v>
      </c>
      <c r="K4701">
        <v>2019</v>
      </c>
      <c r="L4701" t="s">
        <v>5095</v>
      </c>
      <c r="M4701" t="s">
        <v>5124</v>
      </c>
      <c r="N4701" t="s">
        <v>5096</v>
      </c>
      <c r="O4701" t="s">
        <v>5125</v>
      </c>
    </row>
    <row r="4702" spans="1:15" x14ac:dyDescent="0.2">
      <c r="A4702" s="66" t="s">
        <v>9833</v>
      </c>
      <c r="B4702" t="s">
        <v>452</v>
      </c>
      <c r="C4702" t="s">
        <v>451</v>
      </c>
      <c r="D4702" s="21" t="s">
        <v>453</v>
      </c>
      <c r="E4702" t="s">
        <v>454</v>
      </c>
      <c r="F4702" t="s">
        <v>314</v>
      </c>
      <c r="K4702">
        <v>2019</v>
      </c>
      <c r="L4702" t="s">
        <v>5095</v>
      </c>
      <c r="M4702" t="s">
        <v>5126</v>
      </c>
      <c r="N4702" t="s">
        <v>5096</v>
      </c>
      <c r="O4702" t="s">
        <v>5127</v>
      </c>
    </row>
    <row r="4703" spans="1:15" x14ac:dyDescent="0.2">
      <c r="A4703" s="66" t="s">
        <v>9833</v>
      </c>
      <c r="B4703" t="s">
        <v>452</v>
      </c>
      <c r="C4703" t="s">
        <v>451</v>
      </c>
      <c r="D4703" s="21" t="s">
        <v>453</v>
      </c>
      <c r="E4703" t="s">
        <v>454</v>
      </c>
      <c r="F4703" t="s">
        <v>315</v>
      </c>
      <c r="K4703">
        <v>2019</v>
      </c>
      <c r="L4703" t="s">
        <v>5095</v>
      </c>
      <c r="M4703" t="s">
        <v>5128</v>
      </c>
      <c r="N4703" t="s">
        <v>5096</v>
      </c>
      <c r="O4703" t="s">
        <v>5129</v>
      </c>
    </row>
    <row r="4704" spans="1:15" x14ac:dyDescent="0.2">
      <c r="A4704" s="66" t="s">
        <v>9833</v>
      </c>
      <c r="B4704" t="s">
        <v>452</v>
      </c>
      <c r="C4704" t="s">
        <v>451</v>
      </c>
      <c r="D4704" s="21" t="s">
        <v>457</v>
      </c>
      <c r="E4704" t="s">
        <v>458</v>
      </c>
      <c r="F4704" t="s">
        <v>8</v>
      </c>
      <c r="K4704">
        <v>2018</v>
      </c>
      <c r="L4704" t="s">
        <v>5095</v>
      </c>
      <c r="M4704" t="s">
        <v>3043</v>
      </c>
      <c r="N4704" t="s">
        <v>5096</v>
      </c>
    </row>
    <row r="4705" spans="1:15" x14ac:dyDescent="0.2">
      <c r="A4705" s="66" t="s">
        <v>9833</v>
      </c>
      <c r="B4705" t="s">
        <v>452</v>
      </c>
      <c r="C4705" t="s">
        <v>451</v>
      </c>
      <c r="D4705" s="21" t="s">
        <v>457</v>
      </c>
      <c r="E4705" t="s">
        <v>458</v>
      </c>
      <c r="F4705" t="s">
        <v>10</v>
      </c>
      <c r="K4705">
        <v>2018</v>
      </c>
      <c r="L4705" t="s">
        <v>5095</v>
      </c>
      <c r="M4705" t="s">
        <v>3043</v>
      </c>
      <c r="N4705" t="s">
        <v>5096</v>
      </c>
    </row>
    <row r="4706" spans="1:15" x14ac:dyDescent="0.2">
      <c r="A4706" s="66" t="s">
        <v>9833</v>
      </c>
      <c r="B4706" t="s">
        <v>452</v>
      </c>
      <c r="C4706" t="s">
        <v>451</v>
      </c>
      <c r="D4706" s="21" t="s">
        <v>457</v>
      </c>
      <c r="E4706" t="s">
        <v>458</v>
      </c>
      <c r="F4706" t="s">
        <v>11</v>
      </c>
      <c r="G4706" t="s">
        <v>1286</v>
      </c>
      <c r="H4706" t="s">
        <v>349</v>
      </c>
      <c r="I4706" t="s">
        <v>349</v>
      </c>
      <c r="K4706">
        <v>2018</v>
      </c>
      <c r="L4706" t="s">
        <v>5095</v>
      </c>
      <c r="M4706" t="s">
        <v>3043</v>
      </c>
      <c r="N4706" t="s">
        <v>5096</v>
      </c>
      <c r="O4706" t="s">
        <v>5130</v>
      </c>
    </row>
    <row r="4707" spans="1:15" x14ac:dyDescent="0.2">
      <c r="A4707" s="66" t="s">
        <v>9833</v>
      </c>
      <c r="B4707" t="s">
        <v>452</v>
      </c>
      <c r="C4707" t="s">
        <v>451</v>
      </c>
      <c r="D4707" s="21" t="s">
        <v>457</v>
      </c>
      <c r="E4707" t="s">
        <v>458</v>
      </c>
      <c r="F4707" t="s">
        <v>16</v>
      </c>
      <c r="G4707" t="s">
        <v>1270</v>
      </c>
      <c r="H4707" t="s">
        <v>349</v>
      </c>
      <c r="I4707" t="s">
        <v>349</v>
      </c>
      <c r="K4707">
        <v>2019</v>
      </c>
      <c r="L4707" t="s">
        <v>5095</v>
      </c>
      <c r="M4707" t="s">
        <v>5131</v>
      </c>
      <c r="N4707" t="s">
        <v>5096</v>
      </c>
      <c r="O4707" t="s">
        <v>5132</v>
      </c>
    </row>
    <row r="4708" spans="1:15" x14ac:dyDescent="0.2">
      <c r="A4708" s="66" t="s">
        <v>9833</v>
      </c>
      <c r="B4708" t="s">
        <v>452</v>
      </c>
      <c r="C4708" t="s">
        <v>451</v>
      </c>
      <c r="D4708" s="21" t="s">
        <v>457</v>
      </c>
      <c r="E4708" t="s">
        <v>458</v>
      </c>
      <c r="F4708" t="s">
        <v>17</v>
      </c>
      <c r="G4708" t="s">
        <v>1270</v>
      </c>
      <c r="H4708" t="s">
        <v>349</v>
      </c>
      <c r="I4708" t="s">
        <v>349</v>
      </c>
      <c r="K4708">
        <v>2019</v>
      </c>
      <c r="L4708" t="s">
        <v>5095</v>
      </c>
      <c r="M4708" t="s">
        <v>5131</v>
      </c>
      <c r="N4708" t="s">
        <v>5096</v>
      </c>
    </row>
    <row r="4709" spans="1:15" x14ac:dyDescent="0.2">
      <c r="A4709" s="66" t="s">
        <v>9833</v>
      </c>
      <c r="B4709" t="s">
        <v>452</v>
      </c>
      <c r="C4709" t="s">
        <v>451</v>
      </c>
      <c r="D4709" s="21" t="s">
        <v>457</v>
      </c>
      <c r="E4709" t="s">
        <v>458</v>
      </c>
      <c r="F4709" t="s">
        <v>18</v>
      </c>
      <c r="G4709" t="s">
        <v>1270</v>
      </c>
      <c r="H4709" t="s">
        <v>349</v>
      </c>
      <c r="I4709" t="s">
        <v>349</v>
      </c>
      <c r="K4709">
        <v>2019</v>
      </c>
      <c r="L4709" t="s">
        <v>5095</v>
      </c>
      <c r="M4709" t="s">
        <v>5131</v>
      </c>
      <c r="N4709" t="s">
        <v>5096</v>
      </c>
    </row>
    <row r="4710" spans="1:15" x14ac:dyDescent="0.2">
      <c r="A4710" s="66" t="s">
        <v>9833</v>
      </c>
      <c r="B4710" t="s">
        <v>452</v>
      </c>
      <c r="C4710" t="s">
        <v>451</v>
      </c>
      <c r="D4710" s="21" t="s">
        <v>457</v>
      </c>
      <c r="E4710" t="s">
        <v>458</v>
      </c>
      <c r="F4710" t="s">
        <v>19</v>
      </c>
      <c r="G4710" t="s">
        <v>1270</v>
      </c>
      <c r="H4710" t="s">
        <v>349</v>
      </c>
      <c r="I4710" t="s">
        <v>349</v>
      </c>
      <c r="K4710">
        <v>2019</v>
      </c>
      <c r="L4710" t="s">
        <v>5095</v>
      </c>
      <c r="M4710" t="s">
        <v>5131</v>
      </c>
      <c r="N4710" t="s">
        <v>5096</v>
      </c>
    </row>
    <row r="4711" spans="1:15" x14ac:dyDescent="0.2">
      <c r="A4711" s="66" t="s">
        <v>9833</v>
      </c>
      <c r="B4711" t="s">
        <v>452</v>
      </c>
      <c r="C4711" t="s">
        <v>451</v>
      </c>
      <c r="D4711" s="21" t="s">
        <v>457</v>
      </c>
      <c r="E4711" t="s">
        <v>458</v>
      </c>
      <c r="F4711" t="s">
        <v>20</v>
      </c>
      <c r="G4711" t="s">
        <v>1270</v>
      </c>
      <c r="H4711" t="s">
        <v>349</v>
      </c>
      <c r="I4711" t="s">
        <v>349</v>
      </c>
      <c r="K4711">
        <v>2019</v>
      </c>
      <c r="L4711" t="s">
        <v>5095</v>
      </c>
      <c r="M4711" t="s">
        <v>5131</v>
      </c>
      <c r="N4711" t="s">
        <v>5096</v>
      </c>
    </row>
    <row r="4712" spans="1:15" x14ac:dyDescent="0.2">
      <c r="A4712" s="66" t="s">
        <v>9833</v>
      </c>
      <c r="B4712" t="s">
        <v>452</v>
      </c>
      <c r="C4712" t="s">
        <v>451</v>
      </c>
      <c r="D4712" s="21" t="s">
        <v>457</v>
      </c>
      <c r="E4712" t="s">
        <v>458</v>
      </c>
      <c r="F4712" t="s">
        <v>23</v>
      </c>
      <c r="G4712" t="s">
        <v>1270</v>
      </c>
      <c r="H4712" t="s">
        <v>349</v>
      </c>
      <c r="I4712" t="s">
        <v>349</v>
      </c>
      <c r="K4712">
        <v>2019</v>
      </c>
      <c r="L4712" t="s">
        <v>5095</v>
      </c>
      <c r="M4712" t="s">
        <v>5131</v>
      </c>
      <c r="N4712" t="s">
        <v>5096</v>
      </c>
      <c r="O4712" t="s">
        <v>5133</v>
      </c>
    </row>
    <row r="4713" spans="1:15" x14ac:dyDescent="0.2">
      <c r="A4713" s="66" t="s">
        <v>9833</v>
      </c>
      <c r="B4713" t="s">
        <v>452</v>
      </c>
      <c r="C4713" t="s">
        <v>451</v>
      </c>
      <c r="D4713" s="21" t="s">
        <v>457</v>
      </c>
      <c r="E4713" t="s">
        <v>458</v>
      </c>
      <c r="F4713" t="s">
        <v>25</v>
      </c>
      <c r="G4713" t="s">
        <v>1270</v>
      </c>
      <c r="H4713" t="s">
        <v>349</v>
      </c>
      <c r="I4713" t="s">
        <v>349</v>
      </c>
      <c r="K4713">
        <v>2019</v>
      </c>
      <c r="L4713" t="s">
        <v>5095</v>
      </c>
      <c r="M4713" t="s">
        <v>5131</v>
      </c>
      <c r="N4713" t="s">
        <v>5096</v>
      </c>
    </row>
    <row r="4714" spans="1:15" x14ac:dyDescent="0.2">
      <c r="A4714" s="66" t="s">
        <v>9833</v>
      </c>
      <c r="B4714" t="s">
        <v>452</v>
      </c>
      <c r="C4714" t="s">
        <v>451</v>
      </c>
      <c r="D4714" s="21" t="s">
        <v>457</v>
      </c>
      <c r="E4714" t="s">
        <v>458</v>
      </c>
      <c r="F4714" t="s">
        <v>26</v>
      </c>
      <c r="G4714" t="s">
        <v>1270</v>
      </c>
      <c r="H4714" t="s">
        <v>349</v>
      </c>
      <c r="I4714" t="s">
        <v>349</v>
      </c>
      <c r="K4714">
        <v>2019</v>
      </c>
      <c r="L4714" t="s">
        <v>5095</v>
      </c>
      <c r="M4714" t="s">
        <v>5131</v>
      </c>
      <c r="N4714" t="s">
        <v>5096</v>
      </c>
      <c r="O4714" t="s">
        <v>5134</v>
      </c>
    </row>
    <row r="4715" spans="1:15" x14ac:dyDescent="0.2">
      <c r="A4715" s="66" t="s">
        <v>9833</v>
      </c>
      <c r="B4715" t="s">
        <v>452</v>
      </c>
      <c r="C4715" t="s">
        <v>451</v>
      </c>
      <c r="D4715" s="21" t="s">
        <v>457</v>
      </c>
      <c r="E4715" t="s">
        <v>458</v>
      </c>
      <c r="F4715" t="s">
        <v>27</v>
      </c>
      <c r="G4715" t="s">
        <v>1270</v>
      </c>
      <c r="H4715" t="s">
        <v>349</v>
      </c>
      <c r="I4715" t="s">
        <v>349</v>
      </c>
      <c r="K4715">
        <v>2019</v>
      </c>
      <c r="L4715" t="s">
        <v>5095</v>
      </c>
      <c r="M4715" t="s">
        <v>5131</v>
      </c>
      <c r="N4715" t="s">
        <v>5096</v>
      </c>
    </row>
    <row r="4716" spans="1:15" x14ac:dyDescent="0.2">
      <c r="A4716" s="66" t="s">
        <v>9833</v>
      </c>
      <c r="B4716" t="s">
        <v>452</v>
      </c>
      <c r="C4716" t="s">
        <v>451</v>
      </c>
      <c r="D4716" s="21" t="s">
        <v>457</v>
      </c>
      <c r="E4716" t="s">
        <v>458</v>
      </c>
      <c r="F4716" t="s">
        <v>28</v>
      </c>
      <c r="G4716" t="s">
        <v>1270</v>
      </c>
      <c r="H4716" t="s">
        <v>349</v>
      </c>
      <c r="I4716" t="s">
        <v>349</v>
      </c>
      <c r="K4716">
        <v>2019</v>
      </c>
      <c r="L4716" t="s">
        <v>5095</v>
      </c>
      <c r="M4716" t="s">
        <v>5131</v>
      </c>
      <c r="N4716" t="s">
        <v>5096</v>
      </c>
    </row>
    <row r="4717" spans="1:15" x14ac:dyDescent="0.2">
      <c r="A4717" s="66" t="s">
        <v>9833</v>
      </c>
      <c r="B4717" t="s">
        <v>452</v>
      </c>
      <c r="C4717" t="s">
        <v>451</v>
      </c>
      <c r="D4717" s="21" t="s">
        <v>457</v>
      </c>
      <c r="E4717" t="s">
        <v>458</v>
      </c>
      <c r="F4717" t="s">
        <v>66</v>
      </c>
      <c r="G4717" t="s">
        <v>1296</v>
      </c>
      <c r="K4717">
        <v>2016</v>
      </c>
      <c r="L4717" t="s">
        <v>5095</v>
      </c>
      <c r="M4717" t="s">
        <v>3175</v>
      </c>
      <c r="N4717" t="s">
        <v>5096</v>
      </c>
      <c r="O4717" t="s">
        <v>5135</v>
      </c>
    </row>
    <row r="4718" spans="1:15" x14ac:dyDescent="0.2">
      <c r="A4718" s="66" t="s">
        <v>9833</v>
      </c>
      <c r="B4718" t="s">
        <v>452</v>
      </c>
      <c r="C4718" t="s">
        <v>451</v>
      </c>
      <c r="D4718" s="21" t="s">
        <v>457</v>
      </c>
      <c r="E4718" t="s">
        <v>458</v>
      </c>
      <c r="F4718" t="s">
        <v>89</v>
      </c>
      <c r="K4718">
        <v>2019</v>
      </c>
      <c r="L4718" t="s">
        <v>5095</v>
      </c>
      <c r="M4718" t="s">
        <v>2453</v>
      </c>
      <c r="N4718" t="s">
        <v>5096</v>
      </c>
      <c r="O4718" t="s">
        <v>5118</v>
      </c>
    </row>
    <row r="4719" spans="1:15" x14ac:dyDescent="0.2">
      <c r="A4719" s="66" t="s">
        <v>9833</v>
      </c>
      <c r="B4719" t="s">
        <v>452</v>
      </c>
      <c r="C4719" t="s">
        <v>451</v>
      </c>
      <c r="D4719" s="21" t="s">
        <v>457</v>
      </c>
      <c r="E4719" t="s">
        <v>458</v>
      </c>
      <c r="F4719" t="s">
        <v>94</v>
      </c>
      <c r="K4719">
        <v>2019</v>
      </c>
      <c r="L4719" t="s">
        <v>5095</v>
      </c>
      <c r="M4719" t="s">
        <v>3167</v>
      </c>
      <c r="N4719" t="s">
        <v>5096</v>
      </c>
      <c r="O4719" t="s">
        <v>5122</v>
      </c>
    </row>
    <row r="4720" spans="1:15" x14ac:dyDescent="0.2">
      <c r="A4720" s="66" t="s">
        <v>9833</v>
      </c>
      <c r="B4720" t="s">
        <v>452</v>
      </c>
      <c r="C4720" t="s">
        <v>451</v>
      </c>
      <c r="D4720" s="21" t="s">
        <v>457</v>
      </c>
      <c r="E4720" t="s">
        <v>458</v>
      </c>
      <c r="F4720" t="s">
        <v>95</v>
      </c>
      <c r="K4720">
        <v>2019</v>
      </c>
      <c r="L4720" t="s">
        <v>5095</v>
      </c>
      <c r="M4720" t="s">
        <v>3175</v>
      </c>
      <c r="N4720" t="s">
        <v>5096</v>
      </c>
      <c r="O4720" t="s">
        <v>5123</v>
      </c>
    </row>
    <row r="4721" spans="1:15" x14ac:dyDescent="0.2">
      <c r="A4721" s="66" t="s">
        <v>9833</v>
      </c>
      <c r="B4721" t="s">
        <v>452</v>
      </c>
      <c r="C4721" t="s">
        <v>451</v>
      </c>
      <c r="D4721" s="21" t="s">
        <v>457</v>
      </c>
      <c r="E4721" t="s">
        <v>458</v>
      </c>
      <c r="F4721" t="s">
        <v>96</v>
      </c>
      <c r="K4721">
        <v>2019</v>
      </c>
      <c r="L4721" t="s">
        <v>5095</v>
      </c>
      <c r="M4721" t="s">
        <v>5124</v>
      </c>
      <c r="N4721" t="s">
        <v>5096</v>
      </c>
      <c r="O4721" t="s">
        <v>5125</v>
      </c>
    </row>
    <row r="4722" spans="1:15" x14ac:dyDescent="0.2">
      <c r="A4722" s="66" t="s">
        <v>9833</v>
      </c>
      <c r="B4722" t="s">
        <v>452</v>
      </c>
      <c r="C4722" t="s">
        <v>451</v>
      </c>
      <c r="D4722" s="21" t="s">
        <v>457</v>
      </c>
      <c r="E4722" t="s">
        <v>458</v>
      </c>
      <c r="F4722" t="s">
        <v>315</v>
      </c>
      <c r="K4722">
        <v>2019</v>
      </c>
      <c r="L4722" t="s">
        <v>5095</v>
      </c>
      <c r="M4722" t="s">
        <v>5128</v>
      </c>
      <c r="N4722" t="s">
        <v>5096</v>
      </c>
      <c r="O4722" t="s">
        <v>5136</v>
      </c>
    </row>
    <row r="4723" spans="1:15" x14ac:dyDescent="0.2">
      <c r="A4723" s="66" t="s">
        <v>9833</v>
      </c>
      <c r="B4723" t="s">
        <v>452</v>
      </c>
      <c r="C4723" t="s">
        <v>451</v>
      </c>
      <c r="D4723" s="21" t="s">
        <v>453</v>
      </c>
      <c r="E4723" t="s">
        <v>454</v>
      </c>
      <c r="F4723" t="s">
        <v>67</v>
      </c>
      <c r="G4723" t="s">
        <v>1360</v>
      </c>
      <c r="K4723">
        <v>2024</v>
      </c>
      <c r="L4723" t="s">
        <v>5137</v>
      </c>
      <c r="N4723" t="s">
        <v>5138</v>
      </c>
    </row>
    <row r="4724" spans="1:15" x14ac:dyDescent="0.2">
      <c r="A4724" s="66" t="s">
        <v>9833</v>
      </c>
      <c r="B4724" s="22" t="s">
        <v>452</v>
      </c>
      <c r="C4724" s="22" t="s">
        <v>451</v>
      </c>
      <c r="D4724" s="23" t="s">
        <v>453</v>
      </c>
      <c r="E4724" s="22" t="s">
        <v>454</v>
      </c>
      <c r="F4724" s="22" t="s">
        <v>81</v>
      </c>
      <c r="G4724" s="22" t="s">
        <v>1299</v>
      </c>
      <c r="H4724" s="22"/>
      <c r="I4724" s="22"/>
      <c r="J4724" s="22"/>
      <c r="K4724" s="22">
        <v>2019</v>
      </c>
      <c r="L4724" s="22" t="s">
        <v>5139</v>
      </c>
      <c r="M4724" s="22" t="s">
        <v>1614</v>
      </c>
      <c r="N4724" s="22" t="s">
        <v>5140</v>
      </c>
      <c r="O4724" s="48"/>
    </row>
    <row r="4725" spans="1:15" x14ac:dyDescent="0.2">
      <c r="A4725" s="66" t="s">
        <v>9833</v>
      </c>
      <c r="B4725" t="s">
        <v>452</v>
      </c>
      <c r="C4725" t="s">
        <v>451</v>
      </c>
      <c r="D4725" s="21" t="s">
        <v>457</v>
      </c>
      <c r="E4725" t="s">
        <v>458</v>
      </c>
      <c r="F4725" t="s">
        <v>84</v>
      </c>
      <c r="K4725">
        <v>2021</v>
      </c>
      <c r="L4725" t="s">
        <v>5141</v>
      </c>
      <c r="N4725" t="s">
        <v>5142</v>
      </c>
      <c r="O4725" t="s">
        <v>5143</v>
      </c>
    </row>
    <row r="4726" spans="1:15" x14ac:dyDescent="0.2">
      <c r="A4726" s="66" t="s">
        <v>9833</v>
      </c>
      <c r="B4726" t="s">
        <v>452</v>
      </c>
      <c r="C4726" t="s">
        <v>451</v>
      </c>
      <c r="D4726" s="21" t="s">
        <v>457</v>
      </c>
      <c r="E4726" t="s">
        <v>458</v>
      </c>
      <c r="F4726" t="s">
        <v>72</v>
      </c>
      <c r="G4726" t="s">
        <v>1299</v>
      </c>
      <c r="K4726">
        <v>2021</v>
      </c>
      <c r="L4726" t="s">
        <v>5144</v>
      </c>
      <c r="N4726" t="s">
        <v>5145</v>
      </c>
      <c r="O4726" t="s">
        <v>5146</v>
      </c>
    </row>
    <row r="4727" spans="1:15" x14ac:dyDescent="0.2">
      <c r="A4727" s="66" t="s">
        <v>9833</v>
      </c>
      <c r="B4727" t="s">
        <v>452</v>
      </c>
      <c r="C4727" t="s">
        <v>451</v>
      </c>
      <c r="D4727" s="21" t="s">
        <v>457</v>
      </c>
      <c r="E4727" t="s">
        <v>458</v>
      </c>
      <c r="F4727" t="s">
        <v>9</v>
      </c>
      <c r="L4727" t="s">
        <v>1414</v>
      </c>
      <c r="N4727" t="s">
        <v>1415</v>
      </c>
      <c r="O4727" t="s">
        <v>1416</v>
      </c>
    </row>
    <row r="4728" spans="1:15" x14ac:dyDescent="0.2">
      <c r="A4728" s="66" t="s">
        <v>9833</v>
      </c>
      <c r="B4728" t="s">
        <v>452</v>
      </c>
      <c r="C4728" t="s">
        <v>451</v>
      </c>
      <c r="D4728" s="21" t="s">
        <v>453</v>
      </c>
      <c r="E4728" t="s">
        <v>454</v>
      </c>
      <c r="F4728" t="s">
        <v>4</v>
      </c>
      <c r="L4728" t="s">
        <v>1429</v>
      </c>
      <c r="N4728" t="s">
        <v>1279</v>
      </c>
      <c r="O4728" t="s">
        <v>1280</v>
      </c>
    </row>
    <row r="4729" spans="1:15" x14ac:dyDescent="0.2">
      <c r="A4729" s="66" t="s">
        <v>9833</v>
      </c>
      <c r="B4729" t="s">
        <v>452</v>
      </c>
      <c r="C4729" t="s">
        <v>451</v>
      </c>
      <c r="D4729" s="21" t="s">
        <v>457</v>
      </c>
      <c r="E4729" t="s">
        <v>458</v>
      </c>
      <c r="F4729" t="s">
        <v>4</v>
      </c>
      <c r="L4729" t="s">
        <v>1429</v>
      </c>
      <c r="N4729" t="s">
        <v>1279</v>
      </c>
      <c r="O4729" t="s">
        <v>1280</v>
      </c>
    </row>
    <row r="4730" spans="1:15" x14ac:dyDescent="0.2">
      <c r="A4730" s="66" t="s">
        <v>9833</v>
      </c>
      <c r="B4730" t="s">
        <v>452</v>
      </c>
      <c r="C4730" t="s">
        <v>451</v>
      </c>
      <c r="D4730" s="21" t="s">
        <v>453</v>
      </c>
      <c r="E4730" t="s">
        <v>454</v>
      </c>
      <c r="F4730" t="s">
        <v>14</v>
      </c>
      <c r="G4730" t="s">
        <v>1430</v>
      </c>
      <c r="O4730" t="s">
        <v>1431</v>
      </c>
    </row>
    <row r="4731" spans="1:15" x14ac:dyDescent="0.2">
      <c r="A4731" s="66" t="s">
        <v>9833</v>
      </c>
      <c r="B4731" t="s">
        <v>452</v>
      </c>
      <c r="C4731" t="s">
        <v>451</v>
      </c>
      <c r="D4731" s="21" t="s">
        <v>453</v>
      </c>
      <c r="E4731" t="s">
        <v>454</v>
      </c>
      <c r="F4731" t="s">
        <v>142</v>
      </c>
      <c r="G4731" t="s">
        <v>1286</v>
      </c>
      <c r="O4731" t="s">
        <v>1400</v>
      </c>
    </row>
    <row r="4732" spans="1:15" x14ac:dyDescent="0.2">
      <c r="A4732" s="66" t="s">
        <v>9833</v>
      </c>
      <c r="B4732" t="s">
        <v>452</v>
      </c>
      <c r="C4732" t="s">
        <v>451</v>
      </c>
      <c r="D4732" s="21" t="s">
        <v>457</v>
      </c>
      <c r="E4732" t="s">
        <v>458</v>
      </c>
      <c r="F4732" t="s">
        <v>14</v>
      </c>
      <c r="G4732" t="s">
        <v>1430</v>
      </c>
      <c r="O4732" t="s">
        <v>1431</v>
      </c>
    </row>
    <row r="4733" spans="1:15" x14ac:dyDescent="0.2">
      <c r="A4733" s="66" t="s">
        <v>9833</v>
      </c>
      <c r="B4733" t="s">
        <v>452</v>
      </c>
      <c r="C4733" t="s">
        <v>451</v>
      </c>
      <c r="D4733" s="21" t="s">
        <v>457</v>
      </c>
      <c r="E4733" t="s">
        <v>458</v>
      </c>
      <c r="F4733" t="s">
        <v>15</v>
      </c>
      <c r="G4733" t="s">
        <v>1430</v>
      </c>
      <c r="O4733" t="s">
        <v>1432</v>
      </c>
    </row>
    <row r="4734" spans="1:15" x14ac:dyDescent="0.2">
      <c r="A4734" s="66" t="s">
        <v>9833</v>
      </c>
      <c r="B4734" t="s">
        <v>473</v>
      </c>
      <c r="C4734" t="s">
        <v>472</v>
      </c>
      <c r="D4734" s="21" t="s">
        <v>474</v>
      </c>
      <c r="E4734" t="s">
        <v>475</v>
      </c>
      <c r="F4734" t="s">
        <v>27</v>
      </c>
      <c r="G4734" t="s">
        <v>1270</v>
      </c>
      <c r="H4734" t="s">
        <v>349</v>
      </c>
      <c r="I4734" t="s">
        <v>349</v>
      </c>
      <c r="K4734">
        <v>2020</v>
      </c>
      <c r="L4734" t="s">
        <v>5147</v>
      </c>
      <c r="M4734" t="s">
        <v>5148</v>
      </c>
      <c r="N4734" t="s">
        <v>5149</v>
      </c>
      <c r="O4734" t="s">
        <v>5150</v>
      </c>
    </row>
    <row r="4735" spans="1:15" x14ac:dyDescent="0.2">
      <c r="A4735" s="66" t="s">
        <v>9833</v>
      </c>
      <c r="B4735" t="s">
        <v>473</v>
      </c>
      <c r="C4735" t="s">
        <v>472</v>
      </c>
      <c r="D4735" s="21" t="s">
        <v>474</v>
      </c>
      <c r="E4735" t="s">
        <v>475</v>
      </c>
      <c r="F4735" t="s">
        <v>16</v>
      </c>
      <c r="G4735" t="s">
        <v>1270</v>
      </c>
      <c r="H4735" t="s">
        <v>349</v>
      </c>
      <c r="I4735" t="s">
        <v>349</v>
      </c>
      <c r="K4735">
        <v>2020</v>
      </c>
      <c r="L4735" t="s">
        <v>5147</v>
      </c>
      <c r="M4735" t="s">
        <v>5148</v>
      </c>
      <c r="N4735" t="s">
        <v>5149</v>
      </c>
      <c r="O4735" t="s">
        <v>5151</v>
      </c>
    </row>
    <row r="4736" spans="1:15" x14ac:dyDescent="0.2">
      <c r="A4736" s="66" t="s">
        <v>9833</v>
      </c>
      <c r="B4736" t="s">
        <v>473</v>
      </c>
      <c r="C4736" t="s">
        <v>472</v>
      </c>
      <c r="D4736" s="21" t="s">
        <v>474</v>
      </c>
      <c r="E4736" t="s">
        <v>475</v>
      </c>
      <c r="F4736" t="s">
        <v>17</v>
      </c>
      <c r="G4736" t="s">
        <v>1270</v>
      </c>
      <c r="H4736" t="s">
        <v>349</v>
      </c>
      <c r="I4736" t="s">
        <v>349</v>
      </c>
      <c r="K4736">
        <v>2020</v>
      </c>
      <c r="L4736" t="s">
        <v>5147</v>
      </c>
      <c r="M4736" t="s">
        <v>5148</v>
      </c>
      <c r="N4736" t="s">
        <v>5149</v>
      </c>
    </row>
    <row r="4737" spans="1:15" x14ac:dyDescent="0.2">
      <c r="A4737" s="66" t="s">
        <v>9833</v>
      </c>
      <c r="B4737" t="s">
        <v>473</v>
      </c>
      <c r="C4737" t="s">
        <v>472</v>
      </c>
      <c r="D4737" s="21" t="s">
        <v>474</v>
      </c>
      <c r="E4737" t="s">
        <v>475</v>
      </c>
      <c r="F4737" t="s">
        <v>26</v>
      </c>
      <c r="G4737" t="s">
        <v>1270</v>
      </c>
      <c r="H4737" t="s">
        <v>349</v>
      </c>
      <c r="I4737" t="s">
        <v>349</v>
      </c>
      <c r="K4737">
        <v>2020</v>
      </c>
      <c r="L4737" t="s">
        <v>5147</v>
      </c>
      <c r="M4737" t="s">
        <v>5148</v>
      </c>
      <c r="N4737" t="s">
        <v>5149</v>
      </c>
      <c r="O4737" t="s">
        <v>5152</v>
      </c>
    </row>
    <row r="4738" spans="1:15" x14ac:dyDescent="0.2">
      <c r="A4738" s="66" t="s">
        <v>9833</v>
      </c>
      <c r="B4738" t="s">
        <v>473</v>
      </c>
      <c r="C4738" t="s">
        <v>472</v>
      </c>
      <c r="D4738" s="21" t="s">
        <v>474</v>
      </c>
      <c r="E4738" t="s">
        <v>475</v>
      </c>
      <c r="F4738" t="s">
        <v>18</v>
      </c>
      <c r="G4738" t="s">
        <v>1270</v>
      </c>
      <c r="H4738" t="s">
        <v>349</v>
      </c>
      <c r="I4738" t="s">
        <v>349</v>
      </c>
      <c r="K4738">
        <v>2020</v>
      </c>
      <c r="L4738" t="s">
        <v>5147</v>
      </c>
      <c r="M4738" t="s">
        <v>5148</v>
      </c>
      <c r="N4738" t="s">
        <v>5149</v>
      </c>
    </row>
    <row r="4739" spans="1:15" x14ac:dyDescent="0.2">
      <c r="A4739" s="66" t="s">
        <v>9833</v>
      </c>
      <c r="B4739" t="s">
        <v>473</v>
      </c>
      <c r="C4739" t="s">
        <v>472</v>
      </c>
      <c r="D4739" s="21" t="s">
        <v>474</v>
      </c>
      <c r="E4739" t="s">
        <v>475</v>
      </c>
      <c r="F4739" t="s">
        <v>28</v>
      </c>
      <c r="G4739" t="s">
        <v>1270</v>
      </c>
      <c r="H4739" t="s">
        <v>349</v>
      </c>
      <c r="I4739" t="s">
        <v>349</v>
      </c>
      <c r="K4739">
        <v>2020</v>
      </c>
      <c r="L4739" t="s">
        <v>5147</v>
      </c>
      <c r="M4739" t="s">
        <v>5148</v>
      </c>
      <c r="N4739" t="s">
        <v>5149</v>
      </c>
      <c r="O4739" t="s">
        <v>5153</v>
      </c>
    </row>
    <row r="4740" spans="1:15" x14ac:dyDescent="0.2">
      <c r="A4740" s="66" t="s">
        <v>9833</v>
      </c>
      <c r="B4740" t="s">
        <v>473</v>
      </c>
      <c r="C4740" t="s">
        <v>472</v>
      </c>
      <c r="D4740" s="21" t="s">
        <v>474</v>
      </c>
      <c r="E4740" t="s">
        <v>475</v>
      </c>
      <c r="F4740" t="s">
        <v>19</v>
      </c>
      <c r="G4740" t="s">
        <v>1270</v>
      </c>
      <c r="H4740" t="s">
        <v>349</v>
      </c>
      <c r="I4740" t="s">
        <v>349</v>
      </c>
      <c r="K4740">
        <v>2020</v>
      </c>
      <c r="L4740" t="s">
        <v>5147</v>
      </c>
      <c r="M4740" t="s">
        <v>5148</v>
      </c>
      <c r="N4740" t="s">
        <v>5149</v>
      </c>
    </row>
    <row r="4741" spans="1:15" x14ac:dyDescent="0.2">
      <c r="A4741" s="66" t="s">
        <v>9833</v>
      </c>
      <c r="B4741" t="s">
        <v>473</v>
      </c>
      <c r="C4741" t="s">
        <v>472</v>
      </c>
      <c r="D4741" s="21" t="s">
        <v>474</v>
      </c>
      <c r="E4741" t="s">
        <v>475</v>
      </c>
      <c r="F4741" t="s">
        <v>20</v>
      </c>
      <c r="G4741" t="s">
        <v>1270</v>
      </c>
      <c r="H4741" t="s">
        <v>349</v>
      </c>
      <c r="I4741" t="s">
        <v>349</v>
      </c>
      <c r="K4741">
        <v>2020</v>
      </c>
      <c r="L4741" t="s">
        <v>5147</v>
      </c>
      <c r="M4741" t="s">
        <v>5148</v>
      </c>
      <c r="N4741" t="s">
        <v>5149</v>
      </c>
    </row>
    <row r="4742" spans="1:15" x14ac:dyDescent="0.2">
      <c r="A4742" s="66" t="s">
        <v>9833</v>
      </c>
      <c r="B4742" t="s">
        <v>473</v>
      </c>
      <c r="C4742" t="s">
        <v>472</v>
      </c>
      <c r="D4742" s="21" t="s">
        <v>474</v>
      </c>
      <c r="E4742" t="s">
        <v>475</v>
      </c>
      <c r="F4742" t="s">
        <v>21</v>
      </c>
      <c r="G4742" t="s">
        <v>1270</v>
      </c>
      <c r="H4742" t="s">
        <v>349</v>
      </c>
      <c r="I4742" t="s">
        <v>349</v>
      </c>
      <c r="K4742">
        <v>2020</v>
      </c>
      <c r="L4742" t="s">
        <v>5147</v>
      </c>
      <c r="M4742" t="s">
        <v>5148</v>
      </c>
      <c r="N4742" t="s">
        <v>5149</v>
      </c>
      <c r="O4742" t="s">
        <v>5154</v>
      </c>
    </row>
    <row r="4743" spans="1:15" x14ac:dyDescent="0.2">
      <c r="A4743" s="66" t="s">
        <v>9833</v>
      </c>
      <c r="B4743" t="s">
        <v>473</v>
      </c>
      <c r="C4743" t="s">
        <v>472</v>
      </c>
      <c r="D4743" s="21" t="s">
        <v>474</v>
      </c>
      <c r="E4743" t="s">
        <v>475</v>
      </c>
      <c r="F4743" t="s">
        <v>24</v>
      </c>
      <c r="G4743" t="s">
        <v>1270</v>
      </c>
      <c r="H4743" t="s">
        <v>349</v>
      </c>
      <c r="I4743" t="s">
        <v>349</v>
      </c>
      <c r="K4743">
        <v>2020</v>
      </c>
      <c r="L4743" t="s">
        <v>5147</v>
      </c>
      <c r="M4743" t="s">
        <v>5148</v>
      </c>
      <c r="N4743" t="s">
        <v>5149</v>
      </c>
    </row>
    <row r="4744" spans="1:15" x14ac:dyDescent="0.2">
      <c r="A4744" s="66" t="s">
        <v>9833</v>
      </c>
      <c r="B4744" t="s">
        <v>473</v>
      </c>
      <c r="C4744" t="s">
        <v>472</v>
      </c>
      <c r="D4744" s="21" t="s">
        <v>474</v>
      </c>
      <c r="E4744" t="s">
        <v>475</v>
      </c>
      <c r="F4744" t="s">
        <v>25</v>
      </c>
      <c r="G4744" t="s">
        <v>1270</v>
      </c>
      <c r="H4744" t="s">
        <v>349</v>
      </c>
      <c r="I4744" t="s">
        <v>349</v>
      </c>
      <c r="K4744">
        <v>2020</v>
      </c>
      <c r="L4744" t="s">
        <v>5147</v>
      </c>
      <c r="M4744" t="s">
        <v>5148</v>
      </c>
      <c r="N4744" t="s">
        <v>5149</v>
      </c>
    </row>
    <row r="4745" spans="1:15" x14ac:dyDescent="0.2">
      <c r="A4745" s="66" t="s">
        <v>9833</v>
      </c>
      <c r="B4745" t="s">
        <v>473</v>
      </c>
      <c r="C4745" t="s">
        <v>472</v>
      </c>
      <c r="D4745" s="21" t="s">
        <v>474</v>
      </c>
      <c r="E4745" t="s">
        <v>475</v>
      </c>
      <c r="F4745" t="s">
        <v>22</v>
      </c>
      <c r="G4745" t="s">
        <v>1270</v>
      </c>
      <c r="H4745" t="s">
        <v>349</v>
      </c>
      <c r="I4745" t="s">
        <v>349</v>
      </c>
      <c r="K4745">
        <v>2020</v>
      </c>
      <c r="L4745" t="s">
        <v>5147</v>
      </c>
      <c r="M4745" t="s">
        <v>5148</v>
      </c>
      <c r="N4745" t="s">
        <v>5149</v>
      </c>
    </row>
    <row r="4746" spans="1:15" x14ac:dyDescent="0.2">
      <c r="A4746" s="66" t="s">
        <v>9833</v>
      </c>
      <c r="B4746" t="s">
        <v>473</v>
      </c>
      <c r="C4746" t="s">
        <v>472</v>
      </c>
      <c r="D4746" s="21" t="s">
        <v>474</v>
      </c>
      <c r="E4746" t="s">
        <v>475</v>
      </c>
      <c r="F4746" t="s">
        <v>23</v>
      </c>
      <c r="G4746" t="s">
        <v>1270</v>
      </c>
      <c r="H4746" t="s">
        <v>349</v>
      </c>
      <c r="I4746" t="s">
        <v>349</v>
      </c>
      <c r="K4746">
        <v>2020</v>
      </c>
      <c r="L4746" t="s">
        <v>5147</v>
      </c>
      <c r="M4746" t="s">
        <v>5148</v>
      </c>
      <c r="N4746" t="s">
        <v>5149</v>
      </c>
      <c r="O4746" t="s">
        <v>5155</v>
      </c>
    </row>
    <row r="4747" spans="1:15" x14ac:dyDescent="0.2">
      <c r="A4747" s="66" t="s">
        <v>9833</v>
      </c>
      <c r="B4747" t="s">
        <v>473</v>
      </c>
      <c r="C4747" t="s">
        <v>472</v>
      </c>
      <c r="D4747" s="21" t="s">
        <v>474</v>
      </c>
      <c r="E4747" t="s">
        <v>475</v>
      </c>
      <c r="F4747" t="s">
        <v>338</v>
      </c>
      <c r="K4747">
        <v>2024</v>
      </c>
      <c r="L4747" t="s">
        <v>5156</v>
      </c>
      <c r="N4747" t="s">
        <v>5157</v>
      </c>
    </row>
    <row r="4748" spans="1:15" x14ac:dyDescent="0.2">
      <c r="A4748" s="66" t="s">
        <v>9833</v>
      </c>
      <c r="B4748" t="s">
        <v>473</v>
      </c>
      <c r="C4748" t="s">
        <v>472</v>
      </c>
      <c r="D4748" s="21" t="s">
        <v>474</v>
      </c>
      <c r="E4748" t="s">
        <v>475</v>
      </c>
      <c r="F4748" t="s">
        <v>336</v>
      </c>
      <c r="K4748">
        <v>2024</v>
      </c>
      <c r="L4748" t="s">
        <v>5156</v>
      </c>
      <c r="N4748" t="s">
        <v>5157</v>
      </c>
    </row>
    <row r="4749" spans="1:15" x14ac:dyDescent="0.2">
      <c r="A4749" s="66" t="s">
        <v>9833</v>
      </c>
      <c r="B4749" t="s">
        <v>473</v>
      </c>
      <c r="C4749" t="s">
        <v>472</v>
      </c>
      <c r="D4749" s="21" t="s">
        <v>474</v>
      </c>
      <c r="E4749" t="s">
        <v>475</v>
      </c>
      <c r="F4749" t="s">
        <v>337</v>
      </c>
      <c r="K4749">
        <v>2024</v>
      </c>
      <c r="L4749" t="s">
        <v>5156</v>
      </c>
      <c r="N4749" t="s">
        <v>5157</v>
      </c>
    </row>
    <row r="4750" spans="1:15" x14ac:dyDescent="0.2">
      <c r="A4750" s="66" t="s">
        <v>9833</v>
      </c>
      <c r="B4750" t="s">
        <v>473</v>
      </c>
      <c r="C4750" t="s">
        <v>472</v>
      </c>
      <c r="D4750" s="21" t="s">
        <v>474</v>
      </c>
      <c r="E4750" t="s">
        <v>475</v>
      </c>
      <c r="F4750" t="s">
        <v>4</v>
      </c>
      <c r="L4750" t="s">
        <v>1429</v>
      </c>
      <c r="N4750" t="s">
        <v>1279</v>
      </c>
      <c r="O4750" t="s">
        <v>1280</v>
      </c>
    </row>
    <row r="4751" spans="1:15" x14ac:dyDescent="0.2">
      <c r="A4751" s="66" t="s">
        <v>9833</v>
      </c>
      <c r="B4751" t="s">
        <v>473</v>
      </c>
      <c r="C4751" t="s">
        <v>472</v>
      </c>
      <c r="D4751" s="21" t="s">
        <v>474</v>
      </c>
      <c r="E4751" t="s">
        <v>475</v>
      </c>
      <c r="F4751" t="s">
        <v>50</v>
      </c>
      <c r="G4751" t="s">
        <v>1270</v>
      </c>
      <c r="H4751" t="s">
        <v>349</v>
      </c>
      <c r="I4751" t="s">
        <v>349</v>
      </c>
      <c r="K4751">
        <v>2010</v>
      </c>
      <c r="L4751" t="s">
        <v>5158</v>
      </c>
      <c r="M4751" t="s">
        <v>5159</v>
      </c>
      <c r="N4751" t="s">
        <v>5160</v>
      </c>
    </row>
    <row r="4752" spans="1:15" x14ac:dyDescent="0.2">
      <c r="A4752" s="66" t="s">
        <v>9833</v>
      </c>
      <c r="B4752" t="s">
        <v>473</v>
      </c>
      <c r="C4752" t="s">
        <v>472</v>
      </c>
      <c r="D4752" s="21" t="s">
        <v>474</v>
      </c>
      <c r="E4752" t="s">
        <v>475</v>
      </c>
      <c r="F4752" t="s">
        <v>43</v>
      </c>
      <c r="G4752" t="s">
        <v>1386</v>
      </c>
      <c r="H4752" t="s">
        <v>349</v>
      </c>
      <c r="I4752" t="s">
        <v>349</v>
      </c>
      <c r="K4752">
        <v>2010</v>
      </c>
      <c r="L4752" t="s">
        <v>5158</v>
      </c>
      <c r="M4752" t="s">
        <v>5161</v>
      </c>
      <c r="N4752" t="s">
        <v>5160</v>
      </c>
    </row>
    <row r="4753" spans="1:15" x14ac:dyDescent="0.2">
      <c r="A4753" s="66" t="s">
        <v>9833</v>
      </c>
      <c r="B4753" t="s">
        <v>473</v>
      </c>
      <c r="C4753" t="s">
        <v>472</v>
      </c>
      <c r="D4753" s="21" t="s">
        <v>474</v>
      </c>
      <c r="E4753" t="s">
        <v>475</v>
      </c>
      <c r="F4753" t="s">
        <v>89</v>
      </c>
      <c r="K4753">
        <v>2011</v>
      </c>
      <c r="L4753" t="s">
        <v>5158</v>
      </c>
      <c r="M4753" t="s">
        <v>5162</v>
      </c>
      <c r="N4753" t="s">
        <v>5160</v>
      </c>
      <c r="O4753" t="s">
        <v>5163</v>
      </c>
    </row>
    <row r="4754" spans="1:15" x14ac:dyDescent="0.2">
      <c r="A4754" s="66" t="s">
        <v>9833</v>
      </c>
      <c r="B4754" t="s">
        <v>473</v>
      </c>
      <c r="C4754" t="s">
        <v>472</v>
      </c>
      <c r="D4754" s="21" t="s">
        <v>474</v>
      </c>
      <c r="E4754" t="s">
        <v>475</v>
      </c>
      <c r="F4754" t="s">
        <v>96</v>
      </c>
      <c r="K4754">
        <v>2016</v>
      </c>
      <c r="L4754" t="s">
        <v>5164</v>
      </c>
      <c r="M4754" t="s">
        <v>5165</v>
      </c>
      <c r="N4754" t="s">
        <v>5166</v>
      </c>
      <c r="O4754" t="s">
        <v>5167</v>
      </c>
    </row>
    <row r="4755" spans="1:15" x14ac:dyDescent="0.2">
      <c r="A4755" s="66" t="s">
        <v>9833</v>
      </c>
      <c r="B4755" t="s">
        <v>473</v>
      </c>
      <c r="C4755" t="s">
        <v>472</v>
      </c>
      <c r="D4755" s="21" t="s">
        <v>474</v>
      </c>
      <c r="E4755" t="s">
        <v>475</v>
      </c>
      <c r="F4755" t="s">
        <v>14</v>
      </c>
      <c r="G4755" t="s">
        <v>1430</v>
      </c>
      <c r="K4755" s="27">
        <v>2022</v>
      </c>
      <c r="L4755" s="27" t="s">
        <v>5168</v>
      </c>
      <c r="M4755" s="27" t="s">
        <v>5169</v>
      </c>
      <c r="N4755" t="s">
        <v>5170</v>
      </c>
      <c r="O4755" s="27" t="s">
        <v>5171</v>
      </c>
    </row>
    <row r="4756" spans="1:15" x14ac:dyDescent="0.2">
      <c r="A4756" s="66" t="s">
        <v>9833</v>
      </c>
      <c r="B4756" t="s">
        <v>473</v>
      </c>
      <c r="C4756" t="s">
        <v>472</v>
      </c>
      <c r="D4756" s="21" t="s">
        <v>474</v>
      </c>
      <c r="E4756" t="s">
        <v>475</v>
      </c>
      <c r="F4756" t="s">
        <v>15</v>
      </c>
      <c r="G4756" t="s">
        <v>1430</v>
      </c>
      <c r="O4756" t="s">
        <v>1432</v>
      </c>
    </row>
    <row r="4757" spans="1:15" x14ac:dyDescent="0.2">
      <c r="A4757" s="66" t="s">
        <v>9833</v>
      </c>
      <c r="B4757" t="s">
        <v>473</v>
      </c>
      <c r="C4757" t="s">
        <v>472</v>
      </c>
      <c r="D4757" s="21" t="s">
        <v>474</v>
      </c>
      <c r="E4757" t="s">
        <v>475</v>
      </c>
      <c r="F4757" t="s">
        <v>11</v>
      </c>
      <c r="G4757" t="s">
        <v>1286</v>
      </c>
      <c r="I4757" t="s">
        <v>349</v>
      </c>
      <c r="K4757" s="27">
        <v>2022</v>
      </c>
      <c r="L4757" s="27" t="s">
        <v>5168</v>
      </c>
      <c r="M4757" s="27" t="s">
        <v>5169</v>
      </c>
      <c r="N4757" t="s">
        <v>5170</v>
      </c>
      <c r="O4757" s="27" t="s">
        <v>5172</v>
      </c>
    </row>
    <row r="4758" spans="1:15" x14ac:dyDescent="0.2">
      <c r="A4758" s="66" t="s">
        <v>9833</v>
      </c>
      <c r="B4758" t="s">
        <v>473</v>
      </c>
      <c r="C4758" t="s">
        <v>472</v>
      </c>
      <c r="D4758" s="21" t="s">
        <v>474</v>
      </c>
      <c r="E4758" t="s">
        <v>475</v>
      </c>
      <c r="F4758" t="s">
        <v>10</v>
      </c>
      <c r="G4758" t="s">
        <v>1286</v>
      </c>
      <c r="K4758" s="27">
        <v>2022</v>
      </c>
      <c r="L4758" s="27" t="s">
        <v>5168</v>
      </c>
      <c r="M4758" s="27" t="s">
        <v>5169</v>
      </c>
      <c r="N4758" t="s">
        <v>5170</v>
      </c>
      <c r="O4758" s="27" t="s">
        <v>5172</v>
      </c>
    </row>
    <row r="4759" spans="1:15" x14ac:dyDescent="0.2">
      <c r="A4759" s="66" t="s">
        <v>9833</v>
      </c>
      <c r="B4759" s="11" t="s">
        <v>473</v>
      </c>
      <c r="C4759" s="11" t="s">
        <v>472</v>
      </c>
      <c r="D4759" s="26" t="s">
        <v>474</v>
      </c>
      <c r="E4759" s="11" t="s">
        <v>475</v>
      </c>
      <c r="F4759" s="22" t="s">
        <v>81</v>
      </c>
      <c r="G4759" s="11" t="s">
        <v>1299</v>
      </c>
      <c r="H4759" s="11"/>
      <c r="I4759" s="11"/>
      <c r="J4759" s="11"/>
      <c r="K4759" s="11">
        <v>2022</v>
      </c>
      <c r="L4759" s="11" t="s">
        <v>5173</v>
      </c>
      <c r="M4759" s="11"/>
      <c r="N4759" s="28" t="s">
        <v>5174</v>
      </c>
      <c r="O4759" s="52"/>
    </row>
    <row r="4760" spans="1:15" ht="16" x14ac:dyDescent="0.2">
      <c r="A4760" s="66" t="s">
        <v>9833</v>
      </c>
      <c r="B4760" t="s">
        <v>473</v>
      </c>
      <c r="C4760" t="s">
        <v>472</v>
      </c>
      <c r="D4760" s="21" t="s">
        <v>474</v>
      </c>
      <c r="E4760" t="s">
        <v>475</v>
      </c>
      <c r="F4760" t="s">
        <v>8</v>
      </c>
      <c r="K4760" s="27">
        <v>2022</v>
      </c>
      <c r="L4760" s="27" t="s">
        <v>5175</v>
      </c>
      <c r="M4760" s="27" t="s">
        <v>5176</v>
      </c>
      <c r="N4760" t="s">
        <v>5177</v>
      </c>
      <c r="O4760" s="30" t="s">
        <v>548</v>
      </c>
    </row>
    <row r="4761" spans="1:15" x14ac:dyDescent="0.2">
      <c r="A4761" s="66" t="s">
        <v>9833</v>
      </c>
      <c r="B4761" t="s">
        <v>473</v>
      </c>
      <c r="C4761" t="s">
        <v>472</v>
      </c>
      <c r="D4761" s="21" t="s">
        <v>474</v>
      </c>
      <c r="E4761" t="s">
        <v>475</v>
      </c>
      <c r="F4761" t="s">
        <v>9</v>
      </c>
      <c r="L4761" t="s">
        <v>1414</v>
      </c>
      <c r="N4761" t="s">
        <v>1415</v>
      </c>
      <c r="O4761" t="s">
        <v>1416</v>
      </c>
    </row>
    <row r="4762" spans="1:15" x14ac:dyDescent="0.2">
      <c r="A4762" s="66" t="s">
        <v>9833</v>
      </c>
      <c r="B4762" t="s">
        <v>473</v>
      </c>
      <c r="C4762" t="s">
        <v>472</v>
      </c>
      <c r="D4762" s="21" t="s">
        <v>474</v>
      </c>
      <c r="E4762" t="s">
        <v>475</v>
      </c>
      <c r="F4762" t="s">
        <v>316</v>
      </c>
      <c r="K4762">
        <v>2019</v>
      </c>
      <c r="L4762" t="s">
        <v>5178</v>
      </c>
      <c r="M4762" t="s">
        <v>5179</v>
      </c>
      <c r="N4762" t="s">
        <v>5180</v>
      </c>
      <c r="O4762" t="s">
        <v>5181</v>
      </c>
    </row>
    <row r="4763" spans="1:15" x14ac:dyDescent="0.2">
      <c r="A4763" s="66" t="s">
        <v>9833</v>
      </c>
      <c r="B4763" t="s">
        <v>473</v>
      </c>
      <c r="C4763" t="s">
        <v>472</v>
      </c>
      <c r="D4763" s="21" t="s">
        <v>474</v>
      </c>
      <c r="E4763" t="s">
        <v>475</v>
      </c>
      <c r="F4763" t="s">
        <v>314</v>
      </c>
      <c r="K4763">
        <v>2019</v>
      </c>
      <c r="L4763" t="s">
        <v>5178</v>
      </c>
      <c r="M4763" t="s">
        <v>5182</v>
      </c>
      <c r="N4763" t="s">
        <v>5180</v>
      </c>
      <c r="O4763" t="s">
        <v>5183</v>
      </c>
    </row>
    <row r="4764" spans="1:15" x14ac:dyDescent="0.2">
      <c r="A4764" s="66" t="s">
        <v>9833</v>
      </c>
      <c r="B4764" t="s">
        <v>473</v>
      </c>
      <c r="C4764" t="s">
        <v>472</v>
      </c>
      <c r="D4764" s="21" t="s">
        <v>474</v>
      </c>
      <c r="E4764" t="s">
        <v>475</v>
      </c>
      <c r="F4764" t="s">
        <v>315</v>
      </c>
      <c r="K4764">
        <v>2019</v>
      </c>
      <c r="L4764" t="s">
        <v>9586</v>
      </c>
      <c r="N4764" t="s">
        <v>9587</v>
      </c>
      <c r="O4764" t="s">
        <v>9588</v>
      </c>
    </row>
    <row r="4765" spans="1:15" x14ac:dyDescent="0.2">
      <c r="A4765" s="66" t="s">
        <v>9833</v>
      </c>
      <c r="B4765" t="s">
        <v>473</v>
      </c>
      <c r="C4765" t="s">
        <v>472</v>
      </c>
      <c r="D4765" s="21" t="s">
        <v>474</v>
      </c>
      <c r="E4765" t="s">
        <v>475</v>
      </c>
      <c r="F4765" t="s">
        <v>84</v>
      </c>
      <c r="K4765">
        <v>2024</v>
      </c>
      <c r="L4765" t="s">
        <v>5184</v>
      </c>
      <c r="N4765" t="s">
        <v>5185</v>
      </c>
    </row>
    <row r="4766" spans="1:15" x14ac:dyDescent="0.2">
      <c r="A4766" s="66" t="s">
        <v>9833</v>
      </c>
      <c r="B4766" t="s">
        <v>473</v>
      </c>
      <c r="C4766" t="s">
        <v>472</v>
      </c>
      <c r="D4766" s="21" t="s">
        <v>474</v>
      </c>
      <c r="E4766" t="s">
        <v>475</v>
      </c>
      <c r="F4766" t="s">
        <v>142</v>
      </c>
      <c r="G4766" t="s">
        <v>1286</v>
      </c>
      <c r="O4766" t="s">
        <v>1400</v>
      </c>
    </row>
    <row r="4767" spans="1:15" x14ac:dyDescent="0.2">
      <c r="A4767" s="66" t="s">
        <v>9833</v>
      </c>
      <c r="B4767" t="s">
        <v>473</v>
      </c>
      <c r="C4767" t="s">
        <v>472</v>
      </c>
      <c r="D4767" s="21" t="s">
        <v>474</v>
      </c>
      <c r="E4767" t="s">
        <v>475</v>
      </c>
      <c r="F4767" t="s">
        <v>33</v>
      </c>
      <c r="K4767">
        <v>2022</v>
      </c>
      <c r="L4767" t="s">
        <v>5186</v>
      </c>
      <c r="M4767" t="s">
        <v>5187</v>
      </c>
      <c r="N4767" t="s">
        <v>5188</v>
      </c>
    </row>
    <row r="4768" spans="1:15" x14ac:dyDescent="0.2">
      <c r="A4768" s="66" t="s">
        <v>9833</v>
      </c>
      <c r="B4768" t="s">
        <v>473</v>
      </c>
      <c r="C4768" t="s">
        <v>472</v>
      </c>
      <c r="D4768" s="21" t="s">
        <v>474</v>
      </c>
      <c r="E4768" t="s">
        <v>475</v>
      </c>
      <c r="F4768" t="s">
        <v>35</v>
      </c>
      <c r="G4768" t="s">
        <v>1289</v>
      </c>
      <c r="H4768" t="s">
        <v>349</v>
      </c>
      <c r="I4768" t="s">
        <v>349</v>
      </c>
      <c r="K4768">
        <v>2010</v>
      </c>
      <c r="L4768" t="s">
        <v>5158</v>
      </c>
      <c r="M4768" t="s">
        <v>5189</v>
      </c>
      <c r="N4768" t="s">
        <v>5160</v>
      </c>
      <c r="O4768" t="s">
        <v>5190</v>
      </c>
    </row>
    <row r="4769" spans="1:15" x14ac:dyDescent="0.2">
      <c r="A4769" s="66" t="s">
        <v>9833</v>
      </c>
      <c r="B4769" t="s">
        <v>473</v>
      </c>
      <c r="C4769" t="s">
        <v>472</v>
      </c>
      <c r="D4769" s="21" t="s">
        <v>474</v>
      </c>
      <c r="E4769" t="s">
        <v>475</v>
      </c>
      <c r="F4769" t="s">
        <v>34</v>
      </c>
      <c r="G4769" t="s">
        <v>1289</v>
      </c>
      <c r="H4769" t="s">
        <v>349</v>
      </c>
      <c r="I4769" t="s">
        <v>349</v>
      </c>
      <c r="K4769">
        <v>2010</v>
      </c>
      <c r="L4769" t="s">
        <v>5158</v>
      </c>
      <c r="M4769" t="s">
        <v>5189</v>
      </c>
      <c r="N4769" t="s">
        <v>5160</v>
      </c>
      <c r="O4769" t="s">
        <v>5190</v>
      </c>
    </row>
    <row r="4770" spans="1:15" x14ac:dyDescent="0.2">
      <c r="A4770" s="66" t="s">
        <v>9833</v>
      </c>
      <c r="B4770" t="s">
        <v>473</v>
      </c>
      <c r="C4770" t="s">
        <v>472</v>
      </c>
      <c r="D4770" s="21" t="s">
        <v>474</v>
      </c>
      <c r="E4770" t="s">
        <v>475</v>
      </c>
      <c r="F4770" t="s">
        <v>38</v>
      </c>
      <c r="G4770" t="s">
        <v>1289</v>
      </c>
      <c r="H4770" t="s">
        <v>349</v>
      </c>
      <c r="I4770" t="s">
        <v>349</v>
      </c>
      <c r="K4770">
        <v>2010</v>
      </c>
      <c r="L4770" t="s">
        <v>5158</v>
      </c>
      <c r="M4770" t="s">
        <v>5189</v>
      </c>
      <c r="N4770" t="s">
        <v>5160</v>
      </c>
      <c r="O4770" t="s">
        <v>5190</v>
      </c>
    </row>
    <row r="4771" spans="1:15" x14ac:dyDescent="0.2">
      <c r="A4771" s="66" t="s">
        <v>9833</v>
      </c>
      <c r="B4771" t="s">
        <v>473</v>
      </c>
      <c r="C4771" t="s">
        <v>472</v>
      </c>
      <c r="D4771" s="21" t="s">
        <v>474</v>
      </c>
      <c r="E4771" t="s">
        <v>475</v>
      </c>
      <c r="F4771" t="s">
        <v>39</v>
      </c>
      <c r="G4771" t="s">
        <v>1289</v>
      </c>
      <c r="H4771" t="s">
        <v>349</v>
      </c>
      <c r="I4771" t="s">
        <v>349</v>
      </c>
      <c r="K4771">
        <v>2010</v>
      </c>
      <c r="L4771" t="s">
        <v>5158</v>
      </c>
      <c r="M4771" t="s">
        <v>5189</v>
      </c>
      <c r="N4771" t="s">
        <v>5160</v>
      </c>
      <c r="O4771" t="s">
        <v>5190</v>
      </c>
    </row>
    <row r="4772" spans="1:15" x14ac:dyDescent="0.2">
      <c r="A4772" s="66" t="s">
        <v>9833</v>
      </c>
      <c r="B4772" t="s">
        <v>473</v>
      </c>
      <c r="C4772" t="s">
        <v>472</v>
      </c>
      <c r="D4772" s="21" t="s">
        <v>474</v>
      </c>
      <c r="E4772" t="s">
        <v>475</v>
      </c>
      <c r="F4772" t="s">
        <v>78</v>
      </c>
      <c r="G4772" t="s">
        <v>1299</v>
      </c>
      <c r="K4772">
        <v>2022</v>
      </c>
      <c r="L4772" t="s">
        <v>5186</v>
      </c>
      <c r="M4772" t="s">
        <v>5191</v>
      </c>
      <c r="N4772" t="s">
        <v>5188</v>
      </c>
      <c r="O4772" t="s">
        <v>5192</v>
      </c>
    </row>
    <row r="4773" spans="1:15" x14ac:dyDescent="0.2">
      <c r="A4773" s="66" t="s">
        <v>9833</v>
      </c>
      <c r="B4773" t="s">
        <v>473</v>
      </c>
      <c r="C4773" t="s">
        <v>472</v>
      </c>
      <c r="D4773" s="21" t="s">
        <v>474</v>
      </c>
      <c r="E4773" t="s">
        <v>475</v>
      </c>
      <c r="F4773" t="s">
        <v>79</v>
      </c>
      <c r="G4773" t="s">
        <v>1382</v>
      </c>
      <c r="K4773">
        <v>2022</v>
      </c>
      <c r="L4773" t="s">
        <v>5186</v>
      </c>
      <c r="M4773" t="s">
        <v>5191</v>
      </c>
      <c r="N4773" t="s">
        <v>5188</v>
      </c>
    </row>
    <row r="4774" spans="1:15" x14ac:dyDescent="0.2">
      <c r="A4774" s="66" t="s">
        <v>9833</v>
      </c>
      <c r="B4774" t="s">
        <v>473</v>
      </c>
      <c r="C4774" t="s">
        <v>472</v>
      </c>
      <c r="D4774" s="21" t="s">
        <v>474</v>
      </c>
      <c r="E4774" t="s">
        <v>475</v>
      </c>
      <c r="F4774" t="s">
        <v>67</v>
      </c>
      <c r="G4774" t="s">
        <v>1360</v>
      </c>
      <c r="K4774">
        <v>2019</v>
      </c>
      <c r="L4774" t="s">
        <v>5193</v>
      </c>
      <c r="N4774" t="s">
        <v>5194</v>
      </c>
      <c r="O4774" t="s">
        <v>5195</v>
      </c>
    </row>
    <row r="4775" spans="1:15" x14ac:dyDescent="0.2">
      <c r="A4775" s="66" t="s">
        <v>9833</v>
      </c>
      <c r="B4775" t="s">
        <v>473</v>
      </c>
      <c r="C4775" t="s">
        <v>472</v>
      </c>
      <c r="D4775" s="21" t="s">
        <v>474</v>
      </c>
      <c r="E4775" t="s">
        <v>475</v>
      </c>
      <c r="F4775" t="s">
        <v>29</v>
      </c>
      <c r="G4775" t="s">
        <v>1453</v>
      </c>
      <c r="K4775">
        <v>2019</v>
      </c>
      <c r="L4775" t="s">
        <v>5178</v>
      </c>
      <c r="M4775" t="s">
        <v>4587</v>
      </c>
      <c r="N4775" t="s">
        <v>5180</v>
      </c>
      <c r="O4775" t="s">
        <v>5196</v>
      </c>
    </row>
    <row r="4776" spans="1:15" x14ac:dyDescent="0.2">
      <c r="A4776" s="66" t="s">
        <v>9833</v>
      </c>
      <c r="B4776" t="s">
        <v>473</v>
      </c>
      <c r="C4776" t="s">
        <v>472</v>
      </c>
      <c r="D4776" s="21" t="s">
        <v>474</v>
      </c>
      <c r="E4776" t="s">
        <v>475</v>
      </c>
      <c r="F4776" t="s">
        <v>32</v>
      </c>
      <c r="G4776" t="s">
        <v>1270</v>
      </c>
      <c r="K4776">
        <v>2022</v>
      </c>
      <c r="L4776" t="s">
        <v>5186</v>
      </c>
      <c r="M4776" t="s">
        <v>5197</v>
      </c>
      <c r="N4776" t="s">
        <v>5188</v>
      </c>
      <c r="O4776" t="s">
        <v>5198</v>
      </c>
    </row>
    <row r="4777" spans="1:15" x14ac:dyDescent="0.2">
      <c r="A4777" s="66" t="s">
        <v>9833</v>
      </c>
      <c r="B4777" t="s">
        <v>473</v>
      </c>
      <c r="C4777" t="s">
        <v>472</v>
      </c>
      <c r="D4777" s="21" t="s">
        <v>474</v>
      </c>
      <c r="E4777" t="s">
        <v>475</v>
      </c>
      <c r="F4777" t="s">
        <v>55</v>
      </c>
      <c r="G4777" t="s">
        <v>1270</v>
      </c>
      <c r="H4777" t="s">
        <v>1702</v>
      </c>
      <c r="I4777" t="s">
        <v>1100</v>
      </c>
      <c r="K4777">
        <v>2021</v>
      </c>
      <c r="L4777" t="s">
        <v>5199</v>
      </c>
      <c r="M4777" t="s">
        <v>5200</v>
      </c>
      <c r="N4777" t="s">
        <v>5201</v>
      </c>
      <c r="O4777" t="s">
        <v>5202</v>
      </c>
    </row>
    <row r="4778" spans="1:15" x14ac:dyDescent="0.2">
      <c r="A4778" s="66" t="s">
        <v>9833</v>
      </c>
      <c r="B4778" t="s">
        <v>473</v>
      </c>
      <c r="C4778" t="s">
        <v>472</v>
      </c>
      <c r="D4778" s="21" t="s">
        <v>474</v>
      </c>
      <c r="E4778" t="s">
        <v>475</v>
      </c>
      <c r="F4778" t="s">
        <v>64</v>
      </c>
      <c r="G4778" t="s">
        <v>1270</v>
      </c>
      <c r="H4778" t="s">
        <v>1702</v>
      </c>
      <c r="I4778" t="s">
        <v>1100</v>
      </c>
      <c r="K4778">
        <v>2021</v>
      </c>
      <c r="L4778" t="s">
        <v>5199</v>
      </c>
      <c r="M4778" t="s">
        <v>5200</v>
      </c>
      <c r="N4778" t="s">
        <v>5201</v>
      </c>
    </row>
    <row r="4779" spans="1:15" x14ac:dyDescent="0.2">
      <c r="A4779" s="66" t="s">
        <v>9833</v>
      </c>
      <c r="B4779" t="s">
        <v>489</v>
      </c>
      <c r="C4779" t="s">
        <v>488</v>
      </c>
      <c r="D4779" s="21" t="s">
        <v>495</v>
      </c>
      <c r="E4779" t="s">
        <v>496</v>
      </c>
      <c r="F4779" t="s">
        <v>89</v>
      </c>
      <c r="K4779">
        <v>2024</v>
      </c>
      <c r="L4779" t="s">
        <v>9128</v>
      </c>
      <c r="M4779" t="s">
        <v>4988</v>
      </c>
      <c r="N4779" t="s">
        <v>5203</v>
      </c>
      <c r="O4779" t="s">
        <v>5204</v>
      </c>
    </row>
    <row r="4780" spans="1:15" x14ac:dyDescent="0.2">
      <c r="A4780" s="66" t="s">
        <v>9833</v>
      </c>
      <c r="B4780" t="s">
        <v>489</v>
      </c>
      <c r="C4780" t="s">
        <v>488</v>
      </c>
      <c r="D4780" s="21" t="s">
        <v>490</v>
      </c>
      <c r="E4780" t="s">
        <v>491</v>
      </c>
      <c r="F4780" t="s">
        <v>308</v>
      </c>
      <c r="K4780">
        <v>2022</v>
      </c>
      <c r="L4780" t="s">
        <v>5205</v>
      </c>
      <c r="M4780" t="s">
        <v>5206</v>
      </c>
      <c r="N4780" t="s">
        <v>5207</v>
      </c>
      <c r="O4780" t="s">
        <v>5208</v>
      </c>
    </row>
    <row r="4781" spans="1:15" x14ac:dyDescent="0.2">
      <c r="A4781" s="66" t="s">
        <v>9833</v>
      </c>
      <c r="B4781" t="s">
        <v>489</v>
      </c>
      <c r="C4781" t="s">
        <v>488</v>
      </c>
      <c r="D4781" s="21" t="s">
        <v>490</v>
      </c>
      <c r="E4781" t="s">
        <v>491</v>
      </c>
      <c r="F4781" t="s">
        <v>310</v>
      </c>
      <c r="K4781">
        <v>2022</v>
      </c>
      <c r="L4781" t="s">
        <v>5205</v>
      </c>
      <c r="M4781" t="s">
        <v>5209</v>
      </c>
      <c r="N4781" t="s">
        <v>5207</v>
      </c>
      <c r="O4781" t="s">
        <v>5210</v>
      </c>
    </row>
    <row r="4782" spans="1:15" x14ac:dyDescent="0.2">
      <c r="A4782" s="66" t="s">
        <v>9833</v>
      </c>
      <c r="B4782" t="s">
        <v>489</v>
      </c>
      <c r="C4782" t="s">
        <v>488</v>
      </c>
      <c r="D4782" s="21" t="s">
        <v>490</v>
      </c>
      <c r="E4782" t="s">
        <v>491</v>
      </c>
      <c r="F4782" t="s">
        <v>307</v>
      </c>
      <c r="K4782">
        <v>2022</v>
      </c>
      <c r="L4782" t="s">
        <v>5205</v>
      </c>
      <c r="M4782" t="s">
        <v>5211</v>
      </c>
      <c r="N4782" t="s">
        <v>5207</v>
      </c>
      <c r="O4782" t="s">
        <v>5212</v>
      </c>
    </row>
    <row r="4783" spans="1:15" x14ac:dyDescent="0.2">
      <c r="A4783" s="66" t="s">
        <v>9833</v>
      </c>
      <c r="B4783" t="s">
        <v>489</v>
      </c>
      <c r="C4783" t="s">
        <v>488</v>
      </c>
      <c r="D4783" s="21" t="s">
        <v>490</v>
      </c>
      <c r="E4783" t="s">
        <v>491</v>
      </c>
      <c r="F4783" t="s">
        <v>27</v>
      </c>
      <c r="G4783" t="s">
        <v>1270</v>
      </c>
      <c r="H4783" t="s">
        <v>376</v>
      </c>
      <c r="I4783" t="s">
        <v>1281</v>
      </c>
      <c r="K4783">
        <v>2019</v>
      </c>
      <c r="L4783" t="s">
        <v>5213</v>
      </c>
      <c r="M4783" t="s">
        <v>5214</v>
      </c>
      <c r="N4783" t="s">
        <v>5215</v>
      </c>
      <c r="O4783" t="s">
        <v>5216</v>
      </c>
    </row>
    <row r="4784" spans="1:15" ht="16" x14ac:dyDescent="0.2">
      <c r="A4784" s="66" t="s">
        <v>9833</v>
      </c>
      <c r="B4784" t="s">
        <v>489</v>
      </c>
      <c r="C4784" t="s">
        <v>488</v>
      </c>
      <c r="D4784" s="21" t="s">
        <v>493</v>
      </c>
      <c r="E4784" t="s">
        <v>494</v>
      </c>
      <c r="F4784" s="27" t="s">
        <v>73</v>
      </c>
      <c r="G4784" s="27" t="s">
        <v>9118</v>
      </c>
      <c r="H4784" s="27" t="s">
        <v>548</v>
      </c>
      <c r="I4784" s="27" t="s">
        <v>548</v>
      </c>
      <c r="J4784" s="27" t="s">
        <v>548</v>
      </c>
      <c r="K4784" s="27" t="s">
        <v>548</v>
      </c>
      <c r="L4784" s="27" t="s">
        <v>548</v>
      </c>
      <c r="M4784" s="27" t="s">
        <v>548</v>
      </c>
      <c r="N4784" s="27" t="s">
        <v>548</v>
      </c>
      <c r="O4784" s="30" t="s">
        <v>548</v>
      </c>
    </row>
    <row r="4785" spans="1:15" ht="16" x14ac:dyDescent="0.2">
      <c r="A4785" s="66" t="s">
        <v>9833</v>
      </c>
      <c r="B4785" t="s">
        <v>489</v>
      </c>
      <c r="C4785" t="s">
        <v>488</v>
      </c>
      <c r="D4785" s="21" t="s">
        <v>493</v>
      </c>
      <c r="E4785" t="s">
        <v>494</v>
      </c>
      <c r="F4785" s="27" t="s">
        <v>75</v>
      </c>
      <c r="G4785" s="27" t="s">
        <v>9118</v>
      </c>
      <c r="H4785" s="27" t="s">
        <v>548</v>
      </c>
      <c r="I4785" s="27" t="s">
        <v>548</v>
      </c>
      <c r="J4785" s="27" t="s">
        <v>548</v>
      </c>
      <c r="K4785" s="27" t="s">
        <v>548</v>
      </c>
      <c r="L4785" s="27" t="s">
        <v>548</v>
      </c>
      <c r="M4785" s="27" t="s">
        <v>548</v>
      </c>
      <c r="N4785" s="27" t="s">
        <v>548</v>
      </c>
      <c r="O4785" s="30" t="s">
        <v>548</v>
      </c>
    </row>
    <row r="4786" spans="1:15" x14ac:dyDescent="0.2">
      <c r="A4786" s="66" t="s">
        <v>9833</v>
      </c>
      <c r="B4786" t="s">
        <v>489</v>
      </c>
      <c r="C4786" t="s">
        <v>488</v>
      </c>
      <c r="D4786" s="21" t="s">
        <v>495</v>
      </c>
      <c r="E4786" t="s">
        <v>496</v>
      </c>
      <c r="F4786" t="s">
        <v>30</v>
      </c>
      <c r="G4786" t="s">
        <v>1454</v>
      </c>
      <c r="K4786">
        <v>2022</v>
      </c>
      <c r="L4786" t="s">
        <v>5223</v>
      </c>
      <c r="M4786" t="s">
        <v>5224</v>
      </c>
      <c r="N4786" t="s">
        <v>5225</v>
      </c>
    </row>
    <row r="4787" spans="1:15" x14ac:dyDescent="0.2">
      <c r="A4787" s="66" t="s">
        <v>9833</v>
      </c>
      <c r="B4787" t="s">
        <v>489</v>
      </c>
      <c r="C4787" t="s">
        <v>488</v>
      </c>
      <c r="D4787" s="21" t="s">
        <v>495</v>
      </c>
      <c r="E4787" t="s">
        <v>496</v>
      </c>
      <c r="F4787" t="s">
        <v>31</v>
      </c>
      <c r="G4787" t="s">
        <v>1404</v>
      </c>
      <c r="K4787">
        <v>2022</v>
      </c>
      <c r="L4787" t="s">
        <v>5223</v>
      </c>
      <c r="M4787" t="s">
        <v>5224</v>
      </c>
      <c r="N4787" t="s">
        <v>5226</v>
      </c>
    </row>
    <row r="4788" spans="1:15" x14ac:dyDescent="0.2">
      <c r="A4788" s="66" t="s">
        <v>9833</v>
      </c>
      <c r="B4788" t="s">
        <v>489</v>
      </c>
      <c r="C4788" t="s">
        <v>488</v>
      </c>
      <c r="D4788" s="21" t="s">
        <v>495</v>
      </c>
      <c r="E4788" t="s">
        <v>496</v>
      </c>
      <c r="F4788" t="s">
        <v>64</v>
      </c>
      <c r="G4788" t="s">
        <v>1270</v>
      </c>
      <c r="H4788" t="s">
        <v>349</v>
      </c>
      <c r="I4788" t="s">
        <v>1100</v>
      </c>
      <c r="K4788">
        <v>2022</v>
      </c>
      <c r="L4788" t="s">
        <v>5223</v>
      </c>
      <c r="M4788" t="s">
        <v>5224</v>
      </c>
      <c r="N4788" t="s">
        <v>5226</v>
      </c>
      <c r="O4788" t="s">
        <v>5227</v>
      </c>
    </row>
    <row r="4789" spans="1:15" x14ac:dyDescent="0.2">
      <c r="A4789" s="66" t="s">
        <v>9833</v>
      </c>
      <c r="B4789" t="s">
        <v>489</v>
      </c>
      <c r="C4789" t="s">
        <v>488</v>
      </c>
      <c r="D4789" s="21" t="s">
        <v>495</v>
      </c>
      <c r="E4789" t="s">
        <v>496</v>
      </c>
      <c r="F4789" t="s">
        <v>88</v>
      </c>
      <c r="K4789">
        <v>2024</v>
      </c>
      <c r="L4789" t="s">
        <v>5228</v>
      </c>
      <c r="M4789" t="s">
        <v>4988</v>
      </c>
      <c r="N4789" t="s">
        <v>5229</v>
      </c>
      <c r="O4789" t="s">
        <v>5230</v>
      </c>
    </row>
    <row r="4790" spans="1:15" x14ac:dyDescent="0.2">
      <c r="A4790" s="66" t="s">
        <v>9833</v>
      </c>
      <c r="B4790" t="s">
        <v>489</v>
      </c>
      <c r="C4790" t="s">
        <v>488</v>
      </c>
      <c r="D4790" s="21" t="s">
        <v>495</v>
      </c>
      <c r="E4790" t="s">
        <v>496</v>
      </c>
      <c r="F4790" t="s">
        <v>66</v>
      </c>
      <c r="G4790" t="s">
        <v>1296</v>
      </c>
      <c r="K4790">
        <v>2024</v>
      </c>
      <c r="L4790" t="s">
        <v>5231</v>
      </c>
      <c r="M4790" t="s">
        <v>4988</v>
      </c>
      <c r="N4790" t="s">
        <v>5232</v>
      </c>
      <c r="O4790" t="s">
        <v>9156</v>
      </c>
    </row>
    <row r="4791" spans="1:15" x14ac:dyDescent="0.2">
      <c r="A4791" s="66" t="s">
        <v>9833</v>
      </c>
      <c r="B4791" t="s">
        <v>489</v>
      </c>
      <c r="C4791" t="s">
        <v>488</v>
      </c>
      <c r="D4791" s="21" t="s">
        <v>495</v>
      </c>
      <c r="E4791" t="s">
        <v>496</v>
      </c>
      <c r="F4791" t="s">
        <v>308</v>
      </c>
      <c r="K4791">
        <v>2024</v>
      </c>
      <c r="L4791" t="s">
        <v>5233</v>
      </c>
      <c r="M4791" t="s">
        <v>4988</v>
      </c>
      <c r="N4791" t="s">
        <v>5234</v>
      </c>
      <c r="O4791" t="s">
        <v>5235</v>
      </c>
    </row>
    <row r="4792" spans="1:15" x14ac:dyDescent="0.2">
      <c r="A4792" s="66" t="s">
        <v>9833</v>
      </c>
      <c r="B4792" t="s">
        <v>489</v>
      </c>
      <c r="C4792" t="s">
        <v>488</v>
      </c>
      <c r="D4792" s="21" t="s">
        <v>495</v>
      </c>
      <c r="E4792" t="s">
        <v>496</v>
      </c>
      <c r="F4792" t="s">
        <v>90</v>
      </c>
      <c r="K4792">
        <v>2024</v>
      </c>
      <c r="L4792" t="s">
        <v>5236</v>
      </c>
      <c r="M4792" t="s">
        <v>4988</v>
      </c>
      <c r="N4792" t="s">
        <v>5237</v>
      </c>
      <c r="O4792" t="s">
        <v>5238</v>
      </c>
    </row>
    <row r="4793" spans="1:15" x14ac:dyDescent="0.2">
      <c r="A4793" s="66" t="s">
        <v>9833</v>
      </c>
      <c r="B4793" t="s">
        <v>489</v>
      </c>
      <c r="C4793" t="s">
        <v>488</v>
      </c>
      <c r="D4793" s="21" t="s">
        <v>495</v>
      </c>
      <c r="E4793" t="s">
        <v>496</v>
      </c>
      <c r="F4793" t="s">
        <v>96</v>
      </c>
      <c r="K4793">
        <v>2024</v>
      </c>
      <c r="L4793" t="s">
        <v>5239</v>
      </c>
      <c r="M4793" t="s">
        <v>5240</v>
      </c>
      <c r="N4793" t="s">
        <v>5241</v>
      </c>
      <c r="O4793" t="s">
        <v>5242</v>
      </c>
    </row>
    <row r="4794" spans="1:15" x14ac:dyDescent="0.2">
      <c r="A4794" s="66" t="s">
        <v>9833</v>
      </c>
      <c r="B4794" t="s">
        <v>489</v>
      </c>
      <c r="C4794" t="s">
        <v>488</v>
      </c>
      <c r="D4794" s="21" t="s">
        <v>493</v>
      </c>
      <c r="E4794" t="s">
        <v>494</v>
      </c>
      <c r="F4794" t="s">
        <v>31</v>
      </c>
      <c r="G4794" t="s">
        <v>1404</v>
      </c>
      <c r="K4794">
        <v>2022</v>
      </c>
      <c r="L4794" t="s">
        <v>5223</v>
      </c>
      <c r="M4794" t="s">
        <v>5245</v>
      </c>
      <c r="N4794" t="s">
        <v>5226</v>
      </c>
    </row>
    <row r="4795" spans="1:15" x14ac:dyDescent="0.2">
      <c r="A4795" s="66" t="s">
        <v>9833</v>
      </c>
      <c r="B4795" s="22" t="s">
        <v>489</v>
      </c>
      <c r="C4795" s="22" t="s">
        <v>488</v>
      </c>
      <c r="D4795" s="23" t="s">
        <v>495</v>
      </c>
      <c r="E4795" s="22" t="s">
        <v>496</v>
      </c>
      <c r="F4795" s="22" t="s">
        <v>81</v>
      </c>
      <c r="G4795" s="22" t="s">
        <v>1299</v>
      </c>
      <c r="H4795" s="22"/>
      <c r="I4795" s="22"/>
      <c r="J4795" s="22"/>
      <c r="K4795" s="22">
        <v>2022</v>
      </c>
      <c r="L4795" s="22" t="s">
        <v>5243</v>
      </c>
      <c r="M4795" s="22"/>
      <c r="N4795" s="22" t="s">
        <v>5244</v>
      </c>
      <c r="O4795" s="48"/>
    </row>
    <row r="4796" spans="1:15" x14ac:dyDescent="0.2">
      <c r="A4796" s="66" t="s">
        <v>9833</v>
      </c>
      <c r="B4796" t="s">
        <v>489</v>
      </c>
      <c r="C4796" t="s">
        <v>488</v>
      </c>
      <c r="D4796" s="21" t="s">
        <v>493</v>
      </c>
      <c r="E4796" t="s">
        <v>494</v>
      </c>
      <c r="F4796" t="s">
        <v>30</v>
      </c>
      <c r="G4796" t="s">
        <v>1454</v>
      </c>
      <c r="K4796">
        <v>2022</v>
      </c>
      <c r="L4796" t="s">
        <v>5223</v>
      </c>
      <c r="M4796" t="s">
        <v>5224</v>
      </c>
      <c r="N4796" t="s">
        <v>5225</v>
      </c>
    </row>
    <row r="4797" spans="1:15" x14ac:dyDescent="0.2">
      <c r="A4797" s="66" t="s">
        <v>9833</v>
      </c>
      <c r="B4797" s="22" t="s">
        <v>489</v>
      </c>
      <c r="C4797" s="22" t="s">
        <v>488</v>
      </c>
      <c r="D4797" s="23" t="s">
        <v>493</v>
      </c>
      <c r="E4797" s="22" t="s">
        <v>494</v>
      </c>
      <c r="F4797" s="22" t="s">
        <v>81</v>
      </c>
      <c r="G4797" s="22" t="s">
        <v>1299</v>
      </c>
      <c r="H4797" s="22"/>
      <c r="I4797" s="22"/>
      <c r="J4797" s="22"/>
      <c r="K4797" s="22">
        <v>2022</v>
      </c>
      <c r="L4797" s="22" t="s">
        <v>5332</v>
      </c>
      <c r="M4797" s="22"/>
      <c r="N4797" s="22" t="s">
        <v>5333</v>
      </c>
      <c r="O4797" s="48"/>
    </row>
    <row r="4798" spans="1:15" x14ac:dyDescent="0.2">
      <c r="A4798" s="66" t="s">
        <v>9833</v>
      </c>
      <c r="B4798" t="s">
        <v>489</v>
      </c>
      <c r="C4798" t="s">
        <v>488</v>
      </c>
      <c r="D4798" s="21" t="s">
        <v>493</v>
      </c>
      <c r="E4798" t="s">
        <v>494</v>
      </c>
      <c r="F4798" t="s">
        <v>86</v>
      </c>
      <c r="K4798">
        <v>2024</v>
      </c>
      <c r="L4798" t="s">
        <v>5250</v>
      </c>
      <c r="M4798" t="s">
        <v>1365</v>
      </c>
      <c r="N4798" t="s">
        <v>5251</v>
      </c>
      <c r="O4798" t="s">
        <v>5252</v>
      </c>
    </row>
    <row r="4799" spans="1:15" x14ac:dyDescent="0.2">
      <c r="A4799" s="66" t="s">
        <v>9833</v>
      </c>
      <c r="B4799" t="s">
        <v>489</v>
      </c>
      <c r="C4799" t="s">
        <v>488</v>
      </c>
      <c r="D4799" s="21" t="s">
        <v>493</v>
      </c>
      <c r="E4799" t="s">
        <v>494</v>
      </c>
      <c r="F4799" t="s">
        <v>88</v>
      </c>
      <c r="K4799">
        <v>2024</v>
      </c>
      <c r="L4799" t="s">
        <v>5250</v>
      </c>
      <c r="M4799" t="s">
        <v>1365</v>
      </c>
      <c r="N4799" t="s">
        <v>5251</v>
      </c>
      <c r="O4799" t="s">
        <v>5252</v>
      </c>
    </row>
    <row r="4800" spans="1:15" x14ac:dyDescent="0.2">
      <c r="A4800" s="66" t="s">
        <v>9833</v>
      </c>
      <c r="B4800" t="s">
        <v>489</v>
      </c>
      <c r="C4800" t="s">
        <v>488</v>
      </c>
      <c r="D4800" s="21" t="s">
        <v>493</v>
      </c>
      <c r="E4800" t="s">
        <v>494</v>
      </c>
      <c r="F4800" t="s">
        <v>85</v>
      </c>
      <c r="K4800">
        <v>2024</v>
      </c>
      <c r="L4800" t="s">
        <v>5250</v>
      </c>
      <c r="M4800" t="s">
        <v>1365</v>
      </c>
      <c r="N4800" t="s">
        <v>5251</v>
      </c>
      <c r="O4800" t="s">
        <v>5253</v>
      </c>
    </row>
    <row r="4801" spans="1:15" x14ac:dyDescent="0.2">
      <c r="A4801" s="66" t="s">
        <v>9833</v>
      </c>
      <c r="B4801" t="s">
        <v>489</v>
      </c>
      <c r="C4801" t="s">
        <v>488</v>
      </c>
      <c r="D4801" s="21" t="s">
        <v>493</v>
      </c>
      <c r="E4801" t="s">
        <v>494</v>
      </c>
      <c r="F4801" t="s">
        <v>87</v>
      </c>
      <c r="K4801">
        <v>2024</v>
      </c>
      <c r="L4801" t="s">
        <v>5250</v>
      </c>
      <c r="M4801" t="s">
        <v>1365</v>
      </c>
      <c r="N4801" t="s">
        <v>5251</v>
      </c>
      <c r="O4801" t="s">
        <v>5253</v>
      </c>
    </row>
    <row r="4802" spans="1:15" x14ac:dyDescent="0.2">
      <c r="A4802" s="66" t="s">
        <v>9833</v>
      </c>
      <c r="B4802" t="s">
        <v>489</v>
      </c>
      <c r="C4802" t="s">
        <v>488</v>
      </c>
      <c r="D4802" s="21" t="s">
        <v>493</v>
      </c>
      <c r="E4802" t="s">
        <v>494</v>
      </c>
      <c r="F4802" t="s">
        <v>39</v>
      </c>
      <c r="G4802" t="s">
        <v>1289</v>
      </c>
      <c r="H4802" t="s">
        <v>492</v>
      </c>
      <c r="I4802" t="s">
        <v>349</v>
      </c>
      <c r="K4802">
        <v>2022</v>
      </c>
      <c r="L4802" t="s">
        <v>5295</v>
      </c>
      <c r="N4802" t="s">
        <v>5296</v>
      </c>
    </row>
    <row r="4803" spans="1:15" x14ac:dyDescent="0.2">
      <c r="A4803" s="66" t="s">
        <v>9833</v>
      </c>
      <c r="B4803" t="s">
        <v>489</v>
      </c>
      <c r="C4803" t="s">
        <v>488</v>
      </c>
      <c r="D4803" s="21" t="s">
        <v>493</v>
      </c>
      <c r="E4803" t="s">
        <v>494</v>
      </c>
      <c r="F4803" t="s">
        <v>38</v>
      </c>
      <c r="G4803" t="s">
        <v>1289</v>
      </c>
      <c r="H4803" t="s">
        <v>492</v>
      </c>
      <c r="I4803" t="s">
        <v>349</v>
      </c>
      <c r="K4803">
        <v>2022</v>
      </c>
      <c r="L4803" t="s">
        <v>5295</v>
      </c>
      <c r="N4803" t="s">
        <v>5296</v>
      </c>
    </row>
    <row r="4804" spans="1:15" x14ac:dyDescent="0.2">
      <c r="A4804" s="66" t="s">
        <v>9833</v>
      </c>
      <c r="B4804" t="s">
        <v>489</v>
      </c>
      <c r="C4804" t="s">
        <v>488</v>
      </c>
      <c r="D4804" s="21" t="s">
        <v>493</v>
      </c>
      <c r="E4804" t="s">
        <v>494</v>
      </c>
      <c r="F4804" t="s">
        <v>42</v>
      </c>
      <c r="G4804" t="s">
        <v>1289</v>
      </c>
      <c r="H4804" t="s">
        <v>492</v>
      </c>
      <c r="I4804" t="s">
        <v>349</v>
      </c>
      <c r="K4804">
        <v>2022</v>
      </c>
      <c r="L4804" t="s">
        <v>5295</v>
      </c>
      <c r="N4804" t="s">
        <v>5296</v>
      </c>
      <c r="O4804" t="s">
        <v>5297</v>
      </c>
    </row>
    <row r="4805" spans="1:15" x14ac:dyDescent="0.2">
      <c r="A4805" s="66" t="s">
        <v>9833</v>
      </c>
      <c r="B4805" t="s">
        <v>489</v>
      </c>
      <c r="C4805" t="s">
        <v>488</v>
      </c>
      <c r="D4805" s="21" t="s">
        <v>493</v>
      </c>
      <c r="E4805" t="s">
        <v>494</v>
      </c>
      <c r="F4805" t="s">
        <v>34</v>
      </c>
      <c r="G4805" t="s">
        <v>1289</v>
      </c>
      <c r="H4805" t="s">
        <v>492</v>
      </c>
      <c r="I4805" t="s">
        <v>349</v>
      </c>
      <c r="K4805">
        <v>2022</v>
      </c>
      <c r="L4805" t="s">
        <v>5295</v>
      </c>
      <c r="N4805" t="s">
        <v>5296</v>
      </c>
    </row>
    <row r="4806" spans="1:15" x14ac:dyDescent="0.2">
      <c r="A4806" s="66" t="s">
        <v>9833</v>
      </c>
      <c r="B4806" t="s">
        <v>489</v>
      </c>
      <c r="C4806" t="s">
        <v>488</v>
      </c>
      <c r="D4806" s="21" t="s">
        <v>493</v>
      </c>
      <c r="E4806" t="s">
        <v>494</v>
      </c>
      <c r="F4806" t="s">
        <v>35</v>
      </c>
      <c r="G4806" t="s">
        <v>1289</v>
      </c>
      <c r="H4806" t="s">
        <v>492</v>
      </c>
      <c r="I4806" t="s">
        <v>349</v>
      </c>
      <c r="K4806">
        <v>2022</v>
      </c>
      <c r="L4806" t="s">
        <v>5295</v>
      </c>
      <c r="N4806" t="s">
        <v>5296</v>
      </c>
    </row>
    <row r="4807" spans="1:15" x14ac:dyDescent="0.2">
      <c r="A4807" s="66" t="s">
        <v>9833</v>
      </c>
      <c r="B4807" t="s">
        <v>489</v>
      </c>
      <c r="C4807" t="s">
        <v>488</v>
      </c>
      <c r="D4807" s="21" t="s">
        <v>493</v>
      </c>
      <c r="E4807" t="s">
        <v>494</v>
      </c>
      <c r="F4807" t="s">
        <v>33</v>
      </c>
      <c r="G4807" t="s">
        <v>1286</v>
      </c>
      <c r="H4807" t="s">
        <v>492</v>
      </c>
      <c r="I4807" t="s">
        <v>349</v>
      </c>
      <c r="K4807">
        <v>2022</v>
      </c>
      <c r="L4807" t="s">
        <v>5295</v>
      </c>
      <c r="N4807" t="s">
        <v>5296</v>
      </c>
    </row>
    <row r="4808" spans="1:15" x14ac:dyDescent="0.2">
      <c r="A4808" s="66" t="s">
        <v>9833</v>
      </c>
      <c r="B4808" t="s">
        <v>489</v>
      </c>
      <c r="C4808" t="s">
        <v>488</v>
      </c>
      <c r="D4808" s="21" t="s">
        <v>493</v>
      </c>
      <c r="E4808" t="s">
        <v>494</v>
      </c>
      <c r="F4808" t="s">
        <v>266</v>
      </c>
      <c r="G4808" t="s">
        <v>1523</v>
      </c>
      <c r="K4808">
        <v>2022</v>
      </c>
      <c r="L4808" t="s">
        <v>5217</v>
      </c>
      <c r="M4808" t="s">
        <v>5218</v>
      </c>
      <c r="N4808" t="s">
        <v>5219</v>
      </c>
      <c r="O4808" t="s">
        <v>5220</v>
      </c>
    </row>
    <row r="4809" spans="1:15" x14ac:dyDescent="0.2">
      <c r="A4809" s="66" t="s">
        <v>9833</v>
      </c>
      <c r="B4809" t="s">
        <v>489</v>
      </c>
      <c r="C4809" t="s">
        <v>488</v>
      </c>
      <c r="D4809" s="21" t="s">
        <v>495</v>
      </c>
      <c r="E4809" t="s">
        <v>496</v>
      </c>
      <c r="F4809" t="s">
        <v>94</v>
      </c>
      <c r="K4809">
        <v>2014</v>
      </c>
      <c r="L4809" t="s">
        <v>5259</v>
      </c>
      <c r="M4809" t="s">
        <v>1365</v>
      </c>
      <c r="N4809" t="s">
        <v>5260</v>
      </c>
    </row>
    <row r="4810" spans="1:15" x14ac:dyDescent="0.2">
      <c r="A4810" s="66" t="s">
        <v>9833</v>
      </c>
      <c r="B4810" t="s">
        <v>489</v>
      </c>
      <c r="C4810" t="s">
        <v>488</v>
      </c>
      <c r="D4810" s="21" t="s">
        <v>495</v>
      </c>
      <c r="E4810" t="s">
        <v>496</v>
      </c>
      <c r="F4810" t="s">
        <v>314</v>
      </c>
      <c r="K4810">
        <v>2019</v>
      </c>
      <c r="L4810" t="s">
        <v>5261</v>
      </c>
      <c r="N4810" t="s">
        <v>5262</v>
      </c>
    </row>
    <row r="4811" spans="1:15" x14ac:dyDescent="0.2">
      <c r="A4811" s="66" t="s">
        <v>9833</v>
      </c>
      <c r="B4811" t="s">
        <v>489</v>
      </c>
      <c r="C4811" t="s">
        <v>488</v>
      </c>
      <c r="D4811" s="21" t="s">
        <v>495</v>
      </c>
      <c r="E4811" t="s">
        <v>496</v>
      </c>
      <c r="F4811" t="s">
        <v>329</v>
      </c>
      <c r="K4811">
        <v>2019</v>
      </c>
      <c r="L4811" t="s">
        <v>5261</v>
      </c>
      <c r="N4811" t="s">
        <v>5262</v>
      </c>
      <c r="O4811" t="s">
        <v>5263</v>
      </c>
    </row>
    <row r="4812" spans="1:15" x14ac:dyDescent="0.2">
      <c r="A4812" s="66" t="s">
        <v>9833</v>
      </c>
      <c r="B4812" t="s">
        <v>489</v>
      </c>
      <c r="C4812" t="s">
        <v>488</v>
      </c>
      <c r="D4812" s="21" t="s">
        <v>495</v>
      </c>
      <c r="E4812" t="s">
        <v>496</v>
      </c>
      <c r="F4812" t="s">
        <v>330</v>
      </c>
      <c r="K4812">
        <v>2019</v>
      </c>
      <c r="L4812" t="s">
        <v>5261</v>
      </c>
      <c r="N4812" t="s">
        <v>5262</v>
      </c>
      <c r="O4812" t="s">
        <v>5263</v>
      </c>
    </row>
    <row r="4813" spans="1:15" x14ac:dyDescent="0.2">
      <c r="A4813" s="66" t="s">
        <v>9833</v>
      </c>
      <c r="B4813" t="s">
        <v>489</v>
      </c>
      <c r="C4813" t="s">
        <v>488</v>
      </c>
      <c r="D4813" s="21" t="s">
        <v>495</v>
      </c>
      <c r="E4813" t="s">
        <v>496</v>
      </c>
      <c r="F4813" t="s">
        <v>331</v>
      </c>
      <c r="K4813">
        <v>2019</v>
      </c>
      <c r="L4813" t="s">
        <v>5261</v>
      </c>
      <c r="N4813" t="s">
        <v>5262</v>
      </c>
      <c r="O4813" t="s">
        <v>5263</v>
      </c>
    </row>
    <row r="4814" spans="1:15" x14ac:dyDescent="0.2">
      <c r="A4814" s="66" t="s">
        <v>9833</v>
      </c>
      <c r="B4814" t="s">
        <v>489</v>
      </c>
      <c r="C4814" t="s">
        <v>488</v>
      </c>
      <c r="D4814" s="21" t="s">
        <v>495</v>
      </c>
      <c r="E4814" t="s">
        <v>496</v>
      </c>
      <c r="F4814" t="s">
        <v>336</v>
      </c>
      <c r="K4814">
        <v>2019</v>
      </c>
      <c r="L4814" t="s">
        <v>5261</v>
      </c>
      <c r="N4814" t="s">
        <v>5262</v>
      </c>
    </row>
    <row r="4815" spans="1:15" x14ac:dyDescent="0.2">
      <c r="A4815" s="66" t="s">
        <v>9833</v>
      </c>
      <c r="B4815" t="s">
        <v>489</v>
      </c>
      <c r="C4815" t="s">
        <v>488</v>
      </c>
      <c r="D4815" s="21" t="s">
        <v>495</v>
      </c>
      <c r="E4815" t="s">
        <v>496</v>
      </c>
      <c r="F4815" t="s">
        <v>78</v>
      </c>
      <c r="G4815" t="s">
        <v>1299</v>
      </c>
      <c r="K4815">
        <v>2023</v>
      </c>
      <c r="L4815" t="s">
        <v>5264</v>
      </c>
      <c r="M4815" t="s">
        <v>5265</v>
      </c>
      <c r="N4815" t="s">
        <v>5266</v>
      </c>
      <c r="O4815" t="s">
        <v>5220</v>
      </c>
    </row>
    <row r="4816" spans="1:15" x14ac:dyDescent="0.2">
      <c r="A4816" s="66" t="s">
        <v>9833</v>
      </c>
      <c r="B4816" t="s">
        <v>489</v>
      </c>
      <c r="C4816" t="s">
        <v>488</v>
      </c>
      <c r="D4816" s="21" t="s">
        <v>495</v>
      </c>
      <c r="E4816" t="s">
        <v>496</v>
      </c>
      <c r="F4816" t="s">
        <v>79</v>
      </c>
      <c r="G4816" t="s">
        <v>1382</v>
      </c>
      <c r="K4816">
        <v>2023</v>
      </c>
      <c r="L4816" t="s">
        <v>5264</v>
      </c>
      <c r="M4816" t="s">
        <v>5265</v>
      </c>
      <c r="N4816" t="s">
        <v>5266</v>
      </c>
    </row>
    <row r="4817" spans="1:15" x14ac:dyDescent="0.2">
      <c r="A4817" s="66" t="s">
        <v>9833</v>
      </c>
      <c r="B4817" t="s">
        <v>489</v>
      </c>
      <c r="C4817" t="s">
        <v>488</v>
      </c>
      <c r="D4817" s="21" t="s">
        <v>495</v>
      </c>
      <c r="E4817" t="s">
        <v>496</v>
      </c>
      <c r="F4817" t="s">
        <v>84</v>
      </c>
      <c r="K4817">
        <v>2024</v>
      </c>
      <c r="L4817" t="s">
        <v>5267</v>
      </c>
      <c r="N4817" t="s">
        <v>5268</v>
      </c>
      <c r="O4817" t="s">
        <v>5269</v>
      </c>
    </row>
    <row r="4818" spans="1:15" x14ac:dyDescent="0.2">
      <c r="A4818" s="66" t="s">
        <v>9833</v>
      </c>
      <c r="B4818" t="s">
        <v>489</v>
      </c>
      <c r="C4818" t="s">
        <v>488</v>
      </c>
      <c r="D4818" s="21" t="s">
        <v>495</v>
      </c>
      <c r="E4818" t="s">
        <v>496</v>
      </c>
      <c r="F4818" t="s">
        <v>16</v>
      </c>
      <c r="G4818" t="s">
        <v>1270</v>
      </c>
      <c r="K4818">
        <v>2014</v>
      </c>
      <c r="L4818" t="s">
        <v>5270</v>
      </c>
      <c r="M4818" t="s">
        <v>1484</v>
      </c>
    </row>
    <row r="4819" spans="1:15" x14ac:dyDescent="0.2">
      <c r="A4819" s="66" t="s">
        <v>9833</v>
      </c>
      <c r="B4819" t="s">
        <v>489</v>
      </c>
      <c r="C4819" t="s">
        <v>488</v>
      </c>
      <c r="D4819" s="21" t="s">
        <v>495</v>
      </c>
      <c r="E4819" t="s">
        <v>496</v>
      </c>
      <c r="F4819" t="s">
        <v>17</v>
      </c>
      <c r="G4819" t="s">
        <v>1270</v>
      </c>
      <c r="K4819">
        <v>2014</v>
      </c>
      <c r="L4819" t="s">
        <v>5270</v>
      </c>
      <c r="M4819" t="s">
        <v>1484</v>
      </c>
    </row>
    <row r="4820" spans="1:15" x14ac:dyDescent="0.2">
      <c r="A4820" s="66" t="s">
        <v>9833</v>
      </c>
      <c r="B4820" t="s">
        <v>489</v>
      </c>
      <c r="C4820" t="s">
        <v>488</v>
      </c>
      <c r="D4820" s="21" t="s">
        <v>495</v>
      </c>
      <c r="E4820" t="s">
        <v>496</v>
      </c>
      <c r="F4820" t="s">
        <v>17</v>
      </c>
      <c r="G4820" t="s">
        <v>1270</v>
      </c>
      <c r="K4820">
        <v>2014</v>
      </c>
      <c r="L4820" t="s">
        <v>5270</v>
      </c>
      <c r="M4820" t="s">
        <v>1484</v>
      </c>
    </row>
    <row r="4821" spans="1:15" x14ac:dyDescent="0.2">
      <c r="A4821" s="66" t="s">
        <v>9833</v>
      </c>
      <c r="B4821" t="s">
        <v>489</v>
      </c>
      <c r="C4821" t="s">
        <v>488</v>
      </c>
      <c r="D4821" s="21" t="s">
        <v>495</v>
      </c>
      <c r="E4821" t="s">
        <v>496</v>
      </c>
      <c r="F4821" t="s">
        <v>19</v>
      </c>
      <c r="G4821" t="s">
        <v>1270</v>
      </c>
      <c r="K4821">
        <v>2014</v>
      </c>
      <c r="L4821" t="s">
        <v>5270</v>
      </c>
      <c r="M4821" t="s">
        <v>1484</v>
      </c>
    </row>
    <row r="4822" spans="1:15" x14ac:dyDescent="0.2">
      <c r="A4822" s="66" t="s">
        <v>9833</v>
      </c>
      <c r="B4822" t="s">
        <v>489</v>
      </c>
      <c r="C4822" t="s">
        <v>488</v>
      </c>
      <c r="D4822" s="21" t="s">
        <v>495</v>
      </c>
      <c r="E4822" t="s">
        <v>496</v>
      </c>
      <c r="F4822" t="s">
        <v>20</v>
      </c>
      <c r="G4822" t="s">
        <v>1270</v>
      </c>
      <c r="K4822">
        <v>2014</v>
      </c>
      <c r="L4822" t="s">
        <v>5270</v>
      </c>
      <c r="M4822" t="s">
        <v>1484</v>
      </c>
    </row>
    <row r="4823" spans="1:15" x14ac:dyDescent="0.2">
      <c r="A4823" s="66" t="s">
        <v>9833</v>
      </c>
      <c r="B4823" t="s">
        <v>489</v>
      </c>
      <c r="C4823" t="s">
        <v>488</v>
      </c>
      <c r="D4823" s="21" t="s">
        <v>495</v>
      </c>
      <c r="E4823" t="s">
        <v>496</v>
      </c>
      <c r="F4823" t="s">
        <v>20</v>
      </c>
      <c r="G4823" t="s">
        <v>1270</v>
      </c>
      <c r="K4823">
        <v>2014</v>
      </c>
      <c r="L4823" t="s">
        <v>5270</v>
      </c>
      <c r="M4823" t="s">
        <v>1484</v>
      </c>
    </row>
    <row r="4824" spans="1:15" x14ac:dyDescent="0.2">
      <c r="A4824" s="66" t="s">
        <v>9833</v>
      </c>
      <c r="B4824" t="s">
        <v>489</v>
      </c>
      <c r="C4824" t="s">
        <v>488</v>
      </c>
      <c r="D4824" s="21" t="s">
        <v>495</v>
      </c>
      <c r="E4824" t="s">
        <v>496</v>
      </c>
      <c r="F4824" t="s">
        <v>28</v>
      </c>
      <c r="G4824" t="s">
        <v>1270</v>
      </c>
      <c r="K4824">
        <v>2014</v>
      </c>
      <c r="L4824" t="s">
        <v>5270</v>
      </c>
      <c r="M4824" t="s">
        <v>1484</v>
      </c>
      <c r="O4824" t="s">
        <v>5271</v>
      </c>
    </row>
    <row r="4825" spans="1:15" x14ac:dyDescent="0.2">
      <c r="A4825" s="66" t="s">
        <v>9833</v>
      </c>
      <c r="B4825" t="s">
        <v>489</v>
      </c>
      <c r="C4825" t="s">
        <v>488</v>
      </c>
      <c r="D4825" s="21" t="s">
        <v>490</v>
      </c>
      <c r="E4825" t="s">
        <v>491</v>
      </c>
      <c r="F4825" t="s">
        <v>16</v>
      </c>
      <c r="G4825" t="s">
        <v>1270</v>
      </c>
      <c r="H4825" t="s">
        <v>376</v>
      </c>
      <c r="I4825" t="s">
        <v>1281</v>
      </c>
      <c r="K4825">
        <v>2019</v>
      </c>
      <c r="L4825" t="s">
        <v>5213</v>
      </c>
      <c r="M4825" t="s">
        <v>5214</v>
      </c>
      <c r="N4825" t="s">
        <v>5215</v>
      </c>
    </row>
    <row r="4826" spans="1:15" x14ac:dyDescent="0.2">
      <c r="A4826" s="66" t="s">
        <v>9833</v>
      </c>
      <c r="B4826" t="s">
        <v>489</v>
      </c>
      <c r="C4826" t="s">
        <v>488</v>
      </c>
      <c r="D4826" s="21" t="s">
        <v>490</v>
      </c>
      <c r="E4826" t="s">
        <v>491</v>
      </c>
      <c r="F4826" t="s">
        <v>17</v>
      </c>
      <c r="G4826" t="s">
        <v>1270</v>
      </c>
      <c r="H4826" t="s">
        <v>376</v>
      </c>
      <c r="I4826" t="s">
        <v>1281</v>
      </c>
      <c r="K4826">
        <v>2019</v>
      </c>
      <c r="L4826" t="s">
        <v>5213</v>
      </c>
      <c r="M4826" t="s">
        <v>5214</v>
      </c>
      <c r="N4826" t="s">
        <v>5215</v>
      </c>
    </row>
    <row r="4827" spans="1:15" x14ac:dyDescent="0.2">
      <c r="A4827" s="66" t="s">
        <v>9833</v>
      </c>
      <c r="B4827" t="s">
        <v>489</v>
      </c>
      <c r="C4827" t="s">
        <v>488</v>
      </c>
      <c r="D4827" s="21" t="s">
        <v>490</v>
      </c>
      <c r="E4827" t="s">
        <v>491</v>
      </c>
      <c r="F4827" t="s">
        <v>26</v>
      </c>
      <c r="G4827" t="s">
        <v>1270</v>
      </c>
      <c r="H4827" t="s">
        <v>376</v>
      </c>
      <c r="I4827" t="s">
        <v>1281</v>
      </c>
      <c r="K4827">
        <v>2019</v>
      </c>
      <c r="L4827" t="s">
        <v>5213</v>
      </c>
      <c r="M4827" t="s">
        <v>5214</v>
      </c>
      <c r="N4827" t="s">
        <v>5215</v>
      </c>
      <c r="O4827" t="s">
        <v>5272</v>
      </c>
    </row>
    <row r="4828" spans="1:15" x14ac:dyDescent="0.2">
      <c r="A4828" s="66" t="s">
        <v>9833</v>
      </c>
      <c r="B4828" t="s">
        <v>489</v>
      </c>
      <c r="C4828" t="s">
        <v>488</v>
      </c>
      <c r="D4828" s="21" t="s">
        <v>490</v>
      </c>
      <c r="E4828" t="s">
        <v>491</v>
      </c>
      <c r="F4828" t="s">
        <v>18</v>
      </c>
      <c r="G4828" t="s">
        <v>1270</v>
      </c>
      <c r="H4828" t="s">
        <v>376</v>
      </c>
      <c r="I4828" t="s">
        <v>1281</v>
      </c>
      <c r="K4828">
        <v>2019</v>
      </c>
      <c r="L4828" t="s">
        <v>5213</v>
      </c>
      <c r="M4828" t="s">
        <v>5214</v>
      </c>
      <c r="N4828" t="s">
        <v>5215</v>
      </c>
      <c r="O4828" t="s">
        <v>5273</v>
      </c>
    </row>
    <row r="4829" spans="1:15" x14ac:dyDescent="0.2">
      <c r="A4829" s="66" t="s">
        <v>9833</v>
      </c>
      <c r="B4829" t="s">
        <v>489</v>
      </c>
      <c r="C4829" t="s">
        <v>488</v>
      </c>
      <c r="D4829" s="21" t="s">
        <v>490</v>
      </c>
      <c r="E4829" t="s">
        <v>491</v>
      </c>
      <c r="F4829" t="s">
        <v>28</v>
      </c>
      <c r="G4829" t="s">
        <v>1270</v>
      </c>
      <c r="H4829" t="s">
        <v>376</v>
      </c>
      <c r="I4829" t="s">
        <v>1281</v>
      </c>
      <c r="K4829">
        <v>2019</v>
      </c>
      <c r="L4829" t="s">
        <v>5213</v>
      </c>
      <c r="M4829" t="s">
        <v>5214</v>
      </c>
      <c r="N4829" t="s">
        <v>5215</v>
      </c>
      <c r="O4829" t="s">
        <v>5274</v>
      </c>
    </row>
    <row r="4830" spans="1:15" x14ac:dyDescent="0.2">
      <c r="A4830" s="66" t="s">
        <v>9833</v>
      </c>
      <c r="B4830" t="s">
        <v>489</v>
      </c>
      <c r="C4830" t="s">
        <v>488</v>
      </c>
      <c r="D4830" s="21" t="s">
        <v>490</v>
      </c>
      <c r="E4830" t="s">
        <v>491</v>
      </c>
      <c r="F4830" t="s">
        <v>19</v>
      </c>
      <c r="G4830" t="s">
        <v>1270</v>
      </c>
      <c r="H4830" t="s">
        <v>376</v>
      </c>
      <c r="I4830" t="s">
        <v>1281</v>
      </c>
      <c r="K4830">
        <v>2019</v>
      </c>
      <c r="L4830" t="s">
        <v>5213</v>
      </c>
      <c r="M4830" t="s">
        <v>5214</v>
      </c>
      <c r="N4830" t="s">
        <v>5215</v>
      </c>
      <c r="O4830" t="s">
        <v>5273</v>
      </c>
    </row>
    <row r="4831" spans="1:15" x14ac:dyDescent="0.2">
      <c r="A4831" s="66" t="s">
        <v>9833</v>
      </c>
      <c r="B4831" t="s">
        <v>489</v>
      </c>
      <c r="C4831" t="s">
        <v>488</v>
      </c>
      <c r="D4831" s="21" t="s">
        <v>490</v>
      </c>
      <c r="E4831" t="s">
        <v>491</v>
      </c>
      <c r="F4831" t="s">
        <v>20</v>
      </c>
      <c r="G4831" t="s">
        <v>1270</v>
      </c>
      <c r="H4831" t="s">
        <v>376</v>
      </c>
      <c r="I4831" t="s">
        <v>1281</v>
      </c>
      <c r="K4831">
        <v>2019</v>
      </c>
      <c r="L4831" t="s">
        <v>5213</v>
      </c>
      <c r="M4831" t="s">
        <v>5214</v>
      </c>
      <c r="N4831" t="s">
        <v>5215</v>
      </c>
      <c r="O4831" t="s">
        <v>5273</v>
      </c>
    </row>
    <row r="4832" spans="1:15" ht="16" x14ac:dyDescent="0.2">
      <c r="A4832" s="66" t="s">
        <v>9833</v>
      </c>
      <c r="B4832" t="s">
        <v>489</v>
      </c>
      <c r="C4832" t="s">
        <v>488</v>
      </c>
      <c r="D4832" s="21" t="s">
        <v>493</v>
      </c>
      <c r="E4832" t="s">
        <v>494</v>
      </c>
      <c r="F4832" t="s">
        <v>20</v>
      </c>
      <c r="G4832" t="s">
        <v>1270</v>
      </c>
      <c r="H4832" t="s">
        <v>349</v>
      </c>
      <c r="I4832" t="s">
        <v>349</v>
      </c>
      <c r="J4832" t="s">
        <v>5341</v>
      </c>
      <c r="K4832" s="27">
        <v>2021</v>
      </c>
      <c r="L4832" s="27" t="s">
        <v>5344</v>
      </c>
      <c r="M4832" s="27" t="s">
        <v>5345</v>
      </c>
      <c r="N4832" t="s">
        <v>5346</v>
      </c>
      <c r="O4832" s="30" t="s">
        <v>548</v>
      </c>
    </row>
    <row r="4833" spans="1:15" ht="16" x14ac:dyDescent="0.2">
      <c r="A4833" s="66" t="s">
        <v>9833</v>
      </c>
      <c r="B4833" t="s">
        <v>489</v>
      </c>
      <c r="C4833" t="s">
        <v>488</v>
      </c>
      <c r="D4833" s="21" t="s">
        <v>493</v>
      </c>
      <c r="E4833" t="s">
        <v>494</v>
      </c>
      <c r="F4833" t="s">
        <v>19</v>
      </c>
      <c r="G4833" t="s">
        <v>1270</v>
      </c>
      <c r="H4833" t="s">
        <v>349</v>
      </c>
      <c r="I4833" t="s">
        <v>349</v>
      </c>
      <c r="J4833" t="s">
        <v>5341</v>
      </c>
      <c r="K4833" s="27">
        <v>2021</v>
      </c>
      <c r="L4833" s="27" t="s">
        <v>5344</v>
      </c>
      <c r="M4833" s="27" t="s">
        <v>5345</v>
      </c>
      <c r="N4833" t="s">
        <v>5346</v>
      </c>
      <c r="O4833" s="30" t="s">
        <v>548</v>
      </c>
    </row>
    <row r="4834" spans="1:15" x14ac:dyDescent="0.2">
      <c r="A4834" s="66" t="s">
        <v>9833</v>
      </c>
      <c r="B4834" t="s">
        <v>489</v>
      </c>
      <c r="C4834" t="s">
        <v>488</v>
      </c>
      <c r="D4834" s="21" t="s">
        <v>495</v>
      </c>
      <c r="E4834" t="s">
        <v>496</v>
      </c>
      <c r="F4834" t="s">
        <v>43</v>
      </c>
      <c r="G4834" t="s">
        <v>1386</v>
      </c>
      <c r="H4834" t="s">
        <v>5276</v>
      </c>
      <c r="I4834" t="s">
        <v>1100</v>
      </c>
      <c r="J4834" t="s">
        <v>5277</v>
      </c>
      <c r="K4834">
        <v>2019</v>
      </c>
      <c r="L4834" t="s">
        <v>5278</v>
      </c>
      <c r="M4834" t="s">
        <v>5279</v>
      </c>
      <c r="N4834" t="s">
        <v>5280</v>
      </c>
      <c r="O4834" t="s">
        <v>5281</v>
      </c>
    </row>
    <row r="4835" spans="1:15" x14ac:dyDescent="0.2">
      <c r="A4835" s="66" t="s">
        <v>9833</v>
      </c>
      <c r="B4835" t="s">
        <v>489</v>
      </c>
      <c r="C4835" t="s">
        <v>488</v>
      </c>
      <c r="D4835" s="21" t="s">
        <v>495</v>
      </c>
      <c r="E4835" t="s">
        <v>496</v>
      </c>
      <c r="F4835" t="s">
        <v>44</v>
      </c>
      <c r="G4835" t="s">
        <v>1386</v>
      </c>
      <c r="H4835" t="s">
        <v>5276</v>
      </c>
      <c r="I4835" t="s">
        <v>1100</v>
      </c>
      <c r="J4835" t="s">
        <v>5277</v>
      </c>
      <c r="K4835">
        <v>2019</v>
      </c>
      <c r="L4835" t="s">
        <v>5278</v>
      </c>
      <c r="M4835" t="s">
        <v>5279</v>
      </c>
      <c r="N4835" t="s">
        <v>5280</v>
      </c>
      <c r="O4835" t="s">
        <v>5281</v>
      </c>
    </row>
    <row r="4836" spans="1:15" x14ac:dyDescent="0.2">
      <c r="A4836" s="66" t="s">
        <v>9833</v>
      </c>
      <c r="B4836" t="s">
        <v>489</v>
      </c>
      <c r="C4836" t="s">
        <v>488</v>
      </c>
      <c r="D4836" s="21" t="s">
        <v>490</v>
      </c>
      <c r="E4836" t="s">
        <v>491</v>
      </c>
      <c r="F4836" t="s">
        <v>25</v>
      </c>
      <c r="G4836" t="s">
        <v>1270</v>
      </c>
      <c r="H4836" t="s">
        <v>376</v>
      </c>
      <c r="I4836" t="s">
        <v>1281</v>
      </c>
      <c r="K4836">
        <v>2019</v>
      </c>
      <c r="L4836" t="s">
        <v>5213</v>
      </c>
      <c r="M4836" t="s">
        <v>5214</v>
      </c>
      <c r="N4836" t="s">
        <v>5215</v>
      </c>
      <c r="O4836" t="s">
        <v>5272</v>
      </c>
    </row>
    <row r="4837" spans="1:15" x14ac:dyDescent="0.2">
      <c r="A4837" s="66" t="s">
        <v>9833</v>
      </c>
      <c r="B4837" t="s">
        <v>489</v>
      </c>
      <c r="C4837" t="s">
        <v>488</v>
      </c>
      <c r="D4837" s="21" t="s">
        <v>490</v>
      </c>
      <c r="E4837" t="s">
        <v>491</v>
      </c>
      <c r="F4837" t="s">
        <v>23</v>
      </c>
      <c r="G4837" t="s">
        <v>1270</v>
      </c>
      <c r="H4837" t="s">
        <v>376</v>
      </c>
      <c r="I4837" t="s">
        <v>1281</v>
      </c>
      <c r="K4837">
        <v>2019</v>
      </c>
      <c r="L4837" t="s">
        <v>5213</v>
      </c>
      <c r="M4837" t="s">
        <v>5214</v>
      </c>
      <c r="N4837" t="s">
        <v>5215</v>
      </c>
    </row>
    <row r="4838" spans="1:15" x14ac:dyDescent="0.2">
      <c r="A4838" s="66" t="s">
        <v>9833</v>
      </c>
      <c r="B4838" t="s">
        <v>489</v>
      </c>
      <c r="C4838" t="s">
        <v>488</v>
      </c>
      <c r="D4838" s="21" t="s">
        <v>490</v>
      </c>
      <c r="E4838" t="s">
        <v>491</v>
      </c>
      <c r="F4838" t="s">
        <v>338</v>
      </c>
      <c r="K4838">
        <v>2022</v>
      </c>
      <c r="L4838" t="s">
        <v>5205</v>
      </c>
      <c r="M4838" t="s">
        <v>5206</v>
      </c>
      <c r="N4838" t="s">
        <v>5207</v>
      </c>
      <c r="O4838" t="s">
        <v>5208</v>
      </c>
    </row>
    <row r="4839" spans="1:15" x14ac:dyDescent="0.2">
      <c r="A4839" s="66" t="s">
        <v>9833</v>
      </c>
      <c r="B4839" t="s">
        <v>489</v>
      </c>
      <c r="C4839" t="s">
        <v>488</v>
      </c>
      <c r="D4839" s="21" t="s">
        <v>490</v>
      </c>
      <c r="E4839" t="s">
        <v>491</v>
      </c>
      <c r="F4839" t="s">
        <v>340</v>
      </c>
      <c r="K4839">
        <v>2022</v>
      </c>
      <c r="L4839" t="s">
        <v>5205</v>
      </c>
      <c r="M4839" t="s">
        <v>5282</v>
      </c>
      <c r="N4839" t="s">
        <v>5207</v>
      </c>
      <c r="O4839" t="s">
        <v>5210</v>
      </c>
    </row>
    <row r="4840" spans="1:15" x14ac:dyDescent="0.2">
      <c r="A4840" s="66" t="s">
        <v>9833</v>
      </c>
      <c r="B4840" t="s">
        <v>489</v>
      </c>
      <c r="C4840" t="s">
        <v>488</v>
      </c>
      <c r="D4840" s="21" t="s">
        <v>490</v>
      </c>
      <c r="E4840" t="s">
        <v>491</v>
      </c>
      <c r="F4840" t="s">
        <v>337</v>
      </c>
      <c r="K4840">
        <v>2022</v>
      </c>
      <c r="L4840" t="s">
        <v>5205</v>
      </c>
      <c r="M4840" t="s">
        <v>5283</v>
      </c>
      <c r="N4840" t="s">
        <v>5207</v>
      </c>
      <c r="O4840" t="s">
        <v>5284</v>
      </c>
    </row>
    <row r="4841" spans="1:15" x14ac:dyDescent="0.2">
      <c r="A4841" s="66" t="s">
        <v>9833</v>
      </c>
      <c r="B4841" t="s">
        <v>489</v>
      </c>
      <c r="C4841" t="s">
        <v>488</v>
      </c>
      <c r="D4841" s="21" t="s">
        <v>495</v>
      </c>
      <c r="E4841" t="s">
        <v>496</v>
      </c>
      <c r="F4841" t="s">
        <v>34</v>
      </c>
      <c r="G4841" t="s">
        <v>1289</v>
      </c>
      <c r="K4841">
        <v>2022</v>
      </c>
      <c r="L4841" t="s">
        <v>5285</v>
      </c>
      <c r="M4841" t="s">
        <v>5286</v>
      </c>
      <c r="N4841" t="s">
        <v>5207</v>
      </c>
      <c r="O4841" t="s">
        <v>5287</v>
      </c>
    </row>
    <row r="4842" spans="1:15" x14ac:dyDescent="0.2">
      <c r="A4842" s="66" t="s">
        <v>9833</v>
      </c>
      <c r="B4842" t="s">
        <v>489</v>
      </c>
      <c r="C4842" t="s">
        <v>488</v>
      </c>
      <c r="D4842" s="21" t="s">
        <v>495</v>
      </c>
      <c r="E4842" t="s">
        <v>496</v>
      </c>
      <c r="F4842" t="s">
        <v>35</v>
      </c>
      <c r="G4842" t="s">
        <v>1289</v>
      </c>
      <c r="K4842">
        <v>2022</v>
      </c>
      <c r="L4842" t="s">
        <v>5285</v>
      </c>
      <c r="M4842" t="s">
        <v>5288</v>
      </c>
      <c r="N4842" t="s">
        <v>5207</v>
      </c>
      <c r="O4842" t="s">
        <v>5287</v>
      </c>
    </row>
    <row r="4843" spans="1:15" x14ac:dyDescent="0.2">
      <c r="A4843" s="66" t="s">
        <v>9833</v>
      </c>
      <c r="B4843" t="s">
        <v>489</v>
      </c>
      <c r="C4843" t="s">
        <v>488</v>
      </c>
      <c r="D4843" s="21" t="s">
        <v>495</v>
      </c>
      <c r="E4843" t="s">
        <v>496</v>
      </c>
      <c r="F4843" t="s">
        <v>38</v>
      </c>
      <c r="G4843" t="s">
        <v>1289</v>
      </c>
      <c r="K4843">
        <v>2022</v>
      </c>
      <c r="L4843" t="s">
        <v>5285</v>
      </c>
      <c r="M4843" t="s">
        <v>5289</v>
      </c>
      <c r="N4843" t="s">
        <v>5207</v>
      </c>
      <c r="O4843" t="s">
        <v>5287</v>
      </c>
    </row>
    <row r="4844" spans="1:15" x14ac:dyDescent="0.2">
      <c r="A4844" s="66" t="s">
        <v>9833</v>
      </c>
      <c r="B4844" t="s">
        <v>489</v>
      </c>
      <c r="C4844" t="s">
        <v>488</v>
      </c>
      <c r="D4844" s="21" t="s">
        <v>495</v>
      </c>
      <c r="E4844" t="s">
        <v>496</v>
      </c>
      <c r="F4844" t="s">
        <v>39</v>
      </c>
      <c r="G4844" t="s">
        <v>1289</v>
      </c>
      <c r="K4844">
        <v>2022</v>
      </c>
      <c r="L4844" t="s">
        <v>5285</v>
      </c>
      <c r="M4844" t="s">
        <v>5290</v>
      </c>
      <c r="N4844" t="s">
        <v>5207</v>
      </c>
      <c r="O4844" t="s">
        <v>5287</v>
      </c>
    </row>
    <row r="4845" spans="1:15" x14ac:dyDescent="0.2">
      <c r="A4845" s="66" t="s">
        <v>9833</v>
      </c>
      <c r="B4845" t="s">
        <v>489</v>
      </c>
      <c r="C4845" t="s">
        <v>488</v>
      </c>
      <c r="D4845" s="21" t="s">
        <v>495</v>
      </c>
      <c r="E4845" t="s">
        <v>496</v>
      </c>
      <c r="F4845" t="s">
        <v>42</v>
      </c>
      <c r="G4845" t="s">
        <v>1289</v>
      </c>
      <c r="K4845">
        <v>2022</v>
      </c>
      <c r="L4845" t="s">
        <v>5285</v>
      </c>
      <c r="M4845" t="s">
        <v>5291</v>
      </c>
      <c r="N4845" t="s">
        <v>5207</v>
      </c>
      <c r="O4845" t="s">
        <v>5287</v>
      </c>
    </row>
    <row r="4846" spans="1:15" ht="16" x14ac:dyDescent="0.2">
      <c r="A4846" s="66" t="s">
        <v>9833</v>
      </c>
      <c r="B4846" t="s">
        <v>489</v>
      </c>
      <c r="C4846" t="s">
        <v>488</v>
      </c>
      <c r="D4846" s="21" t="s">
        <v>493</v>
      </c>
      <c r="E4846" t="s">
        <v>494</v>
      </c>
      <c r="F4846" t="s">
        <v>28</v>
      </c>
      <c r="G4846" t="s">
        <v>1270</v>
      </c>
      <c r="H4846" t="s">
        <v>349</v>
      </c>
      <c r="I4846" t="s">
        <v>349</v>
      </c>
      <c r="J4846" t="s">
        <v>5341</v>
      </c>
      <c r="K4846" s="27">
        <v>2021</v>
      </c>
      <c r="L4846" s="27" t="s">
        <v>5344</v>
      </c>
      <c r="M4846" s="27" t="s">
        <v>5345</v>
      </c>
      <c r="N4846" t="s">
        <v>5346</v>
      </c>
      <c r="O4846" s="30" t="s">
        <v>548</v>
      </c>
    </row>
    <row r="4847" spans="1:15" ht="16" x14ac:dyDescent="0.2">
      <c r="A4847" s="66" t="s">
        <v>9833</v>
      </c>
      <c r="B4847" t="s">
        <v>489</v>
      </c>
      <c r="C4847" t="s">
        <v>488</v>
      </c>
      <c r="D4847" s="21" t="s">
        <v>493</v>
      </c>
      <c r="E4847" t="s">
        <v>494</v>
      </c>
      <c r="F4847" t="s">
        <v>18</v>
      </c>
      <c r="G4847" t="s">
        <v>1270</v>
      </c>
      <c r="H4847" t="s">
        <v>349</v>
      </c>
      <c r="I4847" t="s">
        <v>349</v>
      </c>
      <c r="J4847" t="s">
        <v>5341</v>
      </c>
      <c r="K4847" s="27">
        <v>2021</v>
      </c>
      <c r="L4847" s="27" t="s">
        <v>5344</v>
      </c>
      <c r="M4847" s="27" t="s">
        <v>5345</v>
      </c>
      <c r="N4847" t="s">
        <v>5346</v>
      </c>
      <c r="O4847" s="30" t="s">
        <v>548</v>
      </c>
    </row>
    <row r="4848" spans="1:15" ht="16" x14ac:dyDescent="0.2">
      <c r="A4848" s="66" t="s">
        <v>9833</v>
      </c>
      <c r="B4848" t="s">
        <v>489</v>
      </c>
      <c r="C4848" t="s">
        <v>488</v>
      </c>
      <c r="D4848" s="21" t="s">
        <v>493</v>
      </c>
      <c r="E4848" t="s">
        <v>494</v>
      </c>
      <c r="F4848" t="s">
        <v>17</v>
      </c>
      <c r="G4848" t="s">
        <v>1270</v>
      </c>
      <c r="H4848" t="s">
        <v>349</v>
      </c>
      <c r="I4848" t="s">
        <v>349</v>
      </c>
      <c r="J4848" t="s">
        <v>5341</v>
      </c>
      <c r="K4848" s="27">
        <v>2021</v>
      </c>
      <c r="L4848" s="27" t="s">
        <v>5344</v>
      </c>
      <c r="M4848" s="27" t="s">
        <v>5345</v>
      </c>
      <c r="N4848" t="s">
        <v>5346</v>
      </c>
      <c r="O4848" s="30" t="s">
        <v>548</v>
      </c>
    </row>
    <row r="4849" spans="1:15" ht="16" x14ac:dyDescent="0.2">
      <c r="A4849" s="66" t="s">
        <v>9833</v>
      </c>
      <c r="B4849" t="s">
        <v>489</v>
      </c>
      <c r="C4849" t="s">
        <v>488</v>
      </c>
      <c r="D4849" s="21" t="s">
        <v>493</v>
      </c>
      <c r="E4849" t="s">
        <v>494</v>
      </c>
      <c r="F4849" t="s">
        <v>16</v>
      </c>
      <c r="G4849" t="s">
        <v>1270</v>
      </c>
      <c r="H4849" t="s">
        <v>349</v>
      </c>
      <c r="I4849" t="s">
        <v>349</v>
      </c>
      <c r="J4849" t="s">
        <v>5341</v>
      </c>
      <c r="K4849" s="27">
        <v>2021</v>
      </c>
      <c r="L4849" s="27" t="s">
        <v>5344</v>
      </c>
      <c r="M4849" s="27" t="s">
        <v>5345</v>
      </c>
      <c r="N4849" t="s">
        <v>5346</v>
      </c>
      <c r="O4849" s="30" t="s">
        <v>548</v>
      </c>
    </row>
    <row r="4850" spans="1:15" x14ac:dyDescent="0.2">
      <c r="A4850" s="66" t="s">
        <v>9833</v>
      </c>
      <c r="B4850" t="s">
        <v>489</v>
      </c>
      <c r="C4850" t="s">
        <v>488</v>
      </c>
      <c r="D4850" s="21" t="s">
        <v>493</v>
      </c>
      <c r="E4850" t="s">
        <v>494</v>
      </c>
      <c r="F4850" t="s">
        <v>72</v>
      </c>
      <c r="G4850" t="s">
        <v>5254</v>
      </c>
      <c r="K4850" s="27">
        <v>2025</v>
      </c>
      <c r="L4850" s="27" t="s">
        <v>5255</v>
      </c>
      <c r="M4850" s="27" t="s">
        <v>2332</v>
      </c>
      <c r="N4850" t="s">
        <v>5256</v>
      </c>
      <c r="O4850" s="27" t="s">
        <v>5257</v>
      </c>
    </row>
    <row r="4851" spans="1:15" x14ac:dyDescent="0.2">
      <c r="A4851" s="66" t="s">
        <v>9833</v>
      </c>
      <c r="B4851" t="s">
        <v>489</v>
      </c>
      <c r="C4851" t="s">
        <v>488</v>
      </c>
      <c r="D4851" s="21" t="s">
        <v>493</v>
      </c>
      <c r="E4851" t="s">
        <v>494</v>
      </c>
      <c r="F4851" t="s">
        <v>76</v>
      </c>
      <c r="G4851" t="s">
        <v>5254</v>
      </c>
      <c r="K4851" s="27">
        <v>2025</v>
      </c>
      <c r="L4851" s="27" t="s">
        <v>5255</v>
      </c>
      <c r="M4851" s="27" t="s">
        <v>2332</v>
      </c>
      <c r="N4851" t="s">
        <v>5256</v>
      </c>
      <c r="O4851" s="27" t="s">
        <v>5258</v>
      </c>
    </row>
    <row r="4852" spans="1:15" x14ac:dyDescent="0.2">
      <c r="A4852" s="66" t="s">
        <v>9833</v>
      </c>
      <c r="B4852" t="s">
        <v>489</v>
      </c>
      <c r="C4852" t="s">
        <v>488</v>
      </c>
      <c r="D4852" s="21" t="s">
        <v>493</v>
      </c>
      <c r="E4852" t="s">
        <v>494</v>
      </c>
      <c r="F4852" t="s">
        <v>43</v>
      </c>
      <c r="G4852" t="s">
        <v>1386</v>
      </c>
      <c r="H4852" t="s">
        <v>5276</v>
      </c>
      <c r="I4852" t="s">
        <v>1100</v>
      </c>
      <c r="J4852" t="s">
        <v>5277</v>
      </c>
      <c r="K4852">
        <v>2019</v>
      </c>
      <c r="L4852" t="s">
        <v>5278</v>
      </c>
      <c r="M4852" t="s">
        <v>5279</v>
      </c>
      <c r="N4852" t="s">
        <v>5280</v>
      </c>
      <c r="O4852" t="s">
        <v>5338</v>
      </c>
    </row>
    <row r="4853" spans="1:15" x14ac:dyDescent="0.2">
      <c r="A4853" s="66" t="s">
        <v>9833</v>
      </c>
      <c r="B4853" t="s">
        <v>489</v>
      </c>
      <c r="C4853" t="s">
        <v>488</v>
      </c>
      <c r="D4853" s="21" t="s">
        <v>493</v>
      </c>
      <c r="E4853" t="s">
        <v>494</v>
      </c>
      <c r="F4853" t="s">
        <v>44</v>
      </c>
      <c r="G4853" t="s">
        <v>1386</v>
      </c>
      <c r="H4853" t="s">
        <v>5276</v>
      </c>
      <c r="I4853" t="s">
        <v>1100</v>
      </c>
      <c r="J4853" t="s">
        <v>5277</v>
      </c>
      <c r="K4853">
        <v>2019</v>
      </c>
      <c r="L4853" t="s">
        <v>5278</v>
      </c>
      <c r="M4853" t="s">
        <v>5279</v>
      </c>
      <c r="N4853" t="s">
        <v>5280</v>
      </c>
      <c r="O4853" t="s">
        <v>5338</v>
      </c>
    </row>
    <row r="4854" spans="1:15" x14ac:dyDescent="0.2">
      <c r="A4854" s="66" t="s">
        <v>9833</v>
      </c>
      <c r="B4854" t="s">
        <v>489</v>
      </c>
      <c r="C4854" t="s">
        <v>488</v>
      </c>
      <c r="D4854" s="21" t="s">
        <v>495</v>
      </c>
      <c r="E4854" t="s">
        <v>496</v>
      </c>
      <c r="F4854" t="s">
        <v>8</v>
      </c>
      <c r="K4854">
        <v>2022</v>
      </c>
      <c r="L4854" t="s">
        <v>5248</v>
      </c>
      <c r="M4854" t="s">
        <v>5298</v>
      </c>
      <c r="N4854" t="s">
        <v>5207</v>
      </c>
    </row>
    <row r="4855" spans="1:15" x14ac:dyDescent="0.2">
      <c r="A4855" s="66" t="s">
        <v>9833</v>
      </c>
      <c r="B4855" t="s">
        <v>489</v>
      </c>
      <c r="C4855" t="s">
        <v>488</v>
      </c>
      <c r="D4855" s="21" t="s">
        <v>495</v>
      </c>
      <c r="E4855" t="s">
        <v>496</v>
      </c>
      <c r="F4855" t="s">
        <v>10</v>
      </c>
      <c r="K4855">
        <v>2022</v>
      </c>
      <c r="L4855" t="s">
        <v>5248</v>
      </c>
      <c r="M4855" t="s">
        <v>5298</v>
      </c>
      <c r="N4855" t="s">
        <v>5207</v>
      </c>
    </row>
    <row r="4856" spans="1:15" x14ac:dyDescent="0.2">
      <c r="A4856" s="66" t="s">
        <v>9833</v>
      </c>
      <c r="B4856" t="s">
        <v>489</v>
      </c>
      <c r="C4856" t="s">
        <v>488</v>
      </c>
      <c r="D4856" s="21" t="s">
        <v>495</v>
      </c>
      <c r="E4856" t="s">
        <v>496</v>
      </c>
      <c r="F4856" t="s">
        <v>11</v>
      </c>
      <c r="G4856" t="s">
        <v>1286</v>
      </c>
      <c r="H4856" t="s">
        <v>349</v>
      </c>
      <c r="I4856" t="s">
        <v>349</v>
      </c>
      <c r="K4856">
        <v>2022</v>
      </c>
      <c r="L4856" t="s">
        <v>5248</v>
      </c>
      <c r="M4856" t="s">
        <v>5298</v>
      </c>
      <c r="N4856" t="s">
        <v>5207</v>
      </c>
      <c r="O4856" t="s">
        <v>9742</v>
      </c>
    </row>
    <row r="4857" spans="1:15" x14ac:dyDescent="0.2">
      <c r="A4857" s="66" t="s">
        <v>9833</v>
      </c>
      <c r="B4857" t="s">
        <v>489</v>
      </c>
      <c r="C4857" t="s">
        <v>488</v>
      </c>
      <c r="D4857" s="21" t="s">
        <v>495</v>
      </c>
      <c r="E4857" t="s">
        <v>496</v>
      </c>
      <c r="F4857" t="s">
        <v>67</v>
      </c>
      <c r="G4857" t="s">
        <v>1360</v>
      </c>
      <c r="K4857">
        <v>2022</v>
      </c>
      <c r="L4857" t="s">
        <v>5299</v>
      </c>
      <c r="M4857" t="s">
        <v>5300</v>
      </c>
      <c r="N4857" t="s">
        <v>5207</v>
      </c>
      <c r="O4857" t="s">
        <v>9157</v>
      </c>
    </row>
    <row r="4858" spans="1:15" x14ac:dyDescent="0.2">
      <c r="A4858" s="66" t="s">
        <v>9833</v>
      </c>
      <c r="B4858" t="s">
        <v>489</v>
      </c>
      <c r="C4858" t="s">
        <v>488</v>
      </c>
      <c r="D4858" s="21" t="s">
        <v>490</v>
      </c>
      <c r="E4858" t="s">
        <v>491</v>
      </c>
      <c r="F4858" t="s">
        <v>4</v>
      </c>
      <c r="L4858" t="s">
        <v>1429</v>
      </c>
      <c r="N4858" t="s">
        <v>1279</v>
      </c>
      <c r="O4858" t="s">
        <v>1280</v>
      </c>
    </row>
    <row r="4859" spans="1:15" x14ac:dyDescent="0.2">
      <c r="A4859" s="66" t="s">
        <v>9833</v>
      </c>
      <c r="B4859" t="s">
        <v>489</v>
      </c>
      <c r="C4859" t="s">
        <v>488</v>
      </c>
      <c r="D4859" s="21" t="s">
        <v>490</v>
      </c>
      <c r="E4859" t="s">
        <v>491</v>
      </c>
      <c r="F4859" t="s">
        <v>43</v>
      </c>
      <c r="G4859" t="s">
        <v>1386</v>
      </c>
      <c r="K4859">
        <v>2023</v>
      </c>
      <c r="L4859" t="s">
        <v>5301</v>
      </c>
      <c r="M4859" t="s">
        <v>3956</v>
      </c>
      <c r="N4859" t="s">
        <v>5302</v>
      </c>
    </row>
    <row r="4860" spans="1:15" x14ac:dyDescent="0.2">
      <c r="A4860" s="66" t="s">
        <v>9833</v>
      </c>
      <c r="B4860" t="s">
        <v>489</v>
      </c>
      <c r="C4860" t="s">
        <v>488</v>
      </c>
      <c r="D4860" s="21" t="s">
        <v>490</v>
      </c>
      <c r="E4860" t="s">
        <v>491</v>
      </c>
      <c r="F4860" t="s">
        <v>89</v>
      </c>
      <c r="K4860">
        <v>2023</v>
      </c>
      <c r="L4860" t="s">
        <v>5301</v>
      </c>
      <c r="N4860" t="s">
        <v>5302</v>
      </c>
      <c r="O4860" t="s">
        <v>5303</v>
      </c>
    </row>
    <row r="4861" spans="1:15" x14ac:dyDescent="0.2">
      <c r="A4861" s="66" t="s">
        <v>9833</v>
      </c>
      <c r="B4861" t="s">
        <v>489</v>
      </c>
      <c r="C4861" t="s">
        <v>488</v>
      </c>
      <c r="D4861" s="21" t="s">
        <v>490</v>
      </c>
      <c r="E4861" t="s">
        <v>491</v>
      </c>
      <c r="F4861" t="s">
        <v>93</v>
      </c>
      <c r="K4861">
        <v>2018</v>
      </c>
      <c r="L4861" t="s">
        <v>5304</v>
      </c>
      <c r="M4861" t="s">
        <v>4502</v>
      </c>
      <c r="N4861" t="s">
        <v>5305</v>
      </c>
      <c r="O4861" t="s">
        <v>5306</v>
      </c>
    </row>
    <row r="4862" spans="1:15" x14ac:dyDescent="0.2">
      <c r="A4862" s="66" t="s">
        <v>9833</v>
      </c>
      <c r="B4862" t="s">
        <v>489</v>
      </c>
      <c r="C4862" t="s">
        <v>488</v>
      </c>
      <c r="D4862" s="21" t="s">
        <v>490</v>
      </c>
      <c r="E4862" t="s">
        <v>491</v>
      </c>
      <c r="F4862" t="s">
        <v>92</v>
      </c>
      <c r="K4862">
        <v>2018</v>
      </c>
      <c r="L4862" t="s">
        <v>5304</v>
      </c>
      <c r="M4862" t="s">
        <v>4502</v>
      </c>
      <c r="N4862" t="s">
        <v>5305</v>
      </c>
      <c r="O4862" t="s">
        <v>5306</v>
      </c>
    </row>
    <row r="4863" spans="1:15" x14ac:dyDescent="0.2">
      <c r="A4863" s="66" t="s">
        <v>9833</v>
      </c>
      <c r="B4863" t="s">
        <v>489</v>
      </c>
      <c r="C4863" t="s">
        <v>488</v>
      </c>
      <c r="D4863" s="21" t="s">
        <v>490</v>
      </c>
      <c r="E4863" t="s">
        <v>491</v>
      </c>
      <c r="F4863" t="s">
        <v>94</v>
      </c>
      <c r="K4863">
        <v>2018</v>
      </c>
      <c r="L4863" t="s">
        <v>5304</v>
      </c>
      <c r="N4863" t="s">
        <v>5305</v>
      </c>
      <c r="O4863" t="s">
        <v>5307</v>
      </c>
    </row>
    <row r="4864" spans="1:15" x14ac:dyDescent="0.2">
      <c r="A4864" s="66" t="s">
        <v>9833</v>
      </c>
      <c r="B4864" t="s">
        <v>489</v>
      </c>
      <c r="C4864" t="s">
        <v>488</v>
      </c>
      <c r="D4864" s="21" t="s">
        <v>490</v>
      </c>
      <c r="E4864" t="s">
        <v>491</v>
      </c>
      <c r="F4864" t="s">
        <v>95</v>
      </c>
      <c r="K4864">
        <v>2021</v>
      </c>
      <c r="L4864" t="s">
        <v>5308</v>
      </c>
      <c r="M4864" t="s">
        <v>4988</v>
      </c>
      <c r="N4864" t="s">
        <v>5309</v>
      </c>
    </row>
    <row r="4865" spans="1:15" x14ac:dyDescent="0.2">
      <c r="A4865" s="66" t="s">
        <v>9833</v>
      </c>
      <c r="B4865" t="s">
        <v>489</v>
      </c>
      <c r="C4865" t="s">
        <v>488</v>
      </c>
      <c r="D4865" s="21" t="s">
        <v>490</v>
      </c>
      <c r="E4865" t="s">
        <v>491</v>
      </c>
      <c r="F4865" t="s">
        <v>96</v>
      </c>
      <c r="K4865">
        <v>2023</v>
      </c>
      <c r="L4865" t="s">
        <v>5301</v>
      </c>
      <c r="N4865" t="s">
        <v>5302</v>
      </c>
    </row>
    <row r="4866" spans="1:15" x14ac:dyDescent="0.2">
      <c r="A4866" s="66" t="s">
        <v>9833</v>
      </c>
      <c r="B4866" t="s">
        <v>489</v>
      </c>
      <c r="C4866" t="s">
        <v>488</v>
      </c>
      <c r="D4866" s="21" t="s">
        <v>490</v>
      </c>
      <c r="E4866" t="s">
        <v>491</v>
      </c>
      <c r="F4866" t="s">
        <v>224</v>
      </c>
      <c r="G4866" t="s">
        <v>1523</v>
      </c>
      <c r="K4866">
        <v>2023</v>
      </c>
      <c r="L4866" t="s">
        <v>5301</v>
      </c>
      <c r="M4866" t="s">
        <v>2151</v>
      </c>
      <c r="N4866" t="s">
        <v>5302</v>
      </c>
      <c r="O4866" t="s">
        <v>5310</v>
      </c>
    </row>
    <row r="4867" spans="1:15" x14ac:dyDescent="0.2">
      <c r="A4867" s="66" t="s">
        <v>9833</v>
      </c>
      <c r="B4867" t="s">
        <v>489</v>
      </c>
      <c r="C4867" t="s">
        <v>488</v>
      </c>
      <c r="D4867" s="21" t="s">
        <v>493</v>
      </c>
      <c r="E4867" t="s">
        <v>494</v>
      </c>
      <c r="F4867" t="s">
        <v>68</v>
      </c>
      <c r="G4867" t="s">
        <v>1299</v>
      </c>
      <c r="K4867">
        <v>2022</v>
      </c>
      <c r="L4867" t="s">
        <v>5248</v>
      </c>
      <c r="M4867" t="s">
        <v>5249</v>
      </c>
      <c r="N4867" t="s">
        <v>5207</v>
      </c>
      <c r="O4867" t="s">
        <v>5220</v>
      </c>
    </row>
    <row r="4868" spans="1:15" x14ac:dyDescent="0.2">
      <c r="A4868" s="66" t="s">
        <v>9833</v>
      </c>
      <c r="B4868" t="s">
        <v>489</v>
      </c>
      <c r="C4868" t="s">
        <v>488</v>
      </c>
      <c r="D4868" s="21" t="s">
        <v>493</v>
      </c>
      <c r="E4868" t="s">
        <v>494</v>
      </c>
      <c r="F4868" t="s">
        <v>79</v>
      </c>
      <c r="G4868" t="s">
        <v>1382</v>
      </c>
      <c r="K4868">
        <v>2022</v>
      </c>
      <c r="L4868" t="s">
        <v>5248</v>
      </c>
      <c r="M4868" t="s">
        <v>5293</v>
      </c>
      <c r="N4868" t="s">
        <v>5207</v>
      </c>
    </row>
    <row r="4869" spans="1:15" x14ac:dyDescent="0.2">
      <c r="A4869" s="66" t="s">
        <v>9833</v>
      </c>
      <c r="B4869" t="s">
        <v>489</v>
      </c>
      <c r="C4869" t="s">
        <v>488</v>
      </c>
      <c r="D4869" s="21" t="s">
        <v>493</v>
      </c>
      <c r="E4869" t="s">
        <v>494</v>
      </c>
      <c r="F4869" t="s">
        <v>78</v>
      </c>
      <c r="G4869" t="s">
        <v>1299</v>
      </c>
      <c r="K4869">
        <v>2022</v>
      </c>
      <c r="L4869" t="s">
        <v>5248</v>
      </c>
      <c r="M4869" t="s">
        <v>5293</v>
      </c>
      <c r="N4869" t="s">
        <v>5207</v>
      </c>
      <c r="O4869" t="s">
        <v>5294</v>
      </c>
    </row>
    <row r="4870" spans="1:15" x14ac:dyDescent="0.2">
      <c r="A4870" s="66" t="s">
        <v>9833</v>
      </c>
      <c r="B4870" t="s">
        <v>489</v>
      </c>
      <c r="C4870" t="s">
        <v>488</v>
      </c>
      <c r="D4870" s="21" t="s">
        <v>493</v>
      </c>
      <c r="E4870" t="s">
        <v>494</v>
      </c>
      <c r="F4870" t="s">
        <v>8</v>
      </c>
      <c r="K4870">
        <v>2022</v>
      </c>
      <c r="L4870" t="s">
        <v>5248</v>
      </c>
      <c r="M4870" t="s">
        <v>5298</v>
      </c>
      <c r="N4870" t="s">
        <v>5207</v>
      </c>
    </row>
    <row r="4871" spans="1:15" x14ac:dyDescent="0.2">
      <c r="A4871" s="66" t="s">
        <v>9833</v>
      </c>
      <c r="B4871" t="s">
        <v>489</v>
      </c>
      <c r="C4871" t="s">
        <v>488</v>
      </c>
      <c r="D4871" s="21" t="s">
        <v>493</v>
      </c>
      <c r="E4871" t="s">
        <v>494</v>
      </c>
      <c r="F4871" t="s">
        <v>10</v>
      </c>
      <c r="K4871">
        <v>2022</v>
      </c>
      <c r="L4871" t="s">
        <v>5248</v>
      </c>
      <c r="M4871" t="s">
        <v>5298</v>
      </c>
      <c r="N4871" t="s">
        <v>5207</v>
      </c>
    </row>
    <row r="4872" spans="1:15" x14ac:dyDescent="0.2">
      <c r="A4872" s="66" t="s">
        <v>9833</v>
      </c>
      <c r="B4872" t="s">
        <v>489</v>
      </c>
      <c r="C4872" t="s">
        <v>488</v>
      </c>
      <c r="D4872" s="21" t="s">
        <v>495</v>
      </c>
      <c r="E4872" t="s">
        <v>496</v>
      </c>
      <c r="F4872" t="s">
        <v>307</v>
      </c>
      <c r="K4872">
        <v>2022</v>
      </c>
      <c r="L4872" t="s">
        <v>5205</v>
      </c>
      <c r="M4872" t="s">
        <v>5211</v>
      </c>
      <c r="N4872" t="s">
        <v>5207</v>
      </c>
      <c r="O4872" t="s">
        <v>9158</v>
      </c>
    </row>
    <row r="4873" spans="1:15" x14ac:dyDescent="0.2">
      <c r="A4873" s="66" t="s">
        <v>9833</v>
      </c>
      <c r="B4873" t="s">
        <v>489</v>
      </c>
      <c r="C4873" t="s">
        <v>488</v>
      </c>
      <c r="D4873" s="21" t="s">
        <v>495</v>
      </c>
      <c r="E4873" t="s">
        <v>496</v>
      </c>
      <c r="F4873" t="s">
        <v>310</v>
      </c>
      <c r="K4873">
        <v>2022</v>
      </c>
      <c r="L4873" t="s">
        <v>5205</v>
      </c>
      <c r="M4873" t="s">
        <v>5209</v>
      </c>
      <c r="N4873" t="s">
        <v>5207</v>
      </c>
      <c r="O4873" t="s">
        <v>5210</v>
      </c>
    </row>
    <row r="4874" spans="1:15" x14ac:dyDescent="0.2">
      <c r="A4874" s="66" t="s">
        <v>9833</v>
      </c>
      <c r="B4874" t="s">
        <v>489</v>
      </c>
      <c r="C4874" t="s">
        <v>488</v>
      </c>
      <c r="D4874" s="21" t="s">
        <v>495</v>
      </c>
      <c r="E4874" t="s">
        <v>496</v>
      </c>
      <c r="F4874" t="s">
        <v>315</v>
      </c>
      <c r="K4874">
        <v>2022</v>
      </c>
      <c r="L4874" t="s">
        <v>5205</v>
      </c>
      <c r="M4874" t="s">
        <v>5311</v>
      </c>
      <c r="N4874" t="s">
        <v>5207</v>
      </c>
      <c r="O4874" t="s">
        <v>5312</v>
      </c>
    </row>
    <row r="4875" spans="1:15" x14ac:dyDescent="0.2">
      <c r="A4875" s="66" t="s">
        <v>9833</v>
      </c>
      <c r="B4875" t="s">
        <v>489</v>
      </c>
      <c r="C4875" t="s">
        <v>488</v>
      </c>
      <c r="D4875" s="21" t="s">
        <v>495</v>
      </c>
      <c r="E4875" t="s">
        <v>496</v>
      </c>
      <c r="F4875" t="s">
        <v>316</v>
      </c>
      <c r="K4875">
        <v>2022</v>
      </c>
      <c r="L4875" t="s">
        <v>5205</v>
      </c>
      <c r="M4875" t="s">
        <v>5206</v>
      </c>
      <c r="N4875" t="s">
        <v>5207</v>
      </c>
    </row>
    <row r="4876" spans="1:15" x14ac:dyDescent="0.2">
      <c r="A4876" s="66" t="s">
        <v>9833</v>
      </c>
      <c r="B4876" t="s">
        <v>489</v>
      </c>
      <c r="C4876" t="s">
        <v>488</v>
      </c>
      <c r="D4876" s="21" t="s">
        <v>495</v>
      </c>
      <c r="E4876" t="s">
        <v>496</v>
      </c>
      <c r="F4876" t="s">
        <v>318</v>
      </c>
      <c r="K4876">
        <v>2022</v>
      </c>
      <c r="L4876" t="s">
        <v>5205</v>
      </c>
      <c r="M4876" t="s">
        <v>5313</v>
      </c>
      <c r="N4876" t="s">
        <v>5207</v>
      </c>
      <c r="O4876" t="s">
        <v>5210</v>
      </c>
    </row>
    <row r="4877" spans="1:15" x14ac:dyDescent="0.2">
      <c r="A4877" s="66" t="s">
        <v>9833</v>
      </c>
      <c r="B4877" t="s">
        <v>489</v>
      </c>
      <c r="C4877" t="s">
        <v>488</v>
      </c>
      <c r="D4877" s="21" t="s">
        <v>495</v>
      </c>
      <c r="E4877" t="s">
        <v>496</v>
      </c>
      <c r="F4877" t="s">
        <v>337</v>
      </c>
      <c r="K4877">
        <v>2022</v>
      </c>
      <c r="L4877" t="s">
        <v>5205</v>
      </c>
      <c r="M4877" t="s">
        <v>5283</v>
      </c>
      <c r="N4877" t="s">
        <v>5207</v>
      </c>
    </row>
    <row r="4878" spans="1:15" x14ac:dyDescent="0.2">
      <c r="A4878" s="66" t="s">
        <v>9833</v>
      </c>
      <c r="B4878" t="s">
        <v>489</v>
      </c>
      <c r="C4878" t="s">
        <v>488</v>
      </c>
      <c r="D4878" s="21" t="s">
        <v>495</v>
      </c>
      <c r="E4878" t="s">
        <v>496</v>
      </c>
      <c r="F4878" t="s">
        <v>340</v>
      </c>
      <c r="K4878">
        <v>2022</v>
      </c>
      <c r="L4878" t="s">
        <v>5205</v>
      </c>
      <c r="M4878" t="s">
        <v>5282</v>
      </c>
      <c r="N4878" t="s">
        <v>5207</v>
      </c>
    </row>
    <row r="4879" spans="1:15" x14ac:dyDescent="0.2">
      <c r="A4879" s="66" t="s">
        <v>9833</v>
      </c>
      <c r="B4879" t="s">
        <v>489</v>
      </c>
      <c r="C4879" t="s">
        <v>488</v>
      </c>
      <c r="D4879" s="21" t="s">
        <v>490</v>
      </c>
      <c r="E4879" t="s">
        <v>491</v>
      </c>
      <c r="F4879" t="s">
        <v>14</v>
      </c>
      <c r="G4879" t="s">
        <v>1430</v>
      </c>
      <c r="K4879" s="27">
        <v>2024</v>
      </c>
      <c r="L4879" s="27" t="s">
        <v>5314</v>
      </c>
      <c r="M4879" s="27" t="s">
        <v>5315</v>
      </c>
      <c r="N4879" t="s">
        <v>5316</v>
      </c>
      <c r="O4879" s="27" t="s">
        <v>5317</v>
      </c>
    </row>
    <row r="4880" spans="1:15" x14ac:dyDescent="0.2">
      <c r="A4880" s="66" t="s">
        <v>9833</v>
      </c>
      <c r="B4880" t="s">
        <v>489</v>
      </c>
      <c r="C4880" t="s">
        <v>488</v>
      </c>
      <c r="D4880" s="21" t="s">
        <v>495</v>
      </c>
      <c r="E4880" t="s">
        <v>496</v>
      </c>
      <c r="F4880" t="s">
        <v>33</v>
      </c>
      <c r="G4880" t="s">
        <v>1286</v>
      </c>
      <c r="K4880">
        <v>2022</v>
      </c>
      <c r="L4880" t="s">
        <v>5318</v>
      </c>
      <c r="M4880" t="s">
        <v>5319</v>
      </c>
      <c r="N4880" t="s">
        <v>5207</v>
      </c>
      <c r="O4880" t="s">
        <v>5320</v>
      </c>
    </row>
    <row r="4881" spans="1:15" x14ac:dyDescent="0.2">
      <c r="A4881" s="66" t="s">
        <v>9833</v>
      </c>
      <c r="B4881" t="s">
        <v>489</v>
      </c>
      <c r="C4881" t="s">
        <v>488</v>
      </c>
      <c r="D4881" s="21" t="s">
        <v>493</v>
      </c>
      <c r="E4881" t="s">
        <v>494</v>
      </c>
      <c r="F4881" t="s">
        <v>11</v>
      </c>
      <c r="G4881" t="s">
        <v>1286</v>
      </c>
      <c r="H4881" t="s">
        <v>482</v>
      </c>
      <c r="I4881" t="s">
        <v>349</v>
      </c>
      <c r="K4881">
        <v>2022</v>
      </c>
      <c r="L4881" t="s">
        <v>5248</v>
      </c>
      <c r="M4881" t="s">
        <v>5298</v>
      </c>
      <c r="N4881" t="s">
        <v>5207</v>
      </c>
      <c r="O4881" t="s">
        <v>9743</v>
      </c>
    </row>
    <row r="4882" spans="1:15" x14ac:dyDescent="0.2">
      <c r="A4882" s="66" t="s">
        <v>9833</v>
      </c>
      <c r="B4882" t="s">
        <v>489</v>
      </c>
      <c r="C4882" t="s">
        <v>488</v>
      </c>
      <c r="D4882" s="21" t="s">
        <v>495</v>
      </c>
      <c r="E4882" t="s">
        <v>496</v>
      </c>
      <c r="F4882" t="s">
        <v>70</v>
      </c>
      <c r="G4882" t="s">
        <v>1299</v>
      </c>
      <c r="K4882">
        <v>2005</v>
      </c>
      <c r="L4882" t="s">
        <v>5322</v>
      </c>
      <c r="N4882" t="s">
        <v>5323</v>
      </c>
      <c r="O4882" t="s">
        <v>5324</v>
      </c>
    </row>
    <row r="4883" spans="1:15" x14ac:dyDescent="0.2">
      <c r="A4883" s="66" t="s">
        <v>9833</v>
      </c>
      <c r="B4883" t="s">
        <v>489</v>
      </c>
      <c r="C4883" t="s">
        <v>488</v>
      </c>
      <c r="D4883" s="21" t="s">
        <v>495</v>
      </c>
      <c r="E4883" t="s">
        <v>496</v>
      </c>
      <c r="F4883" t="s">
        <v>85</v>
      </c>
      <c r="K4883">
        <v>2005</v>
      </c>
      <c r="L4883" t="s">
        <v>5322</v>
      </c>
      <c r="N4883" t="s">
        <v>5323</v>
      </c>
      <c r="O4883" t="s">
        <v>5324</v>
      </c>
    </row>
    <row r="4884" spans="1:15" x14ac:dyDescent="0.2">
      <c r="A4884" s="66" t="s">
        <v>9833</v>
      </c>
      <c r="B4884" t="s">
        <v>489</v>
      </c>
      <c r="C4884" t="s">
        <v>488</v>
      </c>
      <c r="D4884" s="21" t="s">
        <v>495</v>
      </c>
      <c r="E4884" t="s">
        <v>496</v>
      </c>
      <c r="F4884" t="s">
        <v>86</v>
      </c>
      <c r="K4884">
        <v>2005</v>
      </c>
      <c r="L4884" t="s">
        <v>5322</v>
      </c>
      <c r="N4884" t="s">
        <v>5323</v>
      </c>
      <c r="O4884" t="s">
        <v>5324</v>
      </c>
    </row>
    <row r="4885" spans="1:15" x14ac:dyDescent="0.2">
      <c r="A4885" s="66" t="s">
        <v>9833</v>
      </c>
      <c r="B4885" t="s">
        <v>489</v>
      </c>
      <c r="C4885" t="s">
        <v>488</v>
      </c>
      <c r="D4885" s="21" t="s">
        <v>493</v>
      </c>
      <c r="E4885" t="s">
        <v>494</v>
      </c>
      <c r="F4885" t="s">
        <v>12</v>
      </c>
      <c r="K4885">
        <v>2022</v>
      </c>
      <c r="L4885" t="s">
        <v>5248</v>
      </c>
      <c r="M4885" t="s">
        <v>5298</v>
      </c>
      <c r="N4885" t="s">
        <v>5207</v>
      </c>
    </row>
    <row r="4886" spans="1:15" x14ac:dyDescent="0.2">
      <c r="A4886" s="66" t="s">
        <v>9833</v>
      </c>
      <c r="B4886" t="s">
        <v>489</v>
      </c>
      <c r="C4886" t="s">
        <v>488</v>
      </c>
      <c r="D4886" s="21" t="s">
        <v>495</v>
      </c>
      <c r="E4886" t="s">
        <v>496</v>
      </c>
      <c r="F4886" t="s">
        <v>95</v>
      </c>
      <c r="K4886">
        <v>2024</v>
      </c>
      <c r="L4886" t="s">
        <v>5325</v>
      </c>
      <c r="M4886" t="s">
        <v>5326</v>
      </c>
      <c r="N4886" t="s">
        <v>5327</v>
      </c>
      <c r="O4886" t="s">
        <v>5328</v>
      </c>
    </row>
    <row r="4887" spans="1:15" x14ac:dyDescent="0.2">
      <c r="A4887" s="66" t="s">
        <v>9833</v>
      </c>
      <c r="B4887" t="s">
        <v>489</v>
      </c>
      <c r="C4887" t="s">
        <v>488</v>
      </c>
      <c r="D4887" s="21" t="s">
        <v>495</v>
      </c>
      <c r="E4887" t="s">
        <v>496</v>
      </c>
      <c r="F4887" t="s">
        <v>338</v>
      </c>
      <c r="K4887">
        <v>2016</v>
      </c>
      <c r="L4887" t="s">
        <v>5329</v>
      </c>
      <c r="M4887" t="s">
        <v>2803</v>
      </c>
      <c r="N4887" t="s">
        <v>5330</v>
      </c>
      <c r="O4887" t="s">
        <v>5331</v>
      </c>
    </row>
    <row r="4888" spans="1:15" x14ac:dyDescent="0.2">
      <c r="A4888" s="66" t="s">
        <v>9833</v>
      </c>
      <c r="B4888" t="s">
        <v>489</v>
      </c>
      <c r="C4888" t="s">
        <v>488</v>
      </c>
      <c r="D4888" s="21" t="s">
        <v>493</v>
      </c>
      <c r="E4888" t="s">
        <v>494</v>
      </c>
      <c r="F4888" t="s">
        <v>51</v>
      </c>
      <c r="G4888" t="s">
        <v>1386</v>
      </c>
      <c r="K4888">
        <v>2022</v>
      </c>
      <c r="L4888" t="s">
        <v>5248</v>
      </c>
      <c r="M4888" t="s">
        <v>5339</v>
      </c>
      <c r="N4888" t="s">
        <v>5207</v>
      </c>
      <c r="O4888" t="s">
        <v>5340</v>
      </c>
    </row>
    <row r="4889" spans="1:15" x14ac:dyDescent="0.2">
      <c r="A4889" s="66" t="s">
        <v>9833</v>
      </c>
      <c r="B4889" t="s">
        <v>489</v>
      </c>
      <c r="C4889" t="s">
        <v>488</v>
      </c>
      <c r="D4889" s="21" t="s">
        <v>493</v>
      </c>
      <c r="E4889" t="s">
        <v>494</v>
      </c>
      <c r="F4889" t="s">
        <v>315</v>
      </c>
      <c r="K4889">
        <v>2022</v>
      </c>
      <c r="L4889" t="s">
        <v>5205</v>
      </c>
      <c r="M4889" t="s">
        <v>5321</v>
      </c>
      <c r="N4889" t="s">
        <v>5207</v>
      </c>
    </row>
    <row r="4890" spans="1:15" x14ac:dyDescent="0.2">
      <c r="A4890" s="66" t="s">
        <v>9833</v>
      </c>
      <c r="B4890" t="s">
        <v>489</v>
      </c>
      <c r="C4890" t="s">
        <v>488</v>
      </c>
      <c r="D4890" s="21" t="s">
        <v>493</v>
      </c>
      <c r="E4890" t="s">
        <v>494</v>
      </c>
      <c r="F4890" t="s">
        <v>318</v>
      </c>
      <c r="K4890">
        <v>2022</v>
      </c>
      <c r="L4890" t="s">
        <v>5205</v>
      </c>
      <c r="M4890" t="s">
        <v>5313</v>
      </c>
      <c r="N4890" t="s">
        <v>5207</v>
      </c>
      <c r="O4890" t="s">
        <v>5210</v>
      </c>
    </row>
    <row r="4891" spans="1:15" x14ac:dyDescent="0.2">
      <c r="A4891" s="66" t="s">
        <v>9833</v>
      </c>
      <c r="B4891" t="s">
        <v>489</v>
      </c>
      <c r="C4891" t="s">
        <v>488</v>
      </c>
      <c r="D4891" s="21" t="s">
        <v>493</v>
      </c>
      <c r="E4891" t="s">
        <v>494</v>
      </c>
      <c r="F4891" t="s">
        <v>316</v>
      </c>
      <c r="K4891">
        <v>2022</v>
      </c>
      <c r="L4891" t="s">
        <v>5205</v>
      </c>
      <c r="M4891" t="s">
        <v>5206</v>
      </c>
      <c r="N4891" t="s">
        <v>5207</v>
      </c>
      <c r="O4891" t="s">
        <v>9159</v>
      </c>
    </row>
    <row r="4892" spans="1:15" x14ac:dyDescent="0.2">
      <c r="A4892" s="66" t="s">
        <v>9833</v>
      </c>
      <c r="B4892" t="s">
        <v>489</v>
      </c>
      <c r="C4892" t="s">
        <v>488</v>
      </c>
      <c r="D4892" s="21" t="s">
        <v>493</v>
      </c>
      <c r="E4892" t="s">
        <v>494</v>
      </c>
      <c r="F4892" t="s">
        <v>340</v>
      </c>
      <c r="K4892">
        <v>2022</v>
      </c>
      <c r="L4892" t="s">
        <v>5205</v>
      </c>
      <c r="M4892" t="s">
        <v>5282</v>
      </c>
      <c r="N4892" t="s">
        <v>5207</v>
      </c>
      <c r="O4892" t="s">
        <v>5210</v>
      </c>
    </row>
    <row r="4893" spans="1:15" x14ac:dyDescent="0.2">
      <c r="A4893" s="66" t="s">
        <v>9833</v>
      </c>
      <c r="B4893" t="s">
        <v>489</v>
      </c>
      <c r="C4893" t="s">
        <v>488</v>
      </c>
      <c r="D4893" s="21" t="s">
        <v>493</v>
      </c>
      <c r="E4893" t="s">
        <v>494</v>
      </c>
      <c r="F4893" t="s">
        <v>310</v>
      </c>
      <c r="K4893">
        <v>2022</v>
      </c>
      <c r="L4893" t="s">
        <v>5205</v>
      </c>
      <c r="M4893" t="s">
        <v>5209</v>
      </c>
      <c r="N4893" t="s">
        <v>5207</v>
      </c>
      <c r="O4893" t="s">
        <v>5210</v>
      </c>
    </row>
    <row r="4894" spans="1:15" x14ac:dyDescent="0.2">
      <c r="A4894" s="66" t="s">
        <v>9833</v>
      </c>
      <c r="B4894" t="s">
        <v>489</v>
      </c>
      <c r="C4894" t="s">
        <v>488</v>
      </c>
      <c r="D4894" s="21" t="s">
        <v>493</v>
      </c>
      <c r="E4894" t="s">
        <v>494</v>
      </c>
      <c r="F4894" t="s">
        <v>29</v>
      </c>
      <c r="G4894" t="s">
        <v>1453</v>
      </c>
      <c r="K4894">
        <v>2022</v>
      </c>
      <c r="L4894" t="s">
        <v>5246</v>
      </c>
      <c r="N4894" t="s">
        <v>5247</v>
      </c>
    </row>
    <row r="4895" spans="1:15" x14ac:dyDescent="0.2">
      <c r="A4895" s="66" t="s">
        <v>9833</v>
      </c>
      <c r="B4895" t="s">
        <v>489</v>
      </c>
      <c r="C4895" t="s">
        <v>488</v>
      </c>
      <c r="D4895" s="21" t="s">
        <v>493</v>
      </c>
      <c r="E4895" t="s">
        <v>494</v>
      </c>
      <c r="F4895" t="s">
        <v>90</v>
      </c>
      <c r="K4895">
        <v>2024</v>
      </c>
      <c r="L4895" t="s">
        <v>5334</v>
      </c>
      <c r="M4895" t="s">
        <v>1365</v>
      </c>
      <c r="N4895" t="s">
        <v>5335</v>
      </c>
      <c r="O4895" t="s">
        <v>5336</v>
      </c>
    </row>
    <row r="4896" spans="1:15" x14ac:dyDescent="0.2">
      <c r="A4896" s="66" t="s">
        <v>9833</v>
      </c>
      <c r="B4896" t="s">
        <v>489</v>
      </c>
      <c r="C4896" t="s">
        <v>488</v>
      </c>
      <c r="D4896" s="21" t="s">
        <v>493</v>
      </c>
      <c r="E4896" t="s">
        <v>494</v>
      </c>
      <c r="F4896" t="s">
        <v>65</v>
      </c>
      <c r="G4896" t="s">
        <v>1270</v>
      </c>
      <c r="H4896" t="s">
        <v>482</v>
      </c>
      <c r="I4896" t="s">
        <v>349</v>
      </c>
      <c r="K4896">
        <v>2020</v>
      </c>
      <c r="L4896" t="s">
        <v>5221</v>
      </c>
      <c r="M4896" t="s">
        <v>2495</v>
      </c>
      <c r="N4896" t="s">
        <v>5222</v>
      </c>
    </row>
    <row r="4897" spans="1:15" x14ac:dyDescent="0.2">
      <c r="A4897" s="66" t="s">
        <v>9833</v>
      </c>
      <c r="B4897" t="s">
        <v>489</v>
      </c>
      <c r="C4897" t="s">
        <v>488</v>
      </c>
      <c r="D4897" s="21" t="s">
        <v>493</v>
      </c>
      <c r="E4897" t="s">
        <v>494</v>
      </c>
      <c r="F4897" t="s">
        <v>55</v>
      </c>
      <c r="G4897" t="s">
        <v>1270</v>
      </c>
      <c r="H4897" t="s">
        <v>482</v>
      </c>
      <c r="I4897" t="s">
        <v>349</v>
      </c>
      <c r="K4897">
        <v>2020</v>
      </c>
      <c r="L4897" t="s">
        <v>5221</v>
      </c>
      <c r="M4897" t="s">
        <v>2495</v>
      </c>
      <c r="N4897" t="s">
        <v>5222</v>
      </c>
    </row>
    <row r="4898" spans="1:15" x14ac:dyDescent="0.2">
      <c r="A4898" s="66" t="s">
        <v>9833</v>
      </c>
      <c r="B4898" t="s">
        <v>489</v>
      </c>
      <c r="C4898" t="s">
        <v>488</v>
      </c>
      <c r="D4898" s="21" t="s">
        <v>493</v>
      </c>
      <c r="E4898" t="s">
        <v>494</v>
      </c>
      <c r="F4898" t="s">
        <v>59</v>
      </c>
      <c r="G4898" t="s">
        <v>1270</v>
      </c>
      <c r="H4898" t="s">
        <v>482</v>
      </c>
      <c r="I4898" t="s">
        <v>349</v>
      </c>
      <c r="K4898">
        <v>2020</v>
      </c>
      <c r="L4898" t="s">
        <v>5221</v>
      </c>
      <c r="M4898" t="s">
        <v>2495</v>
      </c>
      <c r="N4898" t="s">
        <v>5222</v>
      </c>
    </row>
    <row r="4899" spans="1:15" x14ac:dyDescent="0.2">
      <c r="A4899" s="66" t="s">
        <v>9833</v>
      </c>
      <c r="B4899" t="s">
        <v>489</v>
      </c>
      <c r="C4899" t="s">
        <v>488</v>
      </c>
      <c r="D4899" s="21" t="s">
        <v>493</v>
      </c>
      <c r="E4899" t="s">
        <v>494</v>
      </c>
      <c r="F4899" t="s">
        <v>60</v>
      </c>
      <c r="G4899" t="s">
        <v>1270</v>
      </c>
      <c r="H4899" t="s">
        <v>482</v>
      </c>
      <c r="I4899" t="s">
        <v>349</v>
      </c>
      <c r="K4899">
        <v>2020</v>
      </c>
      <c r="L4899" t="s">
        <v>5221</v>
      </c>
      <c r="M4899" t="s">
        <v>2495</v>
      </c>
      <c r="N4899" t="s">
        <v>5222</v>
      </c>
    </row>
    <row r="4900" spans="1:15" x14ac:dyDescent="0.2">
      <c r="A4900" s="66" t="s">
        <v>9833</v>
      </c>
      <c r="B4900" t="s">
        <v>489</v>
      </c>
      <c r="C4900" t="s">
        <v>488</v>
      </c>
      <c r="D4900" s="21" t="s">
        <v>493</v>
      </c>
      <c r="E4900" t="s">
        <v>494</v>
      </c>
      <c r="F4900" t="s">
        <v>66</v>
      </c>
      <c r="G4900" t="s">
        <v>1296</v>
      </c>
      <c r="K4900">
        <v>2021</v>
      </c>
      <c r="L4900" t="s">
        <v>5221</v>
      </c>
      <c r="M4900" t="s">
        <v>1439</v>
      </c>
      <c r="N4900" t="s">
        <v>5222</v>
      </c>
    </row>
    <row r="4901" spans="1:15" x14ac:dyDescent="0.2">
      <c r="A4901" s="66" t="s">
        <v>9833</v>
      </c>
      <c r="B4901" t="s">
        <v>489</v>
      </c>
      <c r="C4901" t="s">
        <v>488</v>
      </c>
      <c r="D4901" s="21" t="s">
        <v>493</v>
      </c>
      <c r="E4901" t="s">
        <v>494</v>
      </c>
      <c r="F4901" t="s">
        <v>67</v>
      </c>
      <c r="G4901" t="s">
        <v>1360</v>
      </c>
      <c r="K4901">
        <v>2021</v>
      </c>
      <c r="L4901" t="s">
        <v>5221</v>
      </c>
      <c r="M4901" t="s">
        <v>2539</v>
      </c>
      <c r="N4901" t="s">
        <v>5222</v>
      </c>
      <c r="O4901" t="s">
        <v>5275</v>
      </c>
    </row>
    <row r="4902" spans="1:15" x14ac:dyDescent="0.2">
      <c r="A4902" s="66" t="s">
        <v>9833</v>
      </c>
      <c r="B4902" t="s">
        <v>489</v>
      </c>
      <c r="C4902" t="s">
        <v>488</v>
      </c>
      <c r="D4902" s="21" t="s">
        <v>493</v>
      </c>
      <c r="E4902" t="s">
        <v>494</v>
      </c>
      <c r="F4902" t="s">
        <v>330</v>
      </c>
      <c r="K4902">
        <v>2020</v>
      </c>
      <c r="L4902" t="s">
        <v>5221</v>
      </c>
      <c r="M4902" t="s">
        <v>1856</v>
      </c>
      <c r="N4902" t="s">
        <v>5222</v>
      </c>
    </row>
    <row r="4903" spans="1:15" x14ac:dyDescent="0.2">
      <c r="A4903" s="66" t="s">
        <v>9833</v>
      </c>
      <c r="B4903" t="s">
        <v>489</v>
      </c>
      <c r="C4903" t="s">
        <v>488</v>
      </c>
      <c r="D4903" s="21" t="s">
        <v>493</v>
      </c>
      <c r="E4903" t="s">
        <v>494</v>
      </c>
      <c r="F4903" t="s">
        <v>329</v>
      </c>
      <c r="K4903">
        <v>2020</v>
      </c>
      <c r="L4903" t="s">
        <v>5221</v>
      </c>
      <c r="M4903" t="s">
        <v>1856</v>
      </c>
      <c r="N4903" t="s">
        <v>5222</v>
      </c>
      <c r="O4903" t="s">
        <v>5292</v>
      </c>
    </row>
    <row r="4904" spans="1:15" x14ac:dyDescent="0.2">
      <c r="A4904" s="66" t="s">
        <v>9833</v>
      </c>
      <c r="B4904" t="s">
        <v>489</v>
      </c>
      <c r="C4904" t="s">
        <v>488</v>
      </c>
      <c r="D4904" s="21" t="s">
        <v>493</v>
      </c>
      <c r="E4904" t="s">
        <v>494</v>
      </c>
      <c r="F4904" t="s">
        <v>9894</v>
      </c>
      <c r="K4904">
        <v>2020</v>
      </c>
      <c r="L4904" t="s">
        <v>5221</v>
      </c>
      <c r="M4904" t="s">
        <v>1856</v>
      </c>
      <c r="N4904" t="s">
        <v>5222</v>
      </c>
      <c r="O4904" t="s">
        <v>5292</v>
      </c>
    </row>
    <row r="4905" spans="1:15" x14ac:dyDescent="0.2">
      <c r="A4905" s="66" t="s">
        <v>9833</v>
      </c>
      <c r="B4905" t="s">
        <v>489</v>
      </c>
      <c r="C4905" t="s">
        <v>488</v>
      </c>
      <c r="D4905" s="21" t="s">
        <v>493</v>
      </c>
      <c r="E4905" t="s">
        <v>494</v>
      </c>
      <c r="F4905" t="s">
        <v>331</v>
      </c>
      <c r="K4905">
        <v>2020</v>
      </c>
      <c r="L4905" t="s">
        <v>5221</v>
      </c>
      <c r="M4905" t="s">
        <v>1856</v>
      </c>
      <c r="N4905" t="s">
        <v>5222</v>
      </c>
      <c r="O4905" t="s">
        <v>9159</v>
      </c>
    </row>
    <row r="4906" spans="1:15" x14ac:dyDescent="0.2">
      <c r="A4906" s="66" t="s">
        <v>9833</v>
      </c>
      <c r="B4906" t="s">
        <v>489</v>
      </c>
      <c r="C4906" t="s">
        <v>488</v>
      </c>
      <c r="D4906" s="21" t="s">
        <v>493</v>
      </c>
      <c r="E4906" t="s">
        <v>494</v>
      </c>
      <c r="F4906" t="s">
        <v>84</v>
      </c>
      <c r="K4906">
        <v>2020</v>
      </c>
      <c r="L4906" t="s">
        <v>5221</v>
      </c>
      <c r="M4906" t="s">
        <v>1592</v>
      </c>
      <c r="N4906" t="s">
        <v>5222</v>
      </c>
    </row>
    <row r="4907" spans="1:15" x14ac:dyDescent="0.2">
      <c r="A4907" s="66" t="s">
        <v>9833</v>
      </c>
      <c r="B4907" t="s">
        <v>489</v>
      </c>
      <c r="C4907" t="s">
        <v>488</v>
      </c>
      <c r="D4907" s="21" t="s">
        <v>493</v>
      </c>
      <c r="E4907" t="s">
        <v>494</v>
      </c>
      <c r="F4907" t="s">
        <v>96</v>
      </c>
      <c r="K4907">
        <v>2021</v>
      </c>
      <c r="L4907" t="s">
        <v>5221</v>
      </c>
      <c r="M4907" t="s">
        <v>4736</v>
      </c>
      <c r="N4907" t="s">
        <v>5222</v>
      </c>
    </row>
    <row r="4908" spans="1:15" x14ac:dyDescent="0.2">
      <c r="A4908" s="66" t="s">
        <v>9833</v>
      </c>
      <c r="B4908" t="s">
        <v>489</v>
      </c>
      <c r="C4908" t="s">
        <v>488</v>
      </c>
      <c r="D4908" s="21" t="s">
        <v>493</v>
      </c>
      <c r="E4908" t="s">
        <v>494</v>
      </c>
      <c r="F4908" t="s">
        <v>95</v>
      </c>
      <c r="K4908">
        <v>2021</v>
      </c>
      <c r="L4908" t="s">
        <v>5221</v>
      </c>
      <c r="M4908" t="s">
        <v>4708</v>
      </c>
      <c r="N4908" t="s">
        <v>5222</v>
      </c>
    </row>
    <row r="4909" spans="1:15" x14ac:dyDescent="0.2">
      <c r="A4909" s="66" t="s">
        <v>9833</v>
      </c>
      <c r="B4909" t="s">
        <v>489</v>
      </c>
      <c r="C4909" t="s">
        <v>488</v>
      </c>
      <c r="D4909" s="21" t="s">
        <v>493</v>
      </c>
      <c r="E4909" t="s">
        <v>494</v>
      </c>
      <c r="F4909" t="s">
        <v>94</v>
      </c>
      <c r="K4909">
        <v>2021</v>
      </c>
      <c r="L4909" t="s">
        <v>5221</v>
      </c>
      <c r="N4909" t="s">
        <v>5222</v>
      </c>
    </row>
    <row r="4910" spans="1:15" x14ac:dyDescent="0.2">
      <c r="A4910" s="66" t="s">
        <v>9833</v>
      </c>
      <c r="B4910" t="s">
        <v>489</v>
      </c>
      <c r="C4910" t="s">
        <v>488</v>
      </c>
      <c r="D4910" s="21" t="s">
        <v>493</v>
      </c>
      <c r="E4910" t="s">
        <v>494</v>
      </c>
      <c r="F4910" t="s">
        <v>91</v>
      </c>
      <c r="K4910">
        <v>2021</v>
      </c>
      <c r="L4910" t="s">
        <v>5221</v>
      </c>
      <c r="M4910" t="s">
        <v>2526</v>
      </c>
      <c r="N4910" t="s">
        <v>5222</v>
      </c>
    </row>
    <row r="4911" spans="1:15" x14ac:dyDescent="0.2">
      <c r="A4911" s="66" t="s">
        <v>9833</v>
      </c>
      <c r="B4911" t="s">
        <v>489</v>
      </c>
      <c r="C4911" t="s">
        <v>488</v>
      </c>
      <c r="D4911" s="21" t="s">
        <v>493</v>
      </c>
      <c r="E4911" t="s">
        <v>494</v>
      </c>
      <c r="F4911" t="s">
        <v>89</v>
      </c>
      <c r="K4911">
        <v>2021</v>
      </c>
      <c r="L4911" t="s">
        <v>5221</v>
      </c>
      <c r="N4911" t="s">
        <v>5222</v>
      </c>
      <c r="O4911" t="s">
        <v>5337</v>
      </c>
    </row>
    <row r="4912" spans="1:15" x14ac:dyDescent="0.2">
      <c r="A4912" s="66" t="s">
        <v>9833</v>
      </c>
      <c r="B4912" t="s">
        <v>489</v>
      </c>
      <c r="C4912" t="s">
        <v>488</v>
      </c>
      <c r="D4912" s="21" t="s">
        <v>493</v>
      </c>
      <c r="E4912" t="s">
        <v>494</v>
      </c>
      <c r="F4912" t="s">
        <v>337</v>
      </c>
      <c r="K4912">
        <v>2020</v>
      </c>
      <c r="L4912" t="s">
        <v>5221</v>
      </c>
      <c r="M4912" t="s">
        <v>1856</v>
      </c>
      <c r="N4912" t="s">
        <v>5222</v>
      </c>
      <c r="O4912" t="s">
        <v>5284</v>
      </c>
    </row>
    <row r="4913" spans="1:15" x14ac:dyDescent="0.2">
      <c r="A4913" s="66" t="s">
        <v>9833</v>
      </c>
      <c r="B4913" t="s">
        <v>489</v>
      </c>
      <c r="C4913" t="s">
        <v>488</v>
      </c>
      <c r="D4913" s="21" t="s">
        <v>493</v>
      </c>
      <c r="E4913" t="s">
        <v>494</v>
      </c>
      <c r="F4913" t="s">
        <v>336</v>
      </c>
      <c r="K4913">
        <v>2020</v>
      </c>
      <c r="L4913" t="s">
        <v>5221</v>
      </c>
      <c r="M4913" t="s">
        <v>1856</v>
      </c>
      <c r="N4913" t="s">
        <v>5222</v>
      </c>
      <c r="O4913" t="s">
        <v>5292</v>
      </c>
    </row>
    <row r="4914" spans="1:15" x14ac:dyDescent="0.2">
      <c r="A4914" s="66" t="s">
        <v>9833</v>
      </c>
      <c r="B4914" t="s">
        <v>489</v>
      </c>
      <c r="C4914" t="s">
        <v>488</v>
      </c>
      <c r="D4914" s="21" t="s">
        <v>493</v>
      </c>
      <c r="E4914" t="s">
        <v>494</v>
      </c>
      <c r="F4914" t="s">
        <v>9895</v>
      </c>
      <c r="K4914">
        <v>2020</v>
      </c>
      <c r="L4914" t="s">
        <v>5221</v>
      </c>
      <c r="M4914" t="s">
        <v>1856</v>
      </c>
      <c r="N4914" t="s">
        <v>5222</v>
      </c>
      <c r="O4914" t="s">
        <v>5292</v>
      </c>
    </row>
    <row r="4915" spans="1:15" x14ac:dyDescent="0.2">
      <c r="A4915" s="66" t="s">
        <v>9833</v>
      </c>
      <c r="B4915" t="s">
        <v>489</v>
      </c>
      <c r="C4915" t="s">
        <v>488</v>
      </c>
      <c r="D4915" s="21" t="s">
        <v>493</v>
      </c>
      <c r="E4915" t="s">
        <v>494</v>
      </c>
      <c r="F4915" t="s">
        <v>338</v>
      </c>
      <c r="K4915">
        <v>2020</v>
      </c>
      <c r="L4915" t="s">
        <v>5221</v>
      </c>
      <c r="M4915" t="s">
        <v>1856</v>
      </c>
      <c r="N4915" t="s">
        <v>5222</v>
      </c>
      <c r="O4915" t="s">
        <v>9159</v>
      </c>
    </row>
    <row r="4916" spans="1:15" x14ac:dyDescent="0.2">
      <c r="A4916" s="66" t="s">
        <v>9833</v>
      </c>
      <c r="B4916" t="s">
        <v>489</v>
      </c>
      <c r="C4916" t="s">
        <v>488</v>
      </c>
      <c r="D4916" s="21" t="s">
        <v>493</v>
      </c>
      <c r="E4916" t="s">
        <v>494</v>
      </c>
      <c r="F4916" t="s">
        <v>23</v>
      </c>
      <c r="G4916" t="s">
        <v>1270</v>
      </c>
      <c r="H4916" t="s">
        <v>349</v>
      </c>
      <c r="I4916" t="s">
        <v>349</v>
      </c>
      <c r="J4916" t="s">
        <v>5341</v>
      </c>
      <c r="K4916">
        <v>2019</v>
      </c>
      <c r="L4916" t="s">
        <v>5221</v>
      </c>
      <c r="M4916" t="s">
        <v>5342</v>
      </c>
      <c r="N4916" t="s">
        <v>5222</v>
      </c>
      <c r="O4916" t="s">
        <v>5343</v>
      </c>
    </row>
    <row r="4917" spans="1:15" x14ac:dyDescent="0.2">
      <c r="A4917" s="66" t="s">
        <v>9833</v>
      </c>
      <c r="B4917" t="s">
        <v>489</v>
      </c>
      <c r="C4917" t="s">
        <v>488</v>
      </c>
      <c r="D4917" s="21" t="s">
        <v>493</v>
      </c>
      <c r="E4917" t="s">
        <v>494</v>
      </c>
      <c r="F4917" t="s">
        <v>22</v>
      </c>
      <c r="G4917" t="s">
        <v>1270</v>
      </c>
      <c r="H4917" t="s">
        <v>349</v>
      </c>
      <c r="I4917" t="s">
        <v>349</v>
      </c>
      <c r="J4917" t="s">
        <v>5341</v>
      </c>
      <c r="K4917">
        <v>2019</v>
      </c>
      <c r="L4917" t="s">
        <v>5221</v>
      </c>
      <c r="M4917" t="s">
        <v>5342</v>
      </c>
      <c r="N4917" t="s">
        <v>5222</v>
      </c>
      <c r="O4917" t="s">
        <v>5343</v>
      </c>
    </row>
    <row r="4918" spans="1:15" x14ac:dyDescent="0.2">
      <c r="A4918" s="66" t="s">
        <v>9833</v>
      </c>
      <c r="B4918" t="s">
        <v>489</v>
      </c>
      <c r="C4918" t="s">
        <v>488</v>
      </c>
      <c r="D4918" s="21" t="s">
        <v>493</v>
      </c>
      <c r="E4918" t="s">
        <v>494</v>
      </c>
      <c r="F4918" t="s">
        <v>25</v>
      </c>
      <c r="G4918" t="s">
        <v>1270</v>
      </c>
      <c r="H4918" t="s">
        <v>349</v>
      </c>
      <c r="I4918" t="s">
        <v>349</v>
      </c>
      <c r="J4918" t="s">
        <v>5341</v>
      </c>
      <c r="K4918">
        <v>2019</v>
      </c>
      <c r="L4918" t="s">
        <v>5221</v>
      </c>
      <c r="M4918" t="s">
        <v>5342</v>
      </c>
      <c r="N4918" t="s">
        <v>5222</v>
      </c>
      <c r="O4918" t="s">
        <v>5343</v>
      </c>
    </row>
    <row r="4919" spans="1:15" x14ac:dyDescent="0.2">
      <c r="A4919" s="66" t="s">
        <v>9833</v>
      </c>
      <c r="B4919" t="s">
        <v>489</v>
      </c>
      <c r="C4919" t="s">
        <v>488</v>
      </c>
      <c r="D4919" s="21" t="s">
        <v>493</v>
      </c>
      <c r="E4919" t="s">
        <v>494</v>
      </c>
      <c r="F4919" t="s">
        <v>24</v>
      </c>
      <c r="G4919" t="s">
        <v>1270</v>
      </c>
      <c r="H4919" t="s">
        <v>349</v>
      </c>
      <c r="I4919" t="s">
        <v>349</v>
      </c>
      <c r="J4919" t="s">
        <v>5341</v>
      </c>
      <c r="K4919">
        <v>2019</v>
      </c>
      <c r="L4919" t="s">
        <v>5221</v>
      </c>
      <c r="M4919" t="s">
        <v>5342</v>
      </c>
      <c r="N4919" t="s">
        <v>5222</v>
      </c>
      <c r="O4919" t="s">
        <v>5343</v>
      </c>
    </row>
    <row r="4920" spans="1:15" x14ac:dyDescent="0.2">
      <c r="A4920" s="66" t="s">
        <v>9833</v>
      </c>
      <c r="B4920" t="s">
        <v>489</v>
      </c>
      <c r="C4920" t="s">
        <v>488</v>
      </c>
      <c r="D4920" s="21" t="s">
        <v>493</v>
      </c>
      <c r="E4920" t="s">
        <v>494</v>
      </c>
      <c r="F4920" t="s">
        <v>21</v>
      </c>
      <c r="G4920" t="s">
        <v>1270</v>
      </c>
      <c r="H4920" t="s">
        <v>349</v>
      </c>
      <c r="I4920" t="s">
        <v>349</v>
      </c>
      <c r="J4920" t="s">
        <v>5341</v>
      </c>
      <c r="K4920">
        <v>2019</v>
      </c>
      <c r="L4920" t="s">
        <v>5221</v>
      </c>
      <c r="M4920" t="s">
        <v>5342</v>
      </c>
      <c r="N4920" t="s">
        <v>5222</v>
      </c>
      <c r="O4920" t="s">
        <v>5343</v>
      </c>
    </row>
    <row r="4921" spans="1:15" x14ac:dyDescent="0.2">
      <c r="A4921" s="66" t="s">
        <v>9833</v>
      </c>
      <c r="B4921" t="s">
        <v>489</v>
      </c>
      <c r="C4921" t="s">
        <v>488</v>
      </c>
      <c r="D4921" s="21" t="s">
        <v>493</v>
      </c>
      <c r="E4921" t="s">
        <v>494</v>
      </c>
      <c r="F4921" t="s">
        <v>27</v>
      </c>
      <c r="G4921" t="s">
        <v>1270</v>
      </c>
      <c r="H4921" t="s">
        <v>349</v>
      </c>
      <c r="I4921" t="s">
        <v>349</v>
      </c>
      <c r="J4921" t="s">
        <v>5341</v>
      </c>
      <c r="K4921">
        <v>2017</v>
      </c>
      <c r="L4921" t="s">
        <v>5221</v>
      </c>
      <c r="M4921" t="s">
        <v>5342</v>
      </c>
      <c r="N4921" t="s">
        <v>5222</v>
      </c>
      <c r="O4921" t="s">
        <v>5343</v>
      </c>
    </row>
    <row r="4922" spans="1:15" x14ac:dyDescent="0.2">
      <c r="A4922" s="66" t="s">
        <v>9833</v>
      </c>
      <c r="B4922" t="s">
        <v>489</v>
      </c>
      <c r="C4922" t="s">
        <v>488</v>
      </c>
      <c r="D4922" s="21" t="s">
        <v>490</v>
      </c>
      <c r="E4922" t="s">
        <v>491</v>
      </c>
      <c r="F4922" t="s">
        <v>15</v>
      </c>
      <c r="G4922" t="s">
        <v>1430</v>
      </c>
      <c r="O4922" t="s">
        <v>1432</v>
      </c>
    </row>
    <row r="4923" spans="1:15" x14ac:dyDescent="0.2">
      <c r="A4923" s="66" t="s">
        <v>9833</v>
      </c>
      <c r="B4923" t="s">
        <v>489</v>
      </c>
      <c r="C4923" t="s">
        <v>488</v>
      </c>
      <c r="D4923" s="21" t="s">
        <v>490</v>
      </c>
      <c r="E4923" t="s">
        <v>491</v>
      </c>
      <c r="F4923" t="s">
        <v>12</v>
      </c>
      <c r="K4923">
        <v>2023</v>
      </c>
      <c r="L4923" t="s">
        <v>5301</v>
      </c>
      <c r="M4923" t="s">
        <v>5347</v>
      </c>
      <c r="N4923" t="s">
        <v>5302</v>
      </c>
    </row>
    <row r="4924" spans="1:15" ht="15" customHeight="1" x14ac:dyDescent="0.2">
      <c r="A4924" s="66" t="s">
        <v>9833</v>
      </c>
      <c r="B4924" t="s">
        <v>489</v>
      </c>
      <c r="C4924" t="s">
        <v>488</v>
      </c>
      <c r="D4924" s="21" t="s">
        <v>490</v>
      </c>
      <c r="E4924" t="s">
        <v>491</v>
      </c>
      <c r="F4924" t="s">
        <v>11</v>
      </c>
      <c r="G4924" t="s">
        <v>1286</v>
      </c>
      <c r="K4924" s="27">
        <v>2024</v>
      </c>
      <c r="L4924" s="27" t="s">
        <v>5314</v>
      </c>
      <c r="M4924" s="27" t="s">
        <v>5315</v>
      </c>
      <c r="N4924" t="s">
        <v>5316</v>
      </c>
      <c r="O4924" s="29"/>
    </row>
    <row r="4925" spans="1:15" x14ac:dyDescent="0.2">
      <c r="A4925" s="66" t="s">
        <v>9833</v>
      </c>
      <c r="B4925" t="s">
        <v>489</v>
      </c>
      <c r="C4925" t="s">
        <v>488</v>
      </c>
      <c r="D4925" s="21" t="s">
        <v>490</v>
      </c>
      <c r="E4925" t="s">
        <v>491</v>
      </c>
      <c r="F4925" t="s">
        <v>10</v>
      </c>
      <c r="K4925" s="27">
        <v>2024</v>
      </c>
      <c r="L4925" s="27" t="s">
        <v>5314</v>
      </c>
      <c r="M4925" s="27" t="s">
        <v>5315</v>
      </c>
      <c r="N4925" t="s">
        <v>5316</v>
      </c>
      <c r="O4925" s="27" t="s">
        <v>5348</v>
      </c>
    </row>
    <row r="4926" spans="1:15" x14ac:dyDescent="0.2">
      <c r="A4926" s="66" t="s">
        <v>9833</v>
      </c>
      <c r="B4926" t="s">
        <v>489</v>
      </c>
      <c r="C4926" t="s">
        <v>488</v>
      </c>
      <c r="D4926" s="21" t="s">
        <v>495</v>
      </c>
      <c r="E4926" t="s">
        <v>496</v>
      </c>
      <c r="F4926" t="s">
        <v>29</v>
      </c>
      <c r="G4926" t="s">
        <v>1453</v>
      </c>
      <c r="K4926">
        <v>2022</v>
      </c>
      <c r="L4926" t="s">
        <v>5349</v>
      </c>
      <c r="M4926" t="s">
        <v>5350</v>
      </c>
      <c r="N4926" t="s">
        <v>5351</v>
      </c>
    </row>
    <row r="4927" spans="1:15" x14ac:dyDescent="0.2">
      <c r="A4927" s="66" t="s">
        <v>9833</v>
      </c>
      <c r="B4927" t="s">
        <v>489</v>
      </c>
      <c r="C4927" t="s">
        <v>488</v>
      </c>
      <c r="D4927" s="21" t="s">
        <v>495</v>
      </c>
      <c r="E4927" t="s">
        <v>496</v>
      </c>
      <c r="F4927" t="s">
        <v>55</v>
      </c>
      <c r="G4927" t="s">
        <v>1270</v>
      </c>
      <c r="H4927" t="s">
        <v>349</v>
      </c>
      <c r="I4927" t="s">
        <v>349</v>
      </c>
      <c r="K4927">
        <v>2022</v>
      </c>
      <c r="L4927" t="s">
        <v>5349</v>
      </c>
      <c r="M4927" t="s">
        <v>5350</v>
      </c>
      <c r="N4927" t="s">
        <v>5351</v>
      </c>
      <c r="O4927" t="s">
        <v>5352</v>
      </c>
    </row>
    <row r="4928" spans="1:15" x14ac:dyDescent="0.2">
      <c r="A4928" s="66" t="s">
        <v>9833</v>
      </c>
      <c r="B4928" t="s">
        <v>489</v>
      </c>
      <c r="C4928" t="s">
        <v>488</v>
      </c>
      <c r="D4928" s="21" t="s">
        <v>495</v>
      </c>
      <c r="E4928" t="s">
        <v>496</v>
      </c>
      <c r="F4928" t="s">
        <v>63</v>
      </c>
      <c r="G4928" t="s">
        <v>1270</v>
      </c>
      <c r="H4928" t="s">
        <v>349</v>
      </c>
      <c r="I4928" t="s">
        <v>349</v>
      </c>
      <c r="K4928">
        <v>2022</v>
      </c>
      <c r="L4928" t="s">
        <v>5349</v>
      </c>
      <c r="M4928" t="s">
        <v>5350</v>
      </c>
      <c r="N4928" t="s">
        <v>5351</v>
      </c>
      <c r="O4928" t="s">
        <v>5353</v>
      </c>
    </row>
    <row r="4929" spans="1:15" x14ac:dyDescent="0.2">
      <c r="A4929" s="66" t="s">
        <v>9833</v>
      </c>
      <c r="B4929" t="s">
        <v>489</v>
      </c>
      <c r="C4929" t="s">
        <v>488</v>
      </c>
      <c r="D4929" s="21" t="s">
        <v>495</v>
      </c>
      <c r="E4929" t="s">
        <v>496</v>
      </c>
      <c r="F4929" t="s">
        <v>91</v>
      </c>
      <c r="K4929">
        <v>2022</v>
      </c>
      <c r="L4929" t="s">
        <v>5349</v>
      </c>
      <c r="M4929" t="s">
        <v>5350</v>
      </c>
      <c r="N4929" t="s">
        <v>5351</v>
      </c>
    </row>
    <row r="4930" spans="1:15" x14ac:dyDescent="0.2">
      <c r="A4930" s="66" t="s">
        <v>9833</v>
      </c>
      <c r="B4930" t="s">
        <v>489</v>
      </c>
      <c r="C4930" t="s">
        <v>488</v>
      </c>
      <c r="D4930" s="21" t="s">
        <v>495</v>
      </c>
      <c r="E4930" t="s">
        <v>496</v>
      </c>
      <c r="F4930" t="s">
        <v>266</v>
      </c>
      <c r="G4930" t="s">
        <v>1523</v>
      </c>
      <c r="K4930">
        <v>2022</v>
      </c>
      <c r="L4930" t="s">
        <v>5349</v>
      </c>
      <c r="M4930" t="s">
        <v>5350</v>
      </c>
      <c r="N4930" t="s">
        <v>5351</v>
      </c>
      <c r="O4930" t="s">
        <v>5220</v>
      </c>
    </row>
    <row r="4931" spans="1:15" x14ac:dyDescent="0.2">
      <c r="A4931" s="66" t="s">
        <v>9833</v>
      </c>
      <c r="B4931" s="22" t="s">
        <v>489</v>
      </c>
      <c r="C4931" s="22" t="s">
        <v>488</v>
      </c>
      <c r="D4931" s="23" t="s">
        <v>490</v>
      </c>
      <c r="E4931" s="22" t="s">
        <v>491</v>
      </c>
      <c r="F4931" s="22" t="s">
        <v>81</v>
      </c>
      <c r="G4931" s="22" t="s">
        <v>1299</v>
      </c>
      <c r="H4931" s="22"/>
      <c r="I4931" s="22"/>
      <c r="J4931" s="22"/>
      <c r="K4931" s="22">
        <v>2023</v>
      </c>
      <c r="L4931" s="22" t="s">
        <v>5354</v>
      </c>
      <c r="M4931" s="22"/>
      <c r="N4931" s="22" t="s">
        <v>5355</v>
      </c>
      <c r="O4931" s="48"/>
    </row>
    <row r="4932" spans="1:15" x14ac:dyDescent="0.2">
      <c r="A4932" s="66" t="s">
        <v>9833</v>
      </c>
      <c r="B4932" t="s">
        <v>489</v>
      </c>
      <c r="C4932" t="s">
        <v>488</v>
      </c>
      <c r="D4932" s="21" t="s">
        <v>493</v>
      </c>
      <c r="E4932" t="s">
        <v>494</v>
      </c>
      <c r="F4932" t="s">
        <v>307</v>
      </c>
      <c r="K4932">
        <v>2020</v>
      </c>
      <c r="L4932" t="s">
        <v>5221</v>
      </c>
      <c r="M4932" t="s">
        <v>1592</v>
      </c>
      <c r="N4932" t="s">
        <v>5222</v>
      </c>
      <c r="O4932" t="s">
        <v>9159</v>
      </c>
    </row>
    <row r="4933" spans="1:15" x14ac:dyDescent="0.2">
      <c r="A4933" s="66" t="s">
        <v>9833</v>
      </c>
      <c r="B4933" t="s">
        <v>489</v>
      </c>
      <c r="C4933" t="s">
        <v>488</v>
      </c>
      <c r="D4933" s="21" t="s">
        <v>495</v>
      </c>
      <c r="E4933" t="s">
        <v>496</v>
      </c>
      <c r="F4933" t="s">
        <v>9</v>
      </c>
      <c r="L4933" t="s">
        <v>1414</v>
      </c>
      <c r="N4933" t="s">
        <v>1415</v>
      </c>
      <c r="O4933" t="s">
        <v>1416</v>
      </c>
    </row>
    <row r="4934" spans="1:15" ht="16" x14ac:dyDescent="0.2">
      <c r="A4934" s="66" t="s">
        <v>9833</v>
      </c>
      <c r="B4934" t="s">
        <v>489</v>
      </c>
      <c r="C4934" t="s">
        <v>488</v>
      </c>
      <c r="D4934" s="21" t="s">
        <v>490</v>
      </c>
      <c r="E4934" t="s">
        <v>491</v>
      </c>
      <c r="F4934" t="s">
        <v>8</v>
      </c>
      <c r="K4934" s="27">
        <v>2024</v>
      </c>
      <c r="L4934" s="27" t="s">
        <v>5356</v>
      </c>
      <c r="M4934" s="27" t="s">
        <v>5357</v>
      </c>
      <c r="N4934" t="s">
        <v>5358</v>
      </c>
      <c r="O4934" s="30" t="s">
        <v>548</v>
      </c>
    </row>
    <row r="4935" spans="1:15" x14ac:dyDescent="0.2">
      <c r="A4935" s="66" t="s">
        <v>9833</v>
      </c>
      <c r="B4935" t="s">
        <v>489</v>
      </c>
      <c r="C4935" t="s">
        <v>488</v>
      </c>
      <c r="D4935" s="21" t="s">
        <v>490</v>
      </c>
      <c r="E4935" t="s">
        <v>491</v>
      </c>
      <c r="F4935" t="s">
        <v>9</v>
      </c>
      <c r="L4935" t="s">
        <v>1414</v>
      </c>
      <c r="N4935" t="s">
        <v>1415</v>
      </c>
      <c r="O4935" t="s">
        <v>1416</v>
      </c>
    </row>
    <row r="4936" spans="1:15" x14ac:dyDescent="0.2">
      <c r="A4936" s="66" t="s">
        <v>9833</v>
      </c>
      <c r="B4936" t="s">
        <v>489</v>
      </c>
      <c r="C4936" t="s">
        <v>488</v>
      </c>
      <c r="D4936" s="21" t="s">
        <v>490</v>
      </c>
      <c r="E4936" t="s">
        <v>491</v>
      </c>
      <c r="F4936" t="s">
        <v>316</v>
      </c>
      <c r="K4936">
        <v>2022</v>
      </c>
      <c r="L4936" t="s">
        <v>5205</v>
      </c>
      <c r="M4936" t="s">
        <v>5206</v>
      </c>
      <c r="N4936" t="s">
        <v>5207</v>
      </c>
      <c r="O4936" t="s">
        <v>5208</v>
      </c>
    </row>
    <row r="4937" spans="1:15" x14ac:dyDescent="0.2">
      <c r="A4937" s="66" t="s">
        <v>9833</v>
      </c>
      <c r="B4937" t="s">
        <v>489</v>
      </c>
      <c r="C4937" t="s">
        <v>488</v>
      </c>
      <c r="D4937" s="21" t="s">
        <v>490</v>
      </c>
      <c r="E4937" t="s">
        <v>491</v>
      </c>
      <c r="F4937" t="s">
        <v>318</v>
      </c>
      <c r="K4937">
        <v>2022</v>
      </c>
      <c r="L4937" t="s">
        <v>5205</v>
      </c>
      <c r="M4937" t="s">
        <v>5313</v>
      </c>
      <c r="N4937" t="s">
        <v>5207</v>
      </c>
      <c r="O4937" t="s">
        <v>5210</v>
      </c>
    </row>
    <row r="4938" spans="1:15" x14ac:dyDescent="0.2">
      <c r="A4938" s="66" t="s">
        <v>9833</v>
      </c>
      <c r="B4938" t="s">
        <v>489</v>
      </c>
      <c r="C4938" t="s">
        <v>488</v>
      </c>
      <c r="D4938" s="21" t="s">
        <v>490</v>
      </c>
      <c r="E4938" t="s">
        <v>491</v>
      </c>
      <c r="F4938" t="s">
        <v>315</v>
      </c>
      <c r="K4938">
        <v>2022</v>
      </c>
      <c r="L4938" t="s">
        <v>5205</v>
      </c>
      <c r="M4938" t="s">
        <v>5311</v>
      </c>
      <c r="N4938" t="s">
        <v>5207</v>
      </c>
      <c r="O4938" t="s">
        <v>5312</v>
      </c>
    </row>
    <row r="4939" spans="1:15" x14ac:dyDescent="0.2">
      <c r="A4939" s="66" t="s">
        <v>9833</v>
      </c>
      <c r="B4939" t="s">
        <v>489</v>
      </c>
      <c r="C4939" t="s">
        <v>488</v>
      </c>
      <c r="D4939" s="21" t="s">
        <v>490</v>
      </c>
      <c r="E4939" t="s">
        <v>491</v>
      </c>
      <c r="F4939" t="s">
        <v>84</v>
      </c>
      <c r="K4939">
        <v>2024</v>
      </c>
      <c r="L4939" t="s">
        <v>5359</v>
      </c>
      <c r="M4939" t="s">
        <v>4988</v>
      </c>
      <c r="N4939" t="s">
        <v>5360</v>
      </c>
      <c r="O4939" t="s">
        <v>5361</v>
      </c>
    </row>
    <row r="4940" spans="1:15" x14ac:dyDescent="0.2">
      <c r="A4940" s="66" t="s">
        <v>9833</v>
      </c>
      <c r="B4940" t="s">
        <v>489</v>
      </c>
      <c r="C4940" t="s">
        <v>488</v>
      </c>
      <c r="D4940" s="21" t="s">
        <v>490</v>
      </c>
      <c r="E4940" t="s">
        <v>491</v>
      </c>
      <c r="F4940" t="s">
        <v>141</v>
      </c>
      <c r="G4940" t="s">
        <v>1286</v>
      </c>
      <c r="K4940">
        <v>2023</v>
      </c>
      <c r="L4940" t="s">
        <v>5301</v>
      </c>
      <c r="M4940" t="s">
        <v>5362</v>
      </c>
      <c r="N4940" t="s">
        <v>5302</v>
      </c>
      <c r="O4940" t="s">
        <v>5310</v>
      </c>
    </row>
    <row r="4941" spans="1:15" x14ac:dyDescent="0.2">
      <c r="A4941" s="66" t="s">
        <v>9833</v>
      </c>
      <c r="B4941" t="s">
        <v>489</v>
      </c>
      <c r="C4941" t="s">
        <v>488</v>
      </c>
      <c r="D4941" s="21" t="s">
        <v>490</v>
      </c>
      <c r="E4941" t="s">
        <v>491</v>
      </c>
      <c r="F4941" t="s">
        <v>143</v>
      </c>
      <c r="G4941" t="s">
        <v>1686</v>
      </c>
      <c r="K4941">
        <v>2023</v>
      </c>
      <c r="L4941" t="s">
        <v>5301</v>
      </c>
      <c r="M4941" t="s">
        <v>5362</v>
      </c>
      <c r="N4941" t="s">
        <v>5302</v>
      </c>
      <c r="O4941" t="s">
        <v>5310</v>
      </c>
    </row>
    <row r="4942" spans="1:15" x14ac:dyDescent="0.2">
      <c r="A4942" s="66" t="s">
        <v>9833</v>
      </c>
      <c r="B4942" t="s">
        <v>489</v>
      </c>
      <c r="C4942" t="s">
        <v>488</v>
      </c>
      <c r="D4942" s="21" t="s">
        <v>490</v>
      </c>
      <c r="E4942" t="s">
        <v>491</v>
      </c>
      <c r="F4942" t="s">
        <v>259</v>
      </c>
      <c r="G4942" t="s">
        <v>1523</v>
      </c>
      <c r="K4942">
        <v>2023</v>
      </c>
      <c r="L4942" t="s">
        <v>5301</v>
      </c>
      <c r="M4942" t="s">
        <v>5362</v>
      </c>
      <c r="N4942" t="s">
        <v>5302</v>
      </c>
      <c r="O4942" t="s">
        <v>5310</v>
      </c>
    </row>
    <row r="4943" spans="1:15" x14ac:dyDescent="0.2">
      <c r="A4943" s="66" t="s">
        <v>9833</v>
      </c>
      <c r="B4943" t="s">
        <v>489</v>
      </c>
      <c r="C4943" t="s">
        <v>488</v>
      </c>
      <c r="D4943" s="21" t="s">
        <v>490</v>
      </c>
      <c r="E4943" t="s">
        <v>491</v>
      </c>
      <c r="F4943" t="s">
        <v>142</v>
      </c>
      <c r="G4943" t="s">
        <v>1286</v>
      </c>
      <c r="K4943">
        <v>2023</v>
      </c>
      <c r="L4943" t="s">
        <v>5301</v>
      </c>
      <c r="M4943" t="s">
        <v>5362</v>
      </c>
      <c r="N4943" t="s">
        <v>5302</v>
      </c>
      <c r="O4943" t="s">
        <v>1400</v>
      </c>
    </row>
    <row r="4944" spans="1:15" x14ac:dyDescent="0.2">
      <c r="A4944" s="66" t="s">
        <v>9833</v>
      </c>
      <c r="B4944" t="s">
        <v>489</v>
      </c>
      <c r="C4944" t="s">
        <v>488</v>
      </c>
      <c r="D4944" s="21" t="s">
        <v>490</v>
      </c>
      <c r="E4944" t="s">
        <v>491</v>
      </c>
      <c r="F4944" t="s">
        <v>33</v>
      </c>
      <c r="G4944" t="s">
        <v>1286</v>
      </c>
      <c r="K4944">
        <v>2022</v>
      </c>
      <c r="L4944" t="s">
        <v>5318</v>
      </c>
      <c r="M4944" t="s">
        <v>5319</v>
      </c>
      <c r="N4944" t="s">
        <v>5207</v>
      </c>
    </row>
    <row r="4945" spans="1:15" x14ac:dyDescent="0.2">
      <c r="A4945" s="66" t="s">
        <v>9833</v>
      </c>
      <c r="B4945" t="s">
        <v>489</v>
      </c>
      <c r="C4945" t="s">
        <v>488</v>
      </c>
      <c r="D4945" s="21" t="s">
        <v>490</v>
      </c>
      <c r="E4945" t="s">
        <v>491</v>
      </c>
      <c r="F4945" t="s">
        <v>35</v>
      </c>
      <c r="G4945" t="s">
        <v>1289</v>
      </c>
      <c r="K4945">
        <v>2022</v>
      </c>
      <c r="L4945" t="s">
        <v>5285</v>
      </c>
      <c r="M4945" t="s">
        <v>5288</v>
      </c>
      <c r="N4945" t="s">
        <v>5207</v>
      </c>
    </row>
    <row r="4946" spans="1:15" x14ac:dyDescent="0.2">
      <c r="A4946" s="66" t="s">
        <v>9833</v>
      </c>
      <c r="B4946" t="s">
        <v>489</v>
      </c>
      <c r="C4946" t="s">
        <v>488</v>
      </c>
      <c r="D4946" s="21" t="s">
        <v>490</v>
      </c>
      <c r="E4946" t="s">
        <v>491</v>
      </c>
      <c r="F4946" t="s">
        <v>34</v>
      </c>
      <c r="G4946" t="s">
        <v>1289</v>
      </c>
      <c r="K4946">
        <v>2022</v>
      </c>
      <c r="L4946" t="s">
        <v>5285</v>
      </c>
      <c r="M4946" t="s">
        <v>5286</v>
      </c>
      <c r="N4946" t="s">
        <v>5207</v>
      </c>
    </row>
    <row r="4947" spans="1:15" x14ac:dyDescent="0.2">
      <c r="A4947" s="66" t="s">
        <v>9833</v>
      </c>
      <c r="B4947" t="s">
        <v>489</v>
      </c>
      <c r="C4947" t="s">
        <v>488</v>
      </c>
      <c r="D4947" s="21" t="s">
        <v>490</v>
      </c>
      <c r="E4947" t="s">
        <v>491</v>
      </c>
      <c r="F4947" t="s">
        <v>42</v>
      </c>
      <c r="G4947" t="s">
        <v>1289</v>
      </c>
      <c r="K4947">
        <v>2022</v>
      </c>
      <c r="L4947" t="s">
        <v>5285</v>
      </c>
      <c r="M4947" t="s">
        <v>5291</v>
      </c>
      <c r="N4947" t="s">
        <v>5207</v>
      </c>
    </row>
    <row r="4948" spans="1:15" x14ac:dyDescent="0.2">
      <c r="A4948" s="66" t="s">
        <v>9833</v>
      </c>
      <c r="B4948" t="s">
        <v>489</v>
      </c>
      <c r="C4948" t="s">
        <v>488</v>
      </c>
      <c r="D4948" s="21" t="s">
        <v>490</v>
      </c>
      <c r="E4948" t="s">
        <v>491</v>
      </c>
      <c r="F4948" t="s">
        <v>38</v>
      </c>
      <c r="G4948" t="s">
        <v>1289</v>
      </c>
      <c r="K4948">
        <v>2022</v>
      </c>
      <c r="L4948" t="s">
        <v>5285</v>
      </c>
      <c r="M4948" t="s">
        <v>5289</v>
      </c>
      <c r="N4948" t="s">
        <v>5207</v>
      </c>
    </row>
    <row r="4949" spans="1:15" x14ac:dyDescent="0.2">
      <c r="A4949" s="66" t="s">
        <v>9833</v>
      </c>
      <c r="B4949" t="s">
        <v>489</v>
      </c>
      <c r="C4949" t="s">
        <v>488</v>
      </c>
      <c r="D4949" s="21" t="s">
        <v>490</v>
      </c>
      <c r="E4949" t="s">
        <v>491</v>
      </c>
      <c r="F4949" t="s">
        <v>39</v>
      </c>
      <c r="G4949" t="s">
        <v>1289</v>
      </c>
      <c r="K4949">
        <v>2022</v>
      </c>
      <c r="L4949" t="s">
        <v>5285</v>
      </c>
      <c r="M4949" t="s">
        <v>5290</v>
      </c>
      <c r="N4949" t="s">
        <v>5207</v>
      </c>
    </row>
    <row r="4950" spans="1:15" x14ac:dyDescent="0.2">
      <c r="A4950" s="66" t="s">
        <v>9833</v>
      </c>
      <c r="B4950" t="s">
        <v>489</v>
      </c>
      <c r="C4950" t="s">
        <v>488</v>
      </c>
      <c r="D4950" s="21" t="s">
        <v>490</v>
      </c>
      <c r="E4950" t="s">
        <v>491</v>
      </c>
      <c r="F4950" t="s">
        <v>78</v>
      </c>
      <c r="G4950" t="s">
        <v>1299</v>
      </c>
      <c r="K4950">
        <v>2023</v>
      </c>
      <c r="L4950" t="s">
        <v>5301</v>
      </c>
      <c r="M4950" t="s">
        <v>5363</v>
      </c>
      <c r="N4950" t="s">
        <v>5302</v>
      </c>
      <c r="O4950" t="s">
        <v>5364</v>
      </c>
    </row>
    <row r="4951" spans="1:15" x14ac:dyDescent="0.2">
      <c r="A4951" s="66" t="s">
        <v>9833</v>
      </c>
      <c r="B4951" t="s">
        <v>489</v>
      </c>
      <c r="C4951" t="s">
        <v>488</v>
      </c>
      <c r="D4951" s="21" t="s">
        <v>490</v>
      </c>
      <c r="E4951" t="s">
        <v>491</v>
      </c>
      <c r="F4951" t="s">
        <v>79</v>
      </c>
      <c r="G4951" t="s">
        <v>1382</v>
      </c>
      <c r="K4951">
        <v>2023</v>
      </c>
      <c r="L4951" t="s">
        <v>5301</v>
      </c>
      <c r="M4951" t="s">
        <v>5363</v>
      </c>
      <c r="N4951" t="s">
        <v>5302</v>
      </c>
    </row>
    <row r="4952" spans="1:15" x14ac:dyDescent="0.2">
      <c r="A4952" s="66" t="s">
        <v>9833</v>
      </c>
      <c r="B4952" t="s">
        <v>489</v>
      </c>
      <c r="C4952" t="s">
        <v>488</v>
      </c>
      <c r="D4952" s="21" t="s">
        <v>490</v>
      </c>
      <c r="E4952" t="s">
        <v>491</v>
      </c>
      <c r="F4952" t="s">
        <v>67</v>
      </c>
      <c r="G4952" t="s">
        <v>1360</v>
      </c>
      <c r="K4952">
        <v>2024</v>
      </c>
      <c r="L4952" t="s">
        <v>5365</v>
      </c>
      <c r="N4952" t="s">
        <v>5366</v>
      </c>
      <c r="O4952" t="s">
        <v>5367</v>
      </c>
    </row>
    <row r="4953" spans="1:15" x14ac:dyDescent="0.2">
      <c r="A4953" s="66" t="s">
        <v>9833</v>
      </c>
      <c r="B4953" t="s">
        <v>489</v>
      </c>
      <c r="C4953" t="s">
        <v>488</v>
      </c>
      <c r="D4953" s="21" t="s">
        <v>490</v>
      </c>
      <c r="E4953" t="s">
        <v>491</v>
      </c>
      <c r="F4953" t="s">
        <v>66</v>
      </c>
      <c r="G4953" t="s">
        <v>1296</v>
      </c>
      <c r="K4953">
        <v>2023</v>
      </c>
      <c r="L4953" t="s">
        <v>5301</v>
      </c>
      <c r="M4953" t="s">
        <v>2332</v>
      </c>
      <c r="N4953" t="s">
        <v>5302</v>
      </c>
    </row>
    <row r="4954" spans="1:15" x14ac:dyDescent="0.2">
      <c r="A4954" s="66" t="s">
        <v>9833</v>
      </c>
      <c r="B4954" t="s">
        <v>489</v>
      </c>
      <c r="C4954" t="s">
        <v>488</v>
      </c>
      <c r="D4954" s="21" t="s">
        <v>490</v>
      </c>
      <c r="E4954" t="s">
        <v>491</v>
      </c>
      <c r="F4954" t="s">
        <v>76</v>
      </c>
      <c r="G4954" t="s">
        <v>1299</v>
      </c>
      <c r="J4954" t="s">
        <v>5368</v>
      </c>
      <c r="K4954">
        <v>2024</v>
      </c>
      <c r="L4954" t="s">
        <v>5369</v>
      </c>
      <c r="M4954" t="s">
        <v>5370</v>
      </c>
      <c r="N4954" t="s">
        <v>5371</v>
      </c>
      <c r="O4954" t="s">
        <v>9160</v>
      </c>
    </row>
    <row r="4955" spans="1:15" x14ac:dyDescent="0.2">
      <c r="A4955" s="66" t="s">
        <v>9833</v>
      </c>
      <c r="B4955" t="s">
        <v>489</v>
      </c>
      <c r="C4955" t="s">
        <v>488</v>
      </c>
      <c r="D4955" s="21" t="s">
        <v>490</v>
      </c>
      <c r="E4955" t="s">
        <v>491</v>
      </c>
      <c r="F4955" t="s">
        <v>72</v>
      </c>
      <c r="G4955" t="s">
        <v>1299</v>
      </c>
      <c r="J4955" t="s">
        <v>5372</v>
      </c>
      <c r="K4955">
        <v>2024</v>
      </c>
      <c r="L4955" t="s">
        <v>5369</v>
      </c>
      <c r="M4955" t="s">
        <v>5373</v>
      </c>
      <c r="N4955" t="s">
        <v>5371</v>
      </c>
      <c r="O4955" t="s">
        <v>9160</v>
      </c>
    </row>
    <row r="4956" spans="1:15" x14ac:dyDescent="0.2">
      <c r="A4956" s="66" t="s">
        <v>9833</v>
      </c>
      <c r="B4956" t="s">
        <v>489</v>
      </c>
      <c r="C4956" t="s">
        <v>488</v>
      </c>
      <c r="D4956" s="21" t="s">
        <v>490</v>
      </c>
      <c r="E4956" t="s">
        <v>491</v>
      </c>
      <c r="F4956" t="s">
        <v>87</v>
      </c>
      <c r="K4956">
        <v>2024</v>
      </c>
      <c r="L4956" t="s">
        <v>5374</v>
      </c>
      <c r="M4956" t="s">
        <v>5375</v>
      </c>
      <c r="N4956" t="s">
        <v>5376</v>
      </c>
      <c r="O4956" t="s">
        <v>5377</v>
      </c>
    </row>
    <row r="4957" spans="1:15" x14ac:dyDescent="0.2">
      <c r="A4957" s="66" t="s">
        <v>9833</v>
      </c>
      <c r="B4957" t="s">
        <v>489</v>
      </c>
      <c r="C4957" t="s">
        <v>488</v>
      </c>
      <c r="D4957" s="21" t="s">
        <v>490</v>
      </c>
      <c r="E4957" t="s">
        <v>491</v>
      </c>
      <c r="F4957" t="s">
        <v>85</v>
      </c>
      <c r="K4957">
        <v>2024</v>
      </c>
      <c r="L4957" t="s">
        <v>5374</v>
      </c>
      <c r="M4957" t="s">
        <v>5378</v>
      </c>
      <c r="N4957" t="s">
        <v>5376</v>
      </c>
      <c r="O4957" t="s">
        <v>5379</v>
      </c>
    </row>
    <row r="4958" spans="1:15" x14ac:dyDescent="0.2">
      <c r="A4958" s="66" t="s">
        <v>9833</v>
      </c>
      <c r="B4958" t="s">
        <v>489</v>
      </c>
      <c r="C4958" t="s">
        <v>488</v>
      </c>
      <c r="D4958" s="21" t="s">
        <v>490</v>
      </c>
      <c r="E4958" t="s">
        <v>491</v>
      </c>
      <c r="F4958" t="s">
        <v>88</v>
      </c>
      <c r="K4958">
        <v>2024</v>
      </c>
      <c r="L4958" t="s">
        <v>5380</v>
      </c>
      <c r="M4958" t="s">
        <v>5381</v>
      </c>
      <c r="N4958" t="s">
        <v>5371</v>
      </c>
      <c r="O4958" t="s">
        <v>5382</v>
      </c>
    </row>
    <row r="4959" spans="1:15" x14ac:dyDescent="0.2">
      <c r="A4959" s="66" t="s">
        <v>9833</v>
      </c>
      <c r="B4959" t="s">
        <v>489</v>
      </c>
      <c r="C4959" t="s">
        <v>488</v>
      </c>
      <c r="D4959" s="21" t="s">
        <v>490</v>
      </c>
      <c r="E4959" t="s">
        <v>491</v>
      </c>
      <c r="F4959" t="s">
        <v>86</v>
      </c>
      <c r="K4959">
        <v>2024</v>
      </c>
      <c r="L4959" t="s">
        <v>5380</v>
      </c>
      <c r="M4959" t="s">
        <v>5381</v>
      </c>
      <c r="N4959" t="s">
        <v>5371</v>
      </c>
      <c r="O4959" t="s">
        <v>5382</v>
      </c>
    </row>
    <row r="4960" spans="1:15" x14ac:dyDescent="0.2">
      <c r="A4960" s="66" t="s">
        <v>9833</v>
      </c>
      <c r="B4960" t="s">
        <v>489</v>
      </c>
      <c r="C4960" t="s">
        <v>488</v>
      </c>
      <c r="D4960" s="21" t="s">
        <v>490</v>
      </c>
      <c r="E4960" t="s">
        <v>491</v>
      </c>
      <c r="F4960" t="s">
        <v>68</v>
      </c>
      <c r="G4960" t="s">
        <v>1299</v>
      </c>
      <c r="K4960">
        <v>2023</v>
      </c>
      <c r="L4960" t="s">
        <v>5301</v>
      </c>
      <c r="M4960" t="s">
        <v>5383</v>
      </c>
      <c r="N4960" t="s">
        <v>5302</v>
      </c>
      <c r="O4960" t="s">
        <v>5364</v>
      </c>
    </row>
    <row r="4961" spans="1:15" x14ac:dyDescent="0.2">
      <c r="A4961" s="66" t="s">
        <v>9833</v>
      </c>
      <c r="B4961" t="s">
        <v>489</v>
      </c>
      <c r="C4961" t="s">
        <v>488</v>
      </c>
      <c r="D4961" s="21" t="s">
        <v>490</v>
      </c>
      <c r="E4961" t="s">
        <v>491</v>
      </c>
      <c r="F4961" t="s">
        <v>30</v>
      </c>
      <c r="G4961" t="s">
        <v>1454</v>
      </c>
      <c r="K4961">
        <v>2022</v>
      </c>
      <c r="L4961" t="s">
        <v>5223</v>
      </c>
      <c r="M4961" t="s">
        <v>5245</v>
      </c>
      <c r="N4961" t="s">
        <v>5225</v>
      </c>
    </row>
    <row r="4962" spans="1:15" x14ac:dyDescent="0.2">
      <c r="A4962" s="66" t="s">
        <v>9833</v>
      </c>
      <c r="B4962" t="s">
        <v>489</v>
      </c>
      <c r="C4962" t="s">
        <v>488</v>
      </c>
      <c r="D4962" s="21" t="s">
        <v>490</v>
      </c>
      <c r="E4962" t="s">
        <v>491</v>
      </c>
      <c r="F4962" t="s">
        <v>31</v>
      </c>
      <c r="G4962" t="s">
        <v>1404</v>
      </c>
      <c r="K4962">
        <v>2022</v>
      </c>
      <c r="L4962" t="s">
        <v>5223</v>
      </c>
      <c r="M4962" t="s">
        <v>5245</v>
      </c>
      <c r="N4962" t="s">
        <v>5225</v>
      </c>
    </row>
    <row r="4963" spans="1:15" x14ac:dyDescent="0.2">
      <c r="A4963" s="66" t="s">
        <v>9833</v>
      </c>
      <c r="B4963" t="s">
        <v>489</v>
      </c>
      <c r="C4963" t="s">
        <v>488</v>
      </c>
      <c r="D4963" s="21" t="s">
        <v>493</v>
      </c>
      <c r="E4963" t="s">
        <v>494</v>
      </c>
      <c r="F4963" t="s">
        <v>308</v>
      </c>
      <c r="K4963">
        <v>2020</v>
      </c>
      <c r="L4963" t="s">
        <v>5221</v>
      </c>
      <c r="M4963" t="s">
        <v>1592</v>
      </c>
      <c r="N4963" t="s">
        <v>5222</v>
      </c>
      <c r="O4963" t="s">
        <v>9159</v>
      </c>
    </row>
    <row r="4964" spans="1:15" x14ac:dyDescent="0.2">
      <c r="A4964" s="66" t="s">
        <v>9833</v>
      </c>
      <c r="B4964" t="s">
        <v>489</v>
      </c>
      <c r="C4964" t="s">
        <v>488</v>
      </c>
      <c r="D4964" s="21" t="s">
        <v>495</v>
      </c>
      <c r="E4964" t="s">
        <v>496</v>
      </c>
      <c r="F4964" t="s">
        <v>4</v>
      </c>
      <c r="L4964" t="s">
        <v>1429</v>
      </c>
      <c r="N4964" t="s">
        <v>1279</v>
      </c>
      <c r="O4964" t="s">
        <v>1280</v>
      </c>
    </row>
    <row r="4965" spans="1:15" x14ac:dyDescent="0.2">
      <c r="A4965" s="66" t="s">
        <v>9833</v>
      </c>
      <c r="B4965" t="s">
        <v>489</v>
      </c>
      <c r="C4965" t="s">
        <v>488</v>
      </c>
      <c r="D4965" s="21" t="s">
        <v>490</v>
      </c>
      <c r="E4965" t="s">
        <v>491</v>
      </c>
      <c r="F4965" t="s">
        <v>55</v>
      </c>
      <c r="G4965" t="s">
        <v>1270</v>
      </c>
      <c r="H4965" t="s">
        <v>492</v>
      </c>
      <c r="I4965" t="s">
        <v>349</v>
      </c>
      <c r="K4965">
        <v>2023</v>
      </c>
      <c r="L4965" t="s">
        <v>5301</v>
      </c>
      <c r="M4965" t="s">
        <v>5384</v>
      </c>
      <c r="N4965" t="s">
        <v>5302</v>
      </c>
      <c r="O4965" t="s">
        <v>5385</v>
      </c>
    </row>
    <row r="4966" spans="1:15" x14ac:dyDescent="0.2">
      <c r="A4966" s="66" t="s">
        <v>9833</v>
      </c>
      <c r="B4966" t="s">
        <v>489</v>
      </c>
      <c r="C4966" t="s">
        <v>488</v>
      </c>
      <c r="D4966" s="21" t="s">
        <v>490</v>
      </c>
      <c r="E4966" t="s">
        <v>491</v>
      </c>
      <c r="F4966" t="s">
        <v>65</v>
      </c>
      <c r="G4966" t="s">
        <v>1270</v>
      </c>
      <c r="H4966" t="s">
        <v>492</v>
      </c>
      <c r="I4966" t="s">
        <v>349</v>
      </c>
      <c r="K4966">
        <v>2023</v>
      </c>
      <c r="L4966" t="s">
        <v>5301</v>
      </c>
      <c r="M4966" t="s">
        <v>5386</v>
      </c>
      <c r="N4966" t="s">
        <v>5302</v>
      </c>
      <c r="O4966" t="s">
        <v>5387</v>
      </c>
    </row>
    <row r="4967" spans="1:15" x14ac:dyDescent="0.2">
      <c r="A4967" s="66" t="s">
        <v>9833</v>
      </c>
      <c r="B4967" t="s">
        <v>489</v>
      </c>
      <c r="C4967" t="s">
        <v>488</v>
      </c>
      <c r="D4967" s="21" t="s">
        <v>493</v>
      </c>
      <c r="E4967" t="s">
        <v>494</v>
      </c>
      <c r="F4967" t="s">
        <v>9</v>
      </c>
      <c r="L4967" t="s">
        <v>1414</v>
      </c>
      <c r="N4967" t="s">
        <v>1415</v>
      </c>
      <c r="O4967" t="s">
        <v>1416</v>
      </c>
    </row>
    <row r="4968" spans="1:15" x14ac:dyDescent="0.2">
      <c r="A4968" s="66" t="s">
        <v>9833</v>
      </c>
      <c r="B4968" t="s">
        <v>489</v>
      </c>
      <c r="C4968" t="s">
        <v>488</v>
      </c>
      <c r="D4968" s="21" t="s">
        <v>493</v>
      </c>
      <c r="E4968" t="s">
        <v>494</v>
      </c>
      <c r="F4968" t="s">
        <v>4</v>
      </c>
      <c r="L4968" t="s">
        <v>1429</v>
      </c>
      <c r="N4968" t="s">
        <v>1279</v>
      </c>
      <c r="O4968" t="s">
        <v>1280</v>
      </c>
    </row>
    <row r="4969" spans="1:15" x14ac:dyDescent="0.2">
      <c r="A4969" s="66" t="s">
        <v>9833</v>
      </c>
      <c r="B4969" t="s">
        <v>489</v>
      </c>
      <c r="C4969" t="s">
        <v>488</v>
      </c>
      <c r="D4969" s="21" t="s">
        <v>493</v>
      </c>
      <c r="E4969" t="s">
        <v>494</v>
      </c>
      <c r="F4969" t="s">
        <v>142</v>
      </c>
      <c r="G4969" t="s">
        <v>1286</v>
      </c>
      <c r="O4969" t="s">
        <v>1400</v>
      </c>
    </row>
    <row r="4970" spans="1:15" x14ac:dyDescent="0.2">
      <c r="A4970" s="66" t="s">
        <v>9833</v>
      </c>
      <c r="B4970" t="s">
        <v>489</v>
      </c>
      <c r="C4970" t="s">
        <v>488</v>
      </c>
      <c r="D4970" s="21" t="s">
        <v>493</v>
      </c>
      <c r="E4970" t="s">
        <v>494</v>
      </c>
      <c r="F4970" t="s">
        <v>15</v>
      </c>
      <c r="G4970" t="s">
        <v>1430</v>
      </c>
      <c r="O4970" t="s">
        <v>1432</v>
      </c>
    </row>
    <row r="4971" spans="1:15" x14ac:dyDescent="0.2">
      <c r="A4971" s="66" t="s">
        <v>9833</v>
      </c>
      <c r="B4971" t="s">
        <v>489</v>
      </c>
      <c r="C4971" t="s">
        <v>488</v>
      </c>
      <c r="D4971" s="21" t="s">
        <v>493</v>
      </c>
      <c r="E4971" t="s">
        <v>494</v>
      </c>
      <c r="F4971" t="s">
        <v>14</v>
      </c>
      <c r="G4971" t="s">
        <v>1430</v>
      </c>
      <c r="O4971" t="s">
        <v>1431</v>
      </c>
    </row>
    <row r="4972" spans="1:15" x14ac:dyDescent="0.2">
      <c r="A4972" s="66" t="s">
        <v>9833</v>
      </c>
      <c r="B4972" t="s">
        <v>489</v>
      </c>
      <c r="C4972" t="s">
        <v>488</v>
      </c>
      <c r="D4972" s="21" t="s">
        <v>495</v>
      </c>
      <c r="E4972" t="s">
        <v>496</v>
      </c>
      <c r="F4972" t="s">
        <v>14</v>
      </c>
      <c r="G4972" t="s">
        <v>1430</v>
      </c>
      <c r="O4972" t="s">
        <v>1431</v>
      </c>
    </row>
    <row r="4973" spans="1:15" x14ac:dyDescent="0.2">
      <c r="A4973" s="66" t="s">
        <v>9833</v>
      </c>
      <c r="B4973" t="s">
        <v>489</v>
      </c>
      <c r="C4973" t="s">
        <v>488</v>
      </c>
      <c r="D4973" s="21" t="s">
        <v>495</v>
      </c>
      <c r="E4973" t="s">
        <v>496</v>
      </c>
      <c r="F4973" t="s">
        <v>15</v>
      </c>
      <c r="G4973" t="s">
        <v>1430</v>
      </c>
      <c r="O4973" t="s">
        <v>1432</v>
      </c>
    </row>
    <row r="4974" spans="1:15" x14ac:dyDescent="0.2">
      <c r="A4974" s="66" t="s">
        <v>9833</v>
      </c>
      <c r="B4974" t="s">
        <v>489</v>
      </c>
      <c r="C4974" t="s">
        <v>488</v>
      </c>
      <c r="D4974" s="21" t="s">
        <v>495</v>
      </c>
      <c r="E4974" t="s">
        <v>496</v>
      </c>
      <c r="F4974" t="s">
        <v>142</v>
      </c>
      <c r="G4974" t="s">
        <v>1286</v>
      </c>
      <c r="O4974" t="s">
        <v>1400</v>
      </c>
    </row>
    <row r="4975" spans="1:15" x14ac:dyDescent="0.2">
      <c r="A4975" s="66" t="s">
        <v>9833</v>
      </c>
      <c r="B4975" t="s">
        <v>489</v>
      </c>
      <c r="C4975" t="s">
        <v>488</v>
      </c>
      <c r="D4975" s="21" t="s">
        <v>495</v>
      </c>
      <c r="E4975" t="s">
        <v>496</v>
      </c>
      <c r="F4975" t="s">
        <v>162</v>
      </c>
      <c r="G4975" t="s">
        <v>1286</v>
      </c>
      <c r="O4975" t="s">
        <v>1400</v>
      </c>
    </row>
    <row r="4976" spans="1:15" x14ac:dyDescent="0.2">
      <c r="A4976" s="66" t="s">
        <v>9833</v>
      </c>
      <c r="B4976" t="s">
        <v>530</v>
      </c>
      <c r="C4976" t="s">
        <v>529</v>
      </c>
      <c r="D4976" s="21" t="s">
        <v>531</v>
      </c>
      <c r="E4976" t="s">
        <v>532</v>
      </c>
      <c r="F4976" t="s">
        <v>308</v>
      </c>
      <c r="K4976">
        <v>2006</v>
      </c>
      <c r="L4976" t="s">
        <v>5388</v>
      </c>
      <c r="M4976" t="s">
        <v>5389</v>
      </c>
      <c r="N4976" t="s">
        <v>5390</v>
      </c>
    </row>
    <row r="4977" spans="1:15" x14ac:dyDescent="0.2">
      <c r="A4977" s="66" t="s">
        <v>9833</v>
      </c>
      <c r="B4977" t="s">
        <v>530</v>
      </c>
      <c r="C4977" t="s">
        <v>529</v>
      </c>
      <c r="D4977" s="21" t="s">
        <v>531</v>
      </c>
      <c r="E4977" t="s">
        <v>532</v>
      </c>
      <c r="F4977" t="s">
        <v>316</v>
      </c>
      <c r="K4977">
        <v>2006</v>
      </c>
      <c r="L4977" t="s">
        <v>5388</v>
      </c>
      <c r="M4977" t="s">
        <v>5389</v>
      </c>
      <c r="N4977" t="s">
        <v>5390</v>
      </c>
    </row>
    <row r="4978" spans="1:15" x14ac:dyDescent="0.2">
      <c r="A4978" s="66" t="s">
        <v>9833</v>
      </c>
      <c r="B4978" t="s">
        <v>530</v>
      </c>
      <c r="C4978" t="s">
        <v>529</v>
      </c>
      <c r="D4978" s="21" t="s">
        <v>531</v>
      </c>
      <c r="E4978" t="s">
        <v>532</v>
      </c>
      <c r="F4978" t="s">
        <v>85</v>
      </c>
      <c r="K4978">
        <v>1996</v>
      </c>
      <c r="L4978" t="s">
        <v>5391</v>
      </c>
      <c r="M4978" t="s">
        <v>5392</v>
      </c>
      <c r="N4978" t="s">
        <v>5393</v>
      </c>
      <c r="O4978" t="s">
        <v>5394</v>
      </c>
    </row>
    <row r="4979" spans="1:15" x14ac:dyDescent="0.2">
      <c r="A4979" s="66" t="s">
        <v>9833</v>
      </c>
      <c r="B4979" t="s">
        <v>530</v>
      </c>
      <c r="C4979" t="s">
        <v>529</v>
      </c>
      <c r="D4979" s="21" t="s">
        <v>531</v>
      </c>
      <c r="E4979" t="s">
        <v>532</v>
      </c>
      <c r="F4979" t="s">
        <v>95</v>
      </c>
      <c r="K4979">
        <v>2020</v>
      </c>
      <c r="L4979" t="s">
        <v>5395</v>
      </c>
      <c r="M4979" t="s">
        <v>2332</v>
      </c>
      <c r="N4979" t="s">
        <v>5396</v>
      </c>
    </row>
    <row r="4980" spans="1:15" x14ac:dyDescent="0.2">
      <c r="A4980" s="66" t="s">
        <v>9833</v>
      </c>
      <c r="B4980" t="s">
        <v>530</v>
      </c>
      <c r="C4980" t="s">
        <v>529</v>
      </c>
      <c r="D4980" s="21" t="s">
        <v>531</v>
      </c>
      <c r="E4980" t="s">
        <v>532</v>
      </c>
      <c r="F4980" t="s">
        <v>33</v>
      </c>
      <c r="G4980" t="s">
        <v>1286</v>
      </c>
      <c r="K4980">
        <v>2022</v>
      </c>
      <c r="L4980" t="s">
        <v>5397</v>
      </c>
      <c r="N4980" t="s">
        <v>5398</v>
      </c>
      <c r="O4980" t="s">
        <v>5399</v>
      </c>
    </row>
    <row r="4981" spans="1:15" x14ac:dyDescent="0.2">
      <c r="A4981" s="66" t="s">
        <v>9833</v>
      </c>
      <c r="B4981" t="s">
        <v>530</v>
      </c>
      <c r="C4981" t="s">
        <v>529</v>
      </c>
      <c r="D4981" s="21" t="s">
        <v>531</v>
      </c>
      <c r="E4981" t="s">
        <v>532</v>
      </c>
      <c r="F4981" t="s">
        <v>43</v>
      </c>
      <c r="G4981" t="s">
        <v>1386</v>
      </c>
      <c r="H4981" t="s">
        <v>5276</v>
      </c>
      <c r="I4981" t="s">
        <v>2282</v>
      </c>
      <c r="J4981" t="s">
        <v>5400</v>
      </c>
      <c r="K4981">
        <v>2021</v>
      </c>
      <c r="L4981" t="s">
        <v>5401</v>
      </c>
      <c r="M4981" t="s">
        <v>5402</v>
      </c>
      <c r="N4981" t="s">
        <v>5403</v>
      </c>
    </row>
    <row r="4982" spans="1:15" x14ac:dyDescent="0.2">
      <c r="A4982" s="66" t="s">
        <v>9833</v>
      </c>
      <c r="B4982" t="s">
        <v>530</v>
      </c>
      <c r="C4982" t="s">
        <v>529</v>
      </c>
      <c r="D4982" s="21" t="s">
        <v>531</v>
      </c>
      <c r="E4982" t="s">
        <v>532</v>
      </c>
      <c r="F4982" t="s">
        <v>44</v>
      </c>
      <c r="G4982" t="s">
        <v>1386</v>
      </c>
      <c r="H4982" t="s">
        <v>5276</v>
      </c>
      <c r="I4982" t="s">
        <v>2282</v>
      </c>
      <c r="J4982" t="s">
        <v>5400</v>
      </c>
      <c r="K4982">
        <v>2021</v>
      </c>
      <c r="L4982" t="s">
        <v>5404</v>
      </c>
      <c r="M4982" t="s">
        <v>5402</v>
      </c>
      <c r="N4982" t="s">
        <v>5403</v>
      </c>
    </row>
    <row r="4983" spans="1:15" x14ac:dyDescent="0.2">
      <c r="A4983" s="66" t="s">
        <v>9833</v>
      </c>
      <c r="B4983" t="s">
        <v>530</v>
      </c>
      <c r="C4983" t="s">
        <v>529</v>
      </c>
      <c r="D4983" s="21" t="s">
        <v>531</v>
      </c>
      <c r="E4983" t="s">
        <v>532</v>
      </c>
      <c r="F4983" t="s">
        <v>90</v>
      </c>
      <c r="K4983">
        <v>2024</v>
      </c>
      <c r="L4983" t="s">
        <v>5405</v>
      </c>
      <c r="M4983" t="s">
        <v>5406</v>
      </c>
      <c r="N4983" t="s">
        <v>5407</v>
      </c>
      <c r="O4983" t="s">
        <v>9716</v>
      </c>
    </row>
    <row r="4984" spans="1:15" x14ac:dyDescent="0.2">
      <c r="A4984" s="66" t="s">
        <v>9833</v>
      </c>
      <c r="B4984" t="s">
        <v>530</v>
      </c>
      <c r="C4984" t="s">
        <v>529</v>
      </c>
      <c r="D4984" s="21" t="s">
        <v>531</v>
      </c>
      <c r="E4984" t="s">
        <v>532</v>
      </c>
      <c r="F4984" t="s">
        <v>329</v>
      </c>
      <c r="K4984">
        <v>2024</v>
      </c>
      <c r="L4984" t="s">
        <v>5408</v>
      </c>
      <c r="M4984" t="s">
        <v>2298</v>
      </c>
      <c r="N4984" t="s">
        <v>5409</v>
      </c>
      <c r="O4984" t="s">
        <v>5410</v>
      </c>
    </row>
    <row r="4985" spans="1:15" x14ac:dyDescent="0.2">
      <c r="A4985" s="66" t="s">
        <v>9833</v>
      </c>
      <c r="B4985" t="s">
        <v>530</v>
      </c>
      <c r="C4985" t="s">
        <v>529</v>
      </c>
      <c r="D4985" s="21" t="s">
        <v>531</v>
      </c>
      <c r="E4985" t="s">
        <v>532</v>
      </c>
      <c r="F4985" t="s">
        <v>330</v>
      </c>
      <c r="K4985">
        <v>2024</v>
      </c>
      <c r="L4985" t="s">
        <v>5408</v>
      </c>
      <c r="M4985" t="s">
        <v>2298</v>
      </c>
      <c r="N4985" t="s">
        <v>5409</v>
      </c>
      <c r="O4985" t="s">
        <v>5410</v>
      </c>
    </row>
    <row r="4986" spans="1:15" x14ac:dyDescent="0.2">
      <c r="A4986" s="66" t="s">
        <v>9833</v>
      </c>
      <c r="B4986" t="s">
        <v>530</v>
      </c>
      <c r="C4986" t="s">
        <v>529</v>
      </c>
      <c r="D4986" s="21" t="s">
        <v>531</v>
      </c>
      <c r="E4986" t="s">
        <v>532</v>
      </c>
      <c r="F4986" t="s">
        <v>331</v>
      </c>
      <c r="K4986">
        <v>2024</v>
      </c>
      <c r="L4986" t="s">
        <v>5408</v>
      </c>
      <c r="M4986" t="s">
        <v>2298</v>
      </c>
      <c r="N4986" t="s">
        <v>5409</v>
      </c>
    </row>
    <row r="4987" spans="1:15" x14ac:dyDescent="0.2">
      <c r="A4987" s="66" t="s">
        <v>9833</v>
      </c>
      <c r="B4987" t="s">
        <v>530</v>
      </c>
      <c r="C4987" t="s">
        <v>529</v>
      </c>
      <c r="D4987" s="21" t="s">
        <v>531</v>
      </c>
      <c r="E4987" t="s">
        <v>532</v>
      </c>
      <c r="F4987" t="s">
        <v>336</v>
      </c>
      <c r="K4987">
        <v>2024</v>
      </c>
      <c r="L4987" t="s">
        <v>5408</v>
      </c>
      <c r="M4987" t="s">
        <v>2298</v>
      </c>
      <c r="N4987" t="s">
        <v>5409</v>
      </c>
    </row>
    <row r="4988" spans="1:15" x14ac:dyDescent="0.2">
      <c r="A4988" s="66" t="s">
        <v>9833</v>
      </c>
      <c r="B4988" t="s">
        <v>530</v>
      </c>
      <c r="C4988" t="s">
        <v>529</v>
      </c>
      <c r="D4988" s="21" t="s">
        <v>531</v>
      </c>
      <c r="E4988" t="s">
        <v>532</v>
      </c>
      <c r="F4988" t="s">
        <v>338</v>
      </c>
      <c r="K4988">
        <v>2024</v>
      </c>
      <c r="L4988" t="s">
        <v>5408</v>
      </c>
      <c r="M4988" t="s">
        <v>2298</v>
      </c>
      <c r="N4988" t="s">
        <v>5409</v>
      </c>
    </row>
    <row r="4989" spans="1:15" x14ac:dyDescent="0.2">
      <c r="A4989" s="66" t="s">
        <v>9833</v>
      </c>
      <c r="B4989" t="s">
        <v>530</v>
      </c>
      <c r="C4989" t="s">
        <v>529</v>
      </c>
      <c r="D4989" s="21" t="s">
        <v>531</v>
      </c>
      <c r="E4989" t="s">
        <v>532</v>
      </c>
      <c r="F4989" t="s">
        <v>16</v>
      </c>
      <c r="G4989" t="s">
        <v>1270</v>
      </c>
      <c r="H4989" t="s">
        <v>349</v>
      </c>
      <c r="I4989" t="s">
        <v>349</v>
      </c>
      <c r="K4989">
        <v>2024</v>
      </c>
      <c r="L4989" t="s">
        <v>5411</v>
      </c>
      <c r="M4989" t="s">
        <v>5412</v>
      </c>
      <c r="N4989" t="s">
        <v>5409</v>
      </c>
      <c r="O4989" t="s">
        <v>5413</v>
      </c>
    </row>
    <row r="4990" spans="1:15" x14ac:dyDescent="0.2">
      <c r="A4990" s="66" t="s">
        <v>9833</v>
      </c>
      <c r="B4990" t="s">
        <v>530</v>
      </c>
      <c r="C4990" t="s">
        <v>529</v>
      </c>
      <c r="D4990" s="21" t="s">
        <v>531</v>
      </c>
      <c r="E4990" t="s">
        <v>532</v>
      </c>
      <c r="F4990" t="s">
        <v>17</v>
      </c>
      <c r="G4990" t="s">
        <v>1270</v>
      </c>
      <c r="H4990" t="s">
        <v>349</v>
      </c>
      <c r="I4990" t="s">
        <v>349</v>
      </c>
      <c r="K4990">
        <v>2024</v>
      </c>
      <c r="L4990" t="s">
        <v>5411</v>
      </c>
      <c r="M4990" t="s">
        <v>5412</v>
      </c>
      <c r="N4990" t="s">
        <v>5409</v>
      </c>
    </row>
    <row r="4991" spans="1:15" x14ac:dyDescent="0.2">
      <c r="A4991" s="66" t="s">
        <v>9833</v>
      </c>
      <c r="B4991" t="s">
        <v>530</v>
      </c>
      <c r="C4991" t="s">
        <v>529</v>
      </c>
      <c r="D4991" s="21" t="s">
        <v>531</v>
      </c>
      <c r="E4991" t="s">
        <v>532</v>
      </c>
      <c r="F4991" t="s">
        <v>18</v>
      </c>
      <c r="G4991" t="s">
        <v>1270</v>
      </c>
      <c r="H4991" t="s">
        <v>349</v>
      </c>
      <c r="I4991" t="s">
        <v>349</v>
      </c>
      <c r="K4991">
        <v>2024</v>
      </c>
      <c r="L4991" t="s">
        <v>5411</v>
      </c>
      <c r="M4991" t="s">
        <v>5412</v>
      </c>
      <c r="N4991" t="s">
        <v>5409</v>
      </c>
    </row>
    <row r="4992" spans="1:15" x14ac:dyDescent="0.2">
      <c r="A4992" s="66" t="s">
        <v>9833</v>
      </c>
      <c r="B4992" t="s">
        <v>530</v>
      </c>
      <c r="C4992" t="s">
        <v>529</v>
      </c>
      <c r="D4992" s="21" t="s">
        <v>531</v>
      </c>
      <c r="E4992" t="s">
        <v>532</v>
      </c>
      <c r="F4992" t="s">
        <v>19</v>
      </c>
      <c r="G4992" t="s">
        <v>1270</v>
      </c>
      <c r="H4992" t="s">
        <v>349</v>
      </c>
      <c r="I4992" t="s">
        <v>349</v>
      </c>
      <c r="K4992">
        <v>2024</v>
      </c>
      <c r="L4992" t="s">
        <v>5411</v>
      </c>
      <c r="M4992" t="s">
        <v>5412</v>
      </c>
      <c r="N4992" t="s">
        <v>5409</v>
      </c>
    </row>
    <row r="4993" spans="1:15" x14ac:dyDescent="0.2">
      <c r="A4993" s="66" t="s">
        <v>9833</v>
      </c>
      <c r="B4993" t="s">
        <v>530</v>
      </c>
      <c r="C4993" t="s">
        <v>529</v>
      </c>
      <c r="D4993" s="21" t="s">
        <v>531</v>
      </c>
      <c r="E4993" t="s">
        <v>532</v>
      </c>
      <c r="F4993" t="s">
        <v>20</v>
      </c>
      <c r="G4993" t="s">
        <v>1270</v>
      </c>
      <c r="H4993" t="s">
        <v>349</v>
      </c>
      <c r="I4993" t="s">
        <v>349</v>
      </c>
      <c r="K4993">
        <v>2024</v>
      </c>
      <c r="L4993" t="s">
        <v>5411</v>
      </c>
      <c r="M4993" t="s">
        <v>5412</v>
      </c>
      <c r="N4993" t="s">
        <v>5409</v>
      </c>
    </row>
    <row r="4994" spans="1:15" x14ac:dyDescent="0.2">
      <c r="A4994" s="66" t="s">
        <v>9833</v>
      </c>
      <c r="B4994" t="s">
        <v>530</v>
      </c>
      <c r="C4994" t="s">
        <v>529</v>
      </c>
      <c r="D4994" s="21" t="s">
        <v>531</v>
      </c>
      <c r="E4994" t="s">
        <v>532</v>
      </c>
      <c r="F4994" t="s">
        <v>28</v>
      </c>
      <c r="G4994" t="s">
        <v>1270</v>
      </c>
      <c r="H4994" t="s">
        <v>349</v>
      </c>
      <c r="I4994" t="s">
        <v>349</v>
      </c>
      <c r="K4994">
        <v>2024</v>
      </c>
      <c r="L4994" t="s">
        <v>5411</v>
      </c>
      <c r="M4994" t="s">
        <v>5412</v>
      </c>
      <c r="N4994" t="s">
        <v>5409</v>
      </c>
    </row>
    <row r="4995" spans="1:15" x14ac:dyDescent="0.2">
      <c r="A4995" s="66" t="s">
        <v>9833</v>
      </c>
      <c r="B4995" t="s">
        <v>530</v>
      </c>
      <c r="C4995" t="s">
        <v>529</v>
      </c>
      <c r="D4995" s="21" t="s">
        <v>531</v>
      </c>
      <c r="E4995" t="s">
        <v>532</v>
      </c>
      <c r="F4995" t="s">
        <v>89</v>
      </c>
      <c r="K4995">
        <v>2018</v>
      </c>
      <c r="L4995" t="s">
        <v>5414</v>
      </c>
      <c r="M4995" t="s">
        <v>2544</v>
      </c>
      <c r="N4995" t="s">
        <v>5415</v>
      </c>
    </row>
    <row r="4996" spans="1:15" x14ac:dyDescent="0.2">
      <c r="A4996" s="66" t="s">
        <v>9833</v>
      </c>
      <c r="B4996" t="s">
        <v>530</v>
      </c>
      <c r="C4996" t="s">
        <v>529</v>
      </c>
      <c r="D4996" s="21" t="s">
        <v>531</v>
      </c>
      <c r="E4996" t="s">
        <v>532</v>
      </c>
      <c r="F4996" t="s">
        <v>94</v>
      </c>
      <c r="K4996">
        <v>2018</v>
      </c>
      <c r="L4996" t="s">
        <v>5414</v>
      </c>
      <c r="M4996" t="s">
        <v>4935</v>
      </c>
      <c r="N4996" t="s">
        <v>5415</v>
      </c>
    </row>
    <row r="4997" spans="1:15" x14ac:dyDescent="0.2">
      <c r="A4997" s="66" t="s">
        <v>9833</v>
      </c>
      <c r="B4997" t="s">
        <v>530</v>
      </c>
      <c r="C4997" t="s">
        <v>529</v>
      </c>
      <c r="D4997" s="21" t="s">
        <v>531</v>
      </c>
      <c r="E4997" t="s">
        <v>532</v>
      </c>
      <c r="F4997" t="s">
        <v>96</v>
      </c>
      <c r="K4997">
        <v>2018</v>
      </c>
      <c r="L4997" t="s">
        <v>5414</v>
      </c>
      <c r="M4997" t="s">
        <v>1319</v>
      </c>
      <c r="N4997" t="s">
        <v>5415</v>
      </c>
    </row>
    <row r="4998" spans="1:15" x14ac:dyDescent="0.2">
      <c r="A4998" s="66" t="s">
        <v>9833</v>
      </c>
      <c r="B4998" t="s">
        <v>530</v>
      </c>
      <c r="C4998" t="s">
        <v>529</v>
      </c>
      <c r="D4998" s="21" t="s">
        <v>531</v>
      </c>
      <c r="E4998" t="s">
        <v>532</v>
      </c>
      <c r="F4998" t="s">
        <v>66</v>
      </c>
      <c r="G4998" t="s">
        <v>1296</v>
      </c>
      <c r="K4998">
        <v>2017</v>
      </c>
      <c r="L4998" t="s">
        <v>5416</v>
      </c>
      <c r="M4998" t="s">
        <v>5417</v>
      </c>
      <c r="N4998" t="s">
        <v>5418</v>
      </c>
    </row>
    <row r="4999" spans="1:15" x14ac:dyDescent="0.2">
      <c r="A4999" s="66" t="s">
        <v>9833</v>
      </c>
      <c r="B4999" t="s">
        <v>530</v>
      </c>
      <c r="C4999" t="s">
        <v>529</v>
      </c>
      <c r="D4999" s="21" t="s">
        <v>531</v>
      </c>
      <c r="E4999" t="s">
        <v>532</v>
      </c>
      <c r="F4999" t="s">
        <v>8</v>
      </c>
      <c r="K4999">
        <v>2022</v>
      </c>
      <c r="L4999" t="s">
        <v>5419</v>
      </c>
      <c r="M4999" t="s">
        <v>5420</v>
      </c>
      <c r="N4999" t="s">
        <v>5421</v>
      </c>
    </row>
    <row r="5000" spans="1:15" x14ac:dyDescent="0.2">
      <c r="A5000" s="66" t="s">
        <v>9833</v>
      </c>
      <c r="B5000" t="s">
        <v>530</v>
      </c>
      <c r="C5000" t="s">
        <v>529</v>
      </c>
      <c r="D5000" s="21" t="s">
        <v>531</v>
      </c>
      <c r="E5000" t="s">
        <v>532</v>
      </c>
      <c r="F5000" t="s">
        <v>10</v>
      </c>
      <c r="K5000">
        <v>2022</v>
      </c>
      <c r="L5000" t="s">
        <v>5419</v>
      </c>
      <c r="M5000" t="s">
        <v>5420</v>
      </c>
      <c r="N5000" t="s">
        <v>5421</v>
      </c>
    </row>
    <row r="5001" spans="1:15" x14ac:dyDescent="0.2">
      <c r="A5001" s="66" t="s">
        <v>9833</v>
      </c>
      <c r="B5001" t="s">
        <v>530</v>
      </c>
      <c r="C5001" t="s">
        <v>529</v>
      </c>
      <c r="D5001" s="21" t="s">
        <v>531</v>
      </c>
      <c r="E5001" t="s">
        <v>532</v>
      </c>
      <c r="F5001" t="s">
        <v>11</v>
      </c>
      <c r="G5001" t="s">
        <v>1286</v>
      </c>
      <c r="H5001" t="s">
        <v>482</v>
      </c>
      <c r="I5001" t="s">
        <v>349</v>
      </c>
      <c r="K5001">
        <v>2022</v>
      </c>
      <c r="L5001" t="s">
        <v>5419</v>
      </c>
      <c r="M5001" t="s">
        <v>5420</v>
      </c>
      <c r="N5001" t="s">
        <v>5421</v>
      </c>
    </row>
    <row r="5002" spans="1:15" x14ac:dyDescent="0.2">
      <c r="A5002" s="66" t="s">
        <v>9833</v>
      </c>
      <c r="B5002" t="s">
        <v>530</v>
      </c>
      <c r="C5002" t="s">
        <v>529</v>
      </c>
      <c r="D5002" s="21" t="s">
        <v>531</v>
      </c>
      <c r="E5002" t="s">
        <v>532</v>
      </c>
      <c r="F5002" t="s">
        <v>12</v>
      </c>
      <c r="K5002">
        <v>2022</v>
      </c>
      <c r="L5002" t="s">
        <v>5419</v>
      </c>
      <c r="M5002" t="s">
        <v>5420</v>
      </c>
      <c r="N5002" t="s">
        <v>5421</v>
      </c>
    </row>
    <row r="5003" spans="1:15" x14ac:dyDescent="0.2">
      <c r="A5003" s="66" t="s">
        <v>9833</v>
      </c>
      <c r="B5003" t="s">
        <v>530</v>
      </c>
      <c r="C5003" t="s">
        <v>529</v>
      </c>
      <c r="D5003" s="21" t="s">
        <v>531</v>
      </c>
      <c r="E5003" t="s">
        <v>532</v>
      </c>
      <c r="F5003" t="s">
        <v>31</v>
      </c>
      <c r="G5003" t="s">
        <v>1404</v>
      </c>
      <c r="K5003">
        <v>2022</v>
      </c>
      <c r="L5003" t="s">
        <v>5419</v>
      </c>
      <c r="M5003" t="s">
        <v>4720</v>
      </c>
      <c r="N5003" t="s">
        <v>5421</v>
      </c>
    </row>
    <row r="5004" spans="1:15" x14ac:dyDescent="0.2">
      <c r="A5004" s="66" t="s">
        <v>9833</v>
      </c>
      <c r="B5004" t="s">
        <v>530</v>
      </c>
      <c r="C5004" t="s">
        <v>529</v>
      </c>
      <c r="D5004" s="21" t="s">
        <v>531</v>
      </c>
      <c r="E5004" t="s">
        <v>532</v>
      </c>
      <c r="F5004" t="s">
        <v>54</v>
      </c>
      <c r="G5004" t="s">
        <v>1270</v>
      </c>
      <c r="K5004">
        <v>2022</v>
      </c>
      <c r="L5004" t="s">
        <v>5419</v>
      </c>
      <c r="M5004" t="s">
        <v>5422</v>
      </c>
      <c r="N5004" t="s">
        <v>5421</v>
      </c>
      <c r="O5004" t="s">
        <v>5423</v>
      </c>
    </row>
    <row r="5005" spans="1:15" x14ac:dyDescent="0.2">
      <c r="A5005" s="66" t="s">
        <v>9833</v>
      </c>
      <c r="B5005" t="s">
        <v>530</v>
      </c>
      <c r="C5005" t="s">
        <v>529</v>
      </c>
      <c r="D5005" s="21" t="s">
        <v>531</v>
      </c>
      <c r="E5005" t="s">
        <v>532</v>
      </c>
      <c r="F5005" t="s">
        <v>55</v>
      </c>
      <c r="G5005" t="s">
        <v>1270</v>
      </c>
      <c r="H5005" t="s">
        <v>1717</v>
      </c>
      <c r="I5005" t="s">
        <v>349</v>
      </c>
      <c r="K5005">
        <v>2022</v>
      </c>
      <c r="L5005" t="s">
        <v>5419</v>
      </c>
      <c r="M5005" t="s">
        <v>5422</v>
      </c>
      <c r="N5005" t="s">
        <v>5421</v>
      </c>
      <c r="O5005" t="s">
        <v>5423</v>
      </c>
    </row>
    <row r="5006" spans="1:15" x14ac:dyDescent="0.2">
      <c r="A5006" s="66" t="s">
        <v>9833</v>
      </c>
      <c r="B5006" t="s">
        <v>530</v>
      </c>
      <c r="C5006" t="s">
        <v>529</v>
      </c>
      <c r="D5006" s="21" t="s">
        <v>531</v>
      </c>
      <c r="E5006" t="s">
        <v>532</v>
      </c>
      <c r="F5006" t="s">
        <v>67</v>
      </c>
      <c r="G5006" t="s">
        <v>1360</v>
      </c>
      <c r="K5006">
        <v>2024</v>
      </c>
      <c r="L5006" t="s">
        <v>5419</v>
      </c>
      <c r="M5006" t="s">
        <v>5424</v>
      </c>
      <c r="N5006" t="s">
        <v>5421</v>
      </c>
      <c r="O5006" t="s">
        <v>5425</v>
      </c>
    </row>
    <row r="5007" spans="1:15" x14ac:dyDescent="0.2">
      <c r="A5007" s="66" t="s">
        <v>9833</v>
      </c>
      <c r="B5007" t="s">
        <v>530</v>
      </c>
      <c r="C5007" t="s">
        <v>529</v>
      </c>
      <c r="D5007" s="21" t="s">
        <v>531</v>
      </c>
      <c r="E5007" t="s">
        <v>532</v>
      </c>
      <c r="F5007" t="s">
        <v>68</v>
      </c>
      <c r="G5007" t="s">
        <v>1299</v>
      </c>
      <c r="K5007">
        <v>2022</v>
      </c>
      <c r="L5007" t="s">
        <v>5419</v>
      </c>
      <c r="M5007" t="s">
        <v>5426</v>
      </c>
      <c r="N5007" t="s">
        <v>5421</v>
      </c>
    </row>
    <row r="5008" spans="1:15" x14ac:dyDescent="0.2">
      <c r="A5008" s="66" t="s">
        <v>9833</v>
      </c>
      <c r="B5008" t="s">
        <v>530</v>
      </c>
      <c r="C5008" t="s">
        <v>529</v>
      </c>
      <c r="D5008" s="21" t="s">
        <v>531</v>
      </c>
      <c r="E5008" t="s">
        <v>532</v>
      </c>
      <c r="F5008" t="s">
        <v>78</v>
      </c>
      <c r="G5008" t="s">
        <v>1299</v>
      </c>
      <c r="K5008">
        <v>2022</v>
      </c>
      <c r="L5008" t="s">
        <v>5419</v>
      </c>
      <c r="M5008" t="s">
        <v>5427</v>
      </c>
      <c r="N5008" t="s">
        <v>5421</v>
      </c>
      <c r="O5008" t="s">
        <v>5428</v>
      </c>
    </row>
    <row r="5009" spans="1:15" x14ac:dyDescent="0.2">
      <c r="A5009" s="66" t="s">
        <v>9833</v>
      </c>
      <c r="B5009" t="s">
        <v>530</v>
      </c>
      <c r="C5009" t="s">
        <v>529</v>
      </c>
      <c r="D5009" s="21" t="s">
        <v>531</v>
      </c>
      <c r="E5009" t="s">
        <v>532</v>
      </c>
      <c r="F5009" t="s">
        <v>79</v>
      </c>
      <c r="G5009" t="s">
        <v>1382</v>
      </c>
      <c r="K5009">
        <v>2022</v>
      </c>
      <c r="L5009" t="s">
        <v>5419</v>
      </c>
      <c r="M5009" t="s">
        <v>5427</v>
      </c>
      <c r="N5009" t="s">
        <v>5421</v>
      </c>
    </row>
    <row r="5010" spans="1:15" x14ac:dyDescent="0.2">
      <c r="A5010" s="66" t="s">
        <v>9833</v>
      </c>
      <c r="B5010" t="s">
        <v>530</v>
      </c>
      <c r="C5010" t="s">
        <v>529</v>
      </c>
      <c r="D5010" s="21" t="s">
        <v>531</v>
      </c>
      <c r="E5010" t="s">
        <v>532</v>
      </c>
      <c r="F5010" t="s">
        <v>84</v>
      </c>
      <c r="K5010">
        <v>2024</v>
      </c>
      <c r="L5010" t="s">
        <v>5419</v>
      </c>
      <c r="M5010" t="s">
        <v>1852</v>
      </c>
      <c r="N5010" t="s">
        <v>5421</v>
      </c>
    </row>
    <row r="5011" spans="1:15" x14ac:dyDescent="0.2">
      <c r="A5011" s="66" t="s">
        <v>9833</v>
      </c>
      <c r="B5011" t="s">
        <v>530</v>
      </c>
      <c r="C5011" t="s">
        <v>529</v>
      </c>
      <c r="D5011" s="21" t="s">
        <v>531</v>
      </c>
      <c r="E5011" t="s">
        <v>532</v>
      </c>
      <c r="F5011" t="s">
        <v>142</v>
      </c>
      <c r="G5011" t="s">
        <v>1286</v>
      </c>
      <c r="K5011">
        <v>2022</v>
      </c>
      <c r="L5011" t="s">
        <v>5419</v>
      </c>
      <c r="M5011" t="s">
        <v>5429</v>
      </c>
      <c r="N5011" t="s">
        <v>5421</v>
      </c>
      <c r="O5011" t="s">
        <v>1400</v>
      </c>
    </row>
    <row r="5012" spans="1:15" x14ac:dyDescent="0.2">
      <c r="A5012" s="66" t="s">
        <v>9833</v>
      </c>
      <c r="B5012" t="s">
        <v>530</v>
      </c>
      <c r="C5012" t="s">
        <v>529</v>
      </c>
      <c r="D5012" s="21" t="s">
        <v>531</v>
      </c>
      <c r="E5012" t="s">
        <v>532</v>
      </c>
      <c r="F5012" t="s">
        <v>143</v>
      </c>
      <c r="G5012" t="s">
        <v>1686</v>
      </c>
      <c r="K5012">
        <v>2022</v>
      </c>
      <c r="L5012" t="s">
        <v>5419</v>
      </c>
      <c r="M5012" t="s">
        <v>5429</v>
      </c>
      <c r="N5012" t="s">
        <v>5421</v>
      </c>
      <c r="O5012" t="s">
        <v>5430</v>
      </c>
    </row>
    <row r="5013" spans="1:15" x14ac:dyDescent="0.2">
      <c r="A5013" s="66" t="s">
        <v>9833</v>
      </c>
      <c r="B5013" t="s">
        <v>530</v>
      </c>
      <c r="C5013" t="s">
        <v>529</v>
      </c>
      <c r="D5013" s="21" t="s">
        <v>531</v>
      </c>
      <c r="E5013" t="s">
        <v>532</v>
      </c>
      <c r="F5013" t="s">
        <v>259</v>
      </c>
      <c r="G5013" t="s">
        <v>1523</v>
      </c>
      <c r="K5013">
        <v>2022</v>
      </c>
      <c r="L5013" t="s">
        <v>5419</v>
      </c>
      <c r="M5013" t="s">
        <v>5429</v>
      </c>
      <c r="N5013" t="s">
        <v>5421</v>
      </c>
      <c r="O5013" t="s">
        <v>5430</v>
      </c>
    </row>
    <row r="5014" spans="1:15" x14ac:dyDescent="0.2">
      <c r="A5014" s="66" t="s">
        <v>9833</v>
      </c>
      <c r="B5014" t="s">
        <v>530</v>
      </c>
      <c r="C5014" t="s">
        <v>529</v>
      </c>
      <c r="D5014" s="21" t="s">
        <v>531</v>
      </c>
      <c r="E5014" t="s">
        <v>532</v>
      </c>
      <c r="F5014" t="s">
        <v>266</v>
      </c>
      <c r="G5014" t="s">
        <v>1523</v>
      </c>
      <c r="K5014">
        <v>2022</v>
      </c>
      <c r="L5014" t="s">
        <v>5419</v>
      </c>
      <c r="M5014" t="s">
        <v>5431</v>
      </c>
      <c r="N5014" t="s">
        <v>5421</v>
      </c>
      <c r="O5014" t="s">
        <v>5430</v>
      </c>
    </row>
    <row r="5015" spans="1:15" x14ac:dyDescent="0.2">
      <c r="A5015" s="66" t="s">
        <v>9833</v>
      </c>
      <c r="B5015" t="s">
        <v>530</v>
      </c>
      <c r="C5015" t="s">
        <v>529</v>
      </c>
      <c r="D5015" s="21" t="s">
        <v>531</v>
      </c>
      <c r="E5015" t="s">
        <v>532</v>
      </c>
      <c r="F5015" t="s">
        <v>315</v>
      </c>
      <c r="K5015">
        <v>2022</v>
      </c>
      <c r="L5015" t="s">
        <v>5419</v>
      </c>
      <c r="M5015" t="s">
        <v>1852</v>
      </c>
      <c r="N5015" t="s">
        <v>5421</v>
      </c>
      <c r="O5015" t="s">
        <v>5432</v>
      </c>
    </row>
    <row r="5016" spans="1:15" x14ac:dyDescent="0.2">
      <c r="A5016" s="66" t="s">
        <v>9833</v>
      </c>
      <c r="B5016" t="s">
        <v>530</v>
      </c>
      <c r="C5016" t="s">
        <v>529</v>
      </c>
      <c r="D5016" s="21" t="s">
        <v>531</v>
      </c>
      <c r="E5016" t="s">
        <v>532</v>
      </c>
      <c r="F5016" t="s">
        <v>318</v>
      </c>
      <c r="K5016">
        <v>2022</v>
      </c>
      <c r="L5016" t="s">
        <v>5419</v>
      </c>
      <c r="M5016" t="s">
        <v>5433</v>
      </c>
      <c r="N5016" t="s">
        <v>5421</v>
      </c>
    </row>
    <row r="5017" spans="1:15" x14ac:dyDescent="0.2">
      <c r="A5017" s="66" t="s">
        <v>9833</v>
      </c>
      <c r="B5017" t="s">
        <v>530</v>
      </c>
      <c r="C5017" t="s">
        <v>529</v>
      </c>
      <c r="D5017" s="21" t="s">
        <v>531</v>
      </c>
      <c r="E5017" t="s">
        <v>532</v>
      </c>
      <c r="F5017" t="s">
        <v>337</v>
      </c>
      <c r="K5017">
        <v>2022</v>
      </c>
      <c r="L5017" t="s">
        <v>5419</v>
      </c>
      <c r="M5017" t="s">
        <v>2041</v>
      </c>
      <c r="N5017" t="s">
        <v>5421</v>
      </c>
      <c r="O5017" t="s">
        <v>5434</v>
      </c>
    </row>
    <row r="5018" spans="1:15" x14ac:dyDescent="0.2">
      <c r="A5018" s="66" t="s">
        <v>9833</v>
      </c>
      <c r="B5018" t="s">
        <v>530</v>
      </c>
      <c r="C5018" t="s">
        <v>529</v>
      </c>
      <c r="D5018" s="21" t="s">
        <v>531</v>
      </c>
      <c r="E5018" t="s">
        <v>532</v>
      </c>
      <c r="F5018" t="s">
        <v>340</v>
      </c>
      <c r="K5018">
        <v>2022</v>
      </c>
      <c r="L5018" t="s">
        <v>5419</v>
      </c>
      <c r="M5018" t="s">
        <v>5433</v>
      </c>
      <c r="N5018" t="s">
        <v>5421</v>
      </c>
      <c r="O5018" t="s">
        <v>5430</v>
      </c>
    </row>
    <row r="5019" spans="1:15" x14ac:dyDescent="0.2">
      <c r="A5019" s="66" t="s">
        <v>9833</v>
      </c>
      <c r="B5019" t="s">
        <v>530</v>
      </c>
      <c r="C5019" t="s">
        <v>529</v>
      </c>
      <c r="D5019" s="21" t="s">
        <v>531</v>
      </c>
      <c r="E5019" t="s">
        <v>532</v>
      </c>
      <c r="F5019" t="s">
        <v>9</v>
      </c>
      <c r="L5019" t="s">
        <v>1414</v>
      </c>
      <c r="N5019" t="s">
        <v>1415</v>
      </c>
      <c r="O5019" t="s">
        <v>1416</v>
      </c>
    </row>
    <row r="5020" spans="1:15" x14ac:dyDescent="0.2">
      <c r="A5020" s="66" t="s">
        <v>9833</v>
      </c>
      <c r="B5020" t="s">
        <v>530</v>
      </c>
      <c r="C5020" t="s">
        <v>529</v>
      </c>
      <c r="D5020" s="21" t="s">
        <v>531</v>
      </c>
      <c r="E5020" t="s">
        <v>532</v>
      </c>
      <c r="F5020" t="s">
        <v>4</v>
      </c>
      <c r="L5020" t="s">
        <v>1429</v>
      </c>
      <c r="N5020" t="s">
        <v>1279</v>
      </c>
      <c r="O5020" t="s">
        <v>1280</v>
      </c>
    </row>
    <row r="5021" spans="1:15" x14ac:dyDescent="0.2">
      <c r="A5021" s="66" t="s">
        <v>9833</v>
      </c>
      <c r="B5021" t="s">
        <v>530</v>
      </c>
      <c r="C5021" t="s">
        <v>529</v>
      </c>
      <c r="D5021" s="21" t="s">
        <v>531</v>
      </c>
      <c r="E5021" t="s">
        <v>532</v>
      </c>
      <c r="F5021" t="s">
        <v>14</v>
      </c>
      <c r="G5021" t="s">
        <v>1430</v>
      </c>
      <c r="O5021" t="s">
        <v>1431</v>
      </c>
    </row>
    <row r="5022" spans="1:15" x14ac:dyDescent="0.2">
      <c r="A5022" s="66" t="s">
        <v>9833</v>
      </c>
      <c r="B5022" t="s">
        <v>530</v>
      </c>
      <c r="C5022" t="s">
        <v>529</v>
      </c>
      <c r="D5022" s="21" t="s">
        <v>531</v>
      </c>
      <c r="E5022" t="s">
        <v>532</v>
      </c>
      <c r="F5022" t="s">
        <v>15</v>
      </c>
      <c r="G5022" t="s">
        <v>1430</v>
      </c>
      <c r="O5022" t="s">
        <v>1432</v>
      </c>
    </row>
    <row r="5023" spans="1:15" x14ac:dyDescent="0.2">
      <c r="A5023" s="66" t="s">
        <v>9833</v>
      </c>
      <c r="B5023" t="s">
        <v>530</v>
      </c>
      <c r="C5023" t="s">
        <v>529</v>
      </c>
      <c r="D5023" s="21" t="s">
        <v>531</v>
      </c>
      <c r="E5023" t="s">
        <v>532</v>
      </c>
      <c r="F5023" t="s">
        <v>137</v>
      </c>
      <c r="G5023" t="s">
        <v>1286</v>
      </c>
      <c r="O5023" t="s">
        <v>1400</v>
      </c>
    </row>
    <row r="5024" spans="1:15" x14ac:dyDescent="0.2">
      <c r="A5024" s="66" t="s">
        <v>9833</v>
      </c>
      <c r="B5024" t="s">
        <v>544</v>
      </c>
      <c r="C5024" t="s">
        <v>543</v>
      </c>
      <c r="D5024" s="21" t="s">
        <v>545</v>
      </c>
      <c r="E5024" t="s">
        <v>546</v>
      </c>
      <c r="F5024" t="s">
        <v>308</v>
      </c>
      <c r="K5024">
        <v>2024</v>
      </c>
      <c r="L5024" t="s">
        <v>5435</v>
      </c>
      <c r="M5024" t="s">
        <v>5436</v>
      </c>
      <c r="N5024" t="s">
        <v>5437</v>
      </c>
    </row>
    <row r="5025" spans="1:15" x14ac:dyDescent="0.2">
      <c r="A5025" s="66" t="s">
        <v>9833</v>
      </c>
      <c r="B5025" t="s">
        <v>544</v>
      </c>
      <c r="C5025" t="s">
        <v>543</v>
      </c>
      <c r="D5025" s="21" t="s">
        <v>551</v>
      </c>
      <c r="E5025" t="s">
        <v>552</v>
      </c>
      <c r="F5025" t="s">
        <v>308</v>
      </c>
      <c r="K5025">
        <v>2024</v>
      </c>
      <c r="L5025" t="s">
        <v>5438</v>
      </c>
      <c r="N5025" t="s">
        <v>5439</v>
      </c>
    </row>
    <row r="5026" spans="1:15" x14ac:dyDescent="0.2">
      <c r="A5026" s="66" t="s">
        <v>9833</v>
      </c>
      <c r="B5026" t="s">
        <v>544</v>
      </c>
      <c r="C5026" t="s">
        <v>543</v>
      </c>
      <c r="D5026" s="21" t="s">
        <v>551</v>
      </c>
      <c r="E5026" t="s">
        <v>552</v>
      </c>
      <c r="F5026" t="s">
        <v>310</v>
      </c>
      <c r="K5026">
        <v>2024</v>
      </c>
      <c r="L5026" t="s">
        <v>5440</v>
      </c>
      <c r="M5026" t="s">
        <v>2803</v>
      </c>
      <c r="N5026" t="s">
        <v>5441</v>
      </c>
      <c r="O5026" t="s">
        <v>5442</v>
      </c>
    </row>
    <row r="5027" spans="1:15" x14ac:dyDescent="0.2">
      <c r="A5027" s="66" t="s">
        <v>9833</v>
      </c>
      <c r="B5027" t="s">
        <v>544</v>
      </c>
      <c r="C5027" t="s">
        <v>543</v>
      </c>
      <c r="D5027" s="21" t="s">
        <v>551</v>
      </c>
      <c r="E5027" t="s">
        <v>552</v>
      </c>
      <c r="F5027" t="s">
        <v>306</v>
      </c>
      <c r="K5027">
        <v>2024</v>
      </c>
      <c r="L5027" t="s">
        <v>5443</v>
      </c>
      <c r="N5027" t="s">
        <v>5444</v>
      </c>
    </row>
    <row r="5028" spans="1:15" x14ac:dyDescent="0.2">
      <c r="A5028" s="66" t="s">
        <v>9833</v>
      </c>
      <c r="B5028" t="s">
        <v>544</v>
      </c>
      <c r="C5028" t="s">
        <v>543</v>
      </c>
      <c r="D5028" s="21" t="s">
        <v>551</v>
      </c>
      <c r="E5028" t="s">
        <v>552</v>
      </c>
      <c r="F5028" t="s">
        <v>307</v>
      </c>
      <c r="K5028">
        <v>2024</v>
      </c>
      <c r="L5028" t="s">
        <v>5438</v>
      </c>
      <c r="N5028" t="s">
        <v>5439</v>
      </c>
      <c r="O5028" t="s">
        <v>5445</v>
      </c>
    </row>
    <row r="5029" spans="1:15" ht="19.5" customHeight="1" x14ac:dyDescent="0.2">
      <c r="A5029" s="66" t="s">
        <v>9833</v>
      </c>
      <c r="B5029" t="s">
        <v>544</v>
      </c>
      <c r="C5029" t="s">
        <v>543</v>
      </c>
      <c r="D5029" s="21" t="s">
        <v>551</v>
      </c>
      <c r="E5029" t="s">
        <v>552</v>
      </c>
      <c r="F5029" t="s">
        <v>16</v>
      </c>
      <c r="G5029" t="s">
        <v>1270</v>
      </c>
      <c r="H5029" t="s">
        <v>482</v>
      </c>
      <c r="I5029" t="s">
        <v>1271</v>
      </c>
      <c r="K5029" s="27">
        <v>2024</v>
      </c>
      <c r="L5029" s="27" t="s">
        <v>5446</v>
      </c>
      <c r="M5029" s="27" t="s">
        <v>5447</v>
      </c>
      <c r="N5029" t="s">
        <v>5448</v>
      </c>
      <c r="O5029" s="29"/>
    </row>
    <row r="5030" spans="1:15" x14ac:dyDescent="0.2">
      <c r="A5030" s="66" t="s">
        <v>9833</v>
      </c>
      <c r="B5030" t="s">
        <v>544</v>
      </c>
      <c r="C5030" t="s">
        <v>543</v>
      </c>
      <c r="D5030" s="21" t="s">
        <v>551</v>
      </c>
      <c r="E5030" t="s">
        <v>552</v>
      </c>
      <c r="F5030" t="s">
        <v>17</v>
      </c>
      <c r="G5030" t="s">
        <v>1270</v>
      </c>
      <c r="H5030" t="s">
        <v>482</v>
      </c>
      <c r="I5030" t="s">
        <v>1271</v>
      </c>
      <c r="K5030" s="27">
        <v>2024</v>
      </c>
      <c r="L5030" s="27" t="s">
        <v>5446</v>
      </c>
      <c r="M5030" s="27" t="s">
        <v>5447</v>
      </c>
      <c r="N5030" t="s">
        <v>5448</v>
      </c>
      <c r="O5030" s="29"/>
    </row>
    <row r="5031" spans="1:15" x14ac:dyDescent="0.2">
      <c r="A5031" s="66" t="s">
        <v>9833</v>
      </c>
      <c r="B5031" t="s">
        <v>544</v>
      </c>
      <c r="C5031" t="s">
        <v>543</v>
      </c>
      <c r="D5031" s="21" t="s">
        <v>545</v>
      </c>
      <c r="E5031" t="s">
        <v>546</v>
      </c>
      <c r="F5031" t="s">
        <v>306</v>
      </c>
      <c r="K5031">
        <v>2024</v>
      </c>
      <c r="L5031" t="s">
        <v>5435</v>
      </c>
      <c r="M5031" t="s">
        <v>5436</v>
      </c>
      <c r="N5031" t="s">
        <v>5437</v>
      </c>
    </row>
    <row r="5032" spans="1:15" x14ac:dyDescent="0.2">
      <c r="A5032" s="66" t="s">
        <v>9833</v>
      </c>
      <c r="B5032" t="s">
        <v>544</v>
      </c>
      <c r="C5032" t="s">
        <v>543</v>
      </c>
      <c r="D5032" s="21" t="s">
        <v>549</v>
      </c>
      <c r="E5032" t="s">
        <v>550</v>
      </c>
      <c r="F5032" t="s">
        <v>125</v>
      </c>
      <c r="G5032" t="s">
        <v>1286</v>
      </c>
      <c r="K5032">
        <v>2020</v>
      </c>
      <c r="L5032" t="s">
        <v>5449</v>
      </c>
      <c r="M5032" t="s">
        <v>5450</v>
      </c>
      <c r="N5032" t="s">
        <v>5451</v>
      </c>
    </row>
    <row r="5033" spans="1:15" x14ac:dyDescent="0.2">
      <c r="A5033" s="66" t="s">
        <v>9833</v>
      </c>
      <c r="B5033" t="s">
        <v>544</v>
      </c>
      <c r="C5033" t="s">
        <v>543</v>
      </c>
      <c r="D5033" s="21" t="s">
        <v>549</v>
      </c>
      <c r="E5033" t="s">
        <v>550</v>
      </c>
      <c r="F5033" t="s">
        <v>55</v>
      </c>
      <c r="G5033" t="s">
        <v>1270</v>
      </c>
      <c r="H5033" t="s">
        <v>482</v>
      </c>
      <c r="I5033" t="s">
        <v>349</v>
      </c>
      <c r="K5033">
        <v>2019</v>
      </c>
      <c r="L5033" t="s">
        <v>5452</v>
      </c>
      <c r="M5033" t="s">
        <v>5453</v>
      </c>
      <c r="N5033" t="s">
        <v>5454</v>
      </c>
      <c r="O5033" t="s">
        <v>5455</v>
      </c>
    </row>
    <row r="5034" spans="1:15" x14ac:dyDescent="0.2">
      <c r="A5034" s="66" t="s">
        <v>9833</v>
      </c>
      <c r="B5034" t="s">
        <v>544</v>
      </c>
      <c r="C5034" t="s">
        <v>543</v>
      </c>
      <c r="D5034" s="21" t="s">
        <v>549</v>
      </c>
      <c r="E5034" t="s">
        <v>550</v>
      </c>
      <c r="F5034" t="s">
        <v>68</v>
      </c>
      <c r="G5034" t="s">
        <v>1299</v>
      </c>
      <c r="K5034">
        <v>2017</v>
      </c>
      <c r="L5034" t="s">
        <v>5456</v>
      </c>
      <c r="N5034" t="s">
        <v>5457</v>
      </c>
      <c r="O5034" t="s">
        <v>5458</v>
      </c>
    </row>
    <row r="5035" spans="1:15" x14ac:dyDescent="0.2">
      <c r="A5035" s="66" t="s">
        <v>9833</v>
      </c>
      <c r="B5035" t="s">
        <v>544</v>
      </c>
      <c r="C5035" t="s">
        <v>543</v>
      </c>
      <c r="D5035" s="21" t="s">
        <v>549</v>
      </c>
      <c r="E5035" t="s">
        <v>550</v>
      </c>
      <c r="F5035" t="s">
        <v>86</v>
      </c>
      <c r="J5035" t="s">
        <v>5459</v>
      </c>
      <c r="K5035">
        <v>2024</v>
      </c>
      <c r="L5035" t="s">
        <v>5460</v>
      </c>
      <c r="M5035" t="s">
        <v>5461</v>
      </c>
      <c r="N5035" t="s">
        <v>5462</v>
      </c>
    </row>
    <row r="5036" spans="1:15" x14ac:dyDescent="0.2">
      <c r="A5036" s="66" t="s">
        <v>9833</v>
      </c>
      <c r="B5036" t="s">
        <v>544</v>
      </c>
      <c r="C5036" t="s">
        <v>543</v>
      </c>
      <c r="D5036" s="21" t="s">
        <v>549</v>
      </c>
      <c r="E5036" t="s">
        <v>550</v>
      </c>
      <c r="F5036" t="s">
        <v>85</v>
      </c>
      <c r="K5036">
        <v>2024</v>
      </c>
      <c r="L5036" t="s">
        <v>5463</v>
      </c>
      <c r="N5036" t="s">
        <v>5464</v>
      </c>
      <c r="O5036" t="s">
        <v>5465</v>
      </c>
    </row>
    <row r="5037" spans="1:15" x14ac:dyDescent="0.2">
      <c r="A5037" s="66" t="s">
        <v>9833</v>
      </c>
      <c r="B5037" t="s">
        <v>544</v>
      </c>
      <c r="C5037" t="s">
        <v>543</v>
      </c>
      <c r="D5037" s="21" t="s">
        <v>551</v>
      </c>
      <c r="E5037" t="s">
        <v>552</v>
      </c>
      <c r="F5037" t="s">
        <v>26</v>
      </c>
      <c r="G5037" t="s">
        <v>1270</v>
      </c>
      <c r="H5037" t="s">
        <v>482</v>
      </c>
      <c r="I5037" t="s">
        <v>1271</v>
      </c>
      <c r="K5037" s="27">
        <v>2024</v>
      </c>
      <c r="L5037" s="27" t="s">
        <v>5446</v>
      </c>
      <c r="M5037" s="27" t="s">
        <v>5447</v>
      </c>
      <c r="N5037" t="s">
        <v>5448</v>
      </c>
      <c r="O5037" s="29"/>
    </row>
    <row r="5038" spans="1:15" x14ac:dyDescent="0.2">
      <c r="A5038" s="66" t="s">
        <v>9833</v>
      </c>
      <c r="B5038" t="s">
        <v>544</v>
      </c>
      <c r="C5038" t="s">
        <v>543</v>
      </c>
      <c r="D5038" s="21" t="s">
        <v>551</v>
      </c>
      <c r="E5038" t="s">
        <v>552</v>
      </c>
      <c r="F5038" t="s">
        <v>18</v>
      </c>
      <c r="G5038" t="s">
        <v>1270</v>
      </c>
      <c r="H5038" t="s">
        <v>482</v>
      </c>
      <c r="I5038" t="s">
        <v>1271</v>
      </c>
      <c r="K5038" s="27">
        <v>2024</v>
      </c>
      <c r="L5038" s="27" t="s">
        <v>5446</v>
      </c>
      <c r="M5038" s="27" t="s">
        <v>5447</v>
      </c>
      <c r="N5038" t="s">
        <v>5448</v>
      </c>
      <c r="O5038" s="29"/>
    </row>
    <row r="5039" spans="1:15" x14ac:dyDescent="0.2">
      <c r="A5039" s="66" t="s">
        <v>9833</v>
      </c>
      <c r="B5039" t="s">
        <v>544</v>
      </c>
      <c r="C5039" t="s">
        <v>543</v>
      </c>
      <c r="D5039" s="21" t="s">
        <v>549</v>
      </c>
      <c r="E5039" t="s">
        <v>550</v>
      </c>
      <c r="F5039" t="s">
        <v>87</v>
      </c>
      <c r="J5039" t="s">
        <v>5466</v>
      </c>
      <c r="K5039">
        <v>2024</v>
      </c>
      <c r="L5039" t="s">
        <v>5463</v>
      </c>
      <c r="N5039" t="s">
        <v>5464</v>
      </c>
    </row>
    <row r="5040" spans="1:15" ht="21.75" customHeight="1" x14ac:dyDescent="0.2">
      <c r="A5040" s="66" t="s">
        <v>9833</v>
      </c>
      <c r="B5040" t="s">
        <v>544</v>
      </c>
      <c r="C5040" t="s">
        <v>543</v>
      </c>
      <c r="D5040" s="21" t="s">
        <v>549</v>
      </c>
      <c r="E5040" t="s">
        <v>550</v>
      </c>
      <c r="F5040" t="s">
        <v>72</v>
      </c>
      <c r="G5040" t="s">
        <v>1299</v>
      </c>
      <c r="J5040" s="30" t="s">
        <v>5467</v>
      </c>
      <c r="K5040" s="27">
        <v>2025</v>
      </c>
      <c r="L5040" s="30" t="s">
        <v>5468</v>
      </c>
      <c r="M5040" s="30" t="s">
        <v>5469</v>
      </c>
      <c r="N5040" t="s">
        <v>5470</v>
      </c>
      <c r="O5040" s="29"/>
    </row>
    <row r="5041" spans="1:15" ht="16.5" customHeight="1" x14ac:dyDescent="0.2">
      <c r="A5041" s="66" t="s">
        <v>9833</v>
      </c>
      <c r="B5041" t="s">
        <v>544</v>
      </c>
      <c r="C5041" t="s">
        <v>543</v>
      </c>
      <c r="D5041" s="21" t="s">
        <v>549</v>
      </c>
      <c r="E5041" t="s">
        <v>550</v>
      </c>
      <c r="F5041" t="s">
        <v>76</v>
      </c>
      <c r="G5041" t="s">
        <v>1299</v>
      </c>
      <c r="J5041" s="27" t="s">
        <v>5471</v>
      </c>
      <c r="K5041" s="27">
        <v>2025</v>
      </c>
      <c r="L5041" s="27" t="s">
        <v>5468</v>
      </c>
      <c r="M5041" s="27" t="s">
        <v>5472</v>
      </c>
      <c r="N5041" t="s">
        <v>5470</v>
      </c>
      <c r="O5041" s="29"/>
    </row>
    <row r="5042" spans="1:15" x14ac:dyDescent="0.2">
      <c r="A5042" s="66" t="s">
        <v>9833</v>
      </c>
      <c r="B5042" t="s">
        <v>544</v>
      </c>
      <c r="C5042" t="s">
        <v>543</v>
      </c>
      <c r="D5042" s="21" t="s">
        <v>549</v>
      </c>
      <c r="E5042" t="s">
        <v>550</v>
      </c>
      <c r="F5042" t="s">
        <v>66</v>
      </c>
      <c r="G5042" t="s">
        <v>1296</v>
      </c>
      <c r="K5042">
        <v>2020</v>
      </c>
      <c r="L5042" t="s">
        <v>5452</v>
      </c>
      <c r="M5042" t="s">
        <v>5453</v>
      </c>
      <c r="N5042" t="s">
        <v>5454</v>
      </c>
    </row>
    <row r="5043" spans="1:15" x14ac:dyDescent="0.2">
      <c r="A5043" s="66" t="s">
        <v>9833</v>
      </c>
      <c r="B5043" t="s">
        <v>544</v>
      </c>
      <c r="C5043" t="s">
        <v>543</v>
      </c>
      <c r="D5043" s="21" t="s">
        <v>549</v>
      </c>
      <c r="E5043" t="s">
        <v>550</v>
      </c>
      <c r="F5043" t="s">
        <v>67</v>
      </c>
      <c r="G5043" t="s">
        <v>1360</v>
      </c>
      <c r="K5043">
        <v>2020</v>
      </c>
      <c r="L5043" t="s">
        <v>5452</v>
      </c>
      <c r="M5043" t="s">
        <v>5453</v>
      </c>
      <c r="N5043" t="s">
        <v>5454</v>
      </c>
      <c r="O5043" t="s">
        <v>5473</v>
      </c>
    </row>
    <row r="5044" spans="1:15" x14ac:dyDescent="0.2">
      <c r="A5044" s="66" t="s">
        <v>9833</v>
      </c>
      <c r="B5044" t="s">
        <v>544</v>
      </c>
      <c r="C5044" t="s">
        <v>543</v>
      </c>
      <c r="D5044" s="21" t="s">
        <v>549</v>
      </c>
      <c r="E5044" t="s">
        <v>550</v>
      </c>
      <c r="F5044" t="s">
        <v>330</v>
      </c>
      <c r="K5044">
        <v>2024</v>
      </c>
      <c r="L5044" t="s">
        <v>5474</v>
      </c>
      <c r="N5044" t="s">
        <v>5475</v>
      </c>
      <c r="O5044" t="s">
        <v>5476</v>
      </c>
    </row>
    <row r="5045" spans="1:15" x14ac:dyDescent="0.2">
      <c r="A5045" s="66" t="s">
        <v>9833</v>
      </c>
      <c r="B5045" t="s">
        <v>544</v>
      </c>
      <c r="C5045" t="s">
        <v>543</v>
      </c>
      <c r="D5045" s="21" t="s">
        <v>549</v>
      </c>
      <c r="E5045" t="s">
        <v>550</v>
      </c>
      <c r="F5045" t="s">
        <v>329</v>
      </c>
      <c r="K5045">
        <v>2024</v>
      </c>
      <c r="L5045" t="s">
        <v>5474</v>
      </c>
      <c r="N5045" t="s">
        <v>5475</v>
      </c>
      <c r="O5045" t="s">
        <v>5476</v>
      </c>
    </row>
    <row r="5046" spans="1:15" x14ac:dyDescent="0.2">
      <c r="A5046" s="66" t="s">
        <v>9833</v>
      </c>
      <c r="B5046" t="s">
        <v>544</v>
      </c>
      <c r="C5046" t="s">
        <v>543</v>
      </c>
      <c r="D5046" s="21" t="s">
        <v>549</v>
      </c>
      <c r="E5046" t="s">
        <v>550</v>
      </c>
      <c r="F5046" t="s">
        <v>79</v>
      </c>
      <c r="G5046" t="s">
        <v>1382</v>
      </c>
      <c r="K5046">
        <v>2017</v>
      </c>
      <c r="L5046" t="s">
        <v>5456</v>
      </c>
      <c r="N5046" t="s">
        <v>5457</v>
      </c>
      <c r="O5046" t="s">
        <v>5477</v>
      </c>
    </row>
    <row r="5047" spans="1:15" x14ac:dyDescent="0.2">
      <c r="A5047" s="66" t="s">
        <v>9833</v>
      </c>
      <c r="B5047" t="s">
        <v>544</v>
      </c>
      <c r="C5047" t="s">
        <v>543</v>
      </c>
      <c r="D5047" s="21" t="s">
        <v>549</v>
      </c>
      <c r="E5047" t="s">
        <v>550</v>
      </c>
      <c r="F5047" t="s">
        <v>78</v>
      </c>
      <c r="G5047" t="s">
        <v>1299</v>
      </c>
      <c r="K5047">
        <v>2017</v>
      </c>
      <c r="L5047" t="s">
        <v>5456</v>
      </c>
      <c r="N5047" t="s">
        <v>5457</v>
      </c>
      <c r="O5047" t="s">
        <v>5477</v>
      </c>
    </row>
    <row r="5048" spans="1:15" x14ac:dyDescent="0.2">
      <c r="A5048" s="66" t="s">
        <v>9833</v>
      </c>
      <c r="B5048" t="s">
        <v>544</v>
      </c>
      <c r="C5048" t="s">
        <v>543</v>
      </c>
      <c r="D5048" s="21" t="s">
        <v>549</v>
      </c>
      <c r="E5048" t="s">
        <v>550</v>
      </c>
      <c r="F5048" t="s">
        <v>39</v>
      </c>
      <c r="G5048" t="s">
        <v>1289</v>
      </c>
      <c r="H5048" t="s">
        <v>349</v>
      </c>
      <c r="I5048" t="s">
        <v>349</v>
      </c>
      <c r="K5048">
        <v>2010</v>
      </c>
      <c r="L5048" t="s">
        <v>5478</v>
      </c>
      <c r="M5048" t="s">
        <v>5479</v>
      </c>
      <c r="N5048" t="s">
        <v>5480</v>
      </c>
    </row>
    <row r="5049" spans="1:15" x14ac:dyDescent="0.2">
      <c r="A5049" s="66" t="s">
        <v>9833</v>
      </c>
      <c r="B5049" t="s">
        <v>544</v>
      </c>
      <c r="C5049" t="s">
        <v>543</v>
      </c>
      <c r="D5049" s="21" t="s">
        <v>549</v>
      </c>
      <c r="E5049" t="s">
        <v>550</v>
      </c>
      <c r="F5049" t="s">
        <v>38</v>
      </c>
      <c r="G5049" t="s">
        <v>1289</v>
      </c>
      <c r="H5049" t="s">
        <v>349</v>
      </c>
      <c r="I5049" t="s">
        <v>349</v>
      </c>
      <c r="K5049">
        <v>2010</v>
      </c>
      <c r="L5049" t="s">
        <v>5478</v>
      </c>
      <c r="M5049" t="s">
        <v>5479</v>
      </c>
      <c r="N5049" t="s">
        <v>5480</v>
      </c>
    </row>
    <row r="5050" spans="1:15" x14ac:dyDescent="0.2">
      <c r="A5050" s="66" t="s">
        <v>9833</v>
      </c>
      <c r="B5050" t="s">
        <v>544</v>
      </c>
      <c r="C5050" t="s">
        <v>543</v>
      </c>
      <c r="D5050" s="21" t="s">
        <v>549</v>
      </c>
      <c r="E5050" t="s">
        <v>550</v>
      </c>
      <c r="F5050" t="s">
        <v>34</v>
      </c>
      <c r="G5050" t="s">
        <v>1289</v>
      </c>
      <c r="H5050" t="s">
        <v>349</v>
      </c>
      <c r="I5050" t="s">
        <v>349</v>
      </c>
      <c r="K5050">
        <v>2010</v>
      </c>
      <c r="L5050" t="s">
        <v>5478</v>
      </c>
      <c r="M5050" t="s">
        <v>5479</v>
      </c>
      <c r="N5050" t="s">
        <v>5480</v>
      </c>
      <c r="O5050" t="s">
        <v>5481</v>
      </c>
    </row>
    <row r="5051" spans="1:15" x14ac:dyDescent="0.2">
      <c r="A5051" s="66" t="s">
        <v>9833</v>
      </c>
      <c r="B5051" t="s">
        <v>544</v>
      </c>
      <c r="C5051" t="s">
        <v>543</v>
      </c>
      <c r="D5051" s="21" t="s">
        <v>549</v>
      </c>
      <c r="E5051" t="s">
        <v>550</v>
      </c>
      <c r="F5051" t="s">
        <v>35</v>
      </c>
      <c r="G5051" t="s">
        <v>1289</v>
      </c>
      <c r="H5051" t="s">
        <v>349</v>
      </c>
      <c r="I5051" t="s">
        <v>349</v>
      </c>
      <c r="K5051">
        <v>2010</v>
      </c>
      <c r="L5051" t="s">
        <v>5478</v>
      </c>
      <c r="M5051" t="s">
        <v>5479</v>
      </c>
      <c r="N5051" t="s">
        <v>5480</v>
      </c>
    </row>
    <row r="5052" spans="1:15" x14ac:dyDescent="0.2">
      <c r="A5052" s="66" t="s">
        <v>9833</v>
      </c>
      <c r="B5052" t="s">
        <v>544</v>
      </c>
      <c r="C5052" t="s">
        <v>543</v>
      </c>
      <c r="D5052" s="21" t="s">
        <v>549</v>
      </c>
      <c r="E5052" t="s">
        <v>550</v>
      </c>
      <c r="F5052" t="s">
        <v>33</v>
      </c>
      <c r="G5052" t="s">
        <v>1286</v>
      </c>
      <c r="H5052" t="s">
        <v>349</v>
      </c>
      <c r="I5052" t="s">
        <v>349</v>
      </c>
      <c r="K5052">
        <v>2010</v>
      </c>
      <c r="L5052" t="s">
        <v>5478</v>
      </c>
      <c r="M5052" t="s">
        <v>5479</v>
      </c>
      <c r="N5052" t="s">
        <v>5480</v>
      </c>
    </row>
    <row r="5053" spans="1:15" x14ac:dyDescent="0.2">
      <c r="A5053" s="66" t="s">
        <v>9833</v>
      </c>
      <c r="B5053" t="s">
        <v>544</v>
      </c>
      <c r="C5053" t="s">
        <v>543</v>
      </c>
      <c r="D5053" s="21" t="s">
        <v>549</v>
      </c>
      <c r="E5053" t="s">
        <v>550</v>
      </c>
      <c r="F5053" t="s">
        <v>142</v>
      </c>
      <c r="G5053" t="s">
        <v>1286</v>
      </c>
      <c r="K5053">
        <v>2024</v>
      </c>
      <c r="L5053" t="s">
        <v>5482</v>
      </c>
      <c r="N5053" t="s">
        <v>5475</v>
      </c>
      <c r="O5053" t="s">
        <v>1400</v>
      </c>
    </row>
    <row r="5054" spans="1:15" x14ac:dyDescent="0.2">
      <c r="A5054" s="66" t="s">
        <v>9833</v>
      </c>
      <c r="B5054" t="s">
        <v>544</v>
      </c>
      <c r="C5054" t="s">
        <v>543</v>
      </c>
      <c r="D5054" s="21" t="s">
        <v>549</v>
      </c>
      <c r="E5054" t="s">
        <v>550</v>
      </c>
      <c r="F5054" t="s">
        <v>84</v>
      </c>
      <c r="K5054">
        <v>2024</v>
      </c>
      <c r="L5054" t="s">
        <v>5483</v>
      </c>
      <c r="N5054" t="s">
        <v>5484</v>
      </c>
    </row>
    <row r="5055" spans="1:15" x14ac:dyDescent="0.2">
      <c r="A5055" s="66" t="s">
        <v>9833</v>
      </c>
      <c r="B5055" t="s">
        <v>544</v>
      </c>
      <c r="C5055" t="s">
        <v>543</v>
      </c>
      <c r="D5055" s="21" t="s">
        <v>549</v>
      </c>
      <c r="E5055" t="s">
        <v>550</v>
      </c>
      <c r="F5055" t="s">
        <v>315</v>
      </c>
      <c r="K5055">
        <v>2019</v>
      </c>
      <c r="L5055" t="s">
        <v>5452</v>
      </c>
      <c r="M5055" t="s">
        <v>5485</v>
      </c>
      <c r="N5055" t="s">
        <v>5454</v>
      </c>
    </row>
    <row r="5056" spans="1:15" x14ac:dyDescent="0.2">
      <c r="A5056" s="66" t="s">
        <v>9833</v>
      </c>
      <c r="B5056" t="s">
        <v>544</v>
      </c>
      <c r="C5056" t="s">
        <v>543</v>
      </c>
      <c r="D5056" s="21" t="s">
        <v>549</v>
      </c>
      <c r="E5056" t="s">
        <v>550</v>
      </c>
      <c r="F5056" t="s">
        <v>314</v>
      </c>
      <c r="K5056">
        <v>2024</v>
      </c>
      <c r="L5056" t="s">
        <v>5486</v>
      </c>
      <c r="N5056" t="s">
        <v>5487</v>
      </c>
    </row>
    <row r="5057" spans="1:15" x14ac:dyDescent="0.2">
      <c r="A5057" s="66" t="s">
        <v>9833</v>
      </c>
      <c r="B5057" t="s">
        <v>544</v>
      </c>
      <c r="C5057" t="s">
        <v>543</v>
      </c>
      <c r="D5057" s="21" t="s">
        <v>549</v>
      </c>
      <c r="E5057" t="s">
        <v>550</v>
      </c>
      <c r="F5057" t="s">
        <v>316</v>
      </c>
      <c r="K5057">
        <v>2019</v>
      </c>
      <c r="L5057" t="s">
        <v>5452</v>
      </c>
      <c r="M5057" t="s">
        <v>2002</v>
      </c>
      <c r="N5057" t="s">
        <v>5454</v>
      </c>
    </row>
    <row r="5058" spans="1:15" x14ac:dyDescent="0.2">
      <c r="A5058" s="66" t="s">
        <v>9833</v>
      </c>
      <c r="B5058" t="s">
        <v>544</v>
      </c>
      <c r="C5058" t="s">
        <v>543</v>
      </c>
      <c r="D5058" s="21" t="s">
        <v>549</v>
      </c>
      <c r="E5058" t="s">
        <v>550</v>
      </c>
      <c r="F5058" t="s">
        <v>9</v>
      </c>
      <c r="L5058" t="s">
        <v>1414</v>
      </c>
      <c r="N5058" t="s">
        <v>1415</v>
      </c>
      <c r="O5058" t="s">
        <v>1416</v>
      </c>
    </row>
    <row r="5059" spans="1:15" ht="17.25" customHeight="1" x14ac:dyDescent="0.2">
      <c r="A5059" s="66" t="s">
        <v>9833</v>
      </c>
      <c r="B5059" t="s">
        <v>544</v>
      </c>
      <c r="C5059" t="s">
        <v>543</v>
      </c>
      <c r="D5059" s="21" t="s">
        <v>549</v>
      </c>
      <c r="E5059" t="s">
        <v>550</v>
      </c>
      <c r="F5059" t="s">
        <v>8</v>
      </c>
      <c r="K5059" s="27">
        <v>2023</v>
      </c>
      <c r="L5059" s="27" t="s">
        <v>5488</v>
      </c>
      <c r="M5059" s="27"/>
      <c r="N5059" t="s">
        <v>5489</v>
      </c>
      <c r="O5059" s="29"/>
    </row>
    <row r="5060" spans="1:15" x14ac:dyDescent="0.2">
      <c r="A5060" s="66" t="s">
        <v>9833</v>
      </c>
      <c r="B5060" s="11" t="s">
        <v>544</v>
      </c>
      <c r="C5060" s="11" t="s">
        <v>543</v>
      </c>
      <c r="D5060" s="26" t="s">
        <v>549</v>
      </c>
      <c r="E5060" s="11" t="s">
        <v>550</v>
      </c>
      <c r="F5060" s="22" t="s">
        <v>81</v>
      </c>
      <c r="G5060" s="22" t="s">
        <v>1299</v>
      </c>
      <c r="H5060" s="11"/>
      <c r="I5060" s="11"/>
      <c r="J5060" s="11"/>
      <c r="K5060" s="11">
        <v>2017</v>
      </c>
      <c r="L5060" s="11" t="s">
        <v>5490</v>
      </c>
      <c r="M5060" s="11" t="s">
        <v>1816</v>
      </c>
      <c r="N5060" t="s">
        <v>5491</v>
      </c>
      <c r="O5060" s="49"/>
    </row>
    <row r="5061" spans="1:15" x14ac:dyDescent="0.2">
      <c r="A5061" s="66" t="s">
        <v>9833</v>
      </c>
      <c r="B5061" t="s">
        <v>544</v>
      </c>
      <c r="C5061" t="s">
        <v>543</v>
      </c>
      <c r="D5061" s="21" t="s">
        <v>549</v>
      </c>
      <c r="E5061" t="s">
        <v>550</v>
      </c>
      <c r="F5061" t="s">
        <v>10</v>
      </c>
      <c r="K5061">
        <v>2020</v>
      </c>
      <c r="L5061" t="s">
        <v>5452</v>
      </c>
      <c r="M5061" t="s">
        <v>5492</v>
      </c>
      <c r="N5061" t="s">
        <v>5454</v>
      </c>
    </row>
    <row r="5062" spans="1:15" x14ac:dyDescent="0.2">
      <c r="A5062" s="66" t="s">
        <v>9833</v>
      </c>
      <c r="B5062" t="s">
        <v>544</v>
      </c>
      <c r="C5062" t="s">
        <v>543</v>
      </c>
      <c r="D5062" s="21" t="s">
        <v>551</v>
      </c>
      <c r="E5062" t="s">
        <v>552</v>
      </c>
      <c r="F5062" t="s">
        <v>19</v>
      </c>
      <c r="G5062" t="s">
        <v>1270</v>
      </c>
      <c r="H5062" t="s">
        <v>482</v>
      </c>
      <c r="I5062" t="s">
        <v>1271</v>
      </c>
      <c r="K5062" s="27">
        <v>2024</v>
      </c>
      <c r="L5062" s="27" t="s">
        <v>5446</v>
      </c>
      <c r="M5062" s="27" t="s">
        <v>5447</v>
      </c>
      <c r="N5062" t="s">
        <v>5448</v>
      </c>
      <c r="O5062" s="29"/>
    </row>
    <row r="5063" spans="1:15" x14ac:dyDescent="0.2">
      <c r="A5063" s="66" t="s">
        <v>9833</v>
      </c>
      <c r="B5063" t="s">
        <v>544</v>
      </c>
      <c r="C5063" t="s">
        <v>543</v>
      </c>
      <c r="D5063" s="21" t="s">
        <v>551</v>
      </c>
      <c r="E5063" t="s">
        <v>552</v>
      </c>
      <c r="F5063" t="s">
        <v>20</v>
      </c>
      <c r="G5063" t="s">
        <v>1270</v>
      </c>
      <c r="H5063" t="s">
        <v>482</v>
      </c>
      <c r="I5063" t="s">
        <v>1271</v>
      </c>
      <c r="K5063" s="27">
        <v>2024</v>
      </c>
      <c r="L5063" s="27" t="s">
        <v>5446</v>
      </c>
      <c r="M5063" s="27" t="s">
        <v>5447</v>
      </c>
      <c r="N5063" t="s">
        <v>5448</v>
      </c>
      <c r="O5063" s="29"/>
    </row>
    <row r="5064" spans="1:15" x14ac:dyDescent="0.2">
      <c r="A5064" s="66" t="s">
        <v>9833</v>
      </c>
      <c r="B5064" t="s">
        <v>544</v>
      </c>
      <c r="C5064" t="s">
        <v>543</v>
      </c>
      <c r="D5064" s="21" t="s">
        <v>551</v>
      </c>
      <c r="E5064" t="s">
        <v>552</v>
      </c>
      <c r="F5064" t="s">
        <v>21</v>
      </c>
      <c r="G5064" t="s">
        <v>1270</v>
      </c>
      <c r="H5064" t="s">
        <v>482</v>
      </c>
      <c r="I5064" t="s">
        <v>1271</v>
      </c>
      <c r="K5064" s="27">
        <v>2024</v>
      </c>
      <c r="L5064" s="27" t="s">
        <v>5446</v>
      </c>
      <c r="M5064" s="27" t="s">
        <v>5447</v>
      </c>
      <c r="N5064" t="s">
        <v>5448</v>
      </c>
      <c r="O5064" s="29"/>
    </row>
    <row r="5065" spans="1:15" x14ac:dyDescent="0.2">
      <c r="A5065" s="66" t="s">
        <v>9833</v>
      </c>
      <c r="B5065" t="s">
        <v>544</v>
      </c>
      <c r="C5065" t="s">
        <v>543</v>
      </c>
      <c r="D5065" s="21" t="s">
        <v>551</v>
      </c>
      <c r="E5065" t="s">
        <v>552</v>
      </c>
      <c r="F5065" t="s">
        <v>24</v>
      </c>
      <c r="G5065" t="s">
        <v>1270</v>
      </c>
      <c r="H5065" t="s">
        <v>482</v>
      </c>
      <c r="I5065" t="s">
        <v>1271</v>
      </c>
      <c r="K5065" s="27">
        <v>2024</v>
      </c>
      <c r="L5065" s="27" t="s">
        <v>5446</v>
      </c>
      <c r="M5065" s="27" t="s">
        <v>5447</v>
      </c>
      <c r="N5065" t="s">
        <v>5448</v>
      </c>
      <c r="O5065" s="29"/>
    </row>
    <row r="5066" spans="1:15" x14ac:dyDescent="0.2">
      <c r="A5066" s="66" t="s">
        <v>9833</v>
      </c>
      <c r="B5066" t="s">
        <v>544</v>
      </c>
      <c r="C5066" t="s">
        <v>543</v>
      </c>
      <c r="D5066" s="21" t="s">
        <v>551</v>
      </c>
      <c r="E5066" t="s">
        <v>552</v>
      </c>
      <c r="F5066" t="s">
        <v>338</v>
      </c>
      <c r="K5066">
        <v>2022</v>
      </c>
      <c r="L5066" t="s">
        <v>5493</v>
      </c>
      <c r="N5066" t="s">
        <v>5494</v>
      </c>
    </row>
    <row r="5067" spans="1:15" x14ac:dyDescent="0.2">
      <c r="A5067" s="66" t="s">
        <v>9833</v>
      </c>
      <c r="B5067" t="s">
        <v>544</v>
      </c>
      <c r="C5067" t="s">
        <v>543</v>
      </c>
      <c r="D5067" s="21" t="s">
        <v>551</v>
      </c>
      <c r="E5067" t="s">
        <v>552</v>
      </c>
      <c r="F5067" t="s">
        <v>340</v>
      </c>
      <c r="K5067">
        <v>2024</v>
      </c>
      <c r="L5067" t="s">
        <v>5440</v>
      </c>
      <c r="M5067" t="s">
        <v>1846</v>
      </c>
      <c r="N5067" t="s">
        <v>5441</v>
      </c>
      <c r="O5067" t="s">
        <v>5442</v>
      </c>
    </row>
    <row r="5068" spans="1:15" x14ac:dyDescent="0.2">
      <c r="A5068" s="66" t="s">
        <v>9833</v>
      </c>
      <c r="B5068" t="s">
        <v>544</v>
      </c>
      <c r="C5068" t="s">
        <v>543</v>
      </c>
      <c r="D5068" s="21" t="s">
        <v>551</v>
      </c>
      <c r="E5068" t="s">
        <v>552</v>
      </c>
      <c r="F5068" t="s">
        <v>9895</v>
      </c>
      <c r="K5068">
        <v>2022</v>
      </c>
      <c r="L5068" t="s">
        <v>5493</v>
      </c>
      <c r="N5068" t="s">
        <v>5494</v>
      </c>
    </row>
    <row r="5069" spans="1:15" x14ac:dyDescent="0.2">
      <c r="A5069" s="66" t="s">
        <v>9833</v>
      </c>
      <c r="B5069" t="s">
        <v>544</v>
      </c>
      <c r="C5069" t="s">
        <v>543</v>
      </c>
      <c r="D5069" s="21" t="s">
        <v>551</v>
      </c>
      <c r="E5069" t="s">
        <v>552</v>
      </c>
      <c r="F5069" t="s">
        <v>336</v>
      </c>
      <c r="K5069">
        <v>2022</v>
      </c>
      <c r="L5069" t="s">
        <v>5493</v>
      </c>
      <c r="N5069" t="s">
        <v>5494</v>
      </c>
    </row>
    <row r="5070" spans="1:15" x14ac:dyDescent="0.2">
      <c r="A5070" s="66" t="s">
        <v>9833</v>
      </c>
      <c r="B5070" t="s">
        <v>544</v>
      </c>
      <c r="C5070" t="s">
        <v>543</v>
      </c>
      <c r="D5070" s="21" t="s">
        <v>551</v>
      </c>
      <c r="E5070" t="s">
        <v>552</v>
      </c>
      <c r="F5070" t="s">
        <v>337</v>
      </c>
      <c r="K5070">
        <v>2024</v>
      </c>
      <c r="L5070" t="s">
        <v>5438</v>
      </c>
      <c r="N5070" t="s">
        <v>5439</v>
      </c>
      <c r="O5070" t="s">
        <v>5445</v>
      </c>
    </row>
    <row r="5071" spans="1:15" x14ac:dyDescent="0.2">
      <c r="A5071" s="66" t="s">
        <v>9833</v>
      </c>
      <c r="B5071" t="s">
        <v>544</v>
      </c>
      <c r="C5071" t="s">
        <v>543</v>
      </c>
      <c r="D5071" s="21" t="s">
        <v>551</v>
      </c>
      <c r="E5071" t="s">
        <v>552</v>
      </c>
      <c r="F5071" t="s">
        <v>51</v>
      </c>
      <c r="G5071" t="s">
        <v>1386</v>
      </c>
      <c r="K5071">
        <v>2024</v>
      </c>
      <c r="L5071" s="31" t="s">
        <v>5495</v>
      </c>
      <c r="N5071" t="s">
        <v>5496</v>
      </c>
      <c r="O5071" t="s">
        <v>5497</v>
      </c>
    </row>
    <row r="5072" spans="1:15" x14ac:dyDescent="0.2">
      <c r="A5072" s="66" t="s">
        <v>9833</v>
      </c>
      <c r="B5072" t="s">
        <v>544</v>
      </c>
      <c r="C5072" t="s">
        <v>543</v>
      </c>
      <c r="D5072" s="21" t="s">
        <v>551</v>
      </c>
      <c r="E5072" t="s">
        <v>552</v>
      </c>
      <c r="F5072" t="s">
        <v>4</v>
      </c>
      <c r="L5072" t="s">
        <v>1429</v>
      </c>
      <c r="N5072" t="s">
        <v>1279</v>
      </c>
      <c r="O5072" t="s">
        <v>1280</v>
      </c>
    </row>
    <row r="5073" spans="1:15" x14ac:dyDescent="0.2">
      <c r="A5073" s="66" t="s">
        <v>9833</v>
      </c>
      <c r="B5073" t="s">
        <v>544</v>
      </c>
      <c r="C5073" t="s">
        <v>543</v>
      </c>
      <c r="D5073" s="21" t="s">
        <v>551</v>
      </c>
      <c r="E5073" t="s">
        <v>552</v>
      </c>
      <c r="F5073" t="s">
        <v>43</v>
      </c>
      <c r="G5073" t="s">
        <v>1386</v>
      </c>
      <c r="L5073" t="s">
        <v>5498</v>
      </c>
      <c r="M5073" t="s">
        <v>5499</v>
      </c>
      <c r="N5073" t="s">
        <v>5500</v>
      </c>
    </row>
    <row r="5074" spans="1:15" x14ac:dyDescent="0.2">
      <c r="A5074" s="66" t="s">
        <v>9833</v>
      </c>
      <c r="B5074" t="s">
        <v>544</v>
      </c>
      <c r="C5074" t="s">
        <v>543</v>
      </c>
      <c r="D5074" s="21" t="s">
        <v>551</v>
      </c>
      <c r="E5074" t="s">
        <v>552</v>
      </c>
      <c r="F5074" t="s">
        <v>89</v>
      </c>
      <c r="K5074">
        <v>2024</v>
      </c>
      <c r="L5074" t="s">
        <v>5501</v>
      </c>
      <c r="N5074" t="s">
        <v>5502</v>
      </c>
    </row>
    <row r="5075" spans="1:15" x14ac:dyDescent="0.2">
      <c r="A5075" s="66" t="s">
        <v>9833</v>
      </c>
      <c r="B5075" t="s">
        <v>544</v>
      </c>
      <c r="C5075" t="s">
        <v>543</v>
      </c>
      <c r="D5075" s="21" t="s">
        <v>551</v>
      </c>
      <c r="E5075" t="s">
        <v>552</v>
      </c>
      <c r="F5075" t="s">
        <v>94</v>
      </c>
      <c r="J5075" t="s">
        <v>5503</v>
      </c>
      <c r="K5075">
        <v>2015</v>
      </c>
      <c r="L5075" t="s">
        <v>5504</v>
      </c>
      <c r="N5075" t="s">
        <v>5505</v>
      </c>
    </row>
    <row r="5076" spans="1:15" x14ac:dyDescent="0.2">
      <c r="A5076" s="66" t="s">
        <v>9833</v>
      </c>
      <c r="B5076" t="s">
        <v>544</v>
      </c>
      <c r="C5076" t="s">
        <v>543</v>
      </c>
      <c r="D5076" s="21" t="s">
        <v>551</v>
      </c>
      <c r="E5076" t="s">
        <v>552</v>
      </c>
      <c r="F5076" t="s">
        <v>95</v>
      </c>
      <c r="K5076">
        <v>2023</v>
      </c>
      <c r="L5076" t="s">
        <v>5506</v>
      </c>
      <c r="M5076" t="s">
        <v>5507</v>
      </c>
      <c r="N5076" t="s">
        <v>5508</v>
      </c>
    </row>
    <row r="5077" spans="1:15" x14ac:dyDescent="0.2">
      <c r="A5077" s="66" t="s">
        <v>9833</v>
      </c>
      <c r="B5077" t="s">
        <v>544</v>
      </c>
      <c r="C5077" t="s">
        <v>543</v>
      </c>
      <c r="D5077" s="21" t="s">
        <v>551</v>
      </c>
      <c r="E5077" t="s">
        <v>552</v>
      </c>
      <c r="F5077" t="s">
        <v>96</v>
      </c>
      <c r="K5077">
        <v>2015</v>
      </c>
      <c r="L5077" t="s">
        <v>5504</v>
      </c>
      <c r="M5077" t="s">
        <v>5509</v>
      </c>
      <c r="N5077" t="s">
        <v>5505</v>
      </c>
    </row>
    <row r="5078" spans="1:15" x14ac:dyDescent="0.2">
      <c r="A5078" s="66" t="s">
        <v>9833</v>
      </c>
      <c r="B5078" t="s">
        <v>544</v>
      </c>
      <c r="C5078" t="s">
        <v>543</v>
      </c>
      <c r="D5078" s="21" t="s">
        <v>551</v>
      </c>
      <c r="E5078" t="s">
        <v>552</v>
      </c>
      <c r="F5078" t="s">
        <v>14</v>
      </c>
      <c r="G5078" t="s">
        <v>1430</v>
      </c>
      <c r="K5078" s="27">
        <v>2023</v>
      </c>
      <c r="L5078" s="27" t="s">
        <v>5510</v>
      </c>
      <c r="M5078" s="27" t="s">
        <v>548</v>
      </c>
      <c r="N5078" s="27" t="s">
        <v>548</v>
      </c>
      <c r="O5078" s="27" t="s">
        <v>5511</v>
      </c>
    </row>
    <row r="5079" spans="1:15" x14ac:dyDescent="0.2">
      <c r="A5079" s="66" t="s">
        <v>9833</v>
      </c>
      <c r="B5079" t="s">
        <v>544</v>
      </c>
      <c r="C5079" t="s">
        <v>543</v>
      </c>
      <c r="D5079" s="21" t="s">
        <v>551</v>
      </c>
      <c r="E5079" t="s">
        <v>552</v>
      </c>
      <c r="F5079" t="s">
        <v>15</v>
      </c>
      <c r="G5079" t="s">
        <v>1430</v>
      </c>
      <c r="O5079" t="s">
        <v>1432</v>
      </c>
    </row>
    <row r="5080" spans="1:15" x14ac:dyDescent="0.2">
      <c r="A5080" s="66" t="s">
        <v>9833</v>
      </c>
      <c r="B5080" t="s">
        <v>544</v>
      </c>
      <c r="C5080" t="s">
        <v>543</v>
      </c>
      <c r="D5080" s="21" t="s">
        <v>551</v>
      </c>
      <c r="E5080" t="s">
        <v>552</v>
      </c>
      <c r="F5080" t="s">
        <v>11</v>
      </c>
      <c r="G5080" t="s">
        <v>1286</v>
      </c>
      <c r="H5080" t="s">
        <v>349</v>
      </c>
      <c r="I5080" t="s">
        <v>1100</v>
      </c>
      <c r="K5080" s="27">
        <v>2023</v>
      </c>
      <c r="L5080" s="27" t="s">
        <v>5512</v>
      </c>
      <c r="M5080" s="27" t="s">
        <v>5513</v>
      </c>
      <c r="N5080" t="s">
        <v>5514</v>
      </c>
      <c r="O5080" s="29"/>
    </row>
    <row r="5081" spans="1:15" x14ac:dyDescent="0.2">
      <c r="A5081" s="66" t="s">
        <v>9833</v>
      </c>
      <c r="B5081" t="s">
        <v>544</v>
      </c>
      <c r="C5081" t="s">
        <v>543</v>
      </c>
      <c r="D5081" s="21" t="s">
        <v>551</v>
      </c>
      <c r="E5081" t="s">
        <v>552</v>
      </c>
      <c r="F5081" t="s">
        <v>10</v>
      </c>
      <c r="K5081">
        <v>2016</v>
      </c>
      <c r="L5081" t="s">
        <v>5515</v>
      </c>
      <c r="M5081" t="s">
        <v>5516</v>
      </c>
      <c r="N5081" t="s">
        <v>5517</v>
      </c>
    </row>
    <row r="5082" spans="1:15" ht="18.75" customHeight="1" x14ac:dyDescent="0.2">
      <c r="A5082" s="66" t="s">
        <v>9833</v>
      </c>
      <c r="B5082" t="s">
        <v>544</v>
      </c>
      <c r="C5082" t="s">
        <v>543</v>
      </c>
      <c r="D5082" s="21" t="s">
        <v>551</v>
      </c>
      <c r="E5082" t="s">
        <v>552</v>
      </c>
      <c r="F5082" t="s">
        <v>8</v>
      </c>
      <c r="K5082" s="27">
        <v>2023</v>
      </c>
      <c r="L5082" s="27" t="s">
        <v>5488</v>
      </c>
      <c r="M5082" s="27"/>
      <c r="N5082" t="s">
        <v>5489</v>
      </c>
      <c r="O5082" s="29"/>
    </row>
    <row r="5083" spans="1:15" x14ac:dyDescent="0.2">
      <c r="A5083" s="66" t="s">
        <v>9833</v>
      </c>
      <c r="B5083" t="s">
        <v>544</v>
      </c>
      <c r="C5083" t="s">
        <v>543</v>
      </c>
      <c r="D5083" s="21" t="s">
        <v>545</v>
      </c>
      <c r="E5083" t="s">
        <v>546</v>
      </c>
      <c r="F5083" t="s">
        <v>307</v>
      </c>
      <c r="K5083">
        <v>2024</v>
      </c>
      <c r="L5083" t="s">
        <v>5435</v>
      </c>
      <c r="M5083" t="s">
        <v>5436</v>
      </c>
      <c r="N5083" t="s">
        <v>5437</v>
      </c>
    </row>
    <row r="5084" spans="1:15" ht="16.5" customHeight="1" x14ac:dyDescent="0.2">
      <c r="A5084" s="66" t="s">
        <v>9833</v>
      </c>
      <c r="B5084" t="s">
        <v>544</v>
      </c>
      <c r="C5084" t="s">
        <v>543</v>
      </c>
      <c r="D5084" s="21" t="s">
        <v>545</v>
      </c>
      <c r="E5084" t="s">
        <v>546</v>
      </c>
      <c r="F5084" t="s">
        <v>16</v>
      </c>
      <c r="G5084" t="s">
        <v>1270</v>
      </c>
      <c r="H5084" t="s">
        <v>482</v>
      </c>
      <c r="I5084" t="s">
        <v>1271</v>
      </c>
      <c r="K5084" s="27">
        <v>2023</v>
      </c>
      <c r="L5084" s="27" t="s">
        <v>5518</v>
      </c>
      <c r="M5084" s="27" t="s">
        <v>5519</v>
      </c>
      <c r="N5084" t="s">
        <v>5520</v>
      </c>
      <c r="O5084" s="29"/>
    </row>
    <row r="5085" spans="1:15" x14ac:dyDescent="0.2">
      <c r="A5085" s="66" t="s">
        <v>9833</v>
      </c>
      <c r="B5085" t="s">
        <v>544</v>
      </c>
      <c r="C5085" t="s">
        <v>543</v>
      </c>
      <c r="D5085" s="21" t="s">
        <v>545</v>
      </c>
      <c r="E5085" t="s">
        <v>546</v>
      </c>
      <c r="F5085" t="s">
        <v>17</v>
      </c>
      <c r="G5085" t="s">
        <v>1270</v>
      </c>
      <c r="H5085" t="s">
        <v>482</v>
      </c>
      <c r="I5085" t="s">
        <v>1271</v>
      </c>
      <c r="K5085" s="27">
        <v>2023</v>
      </c>
      <c r="L5085" s="27" t="s">
        <v>5518</v>
      </c>
      <c r="M5085" s="27" t="s">
        <v>5519</v>
      </c>
      <c r="N5085" t="s">
        <v>5520</v>
      </c>
      <c r="O5085" s="29"/>
    </row>
    <row r="5086" spans="1:15" x14ac:dyDescent="0.2">
      <c r="A5086" s="66" t="s">
        <v>9833</v>
      </c>
      <c r="B5086" t="s">
        <v>544</v>
      </c>
      <c r="C5086" t="s">
        <v>543</v>
      </c>
      <c r="D5086" s="21" t="s">
        <v>545</v>
      </c>
      <c r="E5086" t="s">
        <v>546</v>
      </c>
      <c r="F5086" t="s">
        <v>18</v>
      </c>
      <c r="G5086" t="s">
        <v>1270</v>
      </c>
      <c r="H5086" t="s">
        <v>482</v>
      </c>
      <c r="I5086" t="s">
        <v>1271</v>
      </c>
      <c r="K5086" s="27">
        <v>2023</v>
      </c>
      <c r="L5086" s="27" t="s">
        <v>5518</v>
      </c>
      <c r="M5086" s="27" t="s">
        <v>5519</v>
      </c>
      <c r="N5086" t="s">
        <v>5520</v>
      </c>
      <c r="O5086" s="29"/>
    </row>
    <row r="5087" spans="1:15" x14ac:dyDescent="0.2">
      <c r="A5087" s="66" t="s">
        <v>9833</v>
      </c>
      <c r="B5087" t="s">
        <v>544</v>
      </c>
      <c r="C5087" t="s">
        <v>543</v>
      </c>
      <c r="D5087" s="21" t="s">
        <v>545</v>
      </c>
      <c r="E5087" t="s">
        <v>546</v>
      </c>
      <c r="F5087" t="s">
        <v>28</v>
      </c>
      <c r="G5087" t="s">
        <v>1270</v>
      </c>
      <c r="H5087" t="s">
        <v>482</v>
      </c>
      <c r="I5087" t="s">
        <v>1271</v>
      </c>
      <c r="K5087" s="27">
        <v>2023</v>
      </c>
      <c r="L5087" s="27" t="s">
        <v>5518</v>
      </c>
      <c r="M5087" s="27" t="s">
        <v>5519</v>
      </c>
      <c r="N5087" t="s">
        <v>5520</v>
      </c>
      <c r="O5087" s="29"/>
    </row>
    <row r="5088" spans="1:15" x14ac:dyDescent="0.2">
      <c r="A5088" s="66" t="s">
        <v>9833</v>
      </c>
      <c r="B5088" t="s">
        <v>544</v>
      </c>
      <c r="C5088" t="s">
        <v>543</v>
      </c>
      <c r="D5088" s="21" t="s">
        <v>545</v>
      </c>
      <c r="E5088" t="s">
        <v>546</v>
      </c>
      <c r="F5088" t="s">
        <v>19</v>
      </c>
      <c r="G5088" t="s">
        <v>1270</v>
      </c>
      <c r="H5088" t="s">
        <v>482</v>
      </c>
      <c r="I5088" t="s">
        <v>1271</v>
      </c>
      <c r="K5088" s="27">
        <v>2023</v>
      </c>
      <c r="L5088" s="27" t="s">
        <v>5518</v>
      </c>
      <c r="M5088" s="27" t="s">
        <v>5519</v>
      </c>
      <c r="N5088" t="s">
        <v>5520</v>
      </c>
      <c r="O5088" s="29"/>
    </row>
    <row r="5089" spans="1:15" x14ac:dyDescent="0.2">
      <c r="A5089" s="66" t="s">
        <v>9833</v>
      </c>
      <c r="B5089" t="s">
        <v>544</v>
      </c>
      <c r="C5089" t="s">
        <v>543</v>
      </c>
      <c r="D5089" s="21" t="s">
        <v>545</v>
      </c>
      <c r="E5089" t="s">
        <v>546</v>
      </c>
      <c r="F5089" t="s">
        <v>20</v>
      </c>
      <c r="G5089" t="s">
        <v>1270</v>
      </c>
      <c r="H5089" t="s">
        <v>482</v>
      </c>
      <c r="I5089" t="s">
        <v>1271</v>
      </c>
      <c r="K5089" s="27">
        <v>2023</v>
      </c>
      <c r="L5089" s="27" t="s">
        <v>5518</v>
      </c>
      <c r="M5089" s="27" t="s">
        <v>5519</v>
      </c>
      <c r="N5089" t="s">
        <v>5520</v>
      </c>
      <c r="O5089" s="29"/>
    </row>
    <row r="5090" spans="1:15" x14ac:dyDescent="0.2">
      <c r="A5090" s="66" t="s">
        <v>9833</v>
      </c>
      <c r="B5090" t="s">
        <v>544</v>
      </c>
      <c r="C5090" t="s">
        <v>543</v>
      </c>
      <c r="D5090" s="21" t="s">
        <v>545</v>
      </c>
      <c r="E5090" t="s">
        <v>546</v>
      </c>
      <c r="F5090" t="s">
        <v>21</v>
      </c>
      <c r="G5090" t="s">
        <v>1270</v>
      </c>
      <c r="H5090" t="s">
        <v>482</v>
      </c>
      <c r="I5090" t="s">
        <v>1271</v>
      </c>
      <c r="K5090" s="27">
        <v>2023</v>
      </c>
      <c r="L5090" s="27" t="s">
        <v>5518</v>
      </c>
      <c r="M5090" s="27" t="s">
        <v>5519</v>
      </c>
      <c r="N5090" t="s">
        <v>5520</v>
      </c>
      <c r="O5090" s="29"/>
    </row>
    <row r="5091" spans="1:15" x14ac:dyDescent="0.2">
      <c r="A5091" s="66" t="s">
        <v>9833</v>
      </c>
      <c r="B5091" t="s">
        <v>544</v>
      </c>
      <c r="C5091" t="s">
        <v>543</v>
      </c>
      <c r="D5091" s="21" t="s">
        <v>545</v>
      </c>
      <c r="E5091" t="s">
        <v>546</v>
      </c>
      <c r="F5091" t="s">
        <v>24</v>
      </c>
      <c r="G5091" t="s">
        <v>1270</v>
      </c>
      <c r="H5091" t="s">
        <v>482</v>
      </c>
      <c r="I5091" t="s">
        <v>1271</v>
      </c>
      <c r="K5091" s="27">
        <v>2023</v>
      </c>
      <c r="L5091" s="27" t="s">
        <v>5518</v>
      </c>
      <c r="M5091" s="27" t="s">
        <v>5519</v>
      </c>
      <c r="N5091" t="s">
        <v>5520</v>
      </c>
      <c r="O5091" s="29"/>
    </row>
    <row r="5092" spans="1:15" x14ac:dyDescent="0.2">
      <c r="A5092" s="66" t="s">
        <v>9833</v>
      </c>
      <c r="B5092" t="s">
        <v>544</v>
      </c>
      <c r="C5092" t="s">
        <v>543</v>
      </c>
      <c r="D5092" s="21" t="s">
        <v>551</v>
      </c>
      <c r="E5092" t="s">
        <v>552</v>
      </c>
      <c r="F5092" t="s">
        <v>9</v>
      </c>
      <c r="L5092" t="s">
        <v>1414</v>
      </c>
      <c r="N5092" t="s">
        <v>1415</v>
      </c>
      <c r="O5092" t="s">
        <v>1416</v>
      </c>
    </row>
    <row r="5093" spans="1:15" x14ac:dyDescent="0.2">
      <c r="A5093" s="66" t="s">
        <v>9833</v>
      </c>
      <c r="B5093" t="s">
        <v>544</v>
      </c>
      <c r="C5093" t="s">
        <v>543</v>
      </c>
      <c r="D5093" s="21" t="s">
        <v>551</v>
      </c>
      <c r="E5093" t="s">
        <v>552</v>
      </c>
      <c r="F5093" t="s">
        <v>316</v>
      </c>
      <c r="K5093">
        <v>2015</v>
      </c>
      <c r="L5093" t="s">
        <v>5504</v>
      </c>
      <c r="M5093" t="s">
        <v>2002</v>
      </c>
      <c r="N5093" t="s">
        <v>5505</v>
      </c>
    </row>
    <row r="5094" spans="1:15" x14ac:dyDescent="0.2">
      <c r="A5094" s="66" t="s">
        <v>9833</v>
      </c>
      <c r="B5094" t="s">
        <v>544</v>
      </c>
      <c r="C5094" t="s">
        <v>543</v>
      </c>
      <c r="D5094" s="21" t="s">
        <v>551</v>
      </c>
      <c r="E5094" t="s">
        <v>552</v>
      </c>
      <c r="F5094" t="s">
        <v>318</v>
      </c>
      <c r="K5094">
        <v>2024</v>
      </c>
      <c r="L5094" t="s">
        <v>5440</v>
      </c>
      <c r="M5094" t="s">
        <v>2803</v>
      </c>
      <c r="N5094" t="s">
        <v>5441</v>
      </c>
      <c r="O5094" t="s">
        <v>5442</v>
      </c>
    </row>
    <row r="5095" spans="1:15" x14ac:dyDescent="0.2">
      <c r="A5095" s="66" t="s">
        <v>9833</v>
      </c>
      <c r="B5095" t="s">
        <v>544</v>
      </c>
      <c r="C5095" t="s">
        <v>543</v>
      </c>
      <c r="D5095" s="21" t="s">
        <v>551</v>
      </c>
      <c r="E5095" t="s">
        <v>552</v>
      </c>
      <c r="F5095" t="s">
        <v>314</v>
      </c>
      <c r="K5095">
        <v>2024</v>
      </c>
      <c r="L5095" t="s">
        <v>5443</v>
      </c>
      <c r="N5095" t="s">
        <v>5444</v>
      </c>
    </row>
    <row r="5096" spans="1:15" x14ac:dyDescent="0.2">
      <c r="A5096" s="66" t="s">
        <v>9833</v>
      </c>
      <c r="B5096" t="s">
        <v>544</v>
      </c>
      <c r="C5096" t="s">
        <v>543</v>
      </c>
      <c r="D5096" s="21" t="s">
        <v>551</v>
      </c>
      <c r="E5096" t="s">
        <v>552</v>
      </c>
      <c r="F5096" t="s">
        <v>315</v>
      </c>
      <c r="K5096">
        <v>2024</v>
      </c>
      <c r="L5096" t="s">
        <v>5438</v>
      </c>
      <c r="N5096" t="s">
        <v>5439</v>
      </c>
      <c r="O5096" t="s">
        <v>5445</v>
      </c>
    </row>
    <row r="5097" spans="1:15" x14ac:dyDescent="0.2">
      <c r="A5097" s="66" t="s">
        <v>9833</v>
      </c>
      <c r="B5097" t="s">
        <v>544</v>
      </c>
      <c r="C5097" t="s">
        <v>543</v>
      </c>
      <c r="D5097" s="21" t="s">
        <v>551</v>
      </c>
      <c r="E5097" t="s">
        <v>552</v>
      </c>
      <c r="F5097" t="s">
        <v>142</v>
      </c>
      <c r="G5097" t="s">
        <v>1286</v>
      </c>
      <c r="O5097" t="s">
        <v>1400</v>
      </c>
    </row>
    <row r="5098" spans="1:15" x14ac:dyDescent="0.2">
      <c r="A5098" s="66" t="s">
        <v>9833</v>
      </c>
      <c r="B5098" t="s">
        <v>544</v>
      </c>
      <c r="C5098" t="s">
        <v>543</v>
      </c>
      <c r="D5098" s="21" t="s">
        <v>551</v>
      </c>
      <c r="E5098" t="s">
        <v>552</v>
      </c>
      <c r="F5098" t="s">
        <v>33</v>
      </c>
      <c r="G5098" t="s">
        <v>1286</v>
      </c>
      <c r="K5098">
        <v>2015</v>
      </c>
      <c r="L5098" t="s">
        <v>5521</v>
      </c>
      <c r="M5098" t="s">
        <v>5522</v>
      </c>
      <c r="N5098" t="s">
        <v>5523</v>
      </c>
      <c r="O5098" t="s">
        <v>5524</v>
      </c>
    </row>
    <row r="5099" spans="1:15" ht="17.25" customHeight="1" x14ac:dyDescent="0.2">
      <c r="A5099" s="66" t="s">
        <v>9833</v>
      </c>
      <c r="B5099" t="s">
        <v>544</v>
      </c>
      <c r="C5099" t="s">
        <v>543</v>
      </c>
      <c r="D5099" s="21" t="s">
        <v>549</v>
      </c>
      <c r="E5099" t="s">
        <v>550</v>
      </c>
      <c r="F5099" t="s">
        <v>11</v>
      </c>
      <c r="G5099" t="s">
        <v>1286</v>
      </c>
      <c r="H5099" t="s">
        <v>349</v>
      </c>
      <c r="I5099" t="s">
        <v>1100</v>
      </c>
      <c r="K5099" s="27">
        <v>2023</v>
      </c>
      <c r="L5099" s="27" t="s">
        <v>5525</v>
      </c>
      <c r="M5099" s="27" t="s">
        <v>5513</v>
      </c>
      <c r="N5099" t="s">
        <v>5514</v>
      </c>
      <c r="O5099" s="29"/>
    </row>
    <row r="5100" spans="1:15" x14ac:dyDescent="0.2">
      <c r="A5100" s="66" t="s">
        <v>9833</v>
      </c>
      <c r="B5100" t="s">
        <v>544</v>
      </c>
      <c r="C5100" t="s">
        <v>543</v>
      </c>
      <c r="D5100" s="21" t="s">
        <v>549</v>
      </c>
      <c r="E5100" t="s">
        <v>550</v>
      </c>
      <c r="F5100" t="s">
        <v>15</v>
      </c>
      <c r="G5100" t="s">
        <v>1430</v>
      </c>
      <c r="O5100" t="s">
        <v>1432</v>
      </c>
    </row>
    <row r="5101" spans="1:15" x14ac:dyDescent="0.2">
      <c r="A5101" s="66" t="s">
        <v>9833</v>
      </c>
      <c r="B5101" t="s">
        <v>544</v>
      </c>
      <c r="C5101" t="s">
        <v>543</v>
      </c>
      <c r="D5101" s="21" t="s">
        <v>549</v>
      </c>
      <c r="E5101" t="s">
        <v>550</v>
      </c>
      <c r="F5101" t="s">
        <v>14</v>
      </c>
      <c r="G5101" t="s">
        <v>1430</v>
      </c>
      <c r="K5101" s="27">
        <v>2023</v>
      </c>
      <c r="L5101" s="27" t="s">
        <v>5526</v>
      </c>
      <c r="M5101" s="27" t="s">
        <v>548</v>
      </c>
      <c r="N5101" s="27" t="s">
        <v>548</v>
      </c>
      <c r="O5101" s="27" t="s">
        <v>5511</v>
      </c>
    </row>
    <row r="5102" spans="1:15" x14ac:dyDescent="0.2">
      <c r="A5102" s="66" t="s">
        <v>9833</v>
      </c>
      <c r="B5102" t="s">
        <v>544</v>
      </c>
      <c r="C5102" t="s">
        <v>543</v>
      </c>
      <c r="D5102" s="21" t="s">
        <v>549</v>
      </c>
      <c r="E5102" t="s">
        <v>550</v>
      </c>
      <c r="F5102" t="s">
        <v>96</v>
      </c>
      <c r="K5102">
        <v>2020</v>
      </c>
      <c r="L5102" t="s">
        <v>5452</v>
      </c>
      <c r="M5102" t="s">
        <v>3713</v>
      </c>
      <c r="N5102" t="s">
        <v>5454</v>
      </c>
    </row>
    <row r="5103" spans="1:15" x14ac:dyDescent="0.2">
      <c r="A5103" s="66" t="s">
        <v>9833</v>
      </c>
      <c r="B5103" t="s">
        <v>544</v>
      </c>
      <c r="C5103" t="s">
        <v>543</v>
      </c>
      <c r="D5103" s="21" t="s">
        <v>551</v>
      </c>
      <c r="E5103" t="s">
        <v>552</v>
      </c>
      <c r="F5103" t="s">
        <v>35</v>
      </c>
      <c r="G5103" t="s">
        <v>1289</v>
      </c>
      <c r="H5103" t="s">
        <v>349</v>
      </c>
      <c r="I5103" t="s">
        <v>349</v>
      </c>
      <c r="K5103">
        <v>2010</v>
      </c>
      <c r="L5103" t="s">
        <v>5478</v>
      </c>
      <c r="M5103" t="s">
        <v>5479</v>
      </c>
      <c r="N5103" t="s">
        <v>5523</v>
      </c>
    </row>
    <row r="5104" spans="1:15" x14ac:dyDescent="0.2">
      <c r="A5104" s="66" t="s">
        <v>9833</v>
      </c>
      <c r="B5104" t="s">
        <v>544</v>
      </c>
      <c r="C5104" t="s">
        <v>543</v>
      </c>
      <c r="D5104" s="21" t="s">
        <v>551</v>
      </c>
      <c r="E5104" t="s">
        <v>552</v>
      </c>
      <c r="F5104" t="s">
        <v>34</v>
      </c>
      <c r="G5104" t="s">
        <v>1289</v>
      </c>
      <c r="H5104" t="s">
        <v>349</v>
      </c>
      <c r="I5104" t="s">
        <v>349</v>
      </c>
      <c r="K5104">
        <v>2010</v>
      </c>
      <c r="L5104" t="s">
        <v>5478</v>
      </c>
      <c r="M5104" t="s">
        <v>5479</v>
      </c>
      <c r="N5104" t="s">
        <v>5523</v>
      </c>
    </row>
    <row r="5105" spans="1:15" x14ac:dyDescent="0.2">
      <c r="A5105" s="66" t="s">
        <v>9833</v>
      </c>
      <c r="B5105" t="s">
        <v>544</v>
      </c>
      <c r="C5105" t="s">
        <v>543</v>
      </c>
      <c r="D5105" s="21" t="s">
        <v>551</v>
      </c>
      <c r="E5105" t="s">
        <v>552</v>
      </c>
      <c r="F5105" t="s">
        <v>38</v>
      </c>
      <c r="G5105" t="s">
        <v>1289</v>
      </c>
      <c r="H5105" t="s">
        <v>349</v>
      </c>
      <c r="I5105" t="s">
        <v>349</v>
      </c>
      <c r="K5105">
        <v>2010</v>
      </c>
      <c r="L5105" t="s">
        <v>5478</v>
      </c>
      <c r="M5105" t="s">
        <v>5479</v>
      </c>
      <c r="N5105" t="s">
        <v>5523</v>
      </c>
    </row>
    <row r="5106" spans="1:15" x14ac:dyDescent="0.2">
      <c r="A5106" s="66" t="s">
        <v>9833</v>
      </c>
      <c r="B5106" t="s">
        <v>544</v>
      </c>
      <c r="C5106" t="s">
        <v>543</v>
      </c>
      <c r="D5106" s="21" t="s">
        <v>551</v>
      </c>
      <c r="E5106" t="s">
        <v>552</v>
      </c>
      <c r="F5106" t="s">
        <v>39</v>
      </c>
      <c r="G5106" t="s">
        <v>1289</v>
      </c>
      <c r="H5106" t="s">
        <v>349</v>
      </c>
      <c r="I5106" t="s">
        <v>349</v>
      </c>
      <c r="K5106">
        <v>2010</v>
      </c>
      <c r="L5106" t="s">
        <v>5478</v>
      </c>
      <c r="M5106" t="s">
        <v>5479</v>
      </c>
      <c r="N5106" t="s">
        <v>5523</v>
      </c>
    </row>
    <row r="5107" spans="1:15" x14ac:dyDescent="0.2">
      <c r="A5107" s="66" t="s">
        <v>9833</v>
      </c>
      <c r="B5107" t="s">
        <v>544</v>
      </c>
      <c r="C5107" t="s">
        <v>543</v>
      </c>
      <c r="D5107" s="21" t="s">
        <v>551</v>
      </c>
      <c r="E5107" t="s">
        <v>552</v>
      </c>
      <c r="F5107" t="s">
        <v>78</v>
      </c>
      <c r="G5107" t="s">
        <v>1299</v>
      </c>
      <c r="J5107" t="s">
        <v>5527</v>
      </c>
      <c r="K5107">
        <v>2024</v>
      </c>
      <c r="L5107" t="s">
        <v>5528</v>
      </c>
      <c r="M5107" t="s">
        <v>2495</v>
      </c>
      <c r="N5107" t="s">
        <v>5441</v>
      </c>
      <c r="O5107" t="s">
        <v>5529</v>
      </c>
    </row>
    <row r="5108" spans="1:15" x14ac:dyDescent="0.2">
      <c r="A5108" s="66" t="s">
        <v>9833</v>
      </c>
      <c r="B5108" t="s">
        <v>544</v>
      </c>
      <c r="C5108" t="s">
        <v>543</v>
      </c>
      <c r="D5108" s="21" t="s">
        <v>545</v>
      </c>
      <c r="E5108" t="s">
        <v>546</v>
      </c>
      <c r="F5108" t="s">
        <v>22</v>
      </c>
      <c r="G5108" t="s">
        <v>1270</v>
      </c>
      <c r="H5108" t="s">
        <v>482</v>
      </c>
      <c r="I5108" t="s">
        <v>1271</v>
      </c>
      <c r="K5108" s="27">
        <v>2023</v>
      </c>
      <c r="L5108" s="27" t="s">
        <v>5518</v>
      </c>
      <c r="M5108" s="27" t="s">
        <v>5519</v>
      </c>
      <c r="N5108" t="s">
        <v>5520</v>
      </c>
      <c r="O5108" s="29"/>
    </row>
    <row r="5109" spans="1:15" x14ac:dyDescent="0.2">
      <c r="A5109" s="66" t="s">
        <v>9833</v>
      </c>
      <c r="B5109" t="s">
        <v>544</v>
      </c>
      <c r="C5109" t="s">
        <v>543</v>
      </c>
      <c r="D5109" s="21" t="s">
        <v>551</v>
      </c>
      <c r="E5109" t="s">
        <v>552</v>
      </c>
      <c r="F5109" t="s">
        <v>79</v>
      </c>
      <c r="G5109" t="s">
        <v>1382</v>
      </c>
      <c r="K5109">
        <v>2024</v>
      </c>
      <c r="L5109" t="s">
        <v>5528</v>
      </c>
      <c r="M5109" t="s">
        <v>2495</v>
      </c>
      <c r="N5109" t="s">
        <v>5441</v>
      </c>
    </row>
    <row r="5110" spans="1:15" x14ac:dyDescent="0.2">
      <c r="A5110" s="66" t="s">
        <v>9833</v>
      </c>
      <c r="B5110" t="s">
        <v>544</v>
      </c>
      <c r="C5110" t="s">
        <v>543</v>
      </c>
      <c r="D5110" s="21" t="s">
        <v>551</v>
      </c>
      <c r="E5110" t="s">
        <v>552</v>
      </c>
      <c r="F5110" t="s">
        <v>67</v>
      </c>
      <c r="G5110" t="s">
        <v>1360</v>
      </c>
      <c r="K5110">
        <v>2018</v>
      </c>
      <c r="L5110" t="s">
        <v>5530</v>
      </c>
      <c r="M5110" t="s">
        <v>5531</v>
      </c>
      <c r="N5110" t="s">
        <v>5532</v>
      </c>
      <c r="O5110" t="s">
        <v>9161</v>
      </c>
    </row>
    <row r="5111" spans="1:15" ht="17.25" customHeight="1" x14ac:dyDescent="0.2">
      <c r="A5111" s="66" t="s">
        <v>9833</v>
      </c>
      <c r="B5111" t="s">
        <v>544</v>
      </c>
      <c r="C5111" t="s">
        <v>543</v>
      </c>
      <c r="D5111" s="21" t="s">
        <v>551</v>
      </c>
      <c r="E5111" t="s">
        <v>552</v>
      </c>
      <c r="F5111" t="s">
        <v>76</v>
      </c>
      <c r="G5111" t="s">
        <v>1299</v>
      </c>
      <c r="J5111" s="27" t="s">
        <v>5471</v>
      </c>
      <c r="K5111" s="27">
        <v>2025</v>
      </c>
      <c r="L5111" s="27" t="s">
        <v>5533</v>
      </c>
      <c r="M5111" s="27" t="s">
        <v>5472</v>
      </c>
      <c r="N5111" t="s">
        <v>5534</v>
      </c>
      <c r="O5111" s="29"/>
    </row>
    <row r="5112" spans="1:15" ht="15" customHeight="1" x14ac:dyDescent="0.2">
      <c r="A5112" s="66" t="s">
        <v>9833</v>
      </c>
      <c r="B5112" t="s">
        <v>544</v>
      </c>
      <c r="C5112" t="s">
        <v>543</v>
      </c>
      <c r="D5112" s="21" t="s">
        <v>549</v>
      </c>
      <c r="E5112" t="s">
        <v>550</v>
      </c>
      <c r="F5112" t="s">
        <v>95</v>
      </c>
      <c r="K5112">
        <v>2020</v>
      </c>
      <c r="L5112" t="s">
        <v>5535</v>
      </c>
      <c r="N5112" t="s">
        <v>5536</v>
      </c>
    </row>
    <row r="5113" spans="1:15" ht="15" customHeight="1" x14ac:dyDescent="0.2">
      <c r="A5113" s="66" t="s">
        <v>9833</v>
      </c>
      <c r="B5113" t="s">
        <v>544</v>
      </c>
      <c r="C5113" t="s">
        <v>543</v>
      </c>
      <c r="D5113" s="21" t="s">
        <v>549</v>
      </c>
      <c r="E5113" t="s">
        <v>550</v>
      </c>
      <c r="F5113" t="s">
        <v>94</v>
      </c>
      <c r="K5113">
        <v>2020</v>
      </c>
      <c r="L5113" t="s">
        <v>5535</v>
      </c>
      <c r="N5113" t="s">
        <v>5536</v>
      </c>
    </row>
    <row r="5114" spans="1:15" ht="15" customHeight="1" x14ac:dyDescent="0.2">
      <c r="A5114" s="66" t="s">
        <v>9833</v>
      </c>
      <c r="B5114" t="s">
        <v>544</v>
      </c>
      <c r="C5114" t="s">
        <v>543</v>
      </c>
      <c r="D5114" s="21" t="s">
        <v>549</v>
      </c>
      <c r="E5114" t="s">
        <v>550</v>
      </c>
      <c r="F5114" t="s">
        <v>89</v>
      </c>
      <c r="K5114">
        <v>2020</v>
      </c>
      <c r="L5114" t="s">
        <v>5535</v>
      </c>
      <c r="M5114" t="s">
        <v>1614</v>
      </c>
      <c r="N5114" t="s">
        <v>5536</v>
      </c>
    </row>
    <row r="5115" spans="1:15" ht="15" customHeight="1" x14ac:dyDescent="0.2">
      <c r="A5115" s="66" t="s">
        <v>9833</v>
      </c>
      <c r="B5115" t="s">
        <v>544</v>
      </c>
      <c r="C5115" t="s">
        <v>543</v>
      </c>
      <c r="D5115" s="21" t="s">
        <v>549</v>
      </c>
      <c r="E5115" t="s">
        <v>550</v>
      </c>
      <c r="F5115" t="s">
        <v>43</v>
      </c>
      <c r="G5115" t="s">
        <v>1386</v>
      </c>
      <c r="H5115" t="s">
        <v>349</v>
      </c>
      <c r="I5115" t="s">
        <v>349</v>
      </c>
      <c r="K5115">
        <v>2024</v>
      </c>
      <c r="L5115" t="s">
        <v>5537</v>
      </c>
      <c r="N5115" t="s">
        <v>5538</v>
      </c>
      <c r="O5115" t="s">
        <v>5539</v>
      </c>
    </row>
    <row r="5116" spans="1:15" ht="15" customHeight="1" x14ac:dyDescent="0.2">
      <c r="A5116" s="66" t="s">
        <v>9833</v>
      </c>
      <c r="B5116" t="s">
        <v>544</v>
      </c>
      <c r="C5116" t="s">
        <v>543</v>
      </c>
      <c r="D5116" s="21" t="s">
        <v>549</v>
      </c>
      <c r="E5116" t="s">
        <v>550</v>
      </c>
      <c r="F5116" t="s">
        <v>4</v>
      </c>
      <c r="L5116" t="s">
        <v>1429</v>
      </c>
      <c r="N5116" t="s">
        <v>1279</v>
      </c>
      <c r="O5116" t="s">
        <v>1280</v>
      </c>
    </row>
    <row r="5117" spans="1:15" ht="15" customHeight="1" x14ac:dyDescent="0.2">
      <c r="A5117" s="66" t="s">
        <v>9833</v>
      </c>
      <c r="B5117" t="s">
        <v>544</v>
      </c>
      <c r="C5117" t="s">
        <v>543</v>
      </c>
      <c r="D5117" s="21" t="s">
        <v>545</v>
      </c>
      <c r="E5117" t="s">
        <v>546</v>
      </c>
      <c r="F5117" t="s">
        <v>338</v>
      </c>
      <c r="K5117">
        <v>2015</v>
      </c>
      <c r="L5117" t="s">
        <v>5540</v>
      </c>
      <c r="N5117" t="s">
        <v>5541</v>
      </c>
    </row>
    <row r="5118" spans="1:15" ht="15" customHeight="1" x14ac:dyDescent="0.2">
      <c r="A5118" s="66" t="s">
        <v>9833</v>
      </c>
      <c r="B5118" t="s">
        <v>544</v>
      </c>
      <c r="C5118" t="s">
        <v>543</v>
      </c>
      <c r="D5118" s="21" t="s">
        <v>545</v>
      </c>
      <c r="E5118" t="s">
        <v>546</v>
      </c>
      <c r="F5118" t="s">
        <v>9895</v>
      </c>
      <c r="K5118">
        <v>2015</v>
      </c>
      <c r="L5118" t="s">
        <v>5540</v>
      </c>
      <c r="M5118" t="s">
        <v>1614</v>
      </c>
      <c r="N5118" t="s">
        <v>5541</v>
      </c>
    </row>
    <row r="5119" spans="1:15" ht="15" customHeight="1" x14ac:dyDescent="0.2">
      <c r="A5119" s="66" t="s">
        <v>9833</v>
      </c>
      <c r="B5119" t="s">
        <v>544</v>
      </c>
      <c r="C5119" t="s">
        <v>543</v>
      </c>
      <c r="D5119" s="21" t="s">
        <v>545</v>
      </c>
      <c r="E5119" t="s">
        <v>546</v>
      </c>
      <c r="F5119" t="s">
        <v>336</v>
      </c>
      <c r="K5119">
        <v>2015</v>
      </c>
      <c r="L5119" t="s">
        <v>5540</v>
      </c>
      <c r="M5119" t="s">
        <v>1614</v>
      </c>
      <c r="N5119" t="s">
        <v>5541</v>
      </c>
    </row>
    <row r="5120" spans="1:15" ht="15" customHeight="1" x14ac:dyDescent="0.2">
      <c r="A5120" s="66" t="s">
        <v>9833</v>
      </c>
      <c r="B5120" t="s">
        <v>544</v>
      </c>
      <c r="C5120" t="s">
        <v>543</v>
      </c>
      <c r="D5120" s="21" t="s">
        <v>549</v>
      </c>
      <c r="E5120" t="s">
        <v>550</v>
      </c>
      <c r="F5120" t="s">
        <v>337</v>
      </c>
      <c r="K5120">
        <v>2024</v>
      </c>
      <c r="L5120" t="s">
        <v>5474</v>
      </c>
      <c r="N5120" t="s">
        <v>5475</v>
      </c>
      <c r="O5120" t="s">
        <v>5476</v>
      </c>
    </row>
    <row r="5121" spans="1:15" ht="15" customHeight="1" x14ac:dyDescent="0.2">
      <c r="A5121" s="66" t="s">
        <v>9833</v>
      </c>
      <c r="B5121" t="s">
        <v>544</v>
      </c>
      <c r="C5121" t="s">
        <v>543</v>
      </c>
      <c r="D5121" s="21" t="s">
        <v>549</v>
      </c>
      <c r="E5121" t="s">
        <v>550</v>
      </c>
      <c r="F5121" t="s">
        <v>336</v>
      </c>
      <c r="K5121">
        <v>2024</v>
      </c>
      <c r="L5121" t="s">
        <v>5474</v>
      </c>
      <c r="N5121" t="s">
        <v>5475</v>
      </c>
      <c r="O5121" t="s">
        <v>5476</v>
      </c>
    </row>
    <row r="5122" spans="1:15" ht="15" customHeight="1" x14ac:dyDescent="0.2">
      <c r="A5122" s="66" t="s">
        <v>9833</v>
      </c>
      <c r="B5122" t="s">
        <v>544</v>
      </c>
      <c r="C5122" t="s">
        <v>543</v>
      </c>
      <c r="D5122" s="21" t="s">
        <v>549</v>
      </c>
      <c r="E5122" t="s">
        <v>550</v>
      </c>
      <c r="F5122" t="s">
        <v>338</v>
      </c>
      <c r="K5122">
        <v>2018</v>
      </c>
      <c r="L5122" t="s">
        <v>5542</v>
      </c>
      <c r="M5122" t="s">
        <v>5543</v>
      </c>
      <c r="N5122" t="s">
        <v>5532</v>
      </c>
      <c r="O5122" t="s">
        <v>5544</v>
      </c>
    </row>
    <row r="5123" spans="1:15" ht="15" customHeight="1" x14ac:dyDescent="0.2">
      <c r="A5123" s="66" t="s">
        <v>9833</v>
      </c>
      <c r="B5123" t="s">
        <v>544</v>
      </c>
      <c r="C5123" t="s">
        <v>543</v>
      </c>
      <c r="D5123" s="21" t="s">
        <v>545</v>
      </c>
      <c r="E5123" t="s">
        <v>546</v>
      </c>
      <c r="F5123" t="s">
        <v>339</v>
      </c>
      <c r="K5123">
        <v>2015</v>
      </c>
      <c r="L5123" t="s">
        <v>5540</v>
      </c>
      <c r="M5123" t="s">
        <v>5545</v>
      </c>
      <c r="N5123" t="s">
        <v>5541</v>
      </c>
    </row>
    <row r="5124" spans="1:15" ht="15" customHeight="1" x14ac:dyDescent="0.2">
      <c r="A5124" s="66" t="s">
        <v>9833</v>
      </c>
      <c r="B5124" t="s">
        <v>544</v>
      </c>
      <c r="C5124" t="s">
        <v>543</v>
      </c>
      <c r="D5124" s="21" t="s">
        <v>545</v>
      </c>
      <c r="E5124" t="s">
        <v>546</v>
      </c>
      <c r="F5124" t="s">
        <v>337</v>
      </c>
      <c r="K5124">
        <v>2015</v>
      </c>
      <c r="L5124" t="s">
        <v>5540</v>
      </c>
      <c r="N5124" t="s">
        <v>5541</v>
      </c>
    </row>
    <row r="5125" spans="1:15" ht="15" customHeight="1" x14ac:dyDescent="0.2">
      <c r="A5125" s="66" t="s">
        <v>9833</v>
      </c>
      <c r="B5125" t="s">
        <v>544</v>
      </c>
      <c r="C5125" t="s">
        <v>543</v>
      </c>
      <c r="D5125" s="21" t="s">
        <v>549</v>
      </c>
      <c r="E5125" t="s">
        <v>550</v>
      </c>
      <c r="F5125" t="s">
        <v>20</v>
      </c>
      <c r="G5125" t="s">
        <v>1270</v>
      </c>
      <c r="H5125" t="s">
        <v>349</v>
      </c>
      <c r="I5125" t="s">
        <v>349</v>
      </c>
      <c r="K5125">
        <v>2019</v>
      </c>
      <c r="L5125" t="s">
        <v>5452</v>
      </c>
      <c r="M5125" t="s">
        <v>5546</v>
      </c>
      <c r="N5125" t="s">
        <v>5454</v>
      </c>
    </row>
    <row r="5126" spans="1:15" ht="15" customHeight="1" x14ac:dyDescent="0.2">
      <c r="A5126" s="66" t="s">
        <v>9833</v>
      </c>
      <c r="B5126" t="s">
        <v>544</v>
      </c>
      <c r="C5126" t="s">
        <v>543</v>
      </c>
      <c r="D5126" s="21" t="s">
        <v>545</v>
      </c>
      <c r="E5126" t="s">
        <v>546</v>
      </c>
      <c r="F5126" t="s">
        <v>4</v>
      </c>
      <c r="L5126" t="s">
        <v>1429</v>
      </c>
      <c r="N5126" t="s">
        <v>1279</v>
      </c>
      <c r="O5126" t="s">
        <v>1280</v>
      </c>
    </row>
    <row r="5127" spans="1:15" ht="15" customHeight="1" x14ac:dyDescent="0.2">
      <c r="A5127" s="66" t="s">
        <v>9833</v>
      </c>
      <c r="B5127" t="s">
        <v>544</v>
      </c>
      <c r="C5127" t="s">
        <v>543</v>
      </c>
      <c r="D5127" s="21" t="s">
        <v>545</v>
      </c>
      <c r="E5127" t="s">
        <v>546</v>
      </c>
      <c r="F5127" t="s">
        <v>89</v>
      </c>
      <c r="K5127">
        <v>2020</v>
      </c>
      <c r="L5127" t="s">
        <v>5535</v>
      </c>
      <c r="N5127" t="s">
        <v>5536</v>
      </c>
      <c r="O5127" t="s">
        <v>5547</v>
      </c>
    </row>
    <row r="5128" spans="1:15" ht="15" customHeight="1" x14ac:dyDescent="0.2">
      <c r="A5128" s="66" t="s">
        <v>9833</v>
      </c>
      <c r="B5128" t="s">
        <v>544</v>
      </c>
      <c r="C5128" t="s">
        <v>543</v>
      </c>
      <c r="D5128" s="21" t="s">
        <v>545</v>
      </c>
      <c r="E5128" t="s">
        <v>546</v>
      </c>
      <c r="F5128" t="s">
        <v>94</v>
      </c>
      <c r="K5128">
        <v>2020</v>
      </c>
      <c r="L5128" t="s">
        <v>5535</v>
      </c>
      <c r="N5128" t="s">
        <v>5536</v>
      </c>
    </row>
    <row r="5129" spans="1:15" ht="15" customHeight="1" x14ac:dyDescent="0.2">
      <c r="A5129" s="66" t="s">
        <v>9833</v>
      </c>
      <c r="B5129" t="s">
        <v>544</v>
      </c>
      <c r="C5129" t="s">
        <v>543</v>
      </c>
      <c r="D5129" s="21" t="s">
        <v>549</v>
      </c>
      <c r="E5129" t="s">
        <v>550</v>
      </c>
      <c r="F5129" t="s">
        <v>19</v>
      </c>
      <c r="G5129" t="s">
        <v>1270</v>
      </c>
      <c r="H5129" t="s">
        <v>349</v>
      </c>
      <c r="I5129" t="s">
        <v>349</v>
      </c>
      <c r="K5129">
        <v>2019</v>
      </c>
      <c r="L5129" t="s">
        <v>5452</v>
      </c>
      <c r="M5129" t="s">
        <v>5546</v>
      </c>
      <c r="N5129" t="s">
        <v>5454</v>
      </c>
    </row>
    <row r="5130" spans="1:15" ht="15" customHeight="1" x14ac:dyDescent="0.2">
      <c r="A5130" s="66" t="s">
        <v>9833</v>
      </c>
      <c r="B5130" t="s">
        <v>544</v>
      </c>
      <c r="C5130" t="s">
        <v>543</v>
      </c>
      <c r="D5130" s="21" t="s">
        <v>549</v>
      </c>
      <c r="E5130" t="s">
        <v>550</v>
      </c>
      <c r="F5130" t="s">
        <v>28</v>
      </c>
      <c r="G5130" t="s">
        <v>1270</v>
      </c>
      <c r="H5130" t="s">
        <v>349</v>
      </c>
      <c r="I5130" t="s">
        <v>349</v>
      </c>
      <c r="K5130">
        <v>2019</v>
      </c>
      <c r="L5130" t="s">
        <v>5452</v>
      </c>
      <c r="M5130" t="s">
        <v>5546</v>
      </c>
      <c r="N5130" t="s">
        <v>5454</v>
      </c>
    </row>
    <row r="5131" spans="1:15" ht="15" customHeight="1" x14ac:dyDescent="0.2">
      <c r="A5131" s="66" t="s">
        <v>9833</v>
      </c>
      <c r="B5131" t="s">
        <v>544</v>
      </c>
      <c r="C5131" t="s">
        <v>543</v>
      </c>
      <c r="D5131" s="21" t="s">
        <v>549</v>
      </c>
      <c r="E5131" t="s">
        <v>550</v>
      </c>
      <c r="F5131" t="s">
        <v>18</v>
      </c>
      <c r="G5131" t="s">
        <v>1270</v>
      </c>
      <c r="H5131" t="s">
        <v>349</v>
      </c>
      <c r="I5131" t="s">
        <v>349</v>
      </c>
      <c r="K5131">
        <v>2019</v>
      </c>
      <c r="L5131" t="s">
        <v>5452</v>
      </c>
      <c r="M5131" t="s">
        <v>5546</v>
      </c>
      <c r="N5131" t="s">
        <v>5454</v>
      </c>
    </row>
    <row r="5132" spans="1:15" ht="15" customHeight="1" x14ac:dyDescent="0.2">
      <c r="A5132" s="66" t="s">
        <v>9833</v>
      </c>
      <c r="B5132" t="s">
        <v>544</v>
      </c>
      <c r="C5132" t="s">
        <v>543</v>
      </c>
      <c r="D5132" s="21" t="s">
        <v>549</v>
      </c>
      <c r="E5132" t="s">
        <v>550</v>
      </c>
      <c r="F5132" t="s">
        <v>26</v>
      </c>
      <c r="G5132" t="s">
        <v>1270</v>
      </c>
      <c r="H5132" t="s">
        <v>349</v>
      </c>
      <c r="I5132" t="s">
        <v>349</v>
      </c>
      <c r="K5132">
        <v>2019</v>
      </c>
      <c r="L5132" t="s">
        <v>5452</v>
      </c>
      <c r="M5132" t="s">
        <v>5546</v>
      </c>
      <c r="N5132" t="s">
        <v>5454</v>
      </c>
      <c r="O5132" t="s">
        <v>5548</v>
      </c>
    </row>
    <row r="5133" spans="1:15" ht="18.75" customHeight="1" x14ac:dyDescent="0.2">
      <c r="A5133" s="66" t="s">
        <v>9833</v>
      </c>
      <c r="B5133" t="s">
        <v>544</v>
      </c>
      <c r="C5133" t="s">
        <v>543</v>
      </c>
      <c r="D5133" s="21" t="s">
        <v>551</v>
      </c>
      <c r="E5133" t="s">
        <v>552</v>
      </c>
      <c r="F5133" t="s">
        <v>72</v>
      </c>
      <c r="G5133" t="s">
        <v>1299</v>
      </c>
      <c r="J5133" s="27" t="s">
        <v>5549</v>
      </c>
      <c r="K5133" s="27">
        <v>2025</v>
      </c>
      <c r="L5133" s="27" t="s">
        <v>5533</v>
      </c>
      <c r="M5133" s="27" t="s">
        <v>5469</v>
      </c>
      <c r="N5133" t="s">
        <v>5534</v>
      </c>
      <c r="O5133" s="29"/>
    </row>
    <row r="5134" spans="1:15" x14ac:dyDescent="0.2">
      <c r="A5134" s="66" t="s">
        <v>9833</v>
      </c>
      <c r="B5134" t="s">
        <v>544</v>
      </c>
      <c r="C5134" t="s">
        <v>543</v>
      </c>
      <c r="D5134" s="21" t="s">
        <v>549</v>
      </c>
      <c r="E5134" t="s">
        <v>550</v>
      </c>
      <c r="F5134" t="s">
        <v>17</v>
      </c>
      <c r="G5134" t="s">
        <v>1270</v>
      </c>
      <c r="H5134" t="s">
        <v>349</v>
      </c>
      <c r="I5134" t="s">
        <v>349</v>
      </c>
      <c r="K5134">
        <v>2019</v>
      </c>
      <c r="L5134" t="s">
        <v>5452</v>
      </c>
      <c r="M5134" t="s">
        <v>5546</v>
      </c>
      <c r="N5134" t="s">
        <v>5454</v>
      </c>
    </row>
    <row r="5135" spans="1:15" x14ac:dyDescent="0.2">
      <c r="A5135" s="66" t="s">
        <v>9833</v>
      </c>
      <c r="B5135" t="s">
        <v>544</v>
      </c>
      <c r="C5135" t="s">
        <v>543</v>
      </c>
      <c r="D5135" s="21" t="s">
        <v>545</v>
      </c>
      <c r="E5135" t="s">
        <v>546</v>
      </c>
      <c r="F5135" t="s">
        <v>95</v>
      </c>
      <c r="K5135">
        <v>2020</v>
      </c>
      <c r="L5135" t="s">
        <v>5535</v>
      </c>
      <c r="N5135" t="s">
        <v>5536</v>
      </c>
    </row>
    <row r="5136" spans="1:15" x14ac:dyDescent="0.2">
      <c r="A5136" s="66" t="s">
        <v>9833</v>
      </c>
      <c r="B5136" t="s">
        <v>544</v>
      </c>
      <c r="C5136" t="s">
        <v>543</v>
      </c>
      <c r="D5136" s="21" t="s">
        <v>545</v>
      </c>
      <c r="E5136" t="s">
        <v>546</v>
      </c>
      <c r="F5136" t="s">
        <v>96</v>
      </c>
      <c r="K5136">
        <v>2019</v>
      </c>
      <c r="L5136" t="s">
        <v>5435</v>
      </c>
      <c r="M5136" t="s">
        <v>5433</v>
      </c>
      <c r="N5136" t="s">
        <v>5437</v>
      </c>
    </row>
    <row r="5137" spans="1:15" x14ac:dyDescent="0.2">
      <c r="A5137" s="66" t="s">
        <v>9833</v>
      </c>
      <c r="B5137" t="s">
        <v>544</v>
      </c>
      <c r="C5137" t="s">
        <v>543</v>
      </c>
      <c r="D5137" s="21" t="s">
        <v>545</v>
      </c>
      <c r="E5137" t="s">
        <v>546</v>
      </c>
      <c r="F5137" t="s">
        <v>14</v>
      </c>
      <c r="G5137" t="s">
        <v>1430</v>
      </c>
      <c r="K5137" s="27">
        <v>2023</v>
      </c>
      <c r="L5137" s="27" t="s">
        <v>5526</v>
      </c>
      <c r="M5137" s="27" t="s">
        <v>548</v>
      </c>
      <c r="N5137" s="27" t="s">
        <v>548</v>
      </c>
      <c r="O5137" s="27" t="s">
        <v>5550</v>
      </c>
    </row>
    <row r="5138" spans="1:15" x14ac:dyDescent="0.2">
      <c r="A5138" s="66" t="s">
        <v>9833</v>
      </c>
      <c r="B5138" t="s">
        <v>544</v>
      </c>
      <c r="C5138" t="s">
        <v>543</v>
      </c>
      <c r="D5138" s="21" t="s">
        <v>545</v>
      </c>
      <c r="E5138" t="s">
        <v>546</v>
      </c>
      <c r="F5138" t="s">
        <v>15</v>
      </c>
      <c r="G5138" t="s">
        <v>1430</v>
      </c>
      <c r="O5138" t="s">
        <v>1432</v>
      </c>
    </row>
    <row r="5139" spans="1:15" x14ac:dyDescent="0.2">
      <c r="A5139" s="66" t="s">
        <v>9833</v>
      </c>
      <c r="B5139" t="s">
        <v>544</v>
      </c>
      <c r="C5139" t="s">
        <v>543</v>
      </c>
      <c r="D5139" s="21" t="s">
        <v>545</v>
      </c>
      <c r="E5139" t="s">
        <v>546</v>
      </c>
      <c r="F5139" t="s">
        <v>11</v>
      </c>
      <c r="G5139" t="s">
        <v>1286</v>
      </c>
      <c r="H5139" t="s">
        <v>349</v>
      </c>
      <c r="I5139" t="s">
        <v>1100</v>
      </c>
      <c r="K5139" s="27">
        <v>2023</v>
      </c>
      <c r="L5139" s="27" t="s">
        <v>5551</v>
      </c>
      <c r="M5139" s="27" t="s">
        <v>5513</v>
      </c>
      <c r="N5139" t="s">
        <v>5552</v>
      </c>
      <c r="O5139" s="27" t="s">
        <v>5553</v>
      </c>
    </row>
    <row r="5140" spans="1:15" x14ac:dyDescent="0.2">
      <c r="A5140" s="66" t="s">
        <v>9833</v>
      </c>
      <c r="B5140" t="s">
        <v>544</v>
      </c>
      <c r="C5140" t="s">
        <v>543</v>
      </c>
      <c r="D5140" s="21" t="s">
        <v>545</v>
      </c>
      <c r="E5140" t="s">
        <v>546</v>
      </c>
      <c r="F5140" t="s">
        <v>10</v>
      </c>
      <c r="K5140">
        <v>2022</v>
      </c>
      <c r="L5140" t="s">
        <v>5512</v>
      </c>
      <c r="M5140" t="s">
        <v>1363</v>
      </c>
      <c r="N5140" t="s">
        <v>5554</v>
      </c>
    </row>
    <row r="5141" spans="1:15" x14ac:dyDescent="0.2">
      <c r="A5141" s="66" t="s">
        <v>9833</v>
      </c>
      <c r="B5141" s="22" t="s">
        <v>544</v>
      </c>
      <c r="C5141" s="22" t="s">
        <v>543</v>
      </c>
      <c r="D5141" s="23" t="s">
        <v>545</v>
      </c>
      <c r="E5141" s="22" t="s">
        <v>546</v>
      </c>
      <c r="F5141" s="22" t="s">
        <v>81</v>
      </c>
      <c r="G5141" s="22" t="s">
        <v>1299</v>
      </c>
      <c r="H5141" s="22"/>
      <c r="I5141" s="22"/>
      <c r="J5141" s="22"/>
      <c r="K5141" s="22">
        <v>2024</v>
      </c>
      <c r="L5141" s="22" t="s">
        <v>5555</v>
      </c>
      <c r="M5141" s="22" t="s">
        <v>1592</v>
      </c>
      <c r="N5141" s="22" t="s">
        <v>5556</v>
      </c>
      <c r="O5141" s="48"/>
    </row>
    <row r="5142" spans="1:15" ht="18.75" customHeight="1" x14ac:dyDescent="0.2">
      <c r="A5142" s="66" t="s">
        <v>9833</v>
      </c>
      <c r="B5142" t="s">
        <v>544</v>
      </c>
      <c r="C5142" t="s">
        <v>543</v>
      </c>
      <c r="D5142" s="21" t="s">
        <v>545</v>
      </c>
      <c r="E5142" t="s">
        <v>546</v>
      </c>
      <c r="F5142" t="s">
        <v>8</v>
      </c>
      <c r="K5142" s="27">
        <v>2023</v>
      </c>
      <c r="L5142" s="27" t="s">
        <v>5557</v>
      </c>
      <c r="M5142" s="27"/>
      <c r="N5142" t="s">
        <v>5558</v>
      </c>
      <c r="O5142" s="29"/>
    </row>
    <row r="5143" spans="1:15" x14ac:dyDescent="0.2">
      <c r="A5143" s="66" t="s">
        <v>9833</v>
      </c>
      <c r="B5143" t="s">
        <v>544</v>
      </c>
      <c r="C5143" t="s">
        <v>543</v>
      </c>
      <c r="D5143" s="21" t="s">
        <v>545</v>
      </c>
      <c r="E5143" t="s">
        <v>546</v>
      </c>
      <c r="F5143" t="s">
        <v>9</v>
      </c>
      <c r="L5143" t="s">
        <v>1414</v>
      </c>
      <c r="N5143" t="s">
        <v>1415</v>
      </c>
      <c r="O5143" t="s">
        <v>1416</v>
      </c>
    </row>
    <row r="5144" spans="1:15" x14ac:dyDescent="0.2">
      <c r="A5144" s="66" t="s">
        <v>9833</v>
      </c>
      <c r="B5144" t="s">
        <v>544</v>
      </c>
      <c r="C5144" t="s">
        <v>543</v>
      </c>
      <c r="D5144" s="21" t="s">
        <v>545</v>
      </c>
      <c r="E5144" t="s">
        <v>546</v>
      </c>
      <c r="F5144" t="s">
        <v>316</v>
      </c>
      <c r="K5144">
        <v>2024</v>
      </c>
      <c r="L5144" t="s">
        <v>5435</v>
      </c>
      <c r="M5144" t="s">
        <v>5436</v>
      </c>
      <c r="N5144" t="s">
        <v>5437</v>
      </c>
    </row>
    <row r="5145" spans="1:15" x14ac:dyDescent="0.2">
      <c r="A5145" s="66" t="s">
        <v>9833</v>
      </c>
      <c r="B5145" t="s">
        <v>544</v>
      </c>
      <c r="C5145" t="s">
        <v>543</v>
      </c>
      <c r="D5145" s="21" t="s">
        <v>545</v>
      </c>
      <c r="E5145" t="s">
        <v>546</v>
      </c>
      <c r="F5145" t="s">
        <v>314</v>
      </c>
      <c r="K5145">
        <v>2024</v>
      </c>
      <c r="L5145" t="s">
        <v>5435</v>
      </c>
      <c r="M5145" t="s">
        <v>5436</v>
      </c>
      <c r="N5145" t="s">
        <v>5437</v>
      </c>
    </row>
    <row r="5146" spans="1:15" x14ac:dyDescent="0.2">
      <c r="A5146" s="66" t="s">
        <v>9833</v>
      </c>
      <c r="B5146" t="s">
        <v>544</v>
      </c>
      <c r="C5146" t="s">
        <v>543</v>
      </c>
      <c r="D5146" s="21" t="s">
        <v>545</v>
      </c>
      <c r="E5146" t="s">
        <v>546</v>
      </c>
      <c r="F5146" t="s">
        <v>315</v>
      </c>
      <c r="K5146">
        <v>2024</v>
      </c>
      <c r="L5146" t="s">
        <v>5435</v>
      </c>
      <c r="M5146" t="s">
        <v>5436</v>
      </c>
      <c r="N5146" t="s">
        <v>5437</v>
      </c>
    </row>
    <row r="5147" spans="1:15" x14ac:dyDescent="0.2">
      <c r="A5147" s="66" t="s">
        <v>9833</v>
      </c>
      <c r="B5147" t="s">
        <v>544</v>
      </c>
      <c r="C5147" t="s">
        <v>543</v>
      </c>
      <c r="D5147" s="21" t="s">
        <v>545</v>
      </c>
      <c r="E5147" t="s">
        <v>546</v>
      </c>
      <c r="F5147" t="s">
        <v>84</v>
      </c>
      <c r="K5147">
        <v>2024</v>
      </c>
      <c r="L5147" t="s">
        <v>5559</v>
      </c>
      <c r="M5147" t="s">
        <v>5560</v>
      </c>
      <c r="N5147" t="s">
        <v>5561</v>
      </c>
    </row>
    <row r="5148" spans="1:15" x14ac:dyDescent="0.2">
      <c r="A5148" s="66" t="s">
        <v>9833</v>
      </c>
      <c r="B5148" t="s">
        <v>544</v>
      </c>
      <c r="C5148" t="s">
        <v>543</v>
      </c>
      <c r="D5148" s="21" t="s">
        <v>545</v>
      </c>
      <c r="E5148" t="s">
        <v>546</v>
      </c>
      <c r="F5148" t="s">
        <v>141</v>
      </c>
      <c r="G5148" t="s">
        <v>1286</v>
      </c>
      <c r="L5148" t="s">
        <v>5562</v>
      </c>
      <c r="M5148" t="s">
        <v>1614</v>
      </c>
      <c r="N5148" t="s">
        <v>5563</v>
      </c>
    </row>
    <row r="5149" spans="1:15" x14ac:dyDescent="0.2">
      <c r="A5149" s="66" t="s">
        <v>9833</v>
      </c>
      <c r="B5149" t="s">
        <v>544</v>
      </c>
      <c r="C5149" t="s">
        <v>543</v>
      </c>
      <c r="D5149" s="21" t="s">
        <v>545</v>
      </c>
      <c r="E5149" t="s">
        <v>546</v>
      </c>
      <c r="F5149" t="s">
        <v>142</v>
      </c>
      <c r="G5149" t="s">
        <v>1286</v>
      </c>
      <c r="L5149" t="s">
        <v>5562</v>
      </c>
      <c r="M5149" t="s">
        <v>1614</v>
      </c>
      <c r="N5149" t="s">
        <v>5563</v>
      </c>
      <c r="O5149" t="s">
        <v>1400</v>
      </c>
    </row>
    <row r="5150" spans="1:15" x14ac:dyDescent="0.2">
      <c r="A5150" s="66" t="s">
        <v>9833</v>
      </c>
      <c r="B5150" t="s">
        <v>544</v>
      </c>
      <c r="C5150" t="s">
        <v>543</v>
      </c>
      <c r="D5150" s="21" t="s">
        <v>545</v>
      </c>
      <c r="E5150" t="s">
        <v>546</v>
      </c>
      <c r="F5150" t="s">
        <v>33</v>
      </c>
      <c r="G5150" t="s">
        <v>1286</v>
      </c>
      <c r="H5150" t="s">
        <v>1701</v>
      </c>
      <c r="I5150" t="s">
        <v>1738</v>
      </c>
      <c r="K5150">
        <v>2024</v>
      </c>
      <c r="L5150" t="s">
        <v>5435</v>
      </c>
      <c r="M5150" t="s">
        <v>5564</v>
      </c>
      <c r="N5150" t="s">
        <v>5437</v>
      </c>
    </row>
    <row r="5151" spans="1:15" x14ac:dyDescent="0.2">
      <c r="A5151" s="66" t="s">
        <v>9833</v>
      </c>
      <c r="B5151" t="s">
        <v>544</v>
      </c>
      <c r="C5151" t="s">
        <v>543</v>
      </c>
      <c r="D5151" s="21" t="s">
        <v>545</v>
      </c>
      <c r="E5151" t="s">
        <v>546</v>
      </c>
      <c r="F5151" t="s">
        <v>35</v>
      </c>
      <c r="G5151" t="s">
        <v>1289</v>
      </c>
      <c r="H5151" t="s">
        <v>1701</v>
      </c>
      <c r="I5151" t="s">
        <v>1738</v>
      </c>
      <c r="K5151">
        <v>2024</v>
      </c>
      <c r="L5151" t="s">
        <v>5435</v>
      </c>
      <c r="M5151" t="s">
        <v>5564</v>
      </c>
      <c r="N5151" t="s">
        <v>5437</v>
      </c>
    </row>
    <row r="5152" spans="1:15" x14ac:dyDescent="0.2">
      <c r="A5152" s="66" t="s">
        <v>9833</v>
      </c>
      <c r="B5152" t="s">
        <v>544</v>
      </c>
      <c r="C5152" t="s">
        <v>543</v>
      </c>
      <c r="D5152" s="21" t="s">
        <v>545</v>
      </c>
      <c r="E5152" t="s">
        <v>546</v>
      </c>
      <c r="F5152" t="s">
        <v>34</v>
      </c>
      <c r="G5152" t="s">
        <v>1289</v>
      </c>
      <c r="H5152" t="s">
        <v>1701</v>
      </c>
      <c r="I5152" t="s">
        <v>1738</v>
      </c>
      <c r="K5152">
        <v>2024</v>
      </c>
      <c r="L5152" t="s">
        <v>5435</v>
      </c>
      <c r="M5152" t="s">
        <v>5564</v>
      </c>
      <c r="N5152" t="s">
        <v>5437</v>
      </c>
    </row>
    <row r="5153" spans="1:15" x14ac:dyDescent="0.2">
      <c r="A5153" s="66" t="s">
        <v>9833</v>
      </c>
      <c r="B5153" t="s">
        <v>544</v>
      </c>
      <c r="C5153" t="s">
        <v>543</v>
      </c>
      <c r="D5153" s="21" t="s">
        <v>545</v>
      </c>
      <c r="E5153" t="s">
        <v>546</v>
      </c>
      <c r="F5153" t="s">
        <v>42</v>
      </c>
      <c r="G5153" t="s">
        <v>1289</v>
      </c>
      <c r="H5153" t="s">
        <v>1701</v>
      </c>
      <c r="I5153" t="s">
        <v>1738</v>
      </c>
      <c r="K5153">
        <v>2024</v>
      </c>
      <c r="L5153" t="s">
        <v>5435</v>
      </c>
      <c r="M5153" t="s">
        <v>5564</v>
      </c>
      <c r="N5153" t="s">
        <v>5437</v>
      </c>
    </row>
    <row r="5154" spans="1:15" x14ac:dyDescent="0.2">
      <c r="A5154" s="66" t="s">
        <v>9833</v>
      </c>
      <c r="B5154" t="s">
        <v>544</v>
      </c>
      <c r="C5154" t="s">
        <v>543</v>
      </c>
      <c r="D5154" s="21" t="s">
        <v>545</v>
      </c>
      <c r="E5154" t="s">
        <v>546</v>
      </c>
      <c r="F5154" t="s">
        <v>38</v>
      </c>
      <c r="G5154" t="s">
        <v>1289</v>
      </c>
      <c r="H5154" t="s">
        <v>1701</v>
      </c>
      <c r="I5154" t="s">
        <v>1738</v>
      </c>
      <c r="K5154">
        <v>2024</v>
      </c>
      <c r="L5154" t="s">
        <v>5435</v>
      </c>
      <c r="M5154" t="s">
        <v>5564</v>
      </c>
      <c r="N5154" t="s">
        <v>5437</v>
      </c>
    </row>
    <row r="5155" spans="1:15" x14ac:dyDescent="0.2">
      <c r="A5155" s="66" t="s">
        <v>9833</v>
      </c>
      <c r="B5155" t="s">
        <v>544</v>
      </c>
      <c r="C5155" t="s">
        <v>543</v>
      </c>
      <c r="D5155" s="21" t="s">
        <v>545</v>
      </c>
      <c r="E5155" t="s">
        <v>546</v>
      </c>
      <c r="F5155" t="s">
        <v>39</v>
      </c>
      <c r="G5155" t="s">
        <v>1289</v>
      </c>
      <c r="H5155" t="s">
        <v>1701</v>
      </c>
      <c r="I5155" t="s">
        <v>1738</v>
      </c>
      <c r="K5155">
        <v>2024</v>
      </c>
      <c r="L5155" t="s">
        <v>5435</v>
      </c>
      <c r="M5155" t="s">
        <v>5564</v>
      </c>
      <c r="N5155" t="s">
        <v>5437</v>
      </c>
    </row>
    <row r="5156" spans="1:15" x14ac:dyDescent="0.2">
      <c r="A5156" s="66" t="s">
        <v>9833</v>
      </c>
      <c r="B5156" t="s">
        <v>544</v>
      </c>
      <c r="C5156" t="s">
        <v>543</v>
      </c>
      <c r="D5156" s="21" t="s">
        <v>545</v>
      </c>
      <c r="E5156" t="s">
        <v>546</v>
      </c>
      <c r="F5156" t="s">
        <v>78</v>
      </c>
      <c r="G5156" t="s">
        <v>1299</v>
      </c>
      <c r="K5156">
        <v>2024</v>
      </c>
      <c r="L5156" t="s">
        <v>5555</v>
      </c>
      <c r="M5156" t="s">
        <v>2815</v>
      </c>
      <c r="N5156" t="s">
        <v>5556</v>
      </c>
      <c r="O5156" t="s">
        <v>5565</v>
      </c>
    </row>
    <row r="5157" spans="1:15" x14ac:dyDescent="0.2">
      <c r="A5157" s="66" t="s">
        <v>9833</v>
      </c>
      <c r="B5157" t="s">
        <v>544</v>
      </c>
      <c r="C5157" t="s">
        <v>543</v>
      </c>
      <c r="D5157" s="21" t="s">
        <v>545</v>
      </c>
      <c r="E5157" t="s">
        <v>546</v>
      </c>
      <c r="F5157" t="s">
        <v>79</v>
      </c>
      <c r="G5157" t="s">
        <v>1382</v>
      </c>
      <c r="K5157">
        <v>2024</v>
      </c>
      <c r="L5157" t="s">
        <v>5555</v>
      </c>
      <c r="M5157" t="s">
        <v>2815</v>
      </c>
      <c r="N5157" t="s">
        <v>5556</v>
      </c>
    </row>
    <row r="5158" spans="1:15" x14ac:dyDescent="0.2">
      <c r="A5158" s="66" t="s">
        <v>9833</v>
      </c>
      <c r="B5158" t="s">
        <v>544</v>
      </c>
      <c r="C5158" t="s">
        <v>543</v>
      </c>
      <c r="D5158" s="21" t="s">
        <v>545</v>
      </c>
      <c r="E5158" t="s">
        <v>546</v>
      </c>
      <c r="F5158" t="s">
        <v>67</v>
      </c>
      <c r="G5158" t="s">
        <v>1360</v>
      </c>
      <c r="K5158">
        <v>2024</v>
      </c>
      <c r="L5158" t="s">
        <v>5566</v>
      </c>
      <c r="N5158" t="s">
        <v>5567</v>
      </c>
      <c r="O5158" t="s">
        <v>5568</v>
      </c>
    </row>
    <row r="5159" spans="1:15" ht="19.5" customHeight="1" x14ac:dyDescent="0.2">
      <c r="A5159" s="66" t="s">
        <v>9833</v>
      </c>
      <c r="B5159" t="s">
        <v>544</v>
      </c>
      <c r="C5159" t="s">
        <v>543</v>
      </c>
      <c r="D5159" s="21" t="s">
        <v>545</v>
      </c>
      <c r="E5159" t="s">
        <v>546</v>
      </c>
      <c r="F5159" t="s">
        <v>76</v>
      </c>
      <c r="G5159" t="s">
        <v>1299</v>
      </c>
      <c r="J5159" s="27" t="s">
        <v>5471</v>
      </c>
      <c r="K5159" s="27">
        <v>2025</v>
      </c>
      <c r="L5159" s="27" t="s">
        <v>5569</v>
      </c>
      <c r="M5159" s="27" t="s">
        <v>5472</v>
      </c>
      <c r="N5159" t="s">
        <v>5570</v>
      </c>
      <c r="O5159" s="29"/>
    </row>
    <row r="5160" spans="1:15" ht="23.25" customHeight="1" x14ac:dyDescent="0.2">
      <c r="A5160" s="66" t="s">
        <v>9833</v>
      </c>
      <c r="B5160" t="s">
        <v>544</v>
      </c>
      <c r="C5160" t="s">
        <v>543</v>
      </c>
      <c r="D5160" s="21" t="s">
        <v>545</v>
      </c>
      <c r="E5160" t="s">
        <v>546</v>
      </c>
      <c r="F5160" t="s">
        <v>72</v>
      </c>
      <c r="G5160" t="s">
        <v>1299</v>
      </c>
      <c r="J5160" s="27" t="s">
        <v>5549</v>
      </c>
      <c r="K5160" s="27">
        <v>2025</v>
      </c>
      <c r="L5160" s="27" t="s">
        <v>5569</v>
      </c>
      <c r="M5160" s="27" t="s">
        <v>5469</v>
      </c>
      <c r="N5160" t="s">
        <v>5570</v>
      </c>
      <c r="O5160" s="29"/>
    </row>
    <row r="5161" spans="1:15" x14ac:dyDescent="0.2">
      <c r="A5161" s="66" t="s">
        <v>9833</v>
      </c>
      <c r="B5161" t="s">
        <v>544</v>
      </c>
      <c r="C5161" t="s">
        <v>543</v>
      </c>
      <c r="D5161" s="21" t="s">
        <v>545</v>
      </c>
      <c r="E5161" t="s">
        <v>546</v>
      </c>
      <c r="F5161" t="s">
        <v>87</v>
      </c>
      <c r="J5161" t="s">
        <v>5466</v>
      </c>
      <c r="K5161">
        <v>2024</v>
      </c>
      <c r="L5161" t="s">
        <v>5571</v>
      </c>
      <c r="N5161" t="s">
        <v>5572</v>
      </c>
    </row>
    <row r="5162" spans="1:15" x14ac:dyDescent="0.2">
      <c r="A5162" s="66" t="s">
        <v>9833</v>
      </c>
      <c r="B5162" t="s">
        <v>544</v>
      </c>
      <c r="C5162" t="s">
        <v>543</v>
      </c>
      <c r="D5162" s="21" t="s">
        <v>545</v>
      </c>
      <c r="E5162" t="s">
        <v>546</v>
      </c>
      <c r="F5162" t="s">
        <v>85</v>
      </c>
      <c r="K5162">
        <v>2024</v>
      </c>
      <c r="L5162" t="s">
        <v>5571</v>
      </c>
      <c r="N5162" t="s">
        <v>5572</v>
      </c>
      <c r="O5162" t="s">
        <v>5573</v>
      </c>
    </row>
    <row r="5163" spans="1:15" x14ac:dyDescent="0.2">
      <c r="A5163" s="66" t="s">
        <v>9833</v>
      </c>
      <c r="B5163" t="s">
        <v>544</v>
      </c>
      <c r="C5163" t="s">
        <v>543</v>
      </c>
      <c r="D5163" s="21" t="s">
        <v>545</v>
      </c>
      <c r="E5163" t="s">
        <v>546</v>
      </c>
      <c r="F5163" t="s">
        <v>86</v>
      </c>
      <c r="J5163" t="s">
        <v>5574</v>
      </c>
      <c r="K5163">
        <v>2023</v>
      </c>
      <c r="L5163" t="s">
        <v>5575</v>
      </c>
      <c r="M5163" t="s">
        <v>5461</v>
      </c>
      <c r="N5163" t="s">
        <v>5576</v>
      </c>
    </row>
    <row r="5164" spans="1:15" x14ac:dyDescent="0.2">
      <c r="A5164" s="66" t="s">
        <v>9833</v>
      </c>
      <c r="B5164" t="s">
        <v>544</v>
      </c>
      <c r="C5164" t="s">
        <v>543</v>
      </c>
      <c r="D5164" s="21" t="s">
        <v>549</v>
      </c>
      <c r="E5164" t="s">
        <v>550</v>
      </c>
      <c r="F5164" t="s">
        <v>16</v>
      </c>
      <c r="G5164" t="s">
        <v>1270</v>
      </c>
      <c r="H5164" t="s">
        <v>349</v>
      </c>
      <c r="I5164" t="s">
        <v>349</v>
      </c>
      <c r="K5164">
        <v>2019</v>
      </c>
      <c r="L5164" t="s">
        <v>5452</v>
      </c>
      <c r="M5164" t="s">
        <v>5546</v>
      </c>
      <c r="N5164" t="s">
        <v>5454</v>
      </c>
    </row>
    <row r="5165" spans="1:15" x14ac:dyDescent="0.2">
      <c r="A5165" s="66" t="s">
        <v>9833</v>
      </c>
      <c r="B5165" t="s">
        <v>544</v>
      </c>
      <c r="C5165" t="s">
        <v>543</v>
      </c>
      <c r="D5165" s="21" t="s">
        <v>551</v>
      </c>
      <c r="E5165" t="s">
        <v>552</v>
      </c>
      <c r="F5165" t="s">
        <v>87</v>
      </c>
      <c r="J5165" t="s">
        <v>5466</v>
      </c>
      <c r="K5165">
        <v>2024</v>
      </c>
      <c r="L5165" t="s">
        <v>5577</v>
      </c>
      <c r="N5165" t="s">
        <v>5578</v>
      </c>
    </row>
    <row r="5166" spans="1:15" x14ac:dyDescent="0.2">
      <c r="A5166" s="66" t="s">
        <v>9833</v>
      </c>
      <c r="B5166" t="s">
        <v>544</v>
      </c>
      <c r="C5166" t="s">
        <v>543</v>
      </c>
      <c r="D5166" s="21" t="s">
        <v>545</v>
      </c>
      <c r="E5166" t="s">
        <v>546</v>
      </c>
      <c r="F5166" t="s">
        <v>68</v>
      </c>
      <c r="G5166" t="s">
        <v>1299</v>
      </c>
      <c r="K5166">
        <v>2024</v>
      </c>
      <c r="L5166" t="s">
        <v>5579</v>
      </c>
      <c r="M5166" t="s">
        <v>5580</v>
      </c>
      <c r="N5166" t="s">
        <v>5581</v>
      </c>
      <c r="O5166" t="s">
        <v>5582</v>
      </c>
    </row>
    <row r="5167" spans="1:15" x14ac:dyDescent="0.2">
      <c r="A5167" s="66" t="s">
        <v>9833</v>
      </c>
      <c r="B5167" t="s">
        <v>544</v>
      </c>
      <c r="C5167" t="s">
        <v>543</v>
      </c>
      <c r="D5167" s="21" t="s">
        <v>549</v>
      </c>
      <c r="E5167" t="s">
        <v>550</v>
      </c>
      <c r="F5167" t="s">
        <v>307</v>
      </c>
      <c r="K5167">
        <v>2024</v>
      </c>
      <c r="L5167" t="s">
        <v>5486</v>
      </c>
      <c r="N5167" t="s">
        <v>5487</v>
      </c>
    </row>
    <row r="5168" spans="1:15" x14ac:dyDescent="0.2">
      <c r="A5168" s="66" t="s">
        <v>9833</v>
      </c>
      <c r="B5168" t="s">
        <v>544</v>
      </c>
      <c r="C5168" t="s">
        <v>543</v>
      </c>
      <c r="D5168" s="21" t="s">
        <v>551</v>
      </c>
      <c r="E5168" t="s">
        <v>552</v>
      </c>
      <c r="F5168" t="s">
        <v>85</v>
      </c>
      <c r="K5168">
        <v>2024</v>
      </c>
      <c r="L5168" t="s">
        <v>5577</v>
      </c>
      <c r="N5168" t="s">
        <v>5578</v>
      </c>
      <c r="O5168" t="s">
        <v>5465</v>
      </c>
    </row>
    <row r="5169" spans="1:15" ht="24.75" customHeight="1" x14ac:dyDescent="0.2">
      <c r="A5169" s="66" t="s">
        <v>9833</v>
      </c>
      <c r="B5169" t="s">
        <v>544</v>
      </c>
      <c r="C5169" t="s">
        <v>543</v>
      </c>
      <c r="D5169" s="21" t="s">
        <v>545</v>
      </c>
      <c r="E5169" t="s">
        <v>546</v>
      </c>
      <c r="F5169" t="s">
        <v>29</v>
      </c>
      <c r="G5169" t="s">
        <v>1453</v>
      </c>
      <c r="K5169" s="27">
        <v>2023</v>
      </c>
      <c r="L5169" s="27" t="s">
        <v>5518</v>
      </c>
      <c r="M5169" s="27" t="s">
        <v>1856</v>
      </c>
      <c r="N5169" s="32" t="s">
        <v>5520</v>
      </c>
      <c r="O5169" s="53"/>
    </row>
    <row r="5170" spans="1:15" x14ac:dyDescent="0.2">
      <c r="A5170" s="66" t="s">
        <v>9833</v>
      </c>
      <c r="B5170" t="s">
        <v>544</v>
      </c>
      <c r="C5170" t="s">
        <v>543</v>
      </c>
      <c r="D5170" s="21" t="s">
        <v>545</v>
      </c>
      <c r="E5170" t="s">
        <v>546</v>
      </c>
      <c r="F5170" t="s">
        <v>55</v>
      </c>
      <c r="G5170" t="s">
        <v>1270</v>
      </c>
      <c r="K5170">
        <v>2019</v>
      </c>
      <c r="L5170" t="s">
        <v>5435</v>
      </c>
      <c r="M5170" t="s">
        <v>4736</v>
      </c>
      <c r="N5170" t="s">
        <v>5437</v>
      </c>
      <c r="O5170" t="s">
        <v>5583</v>
      </c>
    </row>
    <row r="5171" spans="1:15" x14ac:dyDescent="0.2">
      <c r="A5171" s="66" t="s">
        <v>9833</v>
      </c>
      <c r="B5171" t="s">
        <v>544</v>
      </c>
      <c r="C5171" t="s">
        <v>543</v>
      </c>
      <c r="D5171" s="21" t="s">
        <v>549</v>
      </c>
      <c r="E5171" t="s">
        <v>550</v>
      </c>
      <c r="F5171" t="s">
        <v>306</v>
      </c>
      <c r="K5171">
        <v>2024</v>
      </c>
      <c r="L5171" t="s">
        <v>5486</v>
      </c>
      <c r="N5171" t="s">
        <v>5487</v>
      </c>
    </row>
    <row r="5172" spans="1:15" x14ac:dyDescent="0.2">
      <c r="A5172" s="66" t="s">
        <v>9833</v>
      </c>
      <c r="B5172" t="s">
        <v>544</v>
      </c>
      <c r="C5172" t="s">
        <v>543</v>
      </c>
      <c r="D5172" s="21" t="s">
        <v>549</v>
      </c>
      <c r="E5172" t="s">
        <v>550</v>
      </c>
      <c r="F5172" t="s">
        <v>308</v>
      </c>
      <c r="K5172">
        <v>2024</v>
      </c>
      <c r="L5172" t="s">
        <v>5486</v>
      </c>
      <c r="N5172" t="s">
        <v>5487</v>
      </c>
    </row>
    <row r="5173" spans="1:15" x14ac:dyDescent="0.2">
      <c r="A5173" s="66" t="s">
        <v>9833</v>
      </c>
      <c r="B5173" t="s">
        <v>544</v>
      </c>
      <c r="C5173" t="s">
        <v>543</v>
      </c>
      <c r="D5173" s="21" t="s">
        <v>551</v>
      </c>
      <c r="E5173" t="s">
        <v>552</v>
      </c>
      <c r="F5173" t="s">
        <v>86</v>
      </c>
      <c r="K5173">
        <v>2024</v>
      </c>
      <c r="L5173" t="s">
        <v>5584</v>
      </c>
      <c r="N5173" t="s">
        <v>5585</v>
      </c>
      <c r="O5173" t="s">
        <v>5586</v>
      </c>
    </row>
    <row r="5174" spans="1:15" x14ac:dyDescent="0.2">
      <c r="A5174" s="66" t="s">
        <v>9833</v>
      </c>
      <c r="B5174" t="s">
        <v>544</v>
      </c>
      <c r="C5174" t="s">
        <v>543</v>
      </c>
      <c r="D5174" s="21" t="s">
        <v>551</v>
      </c>
      <c r="E5174" t="s">
        <v>552</v>
      </c>
      <c r="F5174" t="s">
        <v>68</v>
      </c>
      <c r="G5174" t="s">
        <v>1299</v>
      </c>
      <c r="K5174">
        <v>2024</v>
      </c>
      <c r="L5174" t="s">
        <v>5528</v>
      </c>
      <c r="M5174" t="s">
        <v>1314</v>
      </c>
      <c r="N5174" t="s">
        <v>5441</v>
      </c>
      <c r="O5174" t="s">
        <v>5587</v>
      </c>
    </row>
    <row r="5175" spans="1:15" x14ac:dyDescent="0.2">
      <c r="A5175" s="66" t="s">
        <v>9833</v>
      </c>
      <c r="B5175" t="s">
        <v>544</v>
      </c>
      <c r="C5175" t="s">
        <v>543</v>
      </c>
      <c r="D5175" s="21" t="s">
        <v>551</v>
      </c>
      <c r="E5175" t="s">
        <v>552</v>
      </c>
      <c r="F5175" t="s">
        <v>55</v>
      </c>
      <c r="G5175" t="s">
        <v>1270</v>
      </c>
      <c r="K5175">
        <v>2015</v>
      </c>
      <c r="L5175" t="s">
        <v>5588</v>
      </c>
      <c r="M5175" t="s">
        <v>5589</v>
      </c>
      <c r="N5175" t="s">
        <v>5590</v>
      </c>
      <c r="O5175" t="s">
        <v>5591</v>
      </c>
    </row>
    <row r="5176" spans="1:15" ht="15" customHeight="1" x14ac:dyDescent="0.2">
      <c r="A5176" s="66" t="s">
        <v>9833</v>
      </c>
      <c r="B5176" t="s">
        <v>566</v>
      </c>
      <c r="C5176" t="s">
        <v>565</v>
      </c>
      <c r="D5176" s="21" t="s">
        <v>569</v>
      </c>
      <c r="E5176" t="s">
        <v>570</v>
      </c>
      <c r="F5176" t="s">
        <v>30</v>
      </c>
      <c r="G5176" t="s">
        <v>1454</v>
      </c>
      <c r="K5176">
        <v>2011</v>
      </c>
      <c r="L5176" t="s">
        <v>5592</v>
      </c>
      <c r="N5176" t="s">
        <v>5593</v>
      </c>
      <c r="O5176" t="s">
        <v>5594</v>
      </c>
    </row>
    <row r="5177" spans="1:15" ht="15" customHeight="1" x14ac:dyDescent="0.2">
      <c r="A5177" s="66" t="s">
        <v>9833</v>
      </c>
      <c r="B5177" t="s">
        <v>566</v>
      </c>
      <c r="C5177" t="s">
        <v>565</v>
      </c>
      <c r="D5177" s="21" t="s">
        <v>569</v>
      </c>
      <c r="E5177" t="s">
        <v>570</v>
      </c>
      <c r="F5177" t="s">
        <v>337</v>
      </c>
      <c r="K5177">
        <v>2024</v>
      </c>
      <c r="L5177" t="s">
        <v>5595</v>
      </c>
      <c r="N5177" t="s">
        <v>5596</v>
      </c>
    </row>
    <row r="5178" spans="1:15" ht="15" customHeight="1" x14ac:dyDescent="0.2">
      <c r="A5178" s="66" t="s">
        <v>9833</v>
      </c>
      <c r="B5178" t="s">
        <v>566</v>
      </c>
      <c r="C5178" t="s">
        <v>565</v>
      </c>
      <c r="D5178" s="21" t="s">
        <v>567</v>
      </c>
      <c r="E5178" t="s">
        <v>568</v>
      </c>
      <c r="F5178" t="s">
        <v>67</v>
      </c>
      <c r="G5178" t="s">
        <v>1360</v>
      </c>
      <c r="K5178">
        <v>2024</v>
      </c>
      <c r="L5178" t="s">
        <v>5597</v>
      </c>
      <c r="N5178" t="s">
        <v>5598</v>
      </c>
      <c r="O5178" t="s">
        <v>9162</v>
      </c>
    </row>
    <row r="5179" spans="1:15" ht="15" customHeight="1" x14ac:dyDescent="0.2">
      <c r="A5179" s="66" t="s">
        <v>9833</v>
      </c>
      <c r="B5179" t="s">
        <v>566</v>
      </c>
      <c r="C5179" t="s">
        <v>565</v>
      </c>
      <c r="D5179" s="21" t="s">
        <v>569</v>
      </c>
      <c r="E5179" t="s">
        <v>570</v>
      </c>
      <c r="F5179" t="s">
        <v>67</v>
      </c>
      <c r="G5179" t="s">
        <v>1360</v>
      </c>
      <c r="K5179">
        <v>2024</v>
      </c>
      <c r="L5179" t="s">
        <v>5599</v>
      </c>
      <c r="N5179" t="s">
        <v>5600</v>
      </c>
      <c r="O5179" t="s">
        <v>9162</v>
      </c>
    </row>
    <row r="5180" spans="1:15" ht="15" customHeight="1" x14ac:dyDescent="0.2">
      <c r="A5180" s="66" t="s">
        <v>9833</v>
      </c>
      <c r="B5180" t="s">
        <v>566</v>
      </c>
      <c r="C5180" t="s">
        <v>565</v>
      </c>
      <c r="D5180" s="21" t="s">
        <v>569</v>
      </c>
      <c r="E5180" t="s">
        <v>570</v>
      </c>
      <c r="F5180" t="s">
        <v>84</v>
      </c>
      <c r="K5180">
        <v>2024</v>
      </c>
      <c r="L5180" t="s">
        <v>5601</v>
      </c>
      <c r="N5180" t="s">
        <v>5602</v>
      </c>
      <c r="O5180" t="s">
        <v>5603</v>
      </c>
    </row>
    <row r="5181" spans="1:15" ht="15" customHeight="1" x14ac:dyDescent="0.2">
      <c r="A5181" s="66" t="s">
        <v>9833</v>
      </c>
      <c r="B5181" t="s">
        <v>566</v>
      </c>
      <c r="C5181" t="s">
        <v>565</v>
      </c>
      <c r="D5181" s="21" t="s">
        <v>567</v>
      </c>
      <c r="E5181" t="s">
        <v>568</v>
      </c>
      <c r="F5181" t="s">
        <v>8</v>
      </c>
      <c r="K5181">
        <v>2018</v>
      </c>
      <c r="L5181" t="s">
        <v>5604</v>
      </c>
      <c r="M5181" t="s">
        <v>5605</v>
      </c>
      <c r="N5181" t="s">
        <v>5606</v>
      </c>
    </row>
    <row r="5182" spans="1:15" ht="15" customHeight="1" x14ac:dyDescent="0.2">
      <c r="A5182" s="66" t="s">
        <v>9833</v>
      </c>
      <c r="B5182" t="s">
        <v>566</v>
      </c>
      <c r="C5182" t="s">
        <v>565</v>
      </c>
      <c r="D5182" s="21" t="s">
        <v>567</v>
      </c>
      <c r="E5182" t="s">
        <v>568</v>
      </c>
      <c r="F5182" t="s">
        <v>10</v>
      </c>
      <c r="K5182">
        <v>2018</v>
      </c>
      <c r="L5182" t="s">
        <v>5604</v>
      </c>
      <c r="M5182" t="s">
        <v>5607</v>
      </c>
      <c r="N5182" t="s">
        <v>5606</v>
      </c>
      <c r="O5182" t="s">
        <v>5608</v>
      </c>
    </row>
    <row r="5183" spans="1:15" ht="15" customHeight="1" x14ac:dyDescent="0.2">
      <c r="A5183" s="66" t="s">
        <v>9833</v>
      </c>
      <c r="B5183" t="s">
        <v>566</v>
      </c>
      <c r="C5183" t="s">
        <v>565</v>
      </c>
      <c r="D5183" s="21" t="s">
        <v>567</v>
      </c>
      <c r="E5183" t="s">
        <v>568</v>
      </c>
      <c r="F5183" t="s">
        <v>11</v>
      </c>
      <c r="G5183" t="s">
        <v>1286</v>
      </c>
      <c r="H5183" t="s">
        <v>349</v>
      </c>
      <c r="I5183" t="s">
        <v>349</v>
      </c>
      <c r="K5183">
        <v>2018</v>
      </c>
      <c r="L5183" t="s">
        <v>5604</v>
      </c>
      <c r="M5183" t="s">
        <v>5607</v>
      </c>
      <c r="N5183" t="s">
        <v>5606</v>
      </c>
      <c r="O5183" t="s">
        <v>5608</v>
      </c>
    </row>
    <row r="5184" spans="1:15" ht="15" customHeight="1" x14ac:dyDescent="0.2">
      <c r="A5184" s="66" t="s">
        <v>9833</v>
      </c>
      <c r="B5184" t="s">
        <v>566</v>
      </c>
      <c r="C5184" t="s">
        <v>565</v>
      </c>
      <c r="D5184" s="21" t="s">
        <v>567</v>
      </c>
      <c r="E5184" t="s">
        <v>568</v>
      </c>
      <c r="F5184" t="s">
        <v>16</v>
      </c>
      <c r="G5184" t="s">
        <v>1270</v>
      </c>
      <c r="H5184" t="s">
        <v>349</v>
      </c>
      <c r="I5184" t="s">
        <v>349</v>
      </c>
      <c r="K5184">
        <v>2018</v>
      </c>
      <c r="L5184" t="s">
        <v>5604</v>
      </c>
      <c r="M5184" t="s">
        <v>5609</v>
      </c>
      <c r="N5184" t="s">
        <v>5606</v>
      </c>
    </row>
    <row r="5185" spans="1:15" ht="15" customHeight="1" x14ac:dyDescent="0.2">
      <c r="A5185" s="66" t="s">
        <v>9833</v>
      </c>
      <c r="B5185" t="s">
        <v>566</v>
      </c>
      <c r="C5185" t="s">
        <v>565</v>
      </c>
      <c r="D5185" s="21" t="s">
        <v>567</v>
      </c>
      <c r="E5185" t="s">
        <v>568</v>
      </c>
      <c r="F5185" t="s">
        <v>17</v>
      </c>
      <c r="G5185" t="s">
        <v>1270</v>
      </c>
      <c r="H5185" t="s">
        <v>349</v>
      </c>
      <c r="I5185" t="s">
        <v>349</v>
      </c>
      <c r="K5185">
        <v>2018</v>
      </c>
      <c r="L5185" t="s">
        <v>5604</v>
      </c>
      <c r="M5185" t="s">
        <v>5609</v>
      </c>
      <c r="N5185" t="s">
        <v>5606</v>
      </c>
      <c r="O5185" t="s">
        <v>5610</v>
      </c>
    </row>
    <row r="5186" spans="1:15" ht="15" customHeight="1" x14ac:dyDescent="0.2">
      <c r="A5186" s="66" t="s">
        <v>9833</v>
      </c>
      <c r="B5186" t="s">
        <v>566</v>
      </c>
      <c r="C5186" t="s">
        <v>565</v>
      </c>
      <c r="D5186" s="21" t="s">
        <v>567</v>
      </c>
      <c r="E5186" t="s">
        <v>568</v>
      </c>
      <c r="F5186" t="s">
        <v>18</v>
      </c>
      <c r="G5186" t="s">
        <v>1270</v>
      </c>
      <c r="H5186" t="s">
        <v>349</v>
      </c>
      <c r="I5186" t="s">
        <v>349</v>
      </c>
      <c r="K5186">
        <v>2018</v>
      </c>
      <c r="L5186" t="s">
        <v>5604</v>
      </c>
      <c r="M5186" t="s">
        <v>5609</v>
      </c>
      <c r="N5186" t="s">
        <v>5606</v>
      </c>
      <c r="O5186" t="s">
        <v>5610</v>
      </c>
    </row>
    <row r="5187" spans="1:15" ht="15" customHeight="1" x14ac:dyDescent="0.2">
      <c r="A5187" s="66" t="s">
        <v>9833</v>
      </c>
      <c r="B5187" t="s">
        <v>566</v>
      </c>
      <c r="C5187" t="s">
        <v>565</v>
      </c>
      <c r="D5187" s="21" t="s">
        <v>567</v>
      </c>
      <c r="E5187" t="s">
        <v>568</v>
      </c>
      <c r="F5187" t="s">
        <v>19</v>
      </c>
      <c r="G5187" t="s">
        <v>1270</v>
      </c>
      <c r="H5187" t="s">
        <v>349</v>
      </c>
      <c r="I5187" t="s">
        <v>349</v>
      </c>
      <c r="K5187">
        <v>2018</v>
      </c>
      <c r="L5187" t="s">
        <v>5604</v>
      </c>
      <c r="M5187" t="s">
        <v>5609</v>
      </c>
      <c r="N5187" t="s">
        <v>5606</v>
      </c>
      <c r="O5187" t="s">
        <v>5610</v>
      </c>
    </row>
    <row r="5188" spans="1:15" ht="15" customHeight="1" x14ac:dyDescent="0.2">
      <c r="A5188" s="66" t="s">
        <v>9833</v>
      </c>
      <c r="B5188" t="s">
        <v>566</v>
      </c>
      <c r="C5188" t="s">
        <v>565</v>
      </c>
      <c r="D5188" s="21" t="s">
        <v>567</v>
      </c>
      <c r="E5188" t="s">
        <v>568</v>
      </c>
      <c r="F5188" t="s">
        <v>20</v>
      </c>
      <c r="G5188" t="s">
        <v>1270</v>
      </c>
      <c r="H5188" t="s">
        <v>349</v>
      </c>
      <c r="I5188" t="s">
        <v>349</v>
      </c>
      <c r="K5188">
        <v>2018</v>
      </c>
      <c r="L5188" t="s">
        <v>5604</v>
      </c>
      <c r="M5188" t="s">
        <v>5609</v>
      </c>
      <c r="N5188" t="s">
        <v>5606</v>
      </c>
      <c r="O5188" t="s">
        <v>5610</v>
      </c>
    </row>
    <row r="5189" spans="1:15" ht="15" customHeight="1" x14ac:dyDescent="0.2">
      <c r="A5189" s="66" t="s">
        <v>9833</v>
      </c>
      <c r="B5189" t="s">
        <v>566</v>
      </c>
      <c r="C5189" t="s">
        <v>565</v>
      </c>
      <c r="D5189" s="21" t="s">
        <v>567</v>
      </c>
      <c r="E5189" t="s">
        <v>568</v>
      </c>
      <c r="F5189" t="s">
        <v>24</v>
      </c>
      <c r="G5189" t="s">
        <v>1270</v>
      </c>
      <c r="H5189" t="s">
        <v>349</v>
      </c>
      <c r="I5189" t="s">
        <v>349</v>
      </c>
      <c r="K5189">
        <v>2018</v>
      </c>
      <c r="L5189" t="s">
        <v>5604</v>
      </c>
      <c r="M5189" t="s">
        <v>5609</v>
      </c>
      <c r="N5189" t="s">
        <v>5606</v>
      </c>
      <c r="O5189" t="s">
        <v>5610</v>
      </c>
    </row>
    <row r="5190" spans="1:15" ht="15" customHeight="1" x14ac:dyDescent="0.2">
      <c r="A5190" s="66" t="s">
        <v>9833</v>
      </c>
      <c r="B5190" t="s">
        <v>566</v>
      </c>
      <c r="C5190" t="s">
        <v>565</v>
      </c>
      <c r="D5190" s="21" t="s">
        <v>567</v>
      </c>
      <c r="E5190" t="s">
        <v>568</v>
      </c>
      <c r="F5190" t="s">
        <v>25</v>
      </c>
      <c r="G5190" t="s">
        <v>1270</v>
      </c>
      <c r="H5190" t="s">
        <v>349</v>
      </c>
      <c r="I5190" t="s">
        <v>349</v>
      </c>
      <c r="K5190">
        <v>2018</v>
      </c>
      <c r="L5190" t="s">
        <v>5604</v>
      </c>
      <c r="M5190" t="s">
        <v>5609</v>
      </c>
      <c r="N5190" t="s">
        <v>5606</v>
      </c>
      <c r="O5190" t="s">
        <v>5610</v>
      </c>
    </row>
    <row r="5191" spans="1:15" ht="15" customHeight="1" x14ac:dyDescent="0.2">
      <c r="A5191" s="66" t="s">
        <v>9833</v>
      </c>
      <c r="B5191" t="s">
        <v>566</v>
      </c>
      <c r="C5191" t="s">
        <v>565</v>
      </c>
      <c r="D5191" s="21" t="s">
        <v>567</v>
      </c>
      <c r="E5191" t="s">
        <v>568</v>
      </c>
      <c r="F5191" t="s">
        <v>26</v>
      </c>
      <c r="G5191" t="s">
        <v>1270</v>
      </c>
      <c r="H5191" t="s">
        <v>349</v>
      </c>
      <c r="I5191" t="s">
        <v>349</v>
      </c>
      <c r="K5191">
        <v>2018</v>
      </c>
      <c r="L5191" t="s">
        <v>5604</v>
      </c>
      <c r="M5191" t="s">
        <v>5609</v>
      </c>
      <c r="N5191" t="s">
        <v>5606</v>
      </c>
      <c r="O5191" t="s">
        <v>5610</v>
      </c>
    </row>
    <row r="5192" spans="1:15" ht="15" customHeight="1" x14ac:dyDescent="0.2">
      <c r="A5192" s="66" t="s">
        <v>9833</v>
      </c>
      <c r="B5192" t="s">
        <v>566</v>
      </c>
      <c r="C5192" t="s">
        <v>565</v>
      </c>
      <c r="D5192" s="21" t="s">
        <v>567</v>
      </c>
      <c r="E5192" t="s">
        <v>568</v>
      </c>
      <c r="F5192" t="s">
        <v>28</v>
      </c>
      <c r="G5192" t="s">
        <v>1270</v>
      </c>
      <c r="H5192" t="s">
        <v>349</v>
      </c>
      <c r="I5192" t="s">
        <v>349</v>
      </c>
      <c r="K5192">
        <v>2018</v>
      </c>
      <c r="L5192" t="s">
        <v>5604</v>
      </c>
      <c r="M5192" t="s">
        <v>5609</v>
      </c>
      <c r="N5192" t="s">
        <v>5606</v>
      </c>
      <c r="O5192" t="s">
        <v>5611</v>
      </c>
    </row>
    <row r="5193" spans="1:15" ht="15" customHeight="1" x14ac:dyDescent="0.2">
      <c r="A5193" s="66" t="s">
        <v>9833</v>
      </c>
      <c r="B5193" t="s">
        <v>566</v>
      </c>
      <c r="C5193" t="s">
        <v>565</v>
      </c>
      <c r="D5193" s="21" t="s">
        <v>569</v>
      </c>
      <c r="E5193" t="s">
        <v>570</v>
      </c>
      <c r="F5193" t="s">
        <v>8</v>
      </c>
      <c r="K5193">
        <v>2018</v>
      </c>
      <c r="L5193" t="s">
        <v>5604</v>
      </c>
      <c r="M5193" t="s">
        <v>5612</v>
      </c>
      <c r="N5193" t="s">
        <v>5606</v>
      </c>
    </row>
    <row r="5194" spans="1:15" ht="15" customHeight="1" x14ac:dyDescent="0.2">
      <c r="A5194" s="66" t="s">
        <v>9833</v>
      </c>
      <c r="B5194" t="s">
        <v>566</v>
      </c>
      <c r="C5194" t="s">
        <v>565</v>
      </c>
      <c r="D5194" s="21" t="s">
        <v>569</v>
      </c>
      <c r="E5194" t="s">
        <v>570</v>
      </c>
      <c r="F5194" t="s">
        <v>10</v>
      </c>
      <c r="K5194">
        <v>2018</v>
      </c>
      <c r="L5194" t="s">
        <v>5604</v>
      </c>
      <c r="M5194" t="s">
        <v>5607</v>
      </c>
      <c r="N5194" t="s">
        <v>5606</v>
      </c>
      <c r="O5194" t="s">
        <v>5613</v>
      </c>
    </row>
    <row r="5195" spans="1:15" ht="15" customHeight="1" x14ac:dyDescent="0.2">
      <c r="A5195" s="66" t="s">
        <v>9833</v>
      </c>
      <c r="B5195" t="s">
        <v>566</v>
      </c>
      <c r="C5195" t="s">
        <v>565</v>
      </c>
      <c r="D5195" s="21" t="s">
        <v>569</v>
      </c>
      <c r="E5195" t="s">
        <v>570</v>
      </c>
      <c r="F5195" t="s">
        <v>11</v>
      </c>
      <c r="G5195" t="s">
        <v>1286</v>
      </c>
      <c r="H5195" t="s">
        <v>349</v>
      </c>
      <c r="I5195" t="s">
        <v>349</v>
      </c>
      <c r="K5195">
        <v>2018</v>
      </c>
      <c r="L5195" t="s">
        <v>5604</v>
      </c>
      <c r="M5195" t="s">
        <v>5607</v>
      </c>
      <c r="N5195" t="s">
        <v>5606</v>
      </c>
      <c r="O5195" t="s">
        <v>5613</v>
      </c>
    </row>
    <row r="5196" spans="1:15" ht="15" customHeight="1" x14ac:dyDescent="0.2">
      <c r="A5196" s="66" t="s">
        <v>9833</v>
      </c>
      <c r="B5196" t="s">
        <v>566</v>
      </c>
      <c r="C5196" t="s">
        <v>565</v>
      </c>
      <c r="D5196" s="21" t="s">
        <v>569</v>
      </c>
      <c r="E5196" t="s">
        <v>570</v>
      </c>
      <c r="F5196" t="s">
        <v>16</v>
      </c>
      <c r="G5196" t="s">
        <v>1270</v>
      </c>
      <c r="K5196">
        <v>2018</v>
      </c>
      <c r="L5196" t="s">
        <v>5604</v>
      </c>
      <c r="M5196" t="s">
        <v>5609</v>
      </c>
      <c r="N5196" t="s">
        <v>5606</v>
      </c>
    </row>
    <row r="5197" spans="1:15" ht="15" customHeight="1" x14ac:dyDescent="0.2">
      <c r="A5197" s="66" t="s">
        <v>9833</v>
      </c>
      <c r="B5197" t="s">
        <v>566</v>
      </c>
      <c r="C5197" t="s">
        <v>565</v>
      </c>
      <c r="D5197" s="21" t="s">
        <v>569</v>
      </c>
      <c r="E5197" t="s">
        <v>570</v>
      </c>
      <c r="F5197" t="s">
        <v>17</v>
      </c>
      <c r="G5197" t="s">
        <v>1270</v>
      </c>
      <c r="K5197">
        <v>2018</v>
      </c>
      <c r="L5197" t="s">
        <v>5604</v>
      </c>
      <c r="M5197" t="s">
        <v>5609</v>
      </c>
      <c r="N5197" t="s">
        <v>5606</v>
      </c>
    </row>
    <row r="5198" spans="1:15" ht="15" customHeight="1" x14ac:dyDescent="0.2">
      <c r="A5198" s="66" t="s">
        <v>9833</v>
      </c>
      <c r="B5198" t="s">
        <v>566</v>
      </c>
      <c r="C5198" t="s">
        <v>565</v>
      </c>
      <c r="D5198" s="21" t="s">
        <v>569</v>
      </c>
      <c r="E5198" t="s">
        <v>570</v>
      </c>
      <c r="F5198" t="s">
        <v>18</v>
      </c>
      <c r="G5198" t="s">
        <v>1270</v>
      </c>
      <c r="K5198">
        <v>2018</v>
      </c>
      <c r="L5198" t="s">
        <v>5604</v>
      </c>
      <c r="M5198" t="s">
        <v>5609</v>
      </c>
      <c r="N5198" t="s">
        <v>5606</v>
      </c>
    </row>
    <row r="5199" spans="1:15" ht="15" customHeight="1" x14ac:dyDescent="0.2">
      <c r="A5199" s="66" t="s">
        <v>9833</v>
      </c>
      <c r="B5199" t="s">
        <v>566</v>
      </c>
      <c r="C5199" t="s">
        <v>565</v>
      </c>
      <c r="D5199" s="21" t="s">
        <v>569</v>
      </c>
      <c r="E5199" t="s">
        <v>570</v>
      </c>
      <c r="F5199" t="s">
        <v>19</v>
      </c>
      <c r="G5199" t="s">
        <v>1270</v>
      </c>
      <c r="K5199">
        <v>2018</v>
      </c>
      <c r="L5199" t="s">
        <v>5604</v>
      </c>
      <c r="M5199" t="s">
        <v>5609</v>
      </c>
      <c r="N5199" t="s">
        <v>5606</v>
      </c>
    </row>
    <row r="5200" spans="1:15" ht="15" customHeight="1" x14ac:dyDescent="0.2">
      <c r="A5200" s="66" t="s">
        <v>9833</v>
      </c>
      <c r="B5200" t="s">
        <v>566</v>
      </c>
      <c r="C5200" t="s">
        <v>565</v>
      </c>
      <c r="D5200" s="21" t="s">
        <v>569</v>
      </c>
      <c r="E5200" t="s">
        <v>570</v>
      </c>
      <c r="F5200" t="s">
        <v>20</v>
      </c>
      <c r="G5200" t="s">
        <v>1270</v>
      </c>
      <c r="K5200">
        <v>2018</v>
      </c>
      <c r="L5200" t="s">
        <v>5604</v>
      </c>
      <c r="M5200" t="s">
        <v>5609</v>
      </c>
      <c r="N5200" t="s">
        <v>5606</v>
      </c>
    </row>
    <row r="5201" spans="1:15" ht="15" customHeight="1" x14ac:dyDescent="0.2">
      <c r="A5201" s="66" t="s">
        <v>9833</v>
      </c>
      <c r="B5201" t="s">
        <v>566</v>
      </c>
      <c r="C5201" t="s">
        <v>565</v>
      </c>
      <c r="D5201" s="21" t="s">
        <v>569</v>
      </c>
      <c r="E5201" t="s">
        <v>570</v>
      </c>
      <c r="F5201" t="s">
        <v>23</v>
      </c>
      <c r="G5201" t="s">
        <v>1270</v>
      </c>
      <c r="K5201">
        <v>2018</v>
      </c>
      <c r="L5201" t="s">
        <v>5604</v>
      </c>
      <c r="M5201" t="s">
        <v>5609</v>
      </c>
      <c r="N5201" t="s">
        <v>5606</v>
      </c>
    </row>
    <row r="5202" spans="1:15" ht="15" customHeight="1" x14ac:dyDescent="0.2">
      <c r="A5202" s="66" t="s">
        <v>9833</v>
      </c>
      <c r="B5202" t="s">
        <v>566</v>
      </c>
      <c r="C5202" t="s">
        <v>565</v>
      </c>
      <c r="D5202" s="21" t="s">
        <v>569</v>
      </c>
      <c r="E5202" t="s">
        <v>570</v>
      </c>
      <c r="F5202" t="s">
        <v>24</v>
      </c>
      <c r="G5202" t="s">
        <v>1270</v>
      </c>
      <c r="K5202">
        <v>2018</v>
      </c>
      <c r="L5202" t="s">
        <v>5604</v>
      </c>
      <c r="M5202" t="s">
        <v>5609</v>
      </c>
      <c r="N5202" t="s">
        <v>5606</v>
      </c>
    </row>
    <row r="5203" spans="1:15" ht="15" customHeight="1" x14ac:dyDescent="0.2">
      <c r="A5203" s="66" t="s">
        <v>9833</v>
      </c>
      <c r="B5203" t="s">
        <v>566</v>
      </c>
      <c r="C5203" t="s">
        <v>565</v>
      </c>
      <c r="D5203" s="21" t="s">
        <v>569</v>
      </c>
      <c r="E5203" t="s">
        <v>570</v>
      </c>
      <c r="F5203" t="s">
        <v>25</v>
      </c>
      <c r="G5203" t="s">
        <v>1270</v>
      </c>
      <c r="K5203">
        <v>2018</v>
      </c>
      <c r="L5203" t="s">
        <v>5604</v>
      </c>
      <c r="M5203" t="s">
        <v>5609</v>
      </c>
      <c r="N5203" t="s">
        <v>5606</v>
      </c>
    </row>
    <row r="5204" spans="1:15" ht="15" customHeight="1" x14ac:dyDescent="0.2">
      <c r="A5204" s="66" t="s">
        <v>9833</v>
      </c>
      <c r="B5204" t="s">
        <v>566</v>
      </c>
      <c r="C5204" t="s">
        <v>565</v>
      </c>
      <c r="D5204" s="21" t="s">
        <v>569</v>
      </c>
      <c r="E5204" t="s">
        <v>570</v>
      </c>
      <c r="F5204" t="s">
        <v>26</v>
      </c>
      <c r="G5204" t="s">
        <v>1270</v>
      </c>
      <c r="K5204">
        <v>2018</v>
      </c>
      <c r="L5204" t="s">
        <v>5604</v>
      </c>
      <c r="M5204" t="s">
        <v>5609</v>
      </c>
      <c r="N5204" t="s">
        <v>5606</v>
      </c>
    </row>
    <row r="5205" spans="1:15" ht="15" customHeight="1" x14ac:dyDescent="0.2">
      <c r="A5205" s="66" t="s">
        <v>9833</v>
      </c>
      <c r="B5205" t="s">
        <v>566</v>
      </c>
      <c r="C5205" t="s">
        <v>565</v>
      </c>
      <c r="D5205" s="21" t="s">
        <v>569</v>
      </c>
      <c r="E5205" t="s">
        <v>570</v>
      </c>
      <c r="F5205" t="s">
        <v>28</v>
      </c>
      <c r="G5205" t="s">
        <v>1270</v>
      </c>
      <c r="K5205">
        <v>2018</v>
      </c>
      <c r="L5205" t="s">
        <v>5604</v>
      </c>
      <c r="M5205" t="s">
        <v>5609</v>
      </c>
      <c r="N5205" t="s">
        <v>5606</v>
      </c>
    </row>
    <row r="5206" spans="1:15" ht="15" customHeight="1" x14ac:dyDescent="0.2">
      <c r="A5206" s="66" t="s">
        <v>9833</v>
      </c>
      <c r="B5206" t="s">
        <v>566</v>
      </c>
      <c r="C5206" t="s">
        <v>565</v>
      </c>
      <c r="D5206" s="21" t="s">
        <v>567</v>
      </c>
      <c r="E5206" t="s">
        <v>568</v>
      </c>
      <c r="F5206" t="s">
        <v>89</v>
      </c>
      <c r="K5206">
        <v>2024</v>
      </c>
      <c r="L5206" t="s">
        <v>5614</v>
      </c>
      <c r="N5206" t="s">
        <v>5615</v>
      </c>
      <c r="O5206" t="s">
        <v>5616</v>
      </c>
    </row>
    <row r="5207" spans="1:15" ht="15" customHeight="1" x14ac:dyDescent="0.2">
      <c r="A5207" s="66" t="s">
        <v>9833</v>
      </c>
      <c r="B5207" t="s">
        <v>566</v>
      </c>
      <c r="C5207" t="s">
        <v>565</v>
      </c>
      <c r="D5207" s="21" t="s">
        <v>567</v>
      </c>
      <c r="E5207" t="s">
        <v>568</v>
      </c>
      <c r="F5207" t="s">
        <v>55</v>
      </c>
      <c r="G5207" t="s">
        <v>1270</v>
      </c>
      <c r="K5207">
        <v>2013</v>
      </c>
      <c r="L5207" t="s">
        <v>5617</v>
      </c>
      <c r="M5207" t="s">
        <v>1319</v>
      </c>
      <c r="N5207" t="s">
        <v>5618</v>
      </c>
      <c r="O5207" t="s">
        <v>9196</v>
      </c>
    </row>
    <row r="5208" spans="1:15" ht="15" customHeight="1" x14ac:dyDescent="0.2">
      <c r="A5208" s="66" t="s">
        <v>9833</v>
      </c>
      <c r="B5208" t="s">
        <v>566</v>
      </c>
      <c r="C5208" t="s">
        <v>565</v>
      </c>
      <c r="D5208" s="21" t="s">
        <v>567</v>
      </c>
      <c r="E5208" t="s">
        <v>568</v>
      </c>
      <c r="F5208" t="s">
        <v>94</v>
      </c>
      <c r="K5208">
        <v>2011</v>
      </c>
      <c r="L5208" t="s">
        <v>5617</v>
      </c>
      <c r="N5208" t="s">
        <v>5618</v>
      </c>
      <c r="O5208" t="s">
        <v>9692</v>
      </c>
    </row>
    <row r="5209" spans="1:15" ht="15" customHeight="1" x14ac:dyDescent="0.2">
      <c r="A5209" s="66" t="s">
        <v>9833</v>
      </c>
      <c r="B5209" t="s">
        <v>566</v>
      </c>
      <c r="C5209" t="s">
        <v>565</v>
      </c>
      <c r="D5209" s="21" t="s">
        <v>567</v>
      </c>
      <c r="E5209" t="s">
        <v>568</v>
      </c>
      <c r="F5209" t="s">
        <v>307</v>
      </c>
      <c r="K5209">
        <v>2011</v>
      </c>
      <c r="L5209" t="s">
        <v>5617</v>
      </c>
      <c r="M5209" t="s">
        <v>1319</v>
      </c>
      <c r="N5209" t="s">
        <v>5618</v>
      </c>
      <c r="O5209" t="s">
        <v>5619</v>
      </c>
    </row>
    <row r="5210" spans="1:15" ht="15" customHeight="1" x14ac:dyDescent="0.2">
      <c r="A5210" s="66" t="s">
        <v>9833</v>
      </c>
      <c r="B5210" t="s">
        <v>566</v>
      </c>
      <c r="C5210" t="s">
        <v>565</v>
      </c>
      <c r="D5210" s="21" t="s">
        <v>567</v>
      </c>
      <c r="E5210" t="s">
        <v>568</v>
      </c>
      <c r="F5210" t="s">
        <v>308</v>
      </c>
      <c r="K5210">
        <v>2011</v>
      </c>
      <c r="L5210" t="s">
        <v>5617</v>
      </c>
      <c r="M5210" t="s">
        <v>1319</v>
      </c>
      <c r="N5210" t="s">
        <v>5618</v>
      </c>
      <c r="O5210" t="s">
        <v>5619</v>
      </c>
    </row>
    <row r="5211" spans="1:15" ht="15" customHeight="1" x14ac:dyDescent="0.2">
      <c r="A5211" s="66" t="s">
        <v>9833</v>
      </c>
      <c r="B5211" t="s">
        <v>566</v>
      </c>
      <c r="C5211" t="s">
        <v>565</v>
      </c>
      <c r="D5211" s="21" t="s">
        <v>567</v>
      </c>
      <c r="E5211" t="s">
        <v>568</v>
      </c>
      <c r="F5211" t="s">
        <v>51</v>
      </c>
      <c r="G5211" t="s">
        <v>1386</v>
      </c>
      <c r="K5211">
        <v>2013</v>
      </c>
      <c r="L5211" t="s">
        <v>5620</v>
      </c>
      <c r="M5211" t="s">
        <v>1319</v>
      </c>
      <c r="N5211" t="s">
        <v>5618</v>
      </c>
      <c r="O5211" t="s">
        <v>5621</v>
      </c>
    </row>
    <row r="5212" spans="1:15" ht="15" customHeight="1" x14ac:dyDescent="0.2">
      <c r="A5212" s="66" t="s">
        <v>9833</v>
      </c>
      <c r="B5212" t="s">
        <v>566</v>
      </c>
      <c r="C5212" t="s">
        <v>565</v>
      </c>
      <c r="D5212" s="21" t="s">
        <v>567</v>
      </c>
      <c r="E5212" t="s">
        <v>568</v>
      </c>
      <c r="F5212" t="s">
        <v>66</v>
      </c>
      <c r="G5212" t="s">
        <v>1296</v>
      </c>
      <c r="K5212">
        <v>2013</v>
      </c>
      <c r="L5212" t="s">
        <v>5620</v>
      </c>
      <c r="M5212" t="s">
        <v>2332</v>
      </c>
      <c r="N5212" t="s">
        <v>5618</v>
      </c>
      <c r="O5212" t="s">
        <v>5622</v>
      </c>
    </row>
    <row r="5213" spans="1:15" ht="15" customHeight="1" x14ac:dyDescent="0.2">
      <c r="A5213" s="66" t="s">
        <v>9833</v>
      </c>
      <c r="B5213" t="s">
        <v>566</v>
      </c>
      <c r="C5213" t="s">
        <v>565</v>
      </c>
      <c r="D5213" s="21" t="s">
        <v>567</v>
      </c>
      <c r="E5213" t="s">
        <v>568</v>
      </c>
      <c r="F5213" t="s">
        <v>68</v>
      </c>
      <c r="G5213" t="s">
        <v>1299</v>
      </c>
      <c r="K5213">
        <v>2013</v>
      </c>
      <c r="L5213" t="s">
        <v>5620</v>
      </c>
      <c r="M5213" t="s">
        <v>2332</v>
      </c>
      <c r="N5213" t="s">
        <v>5618</v>
      </c>
      <c r="O5213" t="s">
        <v>5623</v>
      </c>
    </row>
    <row r="5214" spans="1:15" ht="15" customHeight="1" x14ac:dyDescent="0.2">
      <c r="A5214" s="66" t="s">
        <v>9833</v>
      </c>
      <c r="B5214" t="s">
        <v>566</v>
      </c>
      <c r="C5214" t="s">
        <v>565</v>
      </c>
      <c r="D5214" s="21" t="s">
        <v>567</v>
      </c>
      <c r="E5214" t="s">
        <v>568</v>
      </c>
      <c r="F5214" t="s">
        <v>76</v>
      </c>
      <c r="G5214" t="s">
        <v>1299</v>
      </c>
      <c r="K5214">
        <v>2010</v>
      </c>
      <c r="L5214" t="s">
        <v>5620</v>
      </c>
      <c r="M5214" t="s">
        <v>2036</v>
      </c>
      <c r="N5214" t="s">
        <v>5618</v>
      </c>
      <c r="O5214" t="s">
        <v>5624</v>
      </c>
    </row>
    <row r="5215" spans="1:15" ht="15" customHeight="1" x14ac:dyDescent="0.2">
      <c r="A5215" s="66" t="s">
        <v>9833</v>
      </c>
      <c r="B5215" t="s">
        <v>566</v>
      </c>
      <c r="C5215" t="s">
        <v>565</v>
      </c>
      <c r="D5215" s="21" t="s">
        <v>567</v>
      </c>
      <c r="E5215" t="s">
        <v>568</v>
      </c>
      <c r="F5215" t="s">
        <v>84</v>
      </c>
      <c r="K5215">
        <v>2013</v>
      </c>
      <c r="L5215" t="s">
        <v>5620</v>
      </c>
      <c r="M5215" t="s">
        <v>1336</v>
      </c>
      <c r="N5215" t="s">
        <v>5618</v>
      </c>
      <c r="O5215" t="s">
        <v>5625</v>
      </c>
    </row>
    <row r="5216" spans="1:15" ht="15" customHeight="1" x14ac:dyDescent="0.2">
      <c r="A5216" s="66" t="s">
        <v>9833</v>
      </c>
      <c r="B5216" t="s">
        <v>566</v>
      </c>
      <c r="C5216" t="s">
        <v>565</v>
      </c>
      <c r="D5216" s="21" t="s">
        <v>567</v>
      </c>
      <c r="E5216" t="s">
        <v>568</v>
      </c>
      <c r="F5216" t="s">
        <v>85</v>
      </c>
      <c r="K5216">
        <v>2010</v>
      </c>
      <c r="L5216" t="s">
        <v>5620</v>
      </c>
      <c r="M5216" t="s">
        <v>2036</v>
      </c>
      <c r="N5216" t="s">
        <v>5618</v>
      </c>
      <c r="O5216" t="s">
        <v>5626</v>
      </c>
    </row>
    <row r="5217" spans="1:15" ht="15" customHeight="1" x14ac:dyDescent="0.2">
      <c r="A5217" s="66" t="s">
        <v>9833</v>
      </c>
      <c r="B5217" t="s">
        <v>566</v>
      </c>
      <c r="C5217" t="s">
        <v>565</v>
      </c>
      <c r="D5217" s="21" t="s">
        <v>567</v>
      </c>
      <c r="E5217" t="s">
        <v>568</v>
      </c>
      <c r="F5217" t="s">
        <v>87</v>
      </c>
      <c r="K5217">
        <v>2010</v>
      </c>
      <c r="L5217" t="s">
        <v>5620</v>
      </c>
      <c r="M5217" t="s">
        <v>2036</v>
      </c>
      <c r="N5217" t="s">
        <v>5618</v>
      </c>
      <c r="O5217" t="s">
        <v>5627</v>
      </c>
    </row>
    <row r="5218" spans="1:15" ht="15" customHeight="1" x14ac:dyDescent="0.2">
      <c r="A5218" s="66" t="s">
        <v>9833</v>
      </c>
      <c r="B5218" t="s">
        <v>566</v>
      </c>
      <c r="C5218" t="s">
        <v>565</v>
      </c>
      <c r="D5218" s="21" t="s">
        <v>567</v>
      </c>
      <c r="E5218" t="s">
        <v>568</v>
      </c>
      <c r="F5218" t="s">
        <v>266</v>
      </c>
      <c r="G5218" t="s">
        <v>1523</v>
      </c>
      <c r="K5218">
        <v>2013</v>
      </c>
      <c r="L5218" t="s">
        <v>5620</v>
      </c>
      <c r="M5218" t="s">
        <v>1319</v>
      </c>
      <c r="N5218" t="s">
        <v>5618</v>
      </c>
      <c r="O5218" t="s">
        <v>5628</v>
      </c>
    </row>
    <row r="5219" spans="1:15" ht="15" customHeight="1" x14ac:dyDescent="0.2">
      <c r="A5219" s="66" t="s">
        <v>9833</v>
      </c>
      <c r="B5219" t="s">
        <v>566</v>
      </c>
      <c r="C5219" t="s">
        <v>565</v>
      </c>
      <c r="D5219" s="21" t="s">
        <v>567</v>
      </c>
      <c r="E5219" t="s">
        <v>568</v>
      </c>
      <c r="F5219" t="s">
        <v>314</v>
      </c>
      <c r="K5219">
        <v>2011</v>
      </c>
      <c r="L5219" t="s">
        <v>5620</v>
      </c>
      <c r="M5219" t="s">
        <v>1336</v>
      </c>
      <c r="N5219" t="s">
        <v>5618</v>
      </c>
      <c r="O5219" t="s">
        <v>5629</v>
      </c>
    </row>
    <row r="5220" spans="1:15" ht="15" customHeight="1" x14ac:dyDescent="0.2">
      <c r="A5220" s="66" t="s">
        <v>9833</v>
      </c>
      <c r="B5220" t="s">
        <v>566</v>
      </c>
      <c r="C5220" t="s">
        <v>565</v>
      </c>
      <c r="D5220" s="21" t="s">
        <v>567</v>
      </c>
      <c r="E5220" t="s">
        <v>568</v>
      </c>
      <c r="F5220" t="s">
        <v>315</v>
      </c>
      <c r="K5220">
        <v>2011</v>
      </c>
      <c r="L5220" t="s">
        <v>5620</v>
      </c>
      <c r="M5220" t="s">
        <v>1336</v>
      </c>
      <c r="N5220" t="s">
        <v>5618</v>
      </c>
      <c r="O5220" t="s">
        <v>5629</v>
      </c>
    </row>
    <row r="5221" spans="1:15" ht="15" customHeight="1" x14ac:dyDescent="0.2">
      <c r="A5221" s="66" t="s">
        <v>9833</v>
      </c>
      <c r="B5221" t="s">
        <v>566</v>
      </c>
      <c r="C5221" t="s">
        <v>565</v>
      </c>
      <c r="D5221" s="21" t="s">
        <v>567</v>
      </c>
      <c r="E5221" t="s">
        <v>568</v>
      </c>
      <c r="F5221" t="s">
        <v>316</v>
      </c>
      <c r="K5221">
        <v>2011</v>
      </c>
      <c r="L5221" t="s">
        <v>5620</v>
      </c>
      <c r="M5221" t="s">
        <v>5630</v>
      </c>
      <c r="N5221" t="s">
        <v>5618</v>
      </c>
      <c r="O5221" t="s">
        <v>5631</v>
      </c>
    </row>
    <row r="5222" spans="1:15" ht="15" customHeight="1" x14ac:dyDescent="0.2">
      <c r="A5222" s="66" t="s">
        <v>9833</v>
      </c>
      <c r="B5222" t="s">
        <v>566</v>
      </c>
      <c r="C5222" t="s">
        <v>565</v>
      </c>
      <c r="D5222" s="21" t="s">
        <v>567</v>
      </c>
      <c r="E5222" t="s">
        <v>568</v>
      </c>
      <c r="F5222" t="s">
        <v>321</v>
      </c>
      <c r="K5222">
        <v>2011</v>
      </c>
      <c r="L5222" t="s">
        <v>5620</v>
      </c>
      <c r="M5222" t="s">
        <v>1336</v>
      </c>
      <c r="N5222" t="s">
        <v>5618</v>
      </c>
      <c r="O5222" t="s">
        <v>5629</v>
      </c>
    </row>
    <row r="5223" spans="1:15" ht="15" customHeight="1" x14ac:dyDescent="0.2">
      <c r="A5223" s="66" t="s">
        <v>9833</v>
      </c>
      <c r="B5223" t="s">
        <v>566</v>
      </c>
      <c r="C5223" t="s">
        <v>565</v>
      </c>
      <c r="D5223" s="21" t="s">
        <v>567</v>
      </c>
      <c r="E5223" t="s">
        <v>568</v>
      </c>
      <c r="F5223" t="s">
        <v>322</v>
      </c>
      <c r="K5223">
        <v>2011</v>
      </c>
      <c r="L5223" t="s">
        <v>5620</v>
      </c>
      <c r="M5223" t="s">
        <v>1336</v>
      </c>
      <c r="N5223" t="s">
        <v>5618</v>
      </c>
      <c r="O5223" t="s">
        <v>5629</v>
      </c>
    </row>
    <row r="5224" spans="1:15" ht="15" customHeight="1" x14ac:dyDescent="0.2">
      <c r="A5224" s="66" t="s">
        <v>9833</v>
      </c>
      <c r="B5224" t="s">
        <v>566</v>
      </c>
      <c r="C5224" t="s">
        <v>565</v>
      </c>
      <c r="D5224" s="21" t="s">
        <v>567</v>
      </c>
      <c r="E5224" t="s">
        <v>568</v>
      </c>
      <c r="F5224" t="s">
        <v>323</v>
      </c>
      <c r="K5224">
        <v>2011</v>
      </c>
      <c r="L5224" t="s">
        <v>5620</v>
      </c>
      <c r="M5224" t="s">
        <v>5630</v>
      </c>
      <c r="N5224" t="s">
        <v>5618</v>
      </c>
      <c r="O5224" t="s">
        <v>5631</v>
      </c>
    </row>
    <row r="5225" spans="1:15" ht="15" customHeight="1" x14ac:dyDescent="0.2">
      <c r="A5225" s="66" t="s">
        <v>9833</v>
      </c>
      <c r="B5225" t="s">
        <v>566</v>
      </c>
      <c r="C5225" t="s">
        <v>565</v>
      </c>
      <c r="D5225" s="21" t="s">
        <v>567</v>
      </c>
      <c r="E5225" t="s">
        <v>568</v>
      </c>
      <c r="F5225" t="s">
        <v>329</v>
      </c>
      <c r="K5225">
        <v>2011</v>
      </c>
      <c r="L5225" t="s">
        <v>5620</v>
      </c>
      <c r="M5225" t="s">
        <v>1336</v>
      </c>
      <c r="N5225" t="s">
        <v>5618</v>
      </c>
      <c r="O5225" t="s">
        <v>5629</v>
      </c>
    </row>
    <row r="5226" spans="1:15" ht="15" customHeight="1" x14ac:dyDescent="0.2">
      <c r="A5226" s="66" t="s">
        <v>9833</v>
      </c>
      <c r="B5226" t="s">
        <v>566</v>
      </c>
      <c r="C5226" t="s">
        <v>565</v>
      </c>
      <c r="D5226" s="21" t="s">
        <v>567</v>
      </c>
      <c r="E5226" t="s">
        <v>568</v>
      </c>
      <c r="F5226" t="s">
        <v>330</v>
      </c>
      <c r="K5226">
        <v>2011</v>
      </c>
      <c r="L5226" t="s">
        <v>5620</v>
      </c>
      <c r="M5226" t="s">
        <v>1336</v>
      </c>
      <c r="N5226" t="s">
        <v>5618</v>
      </c>
      <c r="O5226" t="s">
        <v>5629</v>
      </c>
    </row>
    <row r="5227" spans="1:15" ht="15" customHeight="1" x14ac:dyDescent="0.2">
      <c r="A5227" s="66" t="s">
        <v>9833</v>
      </c>
      <c r="B5227" t="s">
        <v>566</v>
      </c>
      <c r="C5227" t="s">
        <v>565</v>
      </c>
      <c r="D5227" s="21" t="s">
        <v>567</v>
      </c>
      <c r="E5227" t="s">
        <v>568</v>
      </c>
      <c r="F5227" t="s">
        <v>331</v>
      </c>
      <c r="K5227">
        <v>2011</v>
      </c>
      <c r="L5227" t="s">
        <v>5620</v>
      </c>
      <c r="M5227" t="s">
        <v>5630</v>
      </c>
      <c r="N5227" t="s">
        <v>5618</v>
      </c>
      <c r="O5227" t="s">
        <v>5631</v>
      </c>
    </row>
    <row r="5228" spans="1:15" ht="15" customHeight="1" x14ac:dyDescent="0.2">
      <c r="A5228" s="66" t="s">
        <v>9833</v>
      </c>
      <c r="B5228" t="s">
        <v>566</v>
      </c>
      <c r="C5228" t="s">
        <v>565</v>
      </c>
      <c r="D5228" s="21" t="s">
        <v>567</v>
      </c>
      <c r="E5228" t="s">
        <v>568</v>
      </c>
      <c r="F5228" t="s">
        <v>336</v>
      </c>
      <c r="K5228">
        <v>2011</v>
      </c>
      <c r="L5228" t="s">
        <v>5620</v>
      </c>
      <c r="M5228" t="s">
        <v>1336</v>
      </c>
      <c r="N5228" t="s">
        <v>5618</v>
      </c>
      <c r="O5228" t="s">
        <v>5632</v>
      </c>
    </row>
    <row r="5229" spans="1:15" ht="15" customHeight="1" x14ac:dyDescent="0.2">
      <c r="A5229" s="66" t="s">
        <v>9833</v>
      </c>
      <c r="B5229" t="s">
        <v>566</v>
      </c>
      <c r="C5229" t="s">
        <v>565</v>
      </c>
      <c r="D5229" s="21" t="s">
        <v>567</v>
      </c>
      <c r="E5229" t="s">
        <v>568</v>
      </c>
      <c r="F5229" t="s">
        <v>337</v>
      </c>
      <c r="K5229">
        <v>2011</v>
      </c>
      <c r="L5229" t="s">
        <v>5620</v>
      </c>
      <c r="M5229" t="s">
        <v>1336</v>
      </c>
      <c r="N5229" t="s">
        <v>5618</v>
      </c>
      <c r="O5229" t="s">
        <v>5632</v>
      </c>
    </row>
    <row r="5230" spans="1:15" ht="15" customHeight="1" x14ac:dyDescent="0.2">
      <c r="A5230" s="66" t="s">
        <v>9833</v>
      </c>
      <c r="B5230" t="s">
        <v>566</v>
      </c>
      <c r="C5230" t="s">
        <v>565</v>
      </c>
      <c r="D5230" s="21" t="s">
        <v>567</v>
      </c>
      <c r="E5230" t="s">
        <v>568</v>
      </c>
      <c r="F5230" t="s">
        <v>338</v>
      </c>
      <c r="K5230">
        <v>2011</v>
      </c>
      <c r="L5230" t="s">
        <v>5620</v>
      </c>
      <c r="M5230" t="s">
        <v>5630</v>
      </c>
      <c r="N5230" t="s">
        <v>5618</v>
      </c>
      <c r="O5230" t="s">
        <v>9197</v>
      </c>
    </row>
    <row r="5231" spans="1:15" ht="15" customHeight="1" x14ac:dyDescent="0.2">
      <c r="A5231" s="66" t="s">
        <v>9833</v>
      </c>
      <c r="B5231" t="s">
        <v>566</v>
      </c>
      <c r="C5231" t="s">
        <v>565</v>
      </c>
      <c r="D5231" s="21" t="s">
        <v>567</v>
      </c>
      <c r="E5231" t="s">
        <v>568</v>
      </c>
      <c r="F5231" t="s">
        <v>78</v>
      </c>
      <c r="G5231" t="s">
        <v>1299</v>
      </c>
      <c r="K5231">
        <v>2017</v>
      </c>
      <c r="L5231" t="s">
        <v>5633</v>
      </c>
      <c r="M5231" t="s">
        <v>1363</v>
      </c>
      <c r="N5231" t="s">
        <v>5634</v>
      </c>
      <c r="O5231" t="s">
        <v>5635</v>
      </c>
    </row>
    <row r="5232" spans="1:15" ht="15" customHeight="1" x14ac:dyDescent="0.2">
      <c r="A5232" s="66" t="s">
        <v>9833</v>
      </c>
      <c r="B5232" t="s">
        <v>566</v>
      </c>
      <c r="C5232" t="s">
        <v>565</v>
      </c>
      <c r="D5232" s="21" t="s">
        <v>567</v>
      </c>
      <c r="E5232" t="s">
        <v>568</v>
      </c>
      <c r="F5232" t="s">
        <v>79</v>
      </c>
      <c r="G5232" t="s">
        <v>1382</v>
      </c>
      <c r="K5232">
        <v>2017</v>
      </c>
      <c r="L5232" t="s">
        <v>5633</v>
      </c>
      <c r="M5232" t="s">
        <v>1363</v>
      </c>
      <c r="N5232" t="s">
        <v>5634</v>
      </c>
    </row>
    <row r="5233" spans="1:15" ht="15" customHeight="1" x14ac:dyDescent="0.2">
      <c r="A5233" s="66" t="s">
        <v>9833</v>
      </c>
      <c r="B5233" t="s">
        <v>566</v>
      </c>
      <c r="C5233" t="s">
        <v>565</v>
      </c>
      <c r="D5233" s="21" t="s">
        <v>567</v>
      </c>
      <c r="E5233" t="s">
        <v>568</v>
      </c>
      <c r="F5233" t="s">
        <v>142</v>
      </c>
      <c r="G5233" t="s">
        <v>1286</v>
      </c>
      <c r="K5233">
        <v>2017</v>
      </c>
      <c r="L5233" t="s">
        <v>5633</v>
      </c>
      <c r="M5233" t="s">
        <v>5636</v>
      </c>
      <c r="N5233" t="s">
        <v>5634</v>
      </c>
      <c r="O5233" t="s">
        <v>1400</v>
      </c>
    </row>
    <row r="5234" spans="1:15" ht="15" customHeight="1" x14ac:dyDescent="0.2">
      <c r="A5234" s="66" t="s">
        <v>9833</v>
      </c>
      <c r="B5234" t="s">
        <v>566</v>
      </c>
      <c r="C5234" t="s">
        <v>565</v>
      </c>
      <c r="D5234" s="21" t="s">
        <v>567</v>
      </c>
      <c r="E5234" t="s">
        <v>568</v>
      </c>
      <c r="F5234" t="s">
        <v>258</v>
      </c>
      <c r="G5234" t="s">
        <v>1523</v>
      </c>
      <c r="K5234">
        <v>2017</v>
      </c>
      <c r="L5234" t="s">
        <v>5633</v>
      </c>
      <c r="M5234" t="s">
        <v>5636</v>
      </c>
      <c r="N5234" t="s">
        <v>5634</v>
      </c>
    </row>
    <row r="5235" spans="1:15" ht="15" customHeight="1" x14ac:dyDescent="0.2">
      <c r="A5235" s="66" t="s">
        <v>9833</v>
      </c>
      <c r="B5235" t="s">
        <v>566</v>
      </c>
      <c r="C5235" t="s">
        <v>565</v>
      </c>
      <c r="D5235" s="21" t="s">
        <v>567</v>
      </c>
      <c r="E5235" t="s">
        <v>568</v>
      </c>
      <c r="F5235" t="s">
        <v>340</v>
      </c>
      <c r="K5235">
        <v>2017</v>
      </c>
      <c r="L5235" t="s">
        <v>5633</v>
      </c>
      <c r="M5235" t="s">
        <v>5637</v>
      </c>
      <c r="N5235" t="s">
        <v>5634</v>
      </c>
      <c r="O5235" t="s">
        <v>5638</v>
      </c>
    </row>
    <row r="5236" spans="1:15" ht="15" customHeight="1" x14ac:dyDescent="0.2">
      <c r="A5236" s="66" t="s">
        <v>9833</v>
      </c>
      <c r="B5236" t="s">
        <v>566</v>
      </c>
      <c r="C5236" t="s">
        <v>565</v>
      </c>
      <c r="D5236" s="21" t="s">
        <v>567</v>
      </c>
      <c r="E5236" t="s">
        <v>568</v>
      </c>
      <c r="F5236" t="s">
        <v>72</v>
      </c>
      <c r="G5236" t="s">
        <v>1299</v>
      </c>
      <c r="K5236">
        <v>2024</v>
      </c>
      <c r="L5236" t="s">
        <v>5639</v>
      </c>
      <c r="N5236" t="s">
        <v>5640</v>
      </c>
      <c r="O5236" t="s">
        <v>9198</v>
      </c>
    </row>
    <row r="5237" spans="1:15" ht="15" customHeight="1" x14ac:dyDescent="0.2">
      <c r="A5237" s="66" t="s">
        <v>9833</v>
      </c>
      <c r="B5237" t="s">
        <v>566</v>
      </c>
      <c r="C5237" t="s">
        <v>565</v>
      </c>
      <c r="D5237" s="21" t="s">
        <v>569</v>
      </c>
      <c r="E5237" t="s">
        <v>570</v>
      </c>
      <c r="F5237" t="s">
        <v>76</v>
      </c>
      <c r="G5237" t="s">
        <v>1299</v>
      </c>
      <c r="K5237">
        <v>2024</v>
      </c>
      <c r="L5237" t="s">
        <v>5641</v>
      </c>
      <c r="N5237" t="s">
        <v>5642</v>
      </c>
      <c r="O5237" t="s">
        <v>5643</v>
      </c>
    </row>
    <row r="5238" spans="1:15" ht="15" customHeight="1" x14ac:dyDescent="0.2">
      <c r="A5238" s="66" t="s">
        <v>9833</v>
      </c>
      <c r="B5238" t="s">
        <v>566</v>
      </c>
      <c r="C5238" t="s">
        <v>565</v>
      </c>
      <c r="D5238" s="21" t="s">
        <v>569</v>
      </c>
      <c r="E5238" t="s">
        <v>570</v>
      </c>
      <c r="F5238" t="s">
        <v>72</v>
      </c>
      <c r="G5238" t="s">
        <v>1299</v>
      </c>
      <c r="K5238">
        <v>2024</v>
      </c>
      <c r="L5238" t="s">
        <v>5644</v>
      </c>
      <c r="N5238" t="s">
        <v>5642</v>
      </c>
      <c r="O5238" t="s">
        <v>5645</v>
      </c>
    </row>
    <row r="5239" spans="1:15" ht="15" customHeight="1" x14ac:dyDescent="0.2">
      <c r="A5239" s="66" t="s">
        <v>9833</v>
      </c>
      <c r="B5239" t="s">
        <v>566</v>
      </c>
      <c r="C5239" t="s">
        <v>565</v>
      </c>
      <c r="D5239" s="21" t="s">
        <v>569</v>
      </c>
      <c r="E5239" t="s">
        <v>570</v>
      </c>
      <c r="F5239" t="s">
        <v>85</v>
      </c>
      <c r="K5239">
        <v>2024</v>
      </c>
      <c r="L5239" t="s">
        <v>5644</v>
      </c>
      <c r="N5239" t="s">
        <v>5642</v>
      </c>
      <c r="O5239" t="s">
        <v>5646</v>
      </c>
    </row>
    <row r="5240" spans="1:15" ht="15" customHeight="1" x14ac:dyDescent="0.2">
      <c r="A5240" s="66" t="s">
        <v>9833</v>
      </c>
      <c r="B5240" t="s">
        <v>566</v>
      </c>
      <c r="C5240" t="s">
        <v>565</v>
      </c>
      <c r="D5240" s="21" t="s">
        <v>569</v>
      </c>
      <c r="E5240" t="s">
        <v>570</v>
      </c>
      <c r="F5240" t="s">
        <v>78</v>
      </c>
      <c r="G5240" t="s">
        <v>1299</v>
      </c>
      <c r="K5240">
        <v>2024</v>
      </c>
      <c r="L5240" t="s">
        <v>5647</v>
      </c>
      <c r="M5240" t="s">
        <v>5648</v>
      </c>
      <c r="N5240" t="s">
        <v>5649</v>
      </c>
      <c r="O5240" t="s">
        <v>5650</v>
      </c>
    </row>
    <row r="5241" spans="1:15" ht="15" customHeight="1" x14ac:dyDescent="0.2">
      <c r="A5241" s="66" t="s">
        <v>9833</v>
      </c>
      <c r="B5241" t="s">
        <v>566</v>
      </c>
      <c r="C5241" t="s">
        <v>565</v>
      </c>
      <c r="D5241" s="21" t="s">
        <v>569</v>
      </c>
      <c r="E5241" t="s">
        <v>570</v>
      </c>
      <c r="F5241" t="s">
        <v>79</v>
      </c>
      <c r="G5241" t="s">
        <v>1382</v>
      </c>
      <c r="K5241">
        <v>2024</v>
      </c>
      <c r="L5241" t="s">
        <v>5647</v>
      </c>
      <c r="M5241" t="s">
        <v>5648</v>
      </c>
      <c r="N5241" t="s">
        <v>5649</v>
      </c>
    </row>
    <row r="5242" spans="1:15" ht="15" customHeight="1" x14ac:dyDescent="0.2">
      <c r="A5242" s="66" t="s">
        <v>9833</v>
      </c>
      <c r="B5242" s="22" t="s">
        <v>566</v>
      </c>
      <c r="C5242" s="22" t="s">
        <v>565</v>
      </c>
      <c r="D5242" s="23" t="s">
        <v>569</v>
      </c>
      <c r="E5242" s="22" t="s">
        <v>570</v>
      </c>
      <c r="F5242" s="22" t="s">
        <v>81</v>
      </c>
      <c r="G5242" s="22" t="s">
        <v>1299</v>
      </c>
      <c r="H5242" s="22"/>
      <c r="I5242" s="22"/>
      <c r="J5242" s="22"/>
      <c r="K5242" s="22">
        <v>2024</v>
      </c>
      <c r="L5242" s="22" t="s">
        <v>5647</v>
      </c>
      <c r="M5242" s="22" t="s">
        <v>1365</v>
      </c>
      <c r="N5242" s="22" t="s">
        <v>5649</v>
      </c>
      <c r="O5242" s="48"/>
    </row>
    <row r="5243" spans="1:15" ht="15" customHeight="1" x14ac:dyDescent="0.2">
      <c r="A5243" s="66" t="s">
        <v>9833</v>
      </c>
      <c r="B5243" t="s">
        <v>566</v>
      </c>
      <c r="C5243" t="s">
        <v>565</v>
      </c>
      <c r="D5243" s="21" t="s">
        <v>567</v>
      </c>
      <c r="E5243" t="s">
        <v>568</v>
      </c>
      <c r="F5243" t="s">
        <v>96</v>
      </c>
      <c r="K5243">
        <v>2014</v>
      </c>
      <c r="L5243" t="s">
        <v>5651</v>
      </c>
      <c r="N5243" t="s">
        <v>5652</v>
      </c>
    </row>
    <row r="5244" spans="1:15" ht="15" customHeight="1" x14ac:dyDescent="0.2">
      <c r="A5244" s="66" t="s">
        <v>9833</v>
      </c>
      <c r="B5244" t="s">
        <v>566</v>
      </c>
      <c r="C5244" t="s">
        <v>565</v>
      </c>
      <c r="D5244" s="21" t="s">
        <v>569</v>
      </c>
      <c r="E5244" t="s">
        <v>570</v>
      </c>
      <c r="F5244" t="s">
        <v>55</v>
      </c>
      <c r="G5244" t="s">
        <v>1270</v>
      </c>
      <c r="K5244">
        <v>2010</v>
      </c>
      <c r="L5244" t="s">
        <v>5653</v>
      </c>
      <c r="M5244" t="s">
        <v>2886</v>
      </c>
      <c r="N5244" t="s">
        <v>5654</v>
      </c>
      <c r="O5244" t="s">
        <v>9199</v>
      </c>
    </row>
    <row r="5245" spans="1:15" ht="15" customHeight="1" x14ac:dyDescent="0.2">
      <c r="A5245" s="66" t="s">
        <v>9833</v>
      </c>
      <c r="B5245" t="s">
        <v>566</v>
      </c>
      <c r="C5245" t="s">
        <v>565</v>
      </c>
      <c r="D5245" s="21" t="s">
        <v>569</v>
      </c>
      <c r="E5245" t="s">
        <v>570</v>
      </c>
      <c r="F5245" t="s">
        <v>142</v>
      </c>
      <c r="G5245" t="s">
        <v>1286</v>
      </c>
      <c r="K5245">
        <v>2010</v>
      </c>
      <c r="L5245" t="s">
        <v>5653</v>
      </c>
      <c r="M5245" t="s">
        <v>2886</v>
      </c>
      <c r="N5245" t="s">
        <v>5654</v>
      </c>
      <c r="O5245" t="s">
        <v>1400</v>
      </c>
    </row>
    <row r="5246" spans="1:15" ht="15" customHeight="1" x14ac:dyDescent="0.2">
      <c r="A5246" s="66" t="s">
        <v>9833</v>
      </c>
      <c r="B5246" t="s">
        <v>566</v>
      </c>
      <c r="C5246" t="s">
        <v>565</v>
      </c>
      <c r="D5246" s="21" t="s">
        <v>569</v>
      </c>
      <c r="E5246" t="s">
        <v>570</v>
      </c>
      <c r="F5246" t="s">
        <v>315</v>
      </c>
      <c r="K5246">
        <v>2010</v>
      </c>
      <c r="L5246" t="s">
        <v>5653</v>
      </c>
      <c r="M5246" t="s">
        <v>3363</v>
      </c>
      <c r="N5246" t="s">
        <v>5654</v>
      </c>
    </row>
    <row r="5247" spans="1:15" ht="15" customHeight="1" x14ac:dyDescent="0.2">
      <c r="A5247" s="66" t="s">
        <v>9833</v>
      </c>
      <c r="B5247" t="s">
        <v>566</v>
      </c>
      <c r="C5247" t="s">
        <v>565</v>
      </c>
      <c r="D5247" s="21" t="s">
        <v>569</v>
      </c>
      <c r="E5247" t="s">
        <v>570</v>
      </c>
      <c r="F5247" t="s">
        <v>316</v>
      </c>
      <c r="K5247">
        <v>2010</v>
      </c>
      <c r="L5247" t="s">
        <v>5653</v>
      </c>
      <c r="M5247" t="s">
        <v>3893</v>
      </c>
      <c r="N5247" t="s">
        <v>5654</v>
      </c>
    </row>
    <row r="5248" spans="1:15" ht="15" customHeight="1" x14ac:dyDescent="0.2">
      <c r="A5248" s="66" t="s">
        <v>9833</v>
      </c>
      <c r="B5248" t="s">
        <v>566</v>
      </c>
      <c r="C5248" t="s">
        <v>565</v>
      </c>
      <c r="D5248" s="21" t="s">
        <v>569</v>
      </c>
      <c r="E5248" t="s">
        <v>570</v>
      </c>
      <c r="F5248" t="s">
        <v>336</v>
      </c>
      <c r="K5248">
        <v>2010</v>
      </c>
      <c r="L5248" t="s">
        <v>5653</v>
      </c>
      <c r="M5248" t="s">
        <v>5655</v>
      </c>
      <c r="N5248" t="s">
        <v>5654</v>
      </c>
      <c r="O5248" t="s">
        <v>5656</v>
      </c>
    </row>
    <row r="5249" spans="1:15" ht="15" customHeight="1" x14ac:dyDescent="0.2">
      <c r="A5249" s="66" t="s">
        <v>9833</v>
      </c>
      <c r="B5249" t="s">
        <v>566</v>
      </c>
      <c r="C5249" t="s">
        <v>565</v>
      </c>
      <c r="D5249" s="21" t="s">
        <v>569</v>
      </c>
      <c r="E5249" t="s">
        <v>570</v>
      </c>
      <c r="F5249" t="s">
        <v>89</v>
      </c>
      <c r="K5249">
        <v>2021</v>
      </c>
      <c r="L5249" t="s">
        <v>5657</v>
      </c>
      <c r="N5249" t="s">
        <v>5658</v>
      </c>
      <c r="O5249" t="s">
        <v>5659</v>
      </c>
    </row>
    <row r="5250" spans="1:15" ht="15" customHeight="1" x14ac:dyDescent="0.2">
      <c r="A5250" s="66" t="s">
        <v>9833</v>
      </c>
      <c r="B5250" t="s">
        <v>566</v>
      </c>
      <c r="C5250" t="s">
        <v>565</v>
      </c>
      <c r="D5250" s="21" t="s">
        <v>567</v>
      </c>
      <c r="E5250" t="s">
        <v>568</v>
      </c>
      <c r="F5250" t="s">
        <v>32</v>
      </c>
      <c r="G5250" t="s">
        <v>1404</v>
      </c>
      <c r="K5250">
        <v>2012</v>
      </c>
      <c r="L5250" t="s">
        <v>5660</v>
      </c>
      <c r="N5250" t="s">
        <v>5618</v>
      </c>
    </row>
    <row r="5251" spans="1:15" ht="15" customHeight="1" x14ac:dyDescent="0.2">
      <c r="A5251" s="66" t="s">
        <v>9833</v>
      </c>
      <c r="B5251" t="s">
        <v>566</v>
      </c>
      <c r="C5251" t="s">
        <v>565</v>
      </c>
      <c r="D5251" s="21" t="s">
        <v>567</v>
      </c>
      <c r="E5251" t="s">
        <v>568</v>
      </c>
      <c r="F5251" t="s">
        <v>9</v>
      </c>
      <c r="L5251" t="s">
        <v>1414</v>
      </c>
      <c r="N5251" t="s">
        <v>1415</v>
      </c>
      <c r="O5251" t="s">
        <v>1416</v>
      </c>
    </row>
    <row r="5252" spans="1:15" ht="15" customHeight="1" x14ac:dyDescent="0.2">
      <c r="A5252" s="66" t="s">
        <v>9833</v>
      </c>
      <c r="B5252" t="s">
        <v>566</v>
      </c>
      <c r="C5252" t="s">
        <v>565</v>
      </c>
      <c r="D5252" s="21" t="s">
        <v>569</v>
      </c>
      <c r="E5252" t="s">
        <v>570</v>
      </c>
      <c r="F5252" t="s">
        <v>9</v>
      </c>
      <c r="L5252" t="s">
        <v>1414</v>
      </c>
      <c r="N5252" t="s">
        <v>1415</v>
      </c>
      <c r="O5252" t="s">
        <v>1416</v>
      </c>
    </row>
    <row r="5253" spans="1:15" ht="15" customHeight="1" x14ac:dyDescent="0.2">
      <c r="A5253" s="66" t="s">
        <v>9833</v>
      </c>
      <c r="B5253" t="s">
        <v>566</v>
      </c>
      <c r="C5253" t="s">
        <v>565</v>
      </c>
      <c r="D5253" s="21" t="s">
        <v>567</v>
      </c>
      <c r="E5253" t="s">
        <v>568</v>
      </c>
      <c r="F5253" t="s">
        <v>4</v>
      </c>
      <c r="L5253" t="s">
        <v>1429</v>
      </c>
      <c r="N5253" t="s">
        <v>1279</v>
      </c>
      <c r="O5253" t="s">
        <v>1280</v>
      </c>
    </row>
    <row r="5254" spans="1:15" ht="15" customHeight="1" x14ac:dyDescent="0.2">
      <c r="A5254" s="66" t="s">
        <v>9833</v>
      </c>
      <c r="B5254" t="s">
        <v>566</v>
      </c>
      <c r="C5254" t="s">
        <v>565</v>
      </c>
      <c r="D5254" s="21" t="s">
        <v>569</v>
      </c>
      <c r="E5254" t="s">
        <v>570</v>
      </c>
      <c r="F5254" t="s">
        <v>4</v>
      </c>
      <c r="L5254" t="s">
        <v>1429</v>
      </c>
      <c r="N5254" t="s">
        <v>1279</v>
      </c>
      <c r="O5254" t="s">
        <v>1280</v>
      </c>
    </row>
    <row r="5255" spans="1:15" ht="15" customHeight="1" x14ac:dyDescent="0.2">
      <c r="A5255" s="66" t="s">
        <v>9833</v>
      </c>
      <c r="B5255" t="s">
        <v>566</v>
      </c>
      <c r="C5255" t="s">
        <v>565</v>
      </c>
      <c r="D5255" s="21" t="s">
        <v>567</v>
      </c>
      <c r="E5255" t="s">
        <v>568</v>
      </c>
      <c r="F5255" t="s">
        <v>14</v>
      </c>
      <c r="G5255" t="s">
        <v>1430</v>
      </c>
      <c r="O5255" t="s">
        <v>1431</v>
      </c>
    </row>
    <row r="5256" spans="1:15" ht="15" customHeight="1" x14ac:dyDescent="0.2">
      <c r="A5256" s="66" t="s">
        <v>9833</v>
      </c>
      <c r="B5256" t="s">
        <v>566</v>
      </c>
      <c r="C5256" t="s">
        <v>565</v>
      </c>
      <c r="D5256" s="21" t="s">
        <v>567</v>
      </c>
      <c r="E5256" t="s">
        <v>568</v>
      </c>
      <c r="F5256" t="s">
        <v>15</v>
      </c>
      <c r="G5256" t="s">
        <v>1430</v>
      </c>
      <c r="O5256" t="s">
        <v>1432</v>
      </c>
    </row>
    <row r="5257" spans="1:15" ht="15" customHeight="1" x14ac:dyDescent="0.2">
      <c r="A5257" s="66" t="s">
        <v>9833</v>
      </c>
      <c r="B5257" t="s">
        <v>566</v>
      </c>
      <c r="C5257" t="s">
        <v>565</v>
      </c>
      <c r="D5257" s="21" t="s">
        <v>569</v>
      </c>
      <c r="E5257" t="s">
        <v>570</v>
      </c>
      <c r="F5257" t="s">
        <v>14</v>
      </c>
      <c r="G5257" t="s">
        <v>1430</v>
      </c>
      <c r="O5257" t="s">
        <v>1431</v>
      </c>
    </row>
    <row r="5258" spans="1:15" ht="15" customHeight="1" x14ac:dyDescent="0.2">
      <c r="A5258" s="66" t="s">
        <v>9833</v>
      </c>
      <c r="B5258" t="s">
        <v>566</v>
      </c>
      <c r="C5258" t="s">
        <v>565</v>
      </c>
      <c r="D5258" s="21" t="s">
        <v>569</v>
      </c>
      <c r="E5258" t="s">
        <v>570</v>
      </c>
      <c r="F5258" t="s">
        <v>15</v>
      </c>
      <c r="G5258" t="s">
        <v>1430</v>
      </c>
      <c r="O5258" t="s">
        <v>1432</v>
      </c>
    </row>
    <row r="5259" spans="1:15" ht="15" customHeight="1" x14ac:dyDescent="0.2">
      <c r="A5259" s="66" t="s">
        <v>9833</v>
      </c>
      <c r="B5259" t="s">
        <v>582</v>
      </c>
      <c r="C5259" t="s">
        <v>581</v>
      </c>
      <c r="D5259" s="21" t="s">
        <v>583</v>
      </c>
      <c r="E5259" t="s">
        <v>584</v>
      </c>
      <c r="F5259" t="s">
        <v>84</v>
      </c>
      <c r="K5259">
        <v>2019</v>
      </c>
      <c r="L5259" t="s">
        <v>9578</v>
      </c>
      <c r="M5259" t="s">
        <v>5661</v>
      </c>
      <c r="N5259" t="s">
        <v>5662</v>
      </c>
      <c r="O5259" t="s">
        <v>5663</v>
      </c>
    </row>
    <row r="5260" spans="1:15" ht="15" customHeight="1" x14ac:dyDescent="0.2">
      <c r="A5260" s="66" t="s">
        <v>9833</v>
      </c>
      <c r="B5260" t="s">
        <v>582</v>
      </c>
      <c r="C5260" t="s">
        <v>581</v>
      </c>
      <c r="D5260" s="21" t="s">
        <v>583</v>
      </c>
      <c r="E5260" t="s">
        <v>584</v>
      </c>
      <c r="F5260" t="s">
        <v>89</v>
      </c>
      <c r="K5260">
        <v>2019</v>
      </c>
      <c r="L5260" t="s">
        <v>9578</v>
      </c>
      <c r="M5260" t="s">
        <v>5661</v>
      </c>
      <c r="N5260" t="s">
        <v>5662</v>
      </c>
      <c r="O5260" t="s">
        <v>5664</v>
      </c>
    </row>
    <row r="5261" spans="1:15" ht="15" customHeight="1" x14ac:dyDescent="0.2">
      <c r="A5261" s="66" t="s">
        <v>9833</v>
      </c>
      <c r="B5261" t="s">
        <v>582</v>
      </c>
      <c r="C5261" t="s">
        <v>581</v>
      </c>
      <c r="D5261" s="21" t="s">
        <v>583</v>
      </c>
      <c r="E5261" t="s">
        <v>584</v>
      </c>
      <c r="F5261" t="s">
        <v>307</v>
      </c>
      <c r="K5261">
        <v>2019</v>
      </c>
      <c r="L5261" t="s">
        <v>9578</v>
      </c>
      <c r="M5261" t="s">
        <v>5661</v>
      </c>
      <c r="N5261" t="s">
        <v>5662</v>
      </c>
      <c r="O5261" t="s">
        <v>5665</v>
      </c>
    </row>
    <row r="5262" spans="1:15" ht="15" customHeight="1" x14ac:dyDescent="0.2">
      <c r="A5262" s="66" t="s">
        <v>9833</v>
      </c>
      <c r="B5262" t="s">
        <v>582</v>
      </c>
      <c r="C5262" t="s">
        <v>581</v>
      </c>
      <c r="D5262" s="21" t="s">
        <v>583</v>
      </c>
      <c r="E5262" t="s">
        <v>584</v>
      </c>
      <c r="F5262" t="s">
        <v>315</v>
      </c>
      <c r="K5262">
        <v>2019</v>
      </c>
      <c r="L5262" t="s">
        <v>9578</v>
      </c>
      <c r="M5262" t="s">
        <v>5661</v>
      </c>
      <c r="N5262" t="s">
        <v>5662</v>
      </c>
      <c r="O5262" t="s">
        <v>5665</v>
      </c>
    </row>
    <row r="5263" spans="1:15" ht="15" customHeight="1" x14ac:dyDescent="0.2">
      <c r="A5263" s="66" t="s">
        <v>9833</v>
      </c>
      <c r="B5263" t="s">
        <v>582</v>
      </c>
      <c r="C5263" t="s">
        <v>581</v>
      </c>
      <c r="D5263" s="21" t="s">
        <v>583</v>
      </c>
      <c r="E5263" t="s">
        <v>584</v>
      </c>
      <c r="F5263" t="s">
        <v>322</v>
      </c>
      <c r="K5263">
        <v>2019</v>
      </c>
      <c r="L5263" t="s">
        <v>9578</v>
      </c>
      <c r="M5263" t="s">
        <v>5661</v>
      </c>
      <c r="N5263" t="s">
        <v>5662</v>
      </c>
      <c r="O5263" t="s">
        <v>5665</v>
      </c>
    </row>
    <row r="5264" spans="1:15" ht="15" customHeight="1" x14ac:dyDescent="0.2">
      <c r="A5264" s="66" t="s">
        <v>9833</v>
      </c>
      <c r="B5264" t="s">
        <v>582</v>
      </c>
      <c r="C5264" t="s">
        <v>581</v>
      </c>
      <c r="D5264" s="21" t="s">
        <v>583</v>
      </c>
      <c r="E5264" t="s">
        <v>584</v>
      </c>
      <c r="F5264" t="s">
        <v>337</v>
      </c>
      <c r="K5264">
        <v>2019</v>
      </c>
      <c r="L5264" t="s">
        <v>9578</v>
      </c>
      <c r="M5264" t="s">
        <v>5661</v>
      </c>
      <c r="N5264" t="s">
        <v>5662</v>
      </c>
      <c r="O5264" t="s">
        <v>5665</v>
      </c>
    </row>
    <row r="5265" spans="1:15" ht="15" customHeight="1" x14ac:dyDescent="0.2">
      <c r="A5265" s="66" t="s">
        <v>9833</v>
      </c>
      <c r="B5265" t="s">
        <v>582</v>
      </c>
      <c r="C5265" t="s">
        <v>581</v>
      </c>
      <c r="D5265" s="21" t="s">
        <v>583</v>
      </c>
      <c r="E5265" t="s">
        <v>584</v>
      </c>
      <c r="F5265" t="s">
        <v>78</v>
      </c>
      <c r="G5265" t="s">
        <v>1299</v>
      </c>
      <c r="K5265">
        <v>2003</v>
      </c>
      <c r="L5265" t="s">
        <v>5666</v>
      </c>
      <c r="M5265" t="s">
        <v>5667</v>
      </c>
      <c r="N5265" t="s">
        <v>5668</v>
      </c>
      <c r="O5265" t="s">
        <v>5669</v>
      </c>
    </row>
    <row r="5266" spans="1:15" ht="15" customHeight="1" x14ac:dyDescent="0.2">
      <c r="A5266" s="66" t="s">
        <v>9833</v>
      </c>
      <c r="B5266" t="s">
        <v>582</v>
      </c>
      <c r="C5266" t="s">
        <v>581</v>
      </c>
      <c r="D5266" s="21" t="s">
        <v>583</v>
      </c>
      <c r="E5266" t="s">
        <v>584</v>
      </c>
      <c r="F5266" t="s">
        <v>79</v>
      </c>
      <c r="G5266" t="s">
        <v>1382</v>
      </c>
      <c r="K5266">
        <v>2003</v>
      </c>
      <c r="L5266" t="s">
        <v>5666</v>
      </c>
      <c r="M5266" t="s">
        <v>5667</v>
      </c>
      <c r="N5266" t="s">
        <v>5668</v>
      </c>
    </row>
    <row r="5267" spans="1:15" ht="15" customHeight="1" x14ac:dyDescent="0.2">
      <c r="A5267" s="66" t="s">
        <v>9833</v>
      </c>
      <c r="B5267" t="s">
        <v>582</v>
      </c>
      <c r="C5267" t="s">
        <v>581</v>
      </c>
      <c r="D5267" s="21" t="s">
        <v>583</v>
      </c>
      <c r="E5267" t="s">
        <v>584</v>
      </c>
      <c r="F5267" t="s">
        <v>146</v>
      </c>
      <c r="G5267" t="s">
        <v>1286</v>
      </c>
      <c r="K5267">
        <v>2004</v>
      </c>
      <c r="L5267" t="s">
        <v>5666</v>
      </c>
      <c r="M5267" t="s">
        <v>5670</v>
      </c>
      <c r="N5267" t="s">
        <v>5668</v>
      </c>
      <c r="O5267" t="s">
        <v>5671</v>
      </c>
    </row>
    <row r="5268" spans="1:15" ht="15" customHeight="1" x14ac:dyDescent="0.2">
      <c r="A5268" s="66" t="s">
        <v>9833</v>
      </c>
      <c r="B5268" t="s">
        <v>582</v>
      </c>
      <c r="C5268" t="s">
        <v>581</v>
      </c>
      <c r="D5268" s="21" t="s">
        <v>583</v>
      </c>
      <c r="E5268" t="s">
        <v>584</v>
      </c>
      <c r="F5268" t="s">
        <v>148</v>
      </c>
      <c r="G5268" t="s">
        <v>1686</v>
      </c>
      <c r="K5268">
        <v>2004</v>
      </c>
      <c r="L5268" t="s">
        <v>5666</v>
      </c>
      <c r="M5268" t="s">
        <v>5670</v>
      </c>
      <c r="N5268" t="s">
        <v>5668</v>
      </c>
      <c r="O5268" t="s">
        <v>5671</v>
      </c>
    </row>
    <row r="5269" spans="1:15" ht="15" customHeight="1" x14ac:dyDescent="0.2">
      <c r="A5269" s="66" t="s">
        <v>9833</v>
      </c>
      <c r="B5269" t="s">
        <v>582</v>
      </c>
      <c r="C5269" t="s">
        <v>581</v>
      </c>
      <c r="D5269" s="21" t="s">
        <v>583</v>
      </c>
      <c r="E5269" t="s">
        <v>584</v>
      </c>
      <c r="F5269" t="s">
        <v>24</v>
      </c>
      <c r="G5269" t="s">
        <v>1270</v>
      </c>
      <c r="K5269">
        <v>2007</v>
      </c>
      <c r="L5269" t="s">
        <v>5672</v>
      </c>
      <c r="M5269" t="s">
        <v>5673</v>
      </c>
      <c r="N5269" t="s">
        <v>5674</v>
      </c>
      <c r="O5269" t="s">
        <v>1547</v>
      </c>
    </row>
    <row r="5270" spans="1:15" ht="15" customHeight="1" x14ac:dyDescent="0.2">
      <c r="A5270" s="66" t="s">
        <v>9833</v>
      </c>
      <c r="B5270" t="s">
        <v>582</v>
      </c>
      <c r="C5270" t="s">
        <v>581</v>
      </c>
      <c r="D5270" s="21" t="s">
        <v>583</v>
      </c>
      <c r="E5270" t="s">
        <v>584</v>
      </c>
      <c r="F5270" t="s">
        <v>8</v>
      </c>
      <c r="K5270">
        <v>2019</v>
      </c>
      <c r="L5270" t="s">
        <v>5675</v>
      </c>
      <c r="M5270" t="s">
        <v>1518</v>
      </c>
      <c r="N5270" t="s">
        <v>9310</v>
      </c>
    </row>
    <row r="5271" spans="1:15" ht="15" customHeight="1" x14ac:dyDescent="0.2">
      <c r="A5271" s="66" t="s">
        <v>9833</v>
      </c>
      <c r="B5271" t="s">
        <v>582</v>
      </c>
      <c r="C5271" t="s">
        <v>581</v>
      </c>
      <c r="D5271" s="21" t="s">
        <v>583</v>
      </c>
      <c r="E5271" t="s">
        <v>584</v>
      </c>
      <c r="F5271" t="s">
        <v>10</v>
      </c>
      <c r="K5271">
        <v>2019</v>
      </c>
      <c r="L5271" t="s">
        <v>5675</v>
      </c>
      <c r="M5271" t="s">
        <v>1518</v>
      </c>
      <c r="N5271" t="s">
        <v>9310</v>
      </c>
    </row>
    <row r="5272" spans="1:15" ht="15" customHeight="1" x14ac:dyDescent="0.2">
      <c r="A5272" s="66" t="s">
        <v>9833</v>
      </c>
      <c r="B5272" t="s">
        <v>582</v>
      </c>
      <c r="C5272" t="s">
        <v>581</v>
      </c>
      <c r="D5272" s="21" t="s">
        <v>583</v>
      </c>
      <c r="E5272" t="s">
        <v>584</v>
      </c>
      <c r="F5272" t="s">
        <v>11</v>
      </c>
      <c r="G5272" t="s">
        <v>1286</v>
      </c>
      <c r="I5272" t="s">
        <v>5676</v>
      </c>
      <c r="K5272">
        <v>2019</v>
      </c>
      <c r="L5272" t="s">
        <v>5675</v>
      </c>
      <c r="M5272" t="s">
        <v>1518</v>
      </c>
      <c r="N5272" t="s">
        <v>9310</v>
      </c>
      <c r="O5272" t="s">
        <v>5677</v>
      </c>
    </row>
    <row r="5273" spans="1:15" ht="15" customHeight="1" x14ac:dyDescent="0.2">
      <c r="A5273" s="66" t="s">
        <v>9833</v>
      </c>
      <c r="B5273" t="s">
        <v>582</v>
      </c>
      <c r="C5273" t="s">
        <v>581</v>
      </c>
      <c r="D5273" s="21" t="s">
        <v>583</v>
      </c>
      <c r="E5273" t="s">
        <v>584</v>
      </c>
      <c r="F5273" t="s">
        <v>16</v>
      </c>
      <c r="G5273" t="s">
        <v>1270</v>
      </c>
      <c r="H5273" t="s">
        <v>376</v>
      </c>
      <c r="I5273" t="s">
        <v>349</v>
      </c>
      <c r="K5273">
        <v>2019</v>
      </c>
      <c r="L5273" t="s">
        <v>5675</v>
      </c>
      <c r="M5273" t="s">
        <v>5678</v>
      </c>
      <c r="N5273" t="s">
        <v>9310</v>
      </c>
      <c r="O5273" t="s">
        <v>5679</v>
      </c>
    </row>
    <row r="5274" spans="1:15" ht="15" customHeight="1" x14ac:dyDescent="0.2">
      <c r="A5274" s="66" t="s">
        <v>9833</v>
      </c>
      <c r="B5274" t="s">
        <v>582</v>
      </c>
      <c r="C5274" t="s">
        <v>581</v>
      </c>
      <c r="D5274" s="21" t="s">
        <v>583</v>
      </c>
      <c r="E5274" t="s">
        <v>584</v>
      </c>
      <c r="F5274" t="s">
        <v>17</v>
      </c>
      <c r="G5274" t="s">
        <v>1270</v>
      </c>
      <c r="H5274" t="s">
        <v>376</v>
      </c>
      <c r="I5274" t="s">
        <v>349</v>
      </c>
      <c r="K5274">
        <v>2019</v>
      </c>
      <c r="L5274" t="s">
        <v>5675</v>
      </c>
      <c r="M5274" t="s">
        <v>5678</v>
      </c>
      <c r="N5274" t="s">
        <v>9310</v>
      </c>
      <c r="O5274" t="s">
        <v>5679</v>
      </c>
    </row>
    <row r="5275" spans="1:15" ht="15" customHeight="1" x14ac:dyDescent="0.2">
      <c r="A5275" s="66" t="s">
        <v>9833</v>
      </c>
      <c r="B5275" t="s">
        <v>582</v>
      </c>
      <c r="C5275" t="s">
        <v>581</v>
      </c>
      <c r="D5275" s="21" t="s">
        <v>583</v>
      </c>
      <c r="E5275" t="s">
        <v>584</v>
      </c>
      <c r="F5275" t="s">
        <v>18</v>
      </c>
      <c r="G5275" t="s">
        <v>1270</v>
      </c>
      <c r="H5275" t="s">
        <v>376</v>
      </c>
      <c r="I5275" t="s">
        <v>349</v>
      </c>
      <c r="K5275">
        <v>2019</v>
      </c>
      <c r="L5275" t="s">
        <v>5675</v>
      </c>
      <c r="M5275" t="s">
        <v>5678</v>
      </c>
      <c r="N5275" t="s">
        <v>9310</v>
      </c>
      <c r="O5275" t="s">
        <v>5680</v>
      </c>
    </row>
    <row r="5276" spans="1:15" ht="15" customHeight="1" x14ac:dyDescent="0.2">
      <c r="A5276" s="66" t="s">
        <v>9833</v>
      </c>
      <c r="B5276" t="s">
        <v>582</v>
      </c>
      <c r="C5276" t="s">
        <v>581</v>
      </c>
      <c r="D5276" s="21" t="s">
        <v>583</v>
      </c>
      <c r="E5276" t="s">
        <v>584</v>
      </c>
      <c r="F5276" t="s">
        <v>19</v>
      </c>
      <c r="G5276" t="s">
        <v>1270</v>
      </c>
      <c r="H5276" t="s">
        <v>376</v>
      </c>
      <c r="I5276" t="s">
        <v>349</v>
      </c>
      <c r="K5276">
        <v>2019</v>
      </c>
      <c r="L5276" t="s">
        <v>5675</v>
      </c>
      <c r="M5276" t="s">
        <v>5678</v>
      </c>
      <c r="N5276" t="s">
        <v>9310</v>
      </c>
      <c r="O5276" t="s">
        <v>5679</v>
      </c>
    </row>
    <row r="5277" spans="1:15" ht="15" customHeight="1" x14ac:dyDescent="0.2">
      <c r="A5277" s="66" t="s">
        <v>9833</v>
      </c>
      <c r="B5277" t="s">
        <v>582</v>
      </c>
      <c r="C5277" t="s">
        <v>581</v>
      </c>
      <c r="D5277" s="21" t="s">
        <v>583</v>
      </c>
      <c r="E5277" t="s">
        <v>584</v>
      </c>
      <c r="F5277" t="s">
        <v>20</v>
      </c>
      <c r="G5277" t="s">
        <v>1270</v>
      </c>
      <c r="H5277" t="s">
        <v>376</v>
      </c>
      <c r="I5277" t="s">
        <v>349</v>
      </c>
      <c r="K5277">
        <v>2019</v>
      </c>
      <c r="L5277" t="s">
        <v>5675</v>
      </c>
      <c r="M5277" t="s">
        <v>5678</v>
      </c>
      <c r="N5277" t="s">
        <v>9310</v>
      </c>
      <c r="O5277" t="s">
        <v>5679</v>
      </c>
    </row>
    <row r="5278" spans="1:15" ht="15" customHeight="1" x14ac:dyDescent="0.2">
      <c r="A5278" s="66" t="s">
        <v>9833</v>
      </c>
      <c r="B5278" t="s">
        <v>582</v>
      </c>
      <c r="C5278" t="s">
        <v>581</v>
      </c>
      <c r="D5278" s="21" t="s">
        <v>583</v>
      </c>
      <c r="E5278" t="s">
        <v>584</v>
      </c>
      <c r="F5278" t="s">
        <v>23</v>
      </c>
      <c r="G5278" t="s">
        <v>1270</v>
      </c>
      <c r="H5278" t="s">
        <v>376</v>
      </c>
      <c r="I5278" t="s">
        <v>349</v>
      </c>
      <c r="K5278">
        <v>2019</v>
      </c>
      <c r="L5278" t="s">
        <v>5675</v>
      </c>
      <c r="M5278" t="s">
        <v>5678</v>
      </c>
      <c r="N5278" t="s">
        <v>9310</v>
      </c>
      <c r="O5278" t="s">
        <v>5681</v>
      </c>
    </row>
    <row r="5279" spans="1:15" ht="15" customHeight="1" x14ac:dyDescent="0.2">
      <c r="A5279" s="66" t="s">
        <v>9833</v>
      </c>
      <c r="B5279" t="s">
        <v>582</v>
      </c>
      <c r="C5279" t="s">
        <v>581</v>
      </c>
      <c r="D5279" s="21" t="s">
        <v>583</v>
      </c>
      <c r="E5279" t="s">
        <v>584</v>
      </c>
      <c r="F5279" t="s">
        <v>9</v>
      </c>
      <c r="L5279" t="s">
        <v>1414</v>
      </c>
      <c r="N5279" t="s">
        <v>1415</v>
      </c>
      <c r="O5279" t="s">
        <v>1416</v>
      </c>
    </row>
    <row r="5280" spans="1:15" ht="15" customHeight="1" x14ac:dyDescent="0.2">
      <c r="A5280" s="66" t="s">
        <v>9833</v>
      </c>
      <c r="B5280" t="s">
        <v>582</v>
      </c>
      <c r="C5280" t="s">
        <v>581</v>
      </c>
      <c r="D5280" s="21" t="s">
        <v>583</v>
      </c>
      <c r="E5280" t="s">
        <v>584</v>
      </c>
      <c r="F5280" t="s">
        <v>4</v>
      </c>
      <c r="L5280" t="s">
        <v>1429</v>
      </c>
      <c r="N5280" t="s">
        <v>1279</v>
      </c>
      <c r="O5280" t="s">
        <v>1280</v>
      </c>
    </row>
    <row r="5281" spans="1:15" ht="15" customHeight="1" x14ac:dyDescent="0.2">
      <c r="A5281" s="66" t="s">
        <v>9833</v>
      </c>
      <c r="B5281" t="s">
        <v>582</v>
      </c>
      <c r="C5281" t="s">
        <v>581</v>
      </c>
      <c r="D5281" s="21" t="s">
        <v>583</v>
      </c>
      <c r="E5281" t="s">
        <v>584</v>
      </c>
      <c r="F5281" t="s">
        <v>14</v>
      </c>
      <c r="G5281" t="s">
        <v>1430</v>
      </c>
      <c r="O5281" t="s">
        <v>1431</v>
      </c>
    </row>
    <row r="5282" spans="1:15" ht="15" customHeight="1" x14ac:dyDescent="0.2">
      <c r="A5282" s="66" t="s">
        <v>9833</v>
      </c>
      <c r="B5282" t="s">
        <v>582</v>
      </c>
      <c r="C5282" t="s">
        <v>581</v>
      </c>
      <c r="D5282" s="21" t="s">
        <v>583</v>
      </c>
      <c r="E5282" t="s">
        <v>584</v>
      </c>
      <c r="F5282" t="s">
        <v>15</v>
      </c>
      <c r="G5282" t="s">
        <v>1430</v>
      </c>
      <c r="O5282" t="s">
        <v>1432</v>
      </c>
    </row>
    <row r="5283" spans="1:15" ht="15" customHeight="1" x14ac:dyDescent="0.2">
      <c r="A5283" s="66" t="s">
        <v>9833</v>
      </c>
      <c r="B5283" t="s">
        <v>582</v>
      </c>
      <c r="C5283" t="s">
        <v>581</v>
      </c>
      <c r="D5283" s="21" t="s">
        <v>583</v>
      </c>
      <c r="E5283" t="s">
        <v>584</v>
      </c>
      <c r="F5283" t="s">
        <v>21</v>
      </c>
      <c r="G5283" t="s">
        <v>1270</v>
      </c>
    </row>
    <row r="5284" spans="1:15" ht="15" customHeight="1" x14ac:dyDescent="0.2">
      <c r="A5284" s="66" t="s">
        <v>9833</v>
      </c>
      <c r="B5284" t="s">
        <v>582</v>
      </c>
      <c r="C5284" t="s">
        <v>581</v>
      </c>
      <c r="D5284" s="21" t="s">
        <v>583</v>
      </c>
      <c r="E5284" t="s">
        <v>584</v>
      </c>
      <c r="F5284" t="s">
        <v>28</v>
      </c>
      <c r="G5284" t="s">
        <v>1270</v>
      </c>
    </row>
    <row r="5285" spans="1:15" ht="15" customHeight="1" x14ac:dyDescent="0.2">
      <c r="A5285" s="66" t="s">
        <v>9833</v>
      </c>
      <c r="B5285" t="s">
        <v>605</v>
      </c>
      <c r="C5285" t="s">
        <v>604</v>
      </c>
      <c r="D5285" s="21" t="s">
        <v>606</v>
      </c>
      <c r="E5285" t="s">
        <v>607</v>
      </c>
      <c r="F5285" t="s">
        <v>31</v>
      </c>
      <c r="G5285" t="s">
        <v>1404</v>
      </c>
      <c r="K5285">
        <v>2007</v>
      </c>
      <c r="L5285" t="s">
        <v>5682</v>
      </c>
      <c r="M5285" t="s">
        <v>5683</v>
      </c>
      <c r="N5285" t="s">
        <v>5684</v>
      </c>
    </row>
    <row r="5286" spans="1:15" ht="15" customHeight="1" x14ac:dyDescent="0.2">
      <c r="A5286" s="66" t="s">
        <v>9833</v>
      </c>
      <c r="B5286" t="s">
        <v>605</v>
      </c>
      <c r="C5286" t="s">
        <v>604</v>
      </c>
      <c r="D5286" s="21" t="s">
        <v>606</v>
      </c>
      <c r="E5286" t="s">
        <v>607</v>
      </c>
      <c r="F5286" t="s">
        <v>78</v>
      </c>
      <c r="G5286" t="s">
        <v>1299</v>
      </c>
      <c r="K5286">
        <v>2018</v>
      </c>
      <c r="L5286" t="s">
        <v>5685</v>
      </c>
      <c r="M5286" t="s">
        <v>5686</v>
      </c>
      <c r="N5286" t="s">
        <v>5687</v>
      </c>
      <c r="O5286" t="s">
        <v>5688</v>
      </c>
    </row>
    <row r="5287" spans="1:15" ht="15" customHeight="1" x14ac:dyDescent="0.2">
      <c r="A5287" s="66" t="s">
        <v>9833</v>
      </c>
      <c r="B5287" t="s">
        <v>605</v>
      </c>
      <c r="C5287" t="s">
        <v>604</v>
      </c>
      <c r="D5287" s="21" t="s">
        <v>606</v>
      </c>
      <c r="E5287" t="s">
        <v>607</v>
      </c>
      <c r="F5287" t="s">
        <v>79</v>
      </c>
      <c r="G5287" t="s">
        <v>1382</v>
      </c>
      <c r="K5287">
        <v>2018</v>
      </c>
      <c r="L5287" t="s">
        <v>5685</v>
      </c>
      <c r="M5287" t="s">
        <v>5686</v>
      </c>
      <c r="N5287" t="s">
        <v>5687</v>
      </c>
    </row>
    <row r="5288" spans="1:15" ht="15" customHeight="1" x14ac:dyDescent="0.2">
      <c r="A5288" s="66" t="s">
        <v>9833</v>
      </c>
      <c r="B5288" t="s">
        <v>605</v>
      </c>
      <c r="C5288" t="s">
        <v>604</v>
      </c>
      <c r="D5288" s="21" t="s">
        <v>606</v>
      </c>
      <c r="E5288" t="s">
        <v>607</v>
      </c>
      <c r="F5288" t="s">
        <v>96</v>
      </c>
      <c r="K5288">
        <v>2018</v>
      </c>
      <c r="L5288" t="s">
        <v>5685</v>
      </c>
      <c r="M5288" t="s">
        <v>5686</v>
      </c>
      <c r="N5288" t="s">
        <v>5687</v>
      </c>
      <c r="O5288" t="s">
        <v>5689</v>
      </c>
    </row>
    <row r="5289" spans="1:15" ht="15" customHeight="1" x14ac:dyDescent="0.2">
      <c r="A5289" s="66" t="s">
        <v>9833</v>
      </c>
      <c r="B5289" t="s">
        <v>605</v>
      </c>
      <c r="C5289" t="s">
        <v>604</v>
      </c>
      <c r="D5289" s="21" t="s">
        <v>606</v>
      </c>
      <c r="E5289" t="s">
        <v>607</v>
      </c>
      <c r="F5289" t="s">
        <v>307</v>
      </c>
      <c r="K5289">
        <v>2019</v>
      </c>
      <c r="L5289" t="s">
        <v>5685</v>
      </c>
      <c r="M5289" t="s">
        <v>5690</v>
      </c>
      <c r="N5289" t="s">
        <v>5687</v>
      </c>
      <c r="O5289" t="s">
        <v>5691</v>
      </c>
    </row>
    <row r="5290" spans="1:15" ht="15" customHeight="1" x14ac:dyDescent="0.2">
      <c r="A5290" s="66" t="s">
        <v>9833</v>
      </c>
      <c r="B5290" t="s">
        <v>605</v>
      </c>
      <c r="C5290" t="s">
        <v>604</v>
      </c>
      <c r="D5290" s="21" t="s">
        <v>606</v>
      </c>
      <c r="E5290" t="s">
        <v>607</v>
      </c>
      <c r="F5290" t="s">
        <v>32</v>
      </c>
      <c r="G5290" t="s">
        <v>1270</v>
      </c>
      <c r="K5290">
        <v>2010</v>
      </c>
      <c r="L5290" t="s">
        <v>5692</v>
      </c>
      <c r="N5290" t="s">
        <v>5693</v>
      </c>
    </row>
    <row r="5291" spans="1:15" ht="15" customHeight="1" x14ac:dyDescent="0.2">
      <c r="A5291" s="66" t="s">
        <v>9833</v>
      </c>
      <c r="B5291" t="s">
        <v>605</v>
      </c>
      <c r="C5291" t="s">
        <v>604</v>
      </c>
      <c r="D5291" s="21" t="s">
        <v>606</v>
      </c>
      <c r="E5291" t="s">
        <v>607</v>
      </c>
      <c r="F5291" t="s">
        <v>8</v>
      </c>
      <c r="K5291">
        <v>2015</v>
      </c>
      <c r="L5291" t="s">
        <v>5694</v>
      </c>
      <c r="M5291" t="s">
        <v>5695</v>
      </c>
      <c r="N5291" t="s">
        <v>5696</v>
      </c>
    </row>
    <row r="5292" spans="1:15" ht="15" customHeight="1" x14ac:dyDescent="0.2">
      <c r="A5292" s="66" t="s">
        <v>9833</v>
      </c>
      <c r="B5292" t="s">
        <v>605</v>
      </c>
      <c r="C5292" t="s">
        <v>604</v>
      </c>
      <c r="D5292" s="21" t="s">
        <v>606</v>
      </c>
      <c r="E5292" t="s">
        <v>607</v>
      </c>
      <c r="F5292" t="s">
        <v>10</v>
      </c>
      <c r="K5292">
        <v>2015</v>
      </c>
      <c r="L5292" t="s">
        <v>5694</v>
      </c>
      <c r="M5292" t="s">
        <v>5695</v>
      </c>
      <c r="N5292" t="s">
        <v>5696</v>
      </c>
    </row>
    <row r="5293" spans="1:15" ht="15" customHeight="1" x14ac:dyDescent="0.2">
      <c r="A5293" s="66" t="s">
        <v>9833</v>
      </c>
      <c r="B5293" t="s">
        <v>605</v>
      </c>
      <c r="C5293" t="s">
        <v>604</v>
      </c>
      <c r="D5293" s="21" t="s">
        <v>606</v>
      </c>
      <c r="E5293" t="s">
        <v>607</v>
      </c>
      <c r="F5293" t="s">
        <v>11</v>
      </c>
      <c r="G5293" t="s">
        <v>1286</v>
      </c>
      <c r="H5293" t="s">
        <v>349</v>
      </c>
      <c r="I5293" t="s">
        <v>349</v>
      </c>
      <c r="K5293">
        <v>2015</v>
      </c>
      <c r="L5293" t="s">
        <v>5694</v>
      </c>
      <c r="M5293" t="s">
        <v>5695</v>
      </c>
      <c r="N5293" t="s">
        <v>5696</v>
      </c>
      <c r="O5293" t="s">
        <v>5697</v>
      </c>
    </row>
    <row r="5294" spans="1:15" ht="15" customHeight="1" x14ac:dyDescent="0.2">
      <c r="A5294" s="66" t="s">
        <v>9833</v>
      </c>
      <c r="B5294" t="s">
        <v>605</v>
      </c>
      <c r="C5294" t="s">
        <v>604</v>
      </c>
      <c r="D5294" s="21" t="s">
        <v>606</v>
      </c>
      <c r="E5294" t="s">
        <v>607</v>
      </c>
      <c r="F5294" t="s">
        <v>56</v>
      </c>
      <c r="G5294" t="s">
        <v>1270</v>
      </c>
      <c r="H5294" t="s">
        <v>349</v>
      </c>
      <c r="I5294" t="s">
        <v>349</v>
      </c>
      <c r="K5294">
        <v>2015</v>
      </c>
      <c r="L5294" t="s">
        <v>5694</v>
      </c>
      <c r="M5294" t="s">
        <v>5698</v>
      </c>
      <c r="N5294" t="s">
        <v>5696</v>
      </c>
      <c r="O5294" t="s">
        <v>5699</v>
      </c>
    </row>
    <row r="5295" spans="1:15" ht="15" customHeight="1" x14ac:dyDescent="0.2">
      <c r="A5295" s="66" t="s">
        <v>9833</v>
      </c>
      <c r="B5295" t="s">
        <v>605</v>
      </c>
      <c r="C5295" t="s">
        <v>604</v>
      </c>
      <c r="D5295" s="21" t="s">
        <v>606</v>
      </c>
      <c r="E5295" t="s">
        <v>607</v>
      </c>
      <c r="F5295" t="s">
        <v>147</v>
      </c>
      <c r="G5295" t="s">
        <v>1286</v>
      </c>
      <c r="K5295">
        <v>2015</v>
      </c>
      <c r="L5295" t="s">
        <v>5694</v>
      </c>
      <c r="M5295" t="s">
        <v>5695</v>
      </c>
      <c r="N5295" t="s">
        <v>5696</v>
      </c>
      <c r="O5295" t="s">
        <v>1400</v>
      </c>
    </row>
    <row r="5296" spans="1:15" ht="15" customHeight="1" x14ac:dyDescent="0.2">
      <c r="A5296" s="66" t="s">
        <v>9833</v>
      </c>
      <c r="B5296" t="s">
        <v>605</v>
      </c>
      <c r="C5296" t="s">
        <v>604</v>
      </c>
      <c r="D5296" s="21" t="s">
        <v>606</v>
      </c>
      <c r="E5296" t="s">
        <v>607</v>
      </c>
      <c r="F5296" t="s">
        <v>266</v>
      </c>
      <c r="G5296" t="s">
        <v>1523</v>
      </c>
      <c r="K5296">
        <v>2015</v>
      </c>
      <c r="L5296" t="s">
        <v>5694</v>
      </c>
      <c r="M5296" t="s">
        <v>5700</v>
      </c>
      <c r="N5296" t="s">
        <v>5696</v>
      </c>
    </row>
    <row r="5297" spans="1:15" ht="15" customHeight="1" x14ac:dyDescent="0.2">
      <c r="A5297" s="66" t="s">
        <v>9833</v>
      </c>
      <c r="B5297" t="s">
        <v>605</v>
      </c>
      <c r="C5297" t="s">
        <v>604</v>
      </c>
      <c r="D5297" s="21" t="s">
        <v>606</v>
      </c>
      <c r="E5297" t="s">
        <v>607</v>
      </c>
      <c r="F5297" t="s">
        <v>43</v>
      </c>
      <c r="G5297" t="s">
        <v>1386</v>
      </c>
      <c r="H5297" t="s">
        <v>1100</v>
      </c>
      <c r="I5297" t="s">
        <v>1100</v>
      </c>
      <c r="K5297">
        <v>2022</v>
      </c>
      <c r="L5297" t="s">
        <v>5701</v>
      </c>
      <c r="M5297" t="s">
        <v>5702</v>
      </c>
      <c r="N5297" t="s">
        <v>5703</v>
      </c>
      <c r="O5297" t="s">
        <v>5704</v>
      </c>
    </row>
    <row r="5298" spans="1:15" ht="15" customHeight="1" x14ac:dyDescent="0.2">
      <c r="A5298" s="66" t="s">
        <v>9833</v>
      </c>
      <c r="B5298" t="s">
        <v>605</v>
      </c>
      <c r="C5298" t="s">
        <v>604</v>
      </c>
      <c r="D5298" s="21" t="s">
        <v>606</v>
      </c>
      <c r="E5298" t="s">
        <v>607</v>
      </c>
      <c r="F5298" t="s">
        <v>44</v>
      </c>
      <c r="G5298" t="s">
        <v>1386</v>
      </c>
      <c r="H5298" t="s">
        <v>1100</v>
      </c>
      <c r="I5298" t="s">
        <v>1100</v>
      </c>
      <c r="K5298">
        <v>2022</v>
      </c>
      <c r="L5298" t="s">
        <v>5701</v>
      </c>
      <c r="M5298" t="s">
        <v>5705</v>
      </c>
      <c r="N5298" t="s">
        <v>5703</v>
      </c>
      <c r="O5298" t="s">
        <v>5704</v>
      </c>
    </row>
    <row r="5299" spans="1:15" ht="15" customHeight="1" x14ac:dyDescent="0.2">
      <c r="A5299" s="66" t="s">
        <v>9833</v>
      </c>
      <c r="B5299" t="s">
        <v>605</v>
      </c>
      <c r="C5299" t="s">
        <v>604</v>
      </c>
      <c r="D5299" s="21" t="s">
        <v>606</v>
      </c>
      <c r="E5299" t="s">
        <v>607</v>
      </c>
      <c r="F5299" t="s">
        <v>16</v>
      </c>
      <c r="G5299" t="s">
        <v>1270</v>
      </c>
      <c r="K5299">
        <v>2011</v>
      </c>
      <c r="L5299" t="s">
        <v>5706</v>
      </c>
      <c r="M5299" t="s">
        <v>4244</v>
      </c>
      <c r="O5299" t="s">
        <v>5707</v>
      </c>
    </row>
    <row r="5300" spans="1:15" ht="15" customHeight="1" x14ac:dyDescent="0.2">
      <c r="A5300" s="66" t="s">
        <v>9833</v>
      </c>
      <c r="B5300" t="s">
        <v>605</v>
      </c>
      <c r="C5300" t="s">
        <v>604</v>
      </c>
      <c r="D5300" s="21" t="s">
        <v>606</v>
      </c>
      <c r="E5300" t="s">
        <v>607</v>
      </c>
      <c r="F5300" t="s">
        <v>17</v>
      </c>
      <c r="G5300" t="s">
        <v>1270</v>
      </c>
      <c r="K5300">
        <v>2011</v>
      </c>
      <c r="L5300" t="s">
        <v>5706</v>
      </c>
      <c r="M5300" t="s">
        <v>4244</v>
      </c>
      <c r="O5300" t="s">
        <v>5707</v>
      </c>
    </row>
    <row r="5301" spans="1:15" ht="15" customHeight="1" x14ac:dyDescent="0.2">
      <c r="A5301" s="66" t="s">
        <v>9833</v>
      </c>
      <c r="B5301" t="s">
        <v>605</v>
      </c>
      <c r="C5301" t="s">
        <v>604</v>
      </c>
      <c r="D5301" s="21" t="s">
        <v>606</v>
      </c>
      <c r="E5301" t="s">
        <v>607</v>
      </c>
      <c r="F5301" t="s">
        <v>18</v>
      </c>
      <c r="G5301" t="s">
        <v>1270</v>
      </c>
      <c r="K5301">
        <v>2011</v>
      </c>
      <c r="L5301" t="s">
        <v>5706</v>
      </c>
      <c r="M5301" t="s">
        <v>4244</v>
      </c>
      <c r="O5301" t="s">
        <v>5707</v>
      </c>
    </row>
    <row r="5302" spans="1:15" ht="15" customHeight="1" x14ac:dyDescent="0.2">
      <c r="A5302" s="66" t="s">
        <v>9833</v>
      </c>
      <c r="B5302" t="s">
        <v>605</v>
      </c>
      <c r="C5302" t="s">
        <v>604</v>
      </c>
      <c r="D5302" s="21" t="s">
        <v>606</v>
      </c>
      <c r="E5302" t="s">
        <v>607</v>
      </c>
      <c r="F5302" t="s">
        <v>19</v>
      </c>
      <c r="G5302" t="s">
        <v>1270</v>
      </c>
      <c r="K5302">
        <v>2011</v>
      </c>
      <c r="L5302" t="s">
        <v>5706</v>
      </c>
      <c r="M5302" t="s">
        <v>4244</v>
      </c>
      <c r="O5302" t="s">
        <v>5707</v>
      </c>
    </row>
    <row r="5303" spans="1:15" ht="15" customHeight="1" x14ac:dyDescent="0.2">
      <c r="A5303" s="66" t="s">
        <v>9833</v>
      </c>
      <c r="B5303" t="s">
        <v>605</v>
      </c>
      <c r="C5303" t="s">
        <v>604</v>
      </c>
      <c r="D5303" s="21" t="s">
        <v>606</v>
      </c>
      <c r="E5303" t="s">
        <v>607</v>
      </c>
      <c r="F5303" t="s">
        <v>20</v>
      </c>
      <c r="G5303" t="s">
        <v>1270</v>
      </c>
      <c r="K5303">
        <v>2011</v>
      </c>
      <c r="L5303" t="s">
        <v>5706</v>
      </c>
      <c r="M5303" t="s">
        <v>4244</v>
      </c>
      <c r="O5303" t="s">
        <v>5707</v>
      </c>
    </row>
    <row r="5304" spans="1:15" ht="15" customHeight="1" x14ac:dyDescent="0.2">
      <c r="A5304" s="66" t="s">
        <v>9833</v>
      </c>
      <c r="B5304" t="s">
        <v>605</v>
      </c>
      <c r="C5304" t="s">
        <v>604</v>
      </c>
      <c r="D5304" s="21" t="s">
        <v>606</v>
      </c>
      <c r="E5304" t="s">
        <v>607</v>
      </c>
      <c r="F5304" t="s">
        <v>21</v>
      </c>
      <c r="G5304" t="s">
        <v>1270</v>
      </c>
      <c r="K5304">
        <v>2011</v>
      </c>
      <c r="L5304" t="s">
        <v>5706</v>
      </c>
      <c r="M5304" t="s">
        <v>4244</v>
      </c>
      <c r="O5304" t="s">
        <v>5707</v>
      </c>
    </row>
    <row r="5305" spans="1:15" ht="15" customHeight="1" x14ac:dyDescent="0.2">
      <c r="A5305" s="66" t="s">
        <v>9833</v>
      </c>
      <c r="B5305" t="s">
        <v>605</v>
      </c>
      <c r="C5305" t="s">
        <v>604</v>
      </c>
      <c r="D5305" s="21" t="s">
        <v>606</v>
      </c>
      <c r="E5305" t="s">
        <v>607</v>
      </c>
      <c r="F5305" t="s">
        <v>22</v>
      </c>
      <c r="G5305" t="s">
        <v>1270</v>
      </c>
      <c r="K5305">
        <v>2011</v>
      </c>
      <c r="L5305" t="s">
        <v>5706</v>
      </c>
      <c r="M5305" t="s">
        <v>4244</v>
      </c>
      <c r="O5305" t="s">
        <v>5707</v>
      </c>
    </row>
    <row r="5306" spans="1:15" ht="15" customHeight="1" x14ac:dyDescent="0.2">
      <c r="A5306" s="66" t="s">
        <v>9833</v>
      </c>
      <c r="B5306" t="s">
        <v>605</v>
      </c>
      <c r="C5306" t="s">
        <v>604</v>
      </c>
      <c r="D5306" s="21" t="s">
        <v>606</v>
      </c>
      <c r="E5306" t="s">
        <v>607</v>
      </c>
      <c r="F5306" t="s">
        <v>23</v>
      </c>
      <c r="G5306" t="s">
        <v>1270</v>
      </c>
      <c r="K5306">
        <v>2011</v>
      </c>
      <c r="L5306" t="s">
        <v>5706</v>
      </c>
      <c r="M5306" t="s">
        <v>4244</v>
      </c>
      <c r="O5306" t="s">
        <v>5707</v>
      </c>
    </row>
    <row r="5307" spans="1:15" ht="15" customHeight="1" x14ac:dyDescent="0.2">
      <c r="A5307" s="66" t="s">
        <v>9833</v>
      </c>
      <c r="B5307" t="s">
        <v>605</v>
      </c>
      <c r="C5307" t="s">
        <v>604</v>
      </c>
      <c r="D5307" s="21" t="s">
        <v>606</v>
      </c>
      <c r="E5307" t="s">
        <v>607</v>
      </c>
      <c r="F5307" t="s">
        <v>28</v>
      </c>
      <c r="G5307" t="s">
        <v>1270</v>
      </c>
      <c r="K5307">
        <v>2011</v>
      </c>
      <c r="L5307" t="s">
        <v>5706</v>
      </c>
      <c r="M5307" t="s">
        <v>4244</v>
      </c>
      <c r="O5307" t="s">
        <v>5707</v>
      </c>
    </row>
    <row r="5308" spans="1:15" ht="15" customHeight="1" x14ac:dyDescent="0.2">
      <c r="A5308" s="66" t="s">
        <v>9833</v>
      </c>
      <c r="B5308" t="s">
        <v>605</v>
      </c>
      <c r="C5308" t="s">
        <v>604</v>
      </c>
      <c r="D5308" s="21" t="s">
        <v>606</v>
      </c>
      <c r="E5308" t="s">
        <v>607</v>
      </c>
      <c r="F5308" t="s">
        <v>9</v>
      </c>
      <c r="L5308" t="s">
        <v>1414</v>
      </c>
      <c r="N5308" t="s">
        <v>1415</v>
      </c>
      <c r="O5308" t="s">
        <v>1416</v>
      </c>
    </row>
    <row r="5309" spans="1:15" ht="15" customHeight="1" x14ac:dyDescent="0.2">
      <c r="A5309" s="66" t="s">
        <v>9833</v>
      </c>
      <c r="B5309" t="s">
        <v>605</v>
      </c>
      <c r="C5309" t="s">
        <v>604</v>
      </c>
      <c r="D5309" s="21" t="s">
        <v>606</v>
      </c>
      <c r="E5309" t="s">
        <v>607</v>
      </c>
      <c r="F5309" t="s">
        <v>4</v>
      </c>
      <c r="L5309" t="s">
        <v>1429</v>
      </c>
      <c r="N5309" t="s">
        <v>1279</v>
      </c>
      <c r="O5309" t="s">
        <v>1280</v>
      </c>
    </row>
    <row r="5310" spans="1:15" ht="15" customHeight="1" x14ac:dyDescent="0.2">
      <c r="A5310" s="66" t="s">
        <v>9833</v>
      </c>
      <c r="B5310" t="s">
        <v>605</v>
      </c>
      <c r="C5310" t="s">
        <v>604</v>
      </c>
      <c r="D5310" s="21" t="s">
        <v>606</v>
      </c>
      <c r="E5310" t="s">
        <v>607</v>
      </c>
      <c r="F5310" t="s">
        <v>14</v>
      </c>
      <c r="G5310" t="s">
        <v>1430</v>
      </c>
      <c r="O5310" t="s">
        <v>1431</v>
      </c>
    </row>
    <row r="5311" spans="1:15" ht="15" customHeight="1" x14ac:dyDescent="0.2">
      <c r="A5311" s="66" t="s">
        <v>9833</v>
      </c>
      <c r="B5311" t="s">
        <v>605</v>
      </c>
      <c r="C5311" t="s">
        <v>604</v>
      </c>
      <c r="D5311" s="21" t="s">
        <v>606</v>
      </c>
      <c r="E5311" t="s">
        <v>607</v>
      </c>
      <c r="F5311" t="s">
        <v>15</v>
      </c>
      <c r="G5311" t="s">
        <v>1430</v>
      </c>
      <c r="O5311" t="s">
        <v>1432</v>
      </c>
    </row>
    <row r="5312" spans="1:15" ht="15" customHeight="1" x14ac:dyDescent="0.2">
      <c r="A5312" s="66" t="s">
        <v>9833</v>
      </c>
      <c r="B5312" t="s">
        <v>609</v>
      </c>
      <c r="C5312" t="s">
        <v>608</v>
      </c>
      <c r="D5312" s="21" t="s">
        <v>610</v>
      </c>
      <c r="E5312" t="s">
        <v>611</v>
      </c>
      <c r="F5312" t="s">
        <v>72</v>
      </c>
      <c r="G5312" t="s">
        <v>1299</v>
      </c>
      <c r="K5312">
        <v>2016</v>
      </c>
      <c r="L5312" t="s">
        <v>5708</v>
      </c>
      <c r="M5312" t="s">
        <v>2886</v>
      </c>
      <c r="N5312" t="s">
        <v>5709</v>
      </c>
      <c r="O5312" t="s">
        <v>5710</v>
      </c>
    </row>
    <row r="5313" spans="1:15" ht="15" customHeight="1" x14ac:dyDescent="0.2">
      <c r="A5313" s="66" t="s">
        <v>9833</v>
      </c>
      <c r="B5313" t="s">
        <v>609</v>
      </c>
      <c r="C5313" t="s">
        <v>608</v>
      </c>
      <c r="D5313" s="21" t="s">
        <v>610</v>
      </c>
      <c r="E5313" t="s">
        <v>611</v>
      </c>
      <c r="F5313" t="s">
        <v>85</v>
      </c>
      <c r="K5313">
        <v>2016</v>
      </c>
      <c r="L5313" t="s">
        <v>5708</v>
      </c>
      <c r="M5313" t="s">
        <v>2886</v>
      </c>
      <c r="N5313" t="s">
        <v>5709</v>
      </c>
      <c r="O5313" t="s">
        <v>5711</v>
      </c>
    </row>
    <row r="5314" spans="1:15" ht="15" customHeight="1" x14ac:dyDescent="0.2">
      <c r="A5314" s="66" t="s">
        <v>9833</v>
      </c>
      <c r="B5314" t="s">
        <v>609</v>
      </c>
      <c r="C5314" t="s">
        <v>608</v>
      </c>
      <c r="D5314" s="21" t="s">
        <v>610</v>
      </c>
      <c r="E5314" t="s">
        <v>611</v>
      </c>
      <c r="F5314" t="s">
        <v>86</v>
      </c>
      <c r="K5314">
        <v>2016</v>
      </c>
      <c r="L5314" t="s">
        <v>5708</v>
      </c>
      <c r="M5314" t="s">
        <v>2886</v>
      </c>
      <c r="N5314" t="s">
        <v>5709</v>
      </c>
      <c r="O5314" t="s">
        <v>5712</v>
      </c>
    </row>
    <row r="5315" spans="1:15" ht="15" customHeight="1" x14ac:dyDescent="0.2">
      <c r="A5315" s="66" t="s">
        <v>9833</v>
      </c>
      <c r="B5315" t="s">
        <v>609</v>
      </c>
      <c r="C5315" t="s">
        <v>608</v>
      </c>
      <c r="D5315" s="21" t="s">
        <v>610</v>
      </c>
      <c r="E5315" t="s">
        <v>611</v>
      </c>
      <c r="F5315" t="s">
        <v>336</v>
      </c>
      <c r="L5315" t="s">
        <v>5713</v>
      </c>
      <c r="M5315" t="s">
        <v>5714</v>
      </c>
      <c r="N5315" t="s">
        <v>5715</v>
      </c>
    </row>
    <row r="5316" spans="1:15" ht="15" customHeight="1" x14ac:dyDescent="0.2">
      <c r="A5316" s="66" t="s">
        <v>9833</v>
      </c>
      <c r="B5316" t="s">
        <v>609</v>
      </c>
      <c r="C5316" t="s">
        <v>608</v>
      </c>
      <c r="D5316" s="21" t="s">
        <v>610</v>
      </c>
      <c r="E5316" t="s">
        <v>611</v>
      </c>
      <c r="F5316" t="s">
        <v>337</v>
      </c>
      <c r="L5316" t="s">
        <v>5713</v>
      </c>
      <c r="M5316" t="s">
        <v>5714</v>
      </c>
      <c r="N5316" t="s">
        <v>5715</v>
      </c>
    </row>
    <row r="5317" spans="1:15" ht="15" customHeight="1" x14ac:dyDescent="0.2">
      <c r="A5317" s="66" t="s">
        <v>9833</v>
      </c>
      <c r="B5317" t="s">
        <v>609</v>
      </c>
      <c r="C5317" t="s">
        <v>608</v>
      </c>
      <c r="D5317" s="21" t="s">
        <v>610</v>
      </c>
      <c r="E5317" t="s">
        <v>611</v>
      </c>
      <c r="F5317" t="s">
        <v>338</v>
      </c>
      <c r="L5317" t="s">
        <v>5713</v>
      </c>
      <c r="M5317" t="s">
        <v>5716</v>
      </c>
      <c r="N5317" t="s">
        <v>5717</v>
      </c>
    </row>
    <row r="5318" spans="1:15" ht="15" customHeight="1" x14ac:dyDescent="0.2">
      <c r="A5318" s="66" t="s">
        <v>9833</v>
      </c>
      <c r="B5318" t="s">
        <v>609</v>
      </c>
      <c r="C5318" t="s">
        <v>608</v>
      </c>
      <c r="D5318" s="21" t="s">
        <v>610</v>
      </c>
      <c r="E5318" t="s">
        <v>611</v>
      </c>
      <c r="F5318" t="s">
        <v>79</v>
      </c>
      <c r="G5318" t="s">
        <v>1382</v>
      </c>
      <c r="K5318">
        <v>2023</v>
      </c>
      <c r="L5318" t="s">
        <v>5718</v>
      </c>
      <c r="M5318" t="s">
        <v>5719</v>
      </c>
      <c r="N5318" t="s">
        <v>5720</v>
      </c>
    </row>
    <row r="5319" spans="1:15" ht="15" customHeight="1" x14ac:dyDescent="0.2">
      <c r="A5319" s="66" t="s">
        <v>9833</v>
      </c>
      <c r="B5319" t="s">
        <v>609</v>
      </c>
      <c r="C5319" t="s">
        <v>608</v>
      </c>
      <c r="D5319" s="21" t="s">
        <v>610</v>
      </c>
      <c r="E5319" t="s">
        <v>611</v>
      </c>
      <c r="F5319" t="s">
        <v>321</v>
      </c>
      <c r="K5319">
        <v>2023</v>
      </c>
      <c r="L5319" t="s">
        <v>5718</v>
      </c>
      <c r="M5319" t="s">
        <v>5721</v>
      </c>
      <c r="N5319" t="s">
        <v>5720</v>
      </c>
    </row>
    <row r="5320" spans="1:15" ht="15" customHeight="1" x14ac:dyDescent="0.2">
      <c r="A5320" s="66" t="s">
        <v>9833</v>
      </c>
      <c r="B5320" t="s">
        <v>609</v>
      </c>
      <c r="C5320" t="s">
        <v>608</v>
      </c>
      <c r="D5320" s="21" t="s">
        <v>610</v>
      </c>
      <c r="E5320" t="s">
        <v>611</v>
      </c>
      <c r="F5320" t="s">
        <v>322</v>
      </c>
      <c r="K5320">
        <v>2023</v>
      </c>
      <c r="L5320" t="s">
        <v>5718</v>
      </c>
      <c r="M5320" t="s">
        <v>5721</v>
      </c>
      <c r="N5320" t="s">
        <v>5720</v>
      </c>
    </row>
    <row r="5321" spans="1:15" ht="15" customHeight="1" x14ac:dyDescent="0.2">
      <c r="A5321" s="66" t="s">
        <v>9833</v>
      </c>
      <c r="B5321" t="s">
        <v>609</v>
      </c>
      <c r="C5321" t="s">
        <v>608</v>
      </c>
      <c r="D5321" s="21" t="s">
        <v>610</v>
      </c>
      <c r="E5321" t="s">
        <v>611</v>
      </c>
      <c r="F5321" t="s">
        <v>323</v>
      </c>
      <c r="K5321">
        <v>2023</v>
      </c>
      <c r="L5321" t="s">
        <v>5718</v>
      </c>
      <c r="M5321" t="s">
        <v>5721</v>
      </c>
      <c r="N5321" t="s">
        <v>5720</v>
      </c>
    </row>
    <row r="5322" spans="1:15" ht="15" customHeight="1" x14ac:dyDescent="0.2">
      <c r="A5322" s="66" t="s">
        <v>9833</v>
      </c>
      <c r="B5322" t="s">
        <v>609</v>
      </c>
      <c r="C5322" t="s">
        <v>608</v>
      </c>
      <c r="D5322" s="21" t="s">
        <v>610</v>
      </c>
      <c r="E5322" t="s">
        <v>611</v>
      </c>
      <c r="F5322" t="s">
        <v>329</v>
      </c>
      <c r="K5322">
        <v>2023</v>
      </c>
      <c r="L5322" t="s">
        <v>5718</v>
      </c>
      <c r="M5322" t="s">
        <v>5721</v>
      </c>
      <c r="N5322" t="s">
        <v>5720</v>
      </c>
      <c r="O5322" t="s">
        <v>9200</v>
      </c>
    </row>
    <row r="5323" spans="1:15" ht="15" customHeight="1" x14ac:dyDescent="0.2">
      <c r="A5323" s="66" t="s">
        <v>9833</v>
      </c>
      <c r="B5323" t="s">
        <v>609</v>
      </c>
      <c r="C5323" t="s">
        <v>608</v>
      </c>
      <c r="D5323" s="21" t="s">
        <v>610</v>
      </c>
      <c r="E5323" t="s">
        <v>611</v>
      </c>
      <c r="F5323" t="s">
        <v>330</v>
      </c>
      <c r="K5323">
        <v>2023</v>
      </c>
      <c r="L5323" t="s">
        <v>5718</v>
      </c>
      <c r="M5323" t="s">
        <v>5721</v>
      </c>
      <c r="N5323" t="s">
        <v>5720</v>
      </c>
      <c r="O5323" t="s">
        <v>9201</v>
      </c>
    </row>
    <row r="5324" spans="1:15" ht="15" customHeight="1" x14ac:dyDescent="0.2">
      <c r="A5324" s="66" t="s">
        <v>9833</v>
      </c>
      <c r="B5324" t="s">
        <v>609</v>
      </c>
      <c r="C5324" t="s">
        <v>608</v>
      </c>
      <c r="D5324" s="21" t="s">
        <v>610</v>
      </c>
      <c r="E5324" t="s">
        <v>611</v>
      </c>
      <c r="F5324" t="s">
        <v>331</v>
      </c>
      <c r="K5324">
        <v>2023</v>
      </c>
      <c r="L5324" t="s">
        <v>5718</v>
      </c>
      <c r="M5324" t="s">
        <v>5721</v>
      </c>
      <c r="N5324" t="s">
        <v>5720</v>
      </c>
      <c r="O5324" t="s">
        <v>5722</v>
      </c>
    </row>
    <row r="5325" spans="1:15" ht="15" customHeight="1" x14ac:dyDescent="0.2">
      <c r="A5325" s="66" t="s">
        <v>9833</v>
      </c>
      <c r="B5325" t="s">
        <v>609</v>
      </c>
      <c r="C5325" t="s">
        <v>608</v>
      </c>
      <c r="D5325" s="21" t="s">
        <v>610</v>
      </c>
      <c r="E5325" t="s">
        <v>611</v>
      </c>
      <c r="F5325" t="s">
        <v>8</v>
      </c>
      <c r="K5325">
        <v>2023</v>
      </c>
      <c r="L5325" t="s">
        <v>5723</v>
      </c>
      <c r="M5325" t="s">
        <v>2408</v>
      </c>
      <c r="N5325" t="s">
        <v>5724</v>
      </c>
    </row>
    <row r="5326" spans="1:15" ht="15" customHeight="1" x14ac:dyDescent="0.2">
      <c r="A5326" s="66" t="s">
        <v>9833</v>
      </c>
      <c r="B5326" t="s">
        <v>609</v>
      </c>
      <c r="C5326" t="s">
        <v>608</v>
      </c>
      <c r="D5326" s="21" t="s">
        <v>610</v>
      </c>
      <c r="E5326" t="s">
        <v>611</v>
      </c>
      <c r="F5326" t="s">
        <v>10</v>
      </c>
      <c r="K5326">
        <v>2023</v>
      </c>
      <c r="L5326" t="s">
        <v>5723</v>
      </c>
      <c r="M5326" t="s">
        <v>2408</v>
      </c>
      <c r="N5326" t="s">
        <v>5724</v>
      </c>
    </row>
    <row r="5327" spans="1:15" ht="15" customHeight="1" x14ac:dyDescent="0.2">
      <c r="A5327" s="66" t="s">
        <v>9833</v>
      </c>
      <c r="B5327" t="s">
        <v>609</v>
      </c>
      <c r="C5327" t="s">
        <v>608</v>
      </c>
      <c r="D5327" s="21" t="s">
        <v>610</v>
      </c>
      <c r="E5327" t="s">
        <v>611</v>
      </c>
      <c r="F5327" t="s">
        <v>11</v>
      </c>
      <c r="G5327" t="s">
        <v>1286</v>
      </c>
      <c r="H5327" t="s">
        <v>349</v>
      </c>
      <c r="I5327" t="s">
        <v>349</v>
      </c>
      <c r="K5327">
        <v>2023</v>
      </c>
      <c r="L5327" t="s">
        <v>5723</v>
      </c>
      <c r="M5327" t="s">
        <v>2408</v>
      </c>
      <c r="N5327" t="s">
        <v>5724</v>
      </c>
      <c r="O5327" t="s">
        <v>5725</v>
      </c>
    </row>
    <row r="5328" spans="1:15" ht="15" customHeight="1" x14ac:dyDescent="0.2">
      <c r="A5328" s="66" t="s">
        <v>9833</v>
      </c>
      <c r="B5328" t="s">
        <v>609</v>
      </c>
      <c r="C5328" t="s">
        <v>608</v>
      </c>
      <c r="D5328" s="21" t="s">
        <v>610</v>
      </c>
      <c r="E5328" t="s">
        <v>611</v>
      </c>
      <c r="F5328" t="s">
        <v>16</v>
      </c>
      <c r="G5328" t="s">
        <v>1270</v>
      </c>
      <c r="H5328" t="s">
        <v>349</v>
      </c>
      <c r="I5328" t="s">
        <v>349</v>
      </c>
      <c r="K5328">
        <v>2018</v>
      </c>
      <c r="L5328" t="s">
        <v>5723</v>
      </c>
      <c r="M5328" t="s">
        <v>5726</v>
      </c>
      <c r="N5328" t="s">
        <v>5720</v>
      </c>
      <c r="O5328" t="s">
        <v>5727</v>
      </c>
    </row>
    <row r="5329" spans="1:15" ht="15" customHeight="1" x14ac:dyDescent="0.2">
      <c r="A5329" s="66" t="s">
        <v>9833</v>
      </c>
      <c r="B5329" t="s">
        <v>609</v>
      </c>
      <c r="C5329" t="s">
        <v>608</v>
      </c>
      <c r="D5329" s="21" t="s">
        <v>610</v>
      </c>
      <c r="E5329" t="s">
        <v>611</v>
      </c>
      <c r="F5329" t="s">
        <v>17</v>
      </c>
      <c r="G5329" t="s">
        <v>1270</v>
      </c>
      <c r="H5329" t="s">
        <v>349</v>
      </c>
      <c r="I5329" t="s">
        <v>349</v>
      </c>
      <c r="K5329">
        <v>2018</v>
      </c>
      <c r="L5329" t="s">
        <v>5723</v>
      </c>
      <c r="M5329" t="s">
        <v>5726</v>
      </c>
      <c r="N5329" t="s">
        <v>5720</v>
      </c>
    </row>
    <row r="5330" spans="1:15" ht="15" customHeight="1" x14ac:dyDescent="0.2">
      <c r="A5330" s="66" t="s">
        <v>9833</v>
      </c>
      <c r="B5330" t="s">
        <v>609</v>
      </c>
      <c r="C5330" t="s">
        <v>608</v>
      </c>
      <c r="D5330" s="21" t="s">
        <v>610</v>
      </c>
      <c r="E5330" t="s">
        <v>611</v>
      </c>
      <c r="F5330" t="s">
        <v>18</v>
      </c>
      <c r="G5330" t="s">
        <v>1270</v>
      </c>
      <c r="H5330" t="s">
        <v>349</v>
      </c>
      <c r="I5330" t="s">
        <v>349</v>
      </c>
      <c r="K5330">
        <v>2018</v>
      </c>
      <c r="L5330" t="s">
        <v>5723</v>
      </c>
      <c r="M5330" t="s">
        <v>5726</v>
      </c>
      <c r="N5330" t="s">
        <v>5720</v>
      </c>
    </row>
    <row r="5331" spans="1:15" ht="15" customHeight="1" x14ac:dyDescent="0.2">
      <c r="A5331" s="66" t="s">
        <v>9833</v>
      </c>
      <c r="B5331" t="s">
        <v>609</v>
      </c>
      <c r="C5331" t="s">
        <v>608</v>
      </c>
      <c r="D5331" s="21" t="s">
        <v>610</v>
      </c>
      <c r="E5331" t="s">
        <v>611</v>
      </c>
      <c r="F5331" t="s">
        <v>19</v>
      </c>
      <c r="G5331" t="s">
        <v>1270</v>
      </c>
      <c r="H5331" t="s">
        <v>349</v>
      </c>
      <c r="I5331" t="s">
        <v>349</v>
      </c>
      <c r="K5331">
        <v>2018</v>
      </c>
      <c r="L5331" t="s">
        <v>5723</v>
      </c>
      <c r="M5331" t="s">
        <v>5726</v>
      </c>
      <c r="N5331" t="s">
        <v>5720</v>
      </c>
    </row>
    <row r="5332" spans="1:15" ht="15" customHeight="1" x14ac:dyDescent="0.2">
      <c r="A5332" s="66" t="s">
        <v>9833</v>
      </c>
      <c r="B5332" t="s">
        <v>609</v>
      </c>
      <c r="C5332" t="s">
        <v>608</v>
      </c>
      <c r="D5332" s="21" t="s">
        <v>610</v>
      </c>
      <c r="E5332" t="s">
        <v>611</v>
      </c>
      <c r="F5332" t="s">
        <v>20</v>
      </c>
      <c r="G5332" t="s">
        <v>1270</v>
      </c>
      <c r="H5332" t="s">
        <v>349</v>
      </c>
      <c r="I5332" t="s">
        <v>349</v>
      </c>
      <c r="K5332">
        <v>2018</v>
      </c>
      <c r="L5332" t="s">
        <v>5723</v>
      </c>
      <c r="M5332" t="s">
        <v>5728</v>
      </c>
      <c r="N5332" t="s">
        <v>5720</v>
      </c>
    </row>
    <row r="5333" spans="1:15" ht="15" customHeight="1" x14ac:dyDescent="0.2">
      <c r="A5333" s="66" t="s">
        <v>9833</v>
      </c>
      <c r="B5333" t="s">
        <v>609</v>
      </c>
      <c r="C5333" t="s">
        <v>608</v>
      </c>
      <c r="D5333" s="21" t="s">
        <v>610</v>
      </c>
      <c r="E5333" t="s">
        <v>611</v>
      </c>
      <c r="F5333" t="s">
        <v>21</v>
      </c>
      <c r="G5333" t="s">
        <v>1270</v>
      </c>
      <c r="H5333" t="s">
        <v>349</v>
      </c>
      <c r="I5333" t="s">
        <v>349</v>
      </c>
      <c r="K5333">
        <v>2018</v>
      </c>
      <c r="L5333" t="s">
        <v>5723</v>
      </c>
      <c r="M5333" t="s">
        <v>5726</v>
      </c>
      <c r="N5333" t="s">
        <v>5720</v>
      </c>
      <c r="O5333" t="s">
        <v>5729</v>
      </c>
    </row>
    <row r="5334" spans="1:15" ht="15" customHeight="1" x14ac:dyDescent="0.2">
      <c r="A5334" s="66" t="s">
        <v>9833</v>
      </c>
      <c r="B5334" t="s">
        <v>609</v>
      </c>
      <c r="C5334" t="s">
        <v>608</v>
      </c>
      <c r="D5334" s="21" t="s">
        <v>610</v>
      </c>
      <c r="E5334" t="s">
        <v>611</v>
      </c>
      <c r="F5334" t="s">
        <v>22</v>
      </c>
      <c r="G5334" t="s">
        <v>1270</v>
      </c>
      <c r="H5334" t="s">
        <v>349</v>
      </c>
      <c r="I5334" t="s">
        <v>349</v>
      </c>
      <c r="K5334">
        <v>2018</v>
      </c>
      <c r="L5334" t="s">
        <v>5723</v>
      </c>
      <c r="M5334" t="s">
        <v>5726</v>
      </c>
      <c r="N5334" t="s">
        <v>5720</v>
      </c>
      <c r="O5334" t="s">
        <v>5730</v>
      </c>
    </row>
    <row r="5335" spans="1:15" ht="15" customHeight="1" x14ac:dyDescent="0.2">
      <c r="A5335" s="66" t="s">
        <v>9833</v>
      </c>
      <c r="B5335" t="s">
        <v>609</v>
      </c>
      <c r="C5335" t="s">
        <v>608</v>
      </c>
      <c r="D5335" s="21" t="s">
        <v>610</v>
      </c>
      <c r="E5335" t="s">
        <v>611</v>
      </c>
      <c r="F5335" t="s">
        <v>24</v>
      </c>
      <c r="G5335" t="s">
        <v>1270</v>
      </c>
      <c r="H5335" t="s">
        <v>349</v>
      </c>
      <c r="I5335" t="s">
        <v>349</v>
      </c>
      <c r="K5335">
        <v>2018</v>
      </c>
      <c r="L5335" t="s">
        <v>5723</v>
      </c>
      <c r="M5335" t="s">
        <v>5726</v>
      </c>
      <c r="N5335" t="s">
        <v>5720</v>
      </c>
    </row>
    <row r="5336" spans="1:15" ht="15" customHeight="1" x14ac:dyDescent="0.2">
      <c r="A5336" s="66" t="s">
        <v>9833</v>
      </c>
      <c r="B5336" t="s">
        <v>609</v>
      </c>
      <c r="C5336" t="s">
        <v>608</v>
      </c>
      <c r="D5336" s="21" t="s">
        <v>610</v>
      </c>
      <c r="E5336" t="s">
        <v>611</v>
      </c>
      <c r="F5336" t="s">
        <v>25</v>
      </c>
      <c r="G5336" t="s">
        <v>1270</v>
      </c>
      <c r="H5336" t="s">
        <v>349</v>
      </c>
      <c r="I5336" t="s">
        <v>349</v>
      </c>
      <c r="K5336">
        <v>2018</v>
      </c>
      <c r="L5336" t="s">
        <v>5723</v>
      </c>
      <c r="M5336" t="s">
        <v>5726</v>
      </c>
      <c r="N5336" t="s">
        <v>5720</v>
      </c>
    </row>
    <row r="5337" spans="1:15" ht="15" customHeight="1" x14ac:dyDescent="0.2">
      <c r="A5337" s="66" t="s">
        <v>9833</v>
      </c>
      <c r="B5337" t="s">
        <v>609</v>
      </c>
      <c r="C5337" t="s">
        <v>608</v>
      </c>
      <c r="D5337" s="21" t="s">
        <v>610</v>
      </c>
      <c r="E5337" t="s">
        <v>611</v>
      </c>
      <c r="F5337" t="s">
        <v>26</v>
      </c>
      <c r="G5337" t="s">
        <v>1270</v>
      </c>
      <c r="H5337" t="s">
        <v>349</v>
      </c>
      <c r="I5337" t="s">
        <v>349</v>
      </c>
      <c r="K5337">
        <v>2018</v>
      </c>
      <c r="L5337" t="s">
        <v>5723</v>
      </c>
      <c r="M5337" t="s">
        <v>5726</v>
      </c>
      <c r="N5337" t="s">
        <v>5720</v>
      </c>
    </row>
    <row r="5338" spans="1:15" ht="15" customHeight="1" x14ac:dyDescent="0.2">
      <c r="A5338" s="66" t="s">
        <v>9833</v>
      </c>
      <c r="B5338" t="s">
        <v>609</v>
      </c>
      <c r="C5338" t="s">
        <v>608</v>
      </c>
      <c r="D5338" s="21" t="s">
        <v>610</v>
      </c>
      <c r="E5338" t="s">
        <v>611</v>
      </c>
      <c r="F5338" t="s">
        <v>27</v>
      </c>
      <c r="G5338" t="s">
        <v>1270</v>
      </c>
      <c r="H5338" t="s">
        <v>349</v>
      </c>
      <c r="I5338" t="s">
        <v>349</v>
      </c>
      <c r="K5338">
        <v>2018</v>
      </c>
      <c r="L5338" t="s">
        <v>5723</v>
      </c>
      <c r="M5338" t="s">
        <v>5726</v>
      </c>
      <c r="N5338" t="s">
        <v>5720</v>
      </c>
    </row>
    <row r="5339" spans="1:15" ht="15" customHeight="1" x14ac:dyDescent="0.2">
      <c r="A5339" s="66" t="s">
        <v>9833</v>
      </c>
      <c r="B5339" t="s">
        <v>609</v>
      </c>
      <c r="C5339" t="s">
        <v>608</v>
      </c>
      <c r="D5339" s="21" t="s">
        <v>610</v>
      </c>
      <c r="E5339" t="s">
        <v>611</v>
      </c>
      <c r="F5339" t="s">
        <v>28</v>
      </c>
      <c r="G5339" t="s">
        <v>1270</v>
      </c>
      <c r="H5339" t="s">
        <v>349</v>
      </c>
      <c r="I5339" t="s">
        <v>349</v>
      </c>
      <c r="K5339">
        <v>2018</v>
      </c>
      <c r="L5339" t="s">
        <v>5723</v>
      </c>
      <c r="M5339" t="s">
        <v>5726</v>
      </c>
      <c r="N5339" t="s">
        <v>5720</v>
      </c>
      <c r="O5339" t="s">
        <v>5731</v>
      </c>
    </row>
    <row r="5340" spans="1:15" ht="15" customHeight="1" x14ac:dyDescent="0.2">
      <c r="A5340" s="66" t="s">
        <v>9833</v>
      </c>
      <c r="B5340" t="s">
        <v>609</v>
      </c>
      <c r="C5340" t="s">
        <v>608</v>
      </c>
      <c r="D5340" s="21" t="s">
        <v>610</v>
      </c>
      <c r="E5340" t="s">
        <v>611</v>
      </c>
      <c r="F5340" t="s">
        <v>43</v>
      </c>
      <c r="G5340" t="s">
        <v>1386</v>
      </c>
      <c r="H5340" t="s">
        <v>349</v>
      </c>
      <c r="I5340" t="s">
        <v>349</v>
      </c>
      <c r="K5340">
        <v>2016</v>
      </c>
      <c r="L5340" t="s">
        <v>5723</v>
      </c>
      <c r="M5340" t="s">
        <v>5732</v>
      </c>
      <c r="N5340" t="s">
        <v>5720</v>
      </c>
    </row>
    <row r="5341" spans="1:15" ht="15" customHeight="1" x14ac:dyDescent="0.2">
      <c r="A5341" s="66" t="s">
        <v>9833</v>
      </c>
      <c r="B5341" t="s">
        <v>609</v>
      </c>
      <c r="C5341" t="s">
        <v>608</v>
      </c>
      <c r="D5341" s="21" t="s">
        <v>610</v>
      </c>
      <c r="E5341" t="s">
        <v>611</v>
      </c>
      <c r="F5341" t="s">
        <v>44</v>
      </c>
      <c r="G5341" t="s">
        <v>1386</v>
      </c>
      <c r="H5341" t="s">
        <v>349</v>
      </c>
      <c r="I5341" t="s">
        <v>349</v>
      </c>
      <c r="K5341">
        <v>2016</v>
      </c>
      <c r="L5341" t="s">
        <v>5723</v>
      </c>
      <c r="M5341" t="s">
        <v>5732</v>
      </c>
      <c r="N5341" t="s">
        <v>5720</v>
      </c>
      <c r="O5341" t="s">
        <v>5733</v>
      </c>
    </row>
    <row r="5342" spans="1:15" ht="15" customHeight="1" x14ac:dyDescent="0.2">
      <c r="A5342" s="66" t="s">
        <v>9833</v>
      </c>
      <c r="B5342" t="s">
        <v>609</v>
      </c>
      <c r="C5342" t="s">
        <v>608</v>
      </c>
      <c r="D5342" s="21" t="s">
        <v>610</v>
      </c>
      <c r="E5342" t="s">
        <v>611</v>
      </c>
      <c r="F5342" t="s">
        <v>66</v>
      </c>
      <c r="G5342" t="s">
        <v>1296</v>
      </c>
      <c r="K5342">
        <v>2021</v>
      </c>
      <c r="L5342" t="s">
        <v>5723</v>
      </c>
      <c r="M5342" t="s">
        <v>5734</v>
      </c>
      <c r="N5342" t="s">
        <v>5720</v>
      </c>
      <c r="O5342" t="s">
        <v>5735</v>
      </c>
    </row>
    <row r="5343" spans="1:15" ht="15" customHeight="1" x14ac:dyDescent="0.2">
      <c r="A5343" s="66" t="s">
        <v>9833</v>
      </c>
      <c r="B5343" t="s">
        <v>609</v>
      </c>
      <c r="C5343" t="s">
        <v>608</v>
      </c>
      <c r="D5343" s="21" t="s">
        <v>610</v>
      </c>
      <c r="E5343" t="s">
        <v>611</v>
      </c>
      <c r="F5343" t="s">
        <v>67</v>
      </c>
      <c r="G5343" t="s">
        <v>1360</v>
      </c>
      <c r="K5343">
        <v>2021</v>
      </c>
      <c r="L5343" t="s">
        <v>5723</v>
      </c>
      <c r="M5343" t="s">
        <v>5736</v>
      </c>
      <c r="N5343" t="s">
        <v>5720</v>
      </c>
      <c r="O5343" t="s">
        <v>5737</v>
      </c>
    </row>
    <row r="5344" spans="1:15" ht="15" customHeight="1" x14ac:dyDescent="0.2">
      <c r="A5344" s="66" t="s">
        <v>9833</v>
      </c>
      <c r="B5344" t="s">
        <v>609</v>
      </c>
      <c r="C5344" t="s">
        <v>608</v>
      </c>
      <c r="D5344" s="21" t="s">
        <v>610</v>
      </c>
      <c r="E5344" t="s">
        <v>611</v>
      </c>
      <c r="F5344" t="s">
        <v>84</v>
      </c>
      <c r="K5344">
        <v>2010</v>
      </c>
      <c r="L5344" t="s">
        <v>5723</v>
      </c>
      <c r="M5344" t="s">
        <v>5738</v>
      </c>
      <c r="N5344" t="s">
        <v>5720</v>
      </c>
      <c r="O5344" t="s">
        <v>5739</v>
      </c>
    </row>
    <row r="5345" spans="1:15" ht="15" customHeight="1" x14ac:dyDescent="0.2">
      <c r="A5345" s="66" t="s">
        <v>9833</v>
      </c>
      <c r="B5345" t="s">
        <v>609</v>
      </c>
      <c r="C5345" t="s">
        <v>608</v>
      </c>
      <c r="D5345" s="21" t="s">
        <v>610</v>
      </c>
      <c r="E5345" t="s">
        <v>611</v>
      </c>
      <c r="F5345" t="s">
        <v>89</v>
      </c>
      <c r="K5345">
        <v>2022</v>
      </c>
      <c r="L5345" t="s">
        <v>5723</v>
      </c>
      <c r="M5345" t="s">
        <v>5740</v>
      </c>
      <c r="N5345" t="s">
        <v>5720</v>
      </c>
      <c r="O5345" t="s">
        <v>5741</v>
      </c>
    </row>
    <row r="5346" spans="1:15" ht="15" customHeight="1" x14ac:dyDescent="0.2">
      <c r="A5346" s="66" t="s">
        <v>9833</v>
      </c>
      <c r="B5346" t="s">
        <v>609</v>
      </c>
      <c r="C5346" t="s">
        <v>608</v>
      </c>
      <c r="D5346" s="21" t="s">
        <v>610</v>
      </c>
      <c r="E5346" t="s">
        <v>611</v>
      </c>
      <c r="F5346" t="s">
        <v>90</v>
      </c>
      <c r="K5346">
        <v>2022</v>
      </c>
      <c r="L5346" t="s">
        <v>5723</v>
      </c>
      <c r="M5346" t="s">
        <v>5740</v>
      </c>
      <c r="N5346" t="s">
        <v>5720</v>
      </c>
      <c r="O5346" t="s">
        <v>5742</v>
      </c>
    </row>
    <row r="5347" spans="1:15" ht="15" customHeight="1" x14ac:dyDescent="0.2">
      <c r="A5347" s="66" t="s">
        <v>9833</v>
      </c>
      <c r="B5347" t="s">
        <v>609</v>
      </c>
      <c r="C5347" t="s">
        <v>608</v>
      </c>
      <c r="D5347" s="21" t="s">
        <v>610</v>
      </c>
      <c r="E5347" t="s">
        <v>611</v>
      </c>
      <c r="F5347" t="s">
        <v>94</v>
      </c>
      <c r="K5347">
        <v>2022</v>
      </c>
      <c r="L5347" t="s">
        <v>5723</v>
      </c>
      <c r="M5347" t="s">
        <v>5743</v>
      </c>
      <c r="N5347" t="s">
        <v>5720</v>
      </c>
      <c r="O5347" t="s">
        <v>5744</v>
      </c>
    </row>
    <row r="5348" spans="1:15" ht="15" customHeight="1" x14ac:dyDescent="0.2">
      <c r="A5348" s="66" t="s">
        <v>9833</v>
      </c>
      <c r="B5348" t="s">
        <v>609</v>
      </c>
      <c r="C5348" t="s">
        <v>608</v>
      </c>
      <c r="D5348" s="21" t="s">
        <v>610</v>
      </c>
      <c r="E5348" t="s">
        <v>611</v>
      </c>
      <c r="F5348" t="s">
        <v>96</v>
      </c>
      <c r="K5348">
        <v>2022</v>
      </c>
      <c r="L5348" t="s">
        <v>5723</v>
      </c>
      <c r="M5348" t="s">
        <v>3096</v>
      </c>
      <c r="N5348" t="s">
        <v>5720</v>
      </c>
      <c r="O5348" t="s">
        <v>5745</v>
      </c>
    </row>
    <row r="5349" spans="1:15" ht="15" customHeight="1" x14ac:dyDescent="0.2">
      <c r="A5349" s="66" t="s">
        <v>9833</v>
      </c>
      <c r="B5349" t="s">
        <v>609</v>
      </c>
      <c r="C5349" t="s">
        <v>608</v>
      </c>
      <c r="D5349" s="21" t="s">
        <v>610</v>
      </c>
      <c r="E5349" t="s">
        <v>611</v>
      </c>
      <c r="F5349" t="s">
        <v>142</v>
      </c>
      <c r="G5349" t="s">
        <v>1286</v>
      </c>
      <c r="K5349">
        <v>2022</v>
      </c>
      <c r="L5349" t="s">
        <v>5723</v>
      </c>
      <c r="M5349" t="s">
        <v>5746</v>
      </c>
      <c r="N5349" t="s">
        <v>5720</v>
      </c>
      <c r="O5349" t="s">
        <v>1400</v>
      </c>
    </row>
    <row r="5350" spans="1:15" ht="15" customHeight="1" x14ac:dyDescent="0.2">
      <c r="A5350" s="66" t="s">
        <v>9833</v>
      </c>
      <c r="B5350" t="s">
        <v>609</v>
      </c>
      <c r="C5350" t="s">
        <v>608</v>
      </c>
      <c r="D5350" s="21" t="s">
        <v>610</v>
      </c>
      <c r="E5350" t="s">
        <v>611</v>
      </c>
      <c r="F5350" t="s">
        <v>258</v>
      </c>
      <c r="G5350" t="s">
        <v>1523</v>
      </c>
      <c r="K5350">
        <v>2022</v>
      </c>
      <c r="L5350" t="s">
        <v>5723</v>
      </c>
      <c r="M5350" t="s">
        <v>5746</v>
      </c>
      <c r="N5350" t="s">
        <v>5720</v>
      </c>
      <c r="O5350" t="s">
        <v>5747</v>
      </c>
    </row>
    <row r="5351" spans="1:15" ht="15" customHeight="1" x14ac:dyDescent="0.2">
      <c r="A5351" s="66" t="s">
        <v>9833</v>
      </c>
      <c r="B5351" t="s">
        <v>609</v>
      </c>
      <c r="C5351" t="s">
        <v>608</v>
      </c>
      <c r="D5351" s="21" t="s">
        <v>610</v>
      </c>
      <c r="E5351" t="s">
        <v>611</v>
      </c>
      <c r="F5351" t="s">
        <v>259</v>
      </c>
      <c r="G5351" t="s">
        <v>1523</v>
      </c>
      <c r="K5351">
        <v>2022</v>
      </c>
      <c r="L5351" t="s">
        <v>5723</v>
      </c>
      <c r="M5351" t="s">
        <v>5746</v>
      </c>
      <c r="N5351" t="s">
        <v>5720</v>
      </c>
      <c r="O5351" t="s">
        <v>5747</v>
      </c>
    </row>
    <row r="5352" spans="1:15" ht="15" customHeight="1" x14ac:dyDescent="0.2">
      <c r="A5352" s="66" t="s">
        <v>9833</v>
      </c>
      <c r="B5352" t="s">
        <v>609</v>
      </c>
      <c r="C5352" t="s">
        <v>608</v>
      </c>
      <c r="D5352" s="21" t="s">
        <v>610</v>
      </c>
      <c r="E5352" t="s">
        <v>611</v>
      </c>
      <c r="F5352" t="s">
        <v>300</v>
      </c>
      <c r="G5352" t="s">
        <v>1523</v>
      </c>
      <c r="K5352">
        <v>2022</v>
      </c>
      <c r="L5352" t="s">
        <v>5723</v>
      </c>
      <c r="M5352" t="s">
        <v>5746</v>
      </c>
      <c r="N5352" t="s">
        <v>5720</v>
      </c>
      <c r="O5352" t="s">
        <v>5748</v>
      </c>
    </row>
    <row r="5353" spans="1:15" ht="15" customHeight="1" x14ac:dyDescent="0.2">
      <c r="A5353" s="66" t="s">
        <v>9833</v>
      </c>
      <c r="B5353" t="s">
        <v>609</v>
      </c>
      <c r="C5353" t="s">
        <v>608</v>
      </c>
      <c r="D5353" s="21" t="s">
        <v>610</v>
      </c>
      <c r="E5353" t="s">
        <v>611</v>
      </c>
      <c r="F5353" t="s">
        <v>301</v>
      </c>
      <c r="G5353" t="s">
        <v>1523</v>
      </c>
      <c r="K5353">
        <v>2022</v>
      </c>
      <c r="L5353" t="s">
        <v>5723</v>
      </c>
      <c r="M5353" t="s">
        <v>5746</v>
      </c>
      <c r="N5353" t="s">
        <v>5720</v>
      </c>
      <c r="O5353" t="s">
        <v>5748</v>
      </c>
    </row>
    <row r="5354" spans="1:15" ht="15" customHeight="1" x14ac:dyDescent="0.2">
      <c r="A5354" s="66" t="s">
        <v>9833</v>
      </c>
      <c r="B5354" t="s">
        <v>609</v>
      </c>
      <c r="C5354" t="s">
        <v>608</v>
      </c>
      <c r="D5354" s="21" t="s">
        <v>610</v>
      </c>
      <c r="E5354" t="s">
        <v>611</v>
      </c>
      <c r="F5354" t="s">
        <v>31</v>
      </c>
      <c r="G5354" t="s">
        <v>1404</v>
      </c>
      <c r="K5354">
        <v>2023</v>
      </c>
      <c r="L5354" t="s">
        <v>5749</v>
      </c>
      <c r="M5354" t="s">
        <v>2408</v>
      </c>
      <c r="N5354" t="s">
        <v>5724</v>
      </c>
      <c r="O5354" t="s">
        <v>5750</v>
      </c>
    </row>
    <row r="5355" spans="1:15" ht="15" customHeight="1" x14ac:dyDescent="0.2">
      <c r="A5355" s="66" t="s">
        <v>9833</v>
      </c>
      <c r="B5355" t="s">
        <v>609</v>
      </c>
      <c r="C5355" t="s">
        <v>608</v>
      </c>
      <c r="D5355" s="21" t="s">
        <v>610</v>
      </c>
      <c r="E5355" t="s">
        <v>611</v>
      </c>
      <c r="F5355" t="s">
        <v>51</v>
      </c>
      <c r="G5355" t="s">
        <v>1386</v>
      </c>
      <c r="K5355">
        <v>2023</v>
      </c>
      <c r="L5355" t="s">
        <v>5749</v>
      </c>
      <c r="M5355" t="s">
        <v>3443</v>
      </c>
      <c r="N5355" t="s">
        <v>5724</v>
      </c>
      <c r="O5355" t="s">
        <v>5751</v>
      </c>
    </row>
    <row r="5356" spans="1:15" ht="15" customHeight="1" x14ac:dyDescent="0.2">
      <c r="A5356" s="66" t="s">
        <v>9833</v>
      </c>
      <c r="B5356" t="s">
        <v>609</v>
      </c>
      <c r="C5356" t="s">
        <v>608</v>
      </c>
      <c r="D5356" s="21" t="s">
        <v>610</v>
      </c>
      <c r="E5356" t="s">
        <v>611</v>
      </c>
      <c r="F5356" t="s">
        <v>78</v>
      </c>
      <c r="G5356" t="s">
        <v>1299</v>
      </c>
      <c r="K5356">
        <v>2023</v>
      </c>
      <c r="L5356" t="s">
        <v>5749</v>
      </c>
      <c r="M5356" t="s">
        <v>2453</v>
      </c>
      <c r="N5356" t="s">
        <v>5724</v>
      </c>
      <c r="O5356" t="s">
        <v>5752</v>
      </c>
    </row>
    <row r="5357" spans="1:15" ht="15" customHeight="1" x14ac:dyDescent="0.2">
      <c r="A5357" s="66" t="s">
        <v>9833</v>
      </c>
      <c r="B5357" t="s">
        <v>609</v>
      </c>
      <c r="C5357" t="s">
        <v>608</v>
      </c>
      <c r="D5357" s="21" t="s">
        <v>610</v>
      </c>
      <c r="E5357" t="s">
        <v>611</v>
      </c>
      <c r="F5357" t="s">
        <v>306</v>
      </c>
      <c r="K5357">
        <v>2023</v>
      </c>
      <c r="L5357" t="s">
        <v>5749</v>
      </c>
      <c r="M5357" t="s">
        <v>2408</v>
      </c>
      <c r="N5357" t="s">
        <v>5724</v>
      </c>
      <c r="O5357" t="s">
        <v>5753</v>
      </c>
    </row>
    <row r="5358" spans="1:15" ht="15" customHeight="1" x14ac:dyDescent="0.2">
      <c r="A5358" s="66" t="s">
        <v>9833</v>
      </c>
      <c r="B5358" t="s">
        <v>609</v>
      </c>
      <c r="C5358" t="s">
        <v>608</v>
      </c>
      <c r="D5358" s="21" t="s">
        <v>610</v>
      </c>
      <c r="E5358" t="s">
        <v>611</v>
      </c>
      <c r="F5358" t="s">
        <v>307</v>
      </c>
      <c r="K5358">
        <v>2023</v>
      </c>
      <c r="L5358" t="s">
        <v>5749</v>
      </c>
      <c r="M5358" t="s">
        <v>2408</v>
      </c>
      <c r="N5358" t="s">
        <v>5724</v>
      </c>
      <c r="O5358" t="s">
        <v>5753</v>
      </c>
    </row>
    <row r="5359" spans="1:15" ht="15" customHeight="1" x14ac:dyDescent="0.2">
      <c r="A5359" s="66" t="s">
        <v>9833</v>
      </c>
      <c r="B5359" t="s">
        <v>609</v>
      </c>
      <c r="C5359" t="s">
        <v>608</v>
      </c>
      <c r="D5359" s="21" t="s">
        <v>610</v>
      </c>
      <c r="E5359" t="s">
        <v>611</v>
      </c>
      <c r="F5359" t="s">
        <v>314</v>
      </c>
      <c r="K5359">
        <v>2023</v>
      </c>
      <c r="L5359" t="s">
        <v>5749</v>
      </c>
      <c r="M5359" t="s">
        <v>2408</v>
      </c>
      <c r="N5359" t="s">
        <v>5724</v>
      </c>
      <c r="O5359" t="s">
        <v>5753</v>
      </c>
    </row>
    <row r="5360" spans="1:15" ht="15" customHeight="1" x14ac:dyDescent="0.2">
      <c r="A5360" s="66" t="s">
        <v>9833</v>
      </c>
      <c r="B5360" t="s">
        <v>609</v>
      </c>
      <c r="C5360" t="s">
        <v>608</v>
      </c>
      <c r="D5360" s="21" t="s">
        <v>610</v>
      </c>
      <c r="E5360" t="s">
        <v>611</v>
      </c>
      <c r="F5360" t="s">
        <v>315</v>
      </c>
      <c r="K5360">
        <v>2023</v>
      </c>
      <c r="L5360" t="s">
        <v>5749</v>
      </c>
      <c r="M5360" t="s">
        <v>2408</v>
      </c>
      <c r="N5360" t="s">
        <v>5724</v>
      </c>
      <c r="O5360" t="s">
        <v>5753</v>
      </c>
    </row>
    <row r="5361" spans="1:15" ht="15" customHeight="1" x14ac:dyDescent="0.2">
      <c r="A5361" s="66" t="s">
        <v>9833</v>
      </c>
      <c r="B5361" t="s">
        <v>609</v>
      </c>
      <c r="C5361" t="s">
        <v>608</v>
      </c>
      <c r="D5361" s="21" t="s">
        <v>610</v>
      </c>
      <c r="E5361" t="s">
        <v>611</v>
      </c>
      <c r="F5361" t="s">
        <v>68</v>
      </c>
      <c r="G5361" t="s">
        <v>1299</v>
      </c>
      <c r="K5361">
        <v>2023</v>
      </c>
      <c r="L5361" t="s">
        <v>5754</v>
      </c>
      <c r="M5361" t="s">
        <v>1365</v>
      </c>
      <c r="N5361" t="s">
        <v>5755</v>
      </c>
      <c r="O5361" t="s">
        <v>5756</v>
      </c>
    </row>
    <row r="5362" spans="1:15" ht="15" customHeight="1" x14ac:dyDescent="0.2">
      <c r="A5362" s="66" t="s">
        <v>9833</v>
      </c>
      <c r="B5362" t="s">
        <v>609</v>
      </c>
      <c r="C5362" t="s">
        <v>608</v>
      </c>
      <c r="D5362" s="21" t="s">
        <v>610</v>
      </c>
      <c r="E5362" t="s">
        <v>611</v>
      </c>
      <c r="F5362" t="s">
        <v>308</v>
      </c>
      <c r="K5362">
        <v>2022</v>
      </c>
      <c r="L5362" t="s">
        <v>5757</v>
      </c>
      <c r="M5362" t="s">
        <v>5716</v>
      </c>
      <c r="N5362" t="s">
        <v>5717</v>
      </c>
      <c r="O5362" t="s">
        <v>5758</v>
      </c>
    </row>
    <row r="5363" spans="1:15" ht="15" customHeight="1" x14ac:dyDescent="0.2">
      <c r="A5363" s="66" t="s">
        <v>9833</v>
      </c>
      <c r="B5363" t="s">
        <v>609</v>
      </c>
      <c r="C5363" t="s">
        <v>608</v>
      </c>
      <c r="D5363" s="21" t="s">
        <v>610</v>
      </c>
      <c r="E5363" t="s">
        <v>611</v>
      </c>
      <c r="F5363" t="s">
        <v>316</v>
      </c>
      <c r="K5363">
        <v>2022</v>
      </c>
      <c r="L5363" t="s">
        <v>5757</v>
      </c>
      <c r="M5363" t="s">
        <v>5716</v>
      </c>
      <c r="N5363" t="s">
        <v>5717</v>
      </c>
      <c r="O5363" t="s">
        <v>5753</v>
      </c>
    </row>
    <row r="5364" spans="1:15" ht="15" customHeight="1" x14ac:dyDescent="0.2">
      <c r="A5364" s="66" t="s">
        <v>9833</v>
      </c>
      <c r="B5364" s="22" t="s">
        <v>609</v>
      </c>
      <c r="C5364" s="22" t="s">
        <v>608</v>
      </c>
      <c r="D5364" s="23" t="s">
        <v>610</v>
      </c>
      <c r="E5364" s="22" t="s">
        <v>611</v>
      </c>
      <c r="F5364" s="22" t="s">
        <v>81</v>
      </c>
      <c r="G5364" s="22" t="s">
        <v>1299</v>
      </c>
      <c r="H5364" s="22"/>
      <c r="I5364" s="22"/>
      <c r="J5364" s="22"/>
      <c r="K5364" s="22">
        <v>2023</v>
      </c>
      <c r="L5364" s="22" t="s">
        <v>5759</v>
      </c>
      <c r="M5364" s="22"/>
      <c r="N5364" s="22" t="s">
        <v>5760</v>
      </c>
      <c r="O5364" s="48"/>
    </row>
    <row r="5365" spans="1:15" ht="15" customHeight="1" x14ac:dyDescent="0.2">
      <c r="A5365" s="66" t="s">
        <v>9833</v>
      </c>
      <c r="B5365" t="s">
        <v>609</v>
      </c>
      <c r="C5365" t="s">
        <v>608</v>
      </c>
      <c r="D5365" s="21" t="s">
        <v>610</v>
      </c>
      <c r="E5365" t="s">
        <v>611</v>
      </c>
      <c r="F5365" t="s">
        <v>33</v>
      </c>
      <c r="G5365" t="s">
        <v>1286</v>
      </c>
      <c r="H5365" t="s">
        <v>349</v>
      </c>
      <c r="I5365" t="s">
        <v>349</v>
      </c>
      <c r="K5365">
        <v>2020</v>
      </c>
      <c r="L5365" t="s">
        <v>5761</v>
      </c>
      <c r="M5365" t="s">
        <v>1816</v>
      </c>
      <c r="N5365" t="s">
        <v>5762</v>
      </c>
      <c r="O5365" t="s">
        <v>5763</v>
      </c>
    </row>
    <row r="5366" spans="1:15" ht="15" customHeight="1" x14ac:dyDescent="0.2">
      <c r="A5366" s="66" t="s">
        <v>9833</v>
      </c>
      <c r="B5366" t="s">
        <v>609</v>
      </c>
      <c r="C5366" t="s">
        <v>608</v>
      </c>
      <c r="D5366" s="21" t="s">
        <v>610</v>
      </c>
      <c r="E5366" t="s">
        <v>611</v>
      </c>
      <c r="F5366" t="s">
        <v>55</v>
      </c>
      <c r="G5366" t="s">
        <v>1270</v>
      </c>
      <c r="H5366" t="s">
        <v>349</v>
      </c>
      <c r="I5366" t="s">
        <v>349</v>
      </c>
      <c r="K5366">
        <v>2020</v>
      </c>
      <c r="L5366" t="s">
        <v>5761</v>
      </c>
      <c r="M5366" t="s">
        <v>1816</v>
      </c>
      <c r="N5366" t="s">
        <v>5762</v>
      </c>
      <c r="O5366" t="s">
        <v>5764</v>
      </c>
    </row>
    <row r="5367" spans="1:15" ht="15" customHeight="1" x14ac:dyDescent="0.2">
      <c r="A5367" s="66" t="s">
        <v>9833</v>
      </c>
      <c r="B5367" t="s">
        <v>609</v>
      </c>
      <c r="C5367" t="s">
        <v>608</v>
      </c>
      <c r="D5367" s="21" t="s">
        <v>610</v>
      </c>
      <c r="E5367" t="s">
        <v>611</v>
      </c>
      <c r="F5367" t="s">
        <v>59</v>
      </c>
      <c r="G5367" t="s">
        <v>1270</v>
      </c>
      <c r="H5367" t="s">
        <v>349</v>
      </c>
      <c r="I5367" t="s">
        <v>349</v>
      </c>
      <c r="K5367">
        <v>2020</v>
      </c>
      <c r="L5367" t="s">
        <v>5761</v>
      </c>
      <c r="M5367" t="s">
        <v>1816</v>
      </c>
      <c r="N5367" t="s">
        <v>5762</v>
      </c>
      <c r="O5367" t="s">
        <v>5765</v>
      </c>
    </row>
    <row r="5368" spans="1:15" ht="15" customHeight="1" x14ac:dyDescent="0.2">
      <c r="A5368" s="66" t="s">
        <v>9833</v>
      </c>
      <c r="B5368" t="s">
        <v>609</v>
      </c>
      <c r="C5368" t="s">
        <v>608</v>
      </c>
      <c r="D5368" s="21" t="s">
        <v>610</v>
      </c>
      <c r="E5368" t="s">
        <v>611</v>
      </c>
      <c r="F5368" t="s">
        <v>9</v>
      </c>
      <c r="L5368" t="s">
        <v>1414</v>
      </c>
      <c r="N5368" t="s">
        <v>1415</v>
      </c>
      <c r="O5368" t="s">
        <v>1416</v>
      </c>
    </row>
    <row r="5369" spans="1:15" ht="15" customHeight="1" x14ac:dyDescent="0.2">
      <c r="A5369" s="66" t="s">
        <v>9833</v>
      </c>
      <c r="B5369" t="s">
        <v>609</v>
      </c>
      <c r="C5369" t="s">
        <v>608</v>
      </c>
      <c r="D5369" s="21" t="s">
        <v>610</v>
      </c>
      <c r="E5369" t="s">
        <v>611</v>
      </c>
      <c r="F5369" t="s">
        <v>4</v>
      </c>
      <c r="L5369" t="s">
        <v>1429</v>
      </c>
      <c r="N5369" t="s">
        <v>1279</v>
      </c>
      <c r="O5369" t="s">
        <v>1280</v>
      </c>
    </row>
    <row r="5370" spans="1:15" ht="15" customHeight="1" x14ac:dyDescent="0.2">
      <c r="A5370" s="66" t="s">
        <v>9833</v>
      </c>
      <c r="B5370" t="s">
        <v>609</v>
      </c>
      <c r="C5370" t="s">
        <v>608</v>
      </c>
      <c r="D5370" s="21" t="s">
        <v>610</v>
      </c>
      <c r="E5370" t="s">
        <v>611</v>
      </c>
      <c r="F5370" t="s">
        <v>14</v>
      </c>
      <c r="G5370" t="s">
        <v>1430</v>
      </c>
      <c r="O5370" t="s">
        <v>1431</v>
      </c>
    </row>
    <row r="5371" spans="1:15" ht="15" customHeight="1" x14ac:dyDescent="0.2">
      <c r="A5371" s="66" t="s">
        <v>9833</v>
      </c>
      <c r="B5371" t="s">
        <v>609</v>
      </c>
      <c r="C5371" t="s">
        <v>608</v>
      </c>
      <c r="D5371" s="21" t="s">
        <v>610</v>
      </c>
      <c r="E5371" t="s">
        <v>611</v>
      </c>
      <c r="F5371" t="s">
        <v>15</v>
      </c>
      <c r="G5371" t="s">
        <v>1430</v>
      </c>
      <c r="O5371" t="s">
        <v>1432</v>
      </c>
    </row>
    <row r="5372" spans="1:15" ht="15" customHeight="1" x14ac:dyDescent="0.2">
      <c r="A5372" s="66" t="s">
        <v>9833</v>
      </c>
      <c r="B5372" t="s">
        <v>609</v>
      </c>
      <c r="C5372" t="s">
        <v>608</v>
      </c>
      <c r="D5372" s="21" t="s">
        <v>610</v>
      </c>
      <c r="E5372" t="s">
        <v>611</v>
      </c>
      <c r="F5372" t="s">
        <v>162</v>
      </c>
      <c r="G5372" t="s">
        <v>1286</v>
      </c>
      <c r="O5372" t="s">
        <v>1400</v>
      </c>
    </row>
    <row r="5373" spans="1:15" ht="15" customHeight="1" x14ac:dyDescent="0.2">
      <c r="A5373" s="66" t="s">
        <v>9833</v>
      </c>
      <c r="B5373" t="s">
        <v>687</v>
      </c>
      <c r="C5373" t="s">
        <v>686</v>
      </c>
      <c r="D5373" s="21" t="s">
        <v>688</v>
      </c>
      <c r="E5373" t="s">
        <v>689</v>
      </c>
      <c r="F5373" t="s">
        <v>89</v>
      </c>
      <c r="K5373">
        <v>2020</v>
      </c>
      <c r="L5373" t="s">
        <v>5766</v>
      </c>
      <c r="M5373" t="s">
        <v>4038</v>
      </c>
      <c r="N5373" t="s">
        <v>5767</v>
      </c>
      <c r="O5373" t="s">
        <v>5768</v>
      </c>
    </row>
    <row r="5374" spans="1:15" ht="15" customHeight="1" x14ac:dyDescent="0.2">
      <c r="A5374" s="66" t="s">
        <v>9833</v>
      </c>
      <c r="B5374" t="s">
        <v>687</v>
      </c>
      <c r="C5374" t="s">
        <v>686</v>
      </c>
      <c r="D5374" s="21" t="s">
        <v>688</v>
      </c>
      <c r="E5374" t="s">
        <v>689</v>
      </c>
      <c r="F5374" t="s">
        <v>96</v>
      </c>
      <c r="K5374">
        <v>2018</v>
      </c>
      <c r="L5374" t="s">
        <v>5769</v>
      </c>
      <c r="N5374" t="s">
        <v>5770</v>
      </c>
    </row>
    <row r="5375" spans="1:15" ht="15" customHeight="1" x14ac:dyDescent="0.2">
      <c r="A5375" s="66" t="s">
        <v>9833</v>
      </c>
      <c r="B5375" t="s">
        <v>687</v>
      </c>
      <c r="C5375" t="s">
        <v>686</v>
      </c>
      <c r="D5375" s="21" t="s">
        <v>688</v>
      </c>
      <c r="E5375" t="s">
        <v>689</v>
      </c>
      <c r="F5375" t="s">
        <v>72</v>
      </c>
      <c r="G5375" t="s">
        <v>1299</v>
      </c>
      <c r="K5375">
        <v>2018</v>
      </c>
      <c r="L5375" t="s">
        <v>5771</v>
      </c>
      <c r="N5375" t="s">
        <v>5772</v>
      </c>
      <c r="O5375" t="s">
        <v>5773</v>
      </c>
    </row>
    <row r="5376" spans="1:15" ht="15" customHeight="1" x14ac:dyDescent="0.2">
      <c r="A5376" s="66" t="s">
        <v>9833</v>
      </c>
      <c r="B5376" t="s">
        <v>687</v>
      </c>
      <c r="C5376" t="s">
        <v>686</v>
      </c>
      <c r="D5376" s="21" t="s">
        <v>688</v>
      </c>
      <c r="E5376" t="s">
        <v>689</v>
      </c>
      <c r="F5376" t="s">
        <v>85</v>
      </c>
      <c r="K5376">
        <v>2018</v>
      </c>
      <c r="L5376" t="s">
        <v>5771</v>
      </c>
      <c r="N5376" t="s">
        <v>5772</v>
      </c>
    </row>
    <row r="5377" spans="1:15" ht="15" customHeight="1" x14ac:dyDescent="0.2">
      <c r="A5377" s="66" t="s">
        <v>9833</v>
      </c>
      <c r="B5377" t="s">
        <v>687</v>
      </c>
      <c r="C5377" t="s">
        <v>686</v>
      </c>
      <c r="D5377" s="21" t="s">
        <v>688</v>
      </c>
      <c r="E5377" t="s">
        <v>689</v>
      </c>
      <c r="F5377" t="s">
        <v>86</v>
      </c>
      <c r="K5377">
        <v>2018</v>
      </c>
      <c r="L5377" t="s">
        <v>5771</v>
      </c>
      <c r="N5377" t="s">
        <v>5772</v>
      </c>
    </row>
    <row r="5378" spans="1:15" ht="15" customHeight="1" x14ac:dyDescent="0.2">
      <c r="A5378" s="66" t="s">
        <v>9833</v>
      </c>
      <c r="B5378" t="s">
        <v>687</v>
      </c>
      <c r="C5378" t="s">
        <v>686</v>
      </c>
      <c r="D5378" s="21" t="s">
        <v>688</v>
      </c>
      <c r="E5378" t="s">
        <v>689</v>
      </c>
      <c r="F5378" t="s">
        <v>68</v>
      </c>
      <c r="G5378" t="s">
        <v>1299</v>
      </c>
      <c r="K5378">
        <v>2024</v>
      </c>
      <c r="L5378" t="s">
        <v>5774</v>
      </c>
      <c r="N5378" t="s">
        <v>5775</v>
      </c>
      <c r="O5378" t="s">
        <v>5776</v>
      </c>
    </row>
    <row r="5379" spans="1:15" ht="15" customHeight="1" x14ac:dyDescent="0.2">
      <c r="A5379" s="66" t="s">
        <v>9833</v>
      </c>
      <c r="B5379" t="s">
        <v>687</v>
      </c>
      <c r="C5379" t="s">
        <v>686</v>
      </c>
      <c r="D5379" s="21" t="s">
        <v>688</v>
      </c>
      <c r="E5379" t="s">
        <v>689</v>
      </c>
      <c r="F5379" t="s">
        <v>79</v>
      </c>
      <c r="G5379" t="s">
        <v>1382</v>
      </c>
      <c r="K5379">
        <v>2024</v>
      </c>
      <c r="L5379" t="s">
        <v>5777</v>
      </c>
      <c r="N5379" t="s">
        <v>5778</v>
      </c>
    </row>
    <row r="5380" spans="1:15" ht="15" customHeight="1" x14ac:dyDescent="0.2">
      <c r="A5380" s="66" t="s">
        <v>9833</v>
      </c>
      <c r="B5380" t="s">
        <v>687</v>
      </c>
      <c r="C5380" t="s">
        <v>686</v>
      </c>
      <c r="D5380" s="21" t="s">
        <v>692</v>
      </c>
      <c r="E5380" t="s">
        <v>693</v>
      </c>
      <c r="F5380" t="s">
        <v>54</v>
      </c>
      <c r="G5380" t="s">
        <v>1270</v>
      </c>
      <c r="K5380">
        <v>2020</v>
      </c>
      <c r="L5380" t="s">
        <v>5779</v>
      </c>
      <c r="M5380" t="s">
        <v>1852</v>
      </c>
      <c r="N5380" t="s">
        <v>5780</v>
      </c>
      <c r="O5380" t="s">
        <v>5781</v>
      </c>
    </row>
    <row r="5381" spans="1:15" ht="15" customHeight="1" x14ac:dyDescent="0.2">
      <c r="A5381" s="66" t="s">
        <v>9833</v>
      </c>
      <c r="B5381" t="s">
        <v>687</v>
      </c>
      <c r="C5381" t="s">
        <v>686</v>
      </c>
      <c r="D5381" s="21" t="s">
        <v>692</v>
      </c>
      <c r="E5381" t="s">
        <v>693</v>
      </c>
      <c r="F5381" t="s">
        <v>94</v>
      </c>
      <c r="K5381">
        <v>2020</v>
      </c>
      <c r="L5381" t="s">
        <v>5779</v>
      </c>
      <c r="M5381" t="s">
        <v>5782</v>
      </c>
      <c r="N5381" t="s">
        <v>5780</v>
      </c>
      <c r="O5381" t="s">
        <v>5783</v>
      </c>
    </row>
    <row r="5382" spans="1:15" ht="15" customHeight="1" x14ac:dyDescent="0.2">
      <c r="A5382" s="66" t="s">
        <v>9833</v>
      </c>
      <c r="B5382" t="s">
        <v>687</v>
      </c>
      <c r="C5382" t="s">
        <v>686</v>
      </c>
      <c r="D5382" s="21" t="s">
        <v>690</v>
      </c>
      <c r="E5382" t="s">
        <v>691</v>
      </c>
      <c r="F5382" t="s">
        <v>72</v>
      </c>
      <c r="G5382" t="s">
        <v>1299</v>
      </c>
      <c r="K5382">
        <v>1996</v>
      </c>
      <c r="L5382" t="s">
        <v>5784</v>
      </c>
      <c r="M5382" t="s">
        <v>1614</v>
      </c>
      <c r="N5382" t="s">
        <v>5785</v>
      </c>
      <c r="O5382" t="s">
        <v>5786</v>
      </c>
    </row>
    <row r="5383" spans="1:15" ht="15" customHeight="1" x14ac:dyDescent="0.2">
      <c r="A5383" s="66" t="s">
        <v>9833</v>
      </c>
      <c r="B5383" t="s">
        <v>687</v>
      </c>
      <c r="C5383" t="s">
        <v>686</v>
      </c>
      <c r="D5383" s="21" t="s">
        <v>690</v>
      </c>
      <c r="E5383" t="s">
        <v>691</v>
      </c>
      <c r="F5383" t="s">
        <v>85</v>
      </c>
      <c r="K5383">
        <v>1996</v>
      </c>
      <c r="L5383" t="s">
        <v>5784</v>
      </c>
      <c r="M5383" t="s">
        <v>1614</v>
      </c>
      <c r="N5383" t="s">
        <v>5785</v>
      </c>
      <c r="O5383" t="s">
        <v>5787</v>
      </c>
    </row>
    <row r="5384" spans="1:15" ht="15" customHeight="1" x14ac:dyDescent="0.2">
      <c r="A5384" s="66" t="s">
        <v>9833</v>
      </c>
      <c r="B5384" t="s">
        <v>687</v>
      </c>
      <c r="C5384" t="s">
        <v>686</v>
      </c>
      <c r="D5384" s="21" t="s">
        <v>692</v>
      </c>
      <c r="E5384" t="s">
        <v>693</v>
      </c>
      <c r="F5384" t="s">
        <v>10</v>
      </c>
      <c r="K5384">
        <v>2020</v>
      </c>
      <c r="L5384" t="s">
        <v>5788</v>
      </c>
      <c r="M5384" t="s">
        <v>4244</v>
      </c>
      <c r="N5384" t="s">
        <v>5789</v>
      </c>
    </row>
    <row r="5385" spans="1:15" ht="15" customHeight="1" x14ac:dyDescent="0.2">
      <c r="A5385" s="66" t="s">
        <v>9833</v>
      </c>
      <c r="B5385" t="s">
        <v>687</v>
      </c>
      <c r="C5385" t="s">
        <v>686</v>
      </c>
      <c r="D5385" s="21" t="s">
        <v>692</v>
      </c>
      <c r="E5385" t="s">
        <v>693</v>
      </c>
      <c r="F5385" t="s">
        <v>11</v>
      </c>
      <c r="G5385" t="s">
        <v>1286</v>
      </c>
      <c r="H5385" t="s">
        <v>349</v>
      </c>
      <c r="I5385" t="s">
        <v>1100</v>
      </c>
      <c r="K5385">
        <v>2020</v>
      </c>
      <c r="L5385" t="s">
        <v>5788</v>
      </c>
      <c r="M5385" t="s">
        <v>4244</v>
      </c>
      <c r="N5385" t="s">
        <v>5789</v>
      </c>
      <c r="O5385" t="s">
        <v>5790</v>
      </c>
    </row>
    <row r="5386" spans="1:15" ht="15" customHeight="1" x14ac:dyDescent="0.2">
      <c r="A5386" s="66" t="s">
        <v>9833</v>
      </c>
      <c r="B5386" t="s">
        <v>687</v>
      </c>
      <c r="C5386" t="s">
        <v>686</v>
      </c>
      <c r="D5386" s="21" t="s">
        <v>692</v>
      </c>
      <c r="E5386" t="s">
        <v>693</v>
      </c>
      <c r="F5386" t="s">
        <v>72</v>
      </c>
      <c r="G5386" t="s">
        <v>1299</v>
      </c>
      <c r="K5386">
        <v>2018</v>
      </c>
      <c r="L5386" t="s">
        <v>5788</v>
      </c>
      <c r="M5386" t="s">
        <v>4710</v>
      </c>
      <c r="N5386" t="s">
        <v>5789</v>
      </c>
      <c r="O5386" t="s">
        <v>9822</v>
      </c>
    </row>
    <row r="5387" spans="1:15" ht="15" customHeight="1" x14ac:dyDescent="0.2">
      <c r="A5387" s="66" t="s">
        <v>9833</v>
      </c>
      <c r="B5387" t="s">
        <v>687</v>
      </c>
      <c r="C5387" t="s">
        <v>686</v>
      </c>
      <c r="D5387" s="21" t="s">
        <v>692</v>
      </c>
      <c r="E5387" t="s">
        <v>693</v>
      </c>
      <c r="F5387" t="s">
        <v>76</v>
      </c>
      <c r="G5387" t="s">
        <v>1299</v>
      </c>
      <c r="K5387">
        <v>2018</v>
      </c>
      <c r="L5387" t="s">
        <v>5791</v>
      </c>
      <c r="M5387" t="s">
        <v>4710</v>
      </c>
      <c r="N5387" t="s">
        <v>5789</v>
      </c>
      <c r="O5387" t="s">
        <v>9823</v>
      </c>
    </row>
    <row r="5388" spans="1:15" ht="15" customHeight="1" x14ac:dyDescent="0.2">
      <c r="A5388" s="66" t="s">
        <v>9833</v>
      </c>
      <c r="B5388" t="s">
        <v>687</v>
      </c>
      <c r="C5388" t="s">
        <v>686</v>
      </c>
      <c r="D5388" s="21" t="s">
        <v>692</v>
      </c>
      <c r="E5388" t="s">
        <v>693</v>
      </c>
      <c r="F5388" t="s">
        <v>315</v>
      </c>
      <c r="K5388">
        <v>2018</v>
      </c>
      <c r="L5388" t="s">
        <v>5791</v>
      </c>
      <c r="M5388" t="s">
        <v>5792</v>
      </c>
      <c r="N5388" t="s">
        <v>5789</v>
      </c>
      <c r="O5388" t="s">
        <v>5793</v>
      </c>
    </row>
    <row r="5389" spans="1:15" ht="15" customHeight="1" x14ac:dyDescent="0.2">
      <c r="A5389" s="66" t="s">
        <v>9833</v>
      </c>
      <c r="B5389" t="s">
        <v>687</v>
      </c>
      <c r="C5389" t="s">
        <v>686</v>
      </c>
      <c r="D5389" s="21" t="s">
        <v>688</v>
      </c>
      <c r="E5389" t="s">
        <v>689</v>
      </c>
      <c r="F5389" t="s">
        <v>8</v>
      </c>
      <c r="K5389">
        <v>2011</v>
      </c>
      <c r="L5389" t="s">
        <v>5794</v>
      </c>
      <c r="M5389" t="s">
        <v>2158</v>
      </c>
      <c r="N5389" t="s">
        <v>5795</v>
      </c>
    </row>
    <row r="5390" spans="1:15" ht="15" customHeight="1" x14ac:dyDescent="0.2">
      <c r="A5390" s="66" t="s">
        <v>9833</v>
      </c>
      <c r="B5390" t="s">
        <v>687</v>
      </c>
      <c r="C5390" t="s">
        <v>686</v>
      </c>
      <c r="D5390" s="21" t="s">
        <v>688</v>
      </c>
      <c r="E5390" t="s">
        <v>689</v>
      </c>
      <c r="F5390" t="s">
        <v>10</v>
      </c>
      <c r="K5390">
        <v>2011</v>
      </c>
      <c r="L5390" t="s">
        <v>5794</v>
      </c>
      <c r="M5390" t="s">
        <v>2158</v>
      </c>
      <c r="N5390" t="s">
        <v>5795</v>
      </c>
    </row>
    <row r="5391" spans="1:15" ht="15" customHeight="1" x14ac:dyDescent="0.2">
      <c r="A5391" s="66" t="s">
        <v>9833</v>
      </c>
      <c r="B5391" t="s">
        <v>687</v>
      </c>
      <c r="C5391" t="s">
        <v>686</v>
      </c>
      <c r="D5391" s="21" t="s">
        <v>688</v>
      </c>
      <c r="E5391" t="s">
        <v>689</v>
      </c>
      <c r="F5391" t="s">
        <v>11</v>
      </c>
      <c r="G5391" t="s">
        <v>1286</v>
      </c>
      <c r="H5391" t="s">
        <v>349</v>
      </c>
      <c r="I5391" t="s">
        <v>349</v>
      </c>
      <c r="K5391">
        <v>2011</v>
      </c>
      <c r="L5391" t="s">
        <v>5794</v>
      </c>
      <c r="M5391" t="s">
        <v>2158</v>
      </c>
      <c r="N5391" t="s">
        <v>5795</v>
      </c>
      <c r="O5391" t="s">
        <v>5796</v>
      </c>
    </row>
    <row r="5392" spans="1:15" ht="15" customHeight="1" x14ac:dyDescent="0.2">
      <c r="A5392" s="66" t="s">
        <v>9833</v>
      </c>
      <c r="B5392" t="s">
        <v>687</v>
      </c>
      <c r="C5392" t="s">
        <v>686</v>
      </c>
      <c r="D5392" s="21" t="s">
        <v>688</v>
      </c>
      <c r="E5392" t="s">
        <v>689</v>
      </c>
      <c r="F5392" t="s">
        <v>16</v>
      </c>
      <c r="G5392" t="s">
        <v>1270</v>
      </c>
      <c r="H5392" t="s">
        <v>349</v>
      </c>
      <c r="I5392" t="s">
        <v>349</v>
      </c>
      <c r="K5392">
        <v>2010</v>
      </c>
      <c r="L5392" t="s">
        <v>5794</v>
      </c>
      <c r="M5392" t="s">
        <v>5797</v>
      </c>
      <c r="N5392" t="s">
        <v>5795</v>
      </c>
      <c r="O5392" t="s">
        <v>5798</v>
      </c>
    </row>
    <row r="5393" spans="1:15" ht="15" customHeight="1" x14ac:dyDescent="0.2">
      <c r="A5393" s="66" t="s">
        <v>9833</v>
      </c>
      <c r="B5393" t="s">
        <v>687</v>
      </c>
      <c r="C5393" t="s">
        <v>686</v>
      </c>
      <c r="D5393" s="21" t="s">
        <v>688</v>
      </c>
      <c r="E5393" t="s">
        <v>689</v>
      </c>
      <c r="F5393" t="s">
        <v>17</v>
      </c>
      <c r="G5393" t="s">
        <v>1270</v>
      </c>
      <c r="H5393" t="s">
        <v>349</v>
      </c>
      <c r="I5393" t="s">
        <v>349</v>
      </c>
      <c r="K5393">
        <v>2010</v>
      </c>
      <c r="L5393" t="s">
        <v>5794</v>
      </c>
      <c r="M5393" t="s">
        <v>5797</v>
      </c>
      <c r="N5393" t="s">
        <v>5795</v>
      </c>
      <c r="O5393" t="s">
        <v>5798</v>
      </c>
    </row>
    <row r="5394" spans="1:15" ht="15" customHeight="1" x14ac:dyDescent="0.2">
      <c r="A5394" s="66" t="s">
        <v>9833</v>
      </c>
      <c r="B5394" t="s">
        <v>687</v>
      </c>
      <c r="C5394" t="s">
        <v>686</v>
      </c>
      <c r="D5394" s="21" t="s">
        <v>688</v>
      </c>
      <c r="E5394" t="s">
        <v>689</v>
      </c>
      <c r="F5394" t="s">
        <v>18</v>
      </c>
      <c r="G5394" t="s">
        <v>1270</v>
      </c>
      <c r="H5394" t="s">
        <v>349</v>
      </c>
      <c r="I5394" t="s">
        <v>349</v>
      </c>
      <c r="K5394">
        <v>2010</v>
      </c>
      <c r="L5394" t="s">
        <v>5794</v>
      </c>
      <c r="M5394" t="s">
        <v>5797</v>
      </c>
      <c r="N5394" t="s">
        <v>5795</v>
      </c>
      <c r="O5394" t="s">
        <v>5798</v>
      </c>
    </row>
    <row r="5395" spans="1:15" ht="15" customHeight="1" x14ac:dyDescent="0.2">
      <c r="A5395" s="66" t="s">
        <v>9833</v>
      </c>
      <c r="B5395" t="s">
        <v>687</v>
      </c>
      <c r="C5395" t="s">
        <v>686</v>
      </c>
      <c r="D5395" s="21" t="s">
        <v>688</v>
      </c>
      <c r="E5395" t="s">
        <v>689</v>
      </c>
      <c r="F5395" t="s">
        <v>19</v>
      </c>
      <c r="G5395" t="s">
        <v>1270</v>
      </c>
      <c r="H5395" t="s">
        <v>349</v>
      </c>
      <c r="I5395" t="s">
        <v>349</v>
      </c>
      <c r="K5395">
        <v>2010</v>
      </c>
      <c r="L5395" t="s">
        <v>5794</v>
      </c>
      <c r="M5395" t="s">
        <v>5797</v>
      </c>
      <c r="N5395" t="s">
        <v>5795</v>
      </c>
      <c r="O5395" t="s">
        <v>5798</v>
      </c>
    </row>
    <row r="5396" spans="1:15" ht="15" customHeight="1" x14ac:dyDescent="0.2">
      <c r="A5396" s="66" t="s">
        <v>9833</v>
      </c>
      <c r="B5396" t="s">
        <v>687</v>
      </c>
      <c r="C5396" t="s">
        <v>686</v>
      </c>
      <c r="D5396" s="21" t="s">
        <v>688</v>
      </c>
      <c r="E5396" t="s">
        <v>689</v>
      </c>
      <c r="F5396" t="s">
        <v>20</v>
      </c>
      <c r="G5396" t="s">
        <v>1270</v>
      </c>
      <c r="H5396" t="s">
        <v>349</v>
      </c>
      <c r="I5396" t="s">
        <v>349</v>
      </c>
      <c r="K5396">
        <v>2010</v>
      </c>
      <c r="L5396" t="s">
        <v>5794</v>
      </c>
      <c r="M5396" t="s">
        <v>5797</v>
      </c>
      <c r="N5396" t="s">
        <v>5795</v>
      </c>
      <c r="O5396" t="s">
        <v>5798</v>
      </c>
    </row>
    <row r="5397" spans="1:15" ht="15" customHeight="1" x14ac:dyDescent="0.2">
      <c r="A5397" s="66" t="s">
        <v>9833</v>
      </c>
      <c r="B5397" t="s">
        <v>687</v>
      </c>
      <c r="C5397" t="s">
        <v>686</v>
      </c>
      <c r="D5397" s="21" t="s">
        <v>688</v>
      </c>
      <c r="E5397" t="s">
        <v>689</v>
      </c>
      <c r="F5397" t="s">
        <v>21</v>
      </c>
      <c r="G5397" t="s">
        <v>1270</v>
      </c>
      <c r="H5397" t="s">
        <v>349</v>
      </c>
      <c r="I5397" t="s">
        <v>349</v>
      </c>
      <c r="K5397">
        <v>2010</v>
      </c>
      <c r="L5397" t="s">
        <v>5794</v>
      </c>
      <c r="M5397" t="s">
        <v>5797</v>
      </c>
      <c r="N5397" t="s">
        <v>5795</v>
      </c>
      <c r="O5397" t="s">
        <v>5798</v>
      </c>
    </row>
    <row r="5398" spans="1:15" ht="15" customHeight="1" x14ac:dyDescent="0.2">
      <c r="A5398" s="66" t="s">
        <v>9833</v>
      </c>
      <c r="B5398" t="s">
        <v>687</v>
      </c>
      <c r="C5398" t="s">
        <v>686</v>
      </c>
      <c r="D5398" s="21" t="s">
        <v>688</v>
      </c>
      <c r="E5398" t="s">
        <v>689</v>
      </c>
      <c r="F5398" t="s">
        <v>22</v>
      </c>
      <c r="G5398" t="s">
        <v>1270</v>
      </c>
      <c r="H5398" t="s">
        <v>349</v>
      </c>
      <c r="I5398" t="s">
        <v>349</v>
      </c>
      <c r="K5398">
        <v>2010</v>
      </c>
      <c r="L5398" t="s">
        <v>5794</v>
      </c>
      <c r="M5398" t="s">
        <v>5797</v>
      </c>
      <c r="N5398" t="s">
        <v>5795</v>
      </c>
      <c r="O5398" t="s">
        <v>5799</v>
      </c>
    </row>
    <row r="5399" spans="1:15" ht="15" customHeight="1" x14ac:dyDescent="0.2">
      <c r="A5399" s="66" t="s">
        <v>9833</v>
      </c>
      <c r="B5399" t="s">
        <v>687</v>
      </c>
      <c r="C5399" t="s">
        <v>686</v>
      </c>
      <c r="D5399" s="21" t="s">
        <v>688</v>
      </c>
      <c r="E5399" t="s">
        <v>689</v>
      </c>
      <c r="F5399" t="s">
        <v>28</v>
      </c>
      <c r="G5399" t="s">
        <v>1270</v>
      </c>
      <c r="H5399" t="s">
        <v>349</v>
      </c>
      <c r="I5399" t="s">
        <v>349</v>
      </c>
      <c r="K5399">
        <v>2010</v>
      </c>
      <c r="L5399" t="s">
        <v>5794</v>
      </c>
      <c r="M5399" t="s">
        <v>5797</v>
      </c>
      <c r="N5399" t="s">
        <v>5795</v>
      </c>
      <c r="O5399" t="s">
        <v>5798</v>
      </c>
    </row>
    <row r="5400" spans="1:15" ht="15" customHeight="1" x14ac:dyDescent="0.2">
      <c r="A5400" s="66" t="s">
        <v>9833</v>
      </c>
      <c r="B5400" t="s">
        <v>687</v>
      </c>
      <c r="C5400" t="s">
        <v>686</v>
      </c>
      <c r="D5400" s="21" t="s">
        <v>688</v>
      </c>
      <c r="E5400" t="s">
        <v>689</v>
      </c>
      <c r="F5400" t="s">
        <v>30</v>
      </c>
      <c r="G5400" t="s">
        <v>1270</v>
      </c>
      <c r="K5400">
        <v>2010</v>
      </c>
      <c r="L5400" t="s">
        <v>5794</v>
      </c>
      <c r="M5400" t="s">
        <v>5800</v>
      </c>
      <c r="N5400" t="s">
        <v>5795</v>
      </c>
      <c r="O5400" t="s">
        <v>5801</v>
      </c>
    </row>
    <row r="5401" spans="1:15" ht="15" customHeight="1" x14ac:dyDescent="0.2">
      <c r="A5401" s="66" t="s">
        <v>9833</v>
      </c>
      <c r="B5401" t="s">
        <v>687</v>
      </c>
      <c r="C5401" t="s">
        <v>686</v>
      </c>
      <c r="D5401" s="21" t="s">
        <v>688</v>
      </c>
      <c r="E5401" t="s">
        <v>689</v>
      </c>
      <c r="F5401" t="s">
        <v>54</v>
      </c>
      <c r="G5401" t="s">
        <v>1270</v>
      </c>
      <c r="K5401">
        <v>2010</v>
      </c>
      <c r="L5401" t="s">
        <v>5794</v>
      </c>
      <c r="M5401" t="s">
        <v>5800</v>
      </c>
      <c r="N5401" t="s">
        <v>5795</v>
      </c>
      <c r="O5401" t="s">
        <v>9202</v>
      </c>
    </row>
    <row r="5402" spans="1:15" ht="15" customHeight="1" x14ac:dyDescent="0.2">
      <c r="A5402" s="66" t="s">
        <v>9833</v>
      </c>
      <c r="B5402" t="s">
        <v>687</v>
      </c>
      <c r="C5402" t="s">
        <v>686</v>
      </c>
      <c r="D5402" s="21" t="s">
        <v>688</v>
      </c>
      <c r="E5402" t="s">
        <v>689</v>
      </c>
      <c r="F5402" t="s">
        <v>63</v>
      </c>
      <c r="G5402" t="s">
        <v>1270</v>
      </c>
      <c r="K5402">
        <v>2010</v>
      </c>
      <c r="L5402" t="s">
        <v>5794</v>
      </c>
      <c r="M5402" t="s">
        <v>5800</v>
      </c>
      <c r="N5402" t="s">
        <v>5795</v>
      </c>
      <c r="O5402" t="s">
        <v>5802</v>
      </c>
    </row>
    <row r="5403" spans="1:15" ht="15" customHeight="1" x14ac:dyDescent="0.2">
      <c r="A5403" s="66" t="s">
        <v>9833</v>
      </c>
      <c r="B5403" t="s">
        <v>687</v>
      </c>
      <c r="C5403" t="s">
        <v>686</v>
      </c>
      <c r="D5403" s="21" t="s">
        <v>688</v>
      </c>
      <c r="E5403" t="s">
        <v>689</v>
      </c>
      <c r="F5403" t="s">
        <v>67</v>
      </c>
      <c r="G5403" t="s">
        <v>1360</v>
      </c>
      <c r="K5403">
        <v>2010</v>
      </c>
      <c r="L5403" t="s">
        <v>5794</v>
      </c>
      <c r="M5403" t="s">
        <v>5803</v>
      </c>
      <c r="N5403" t="s">
        <v>5795</v>
      </c>
    </row>
    <row r="5404" spans="1:15" ht="15" customHeight="1" x14ac:dyDescent="0.2">
      <c r="A5404" s="66" t="s">
        <v>9833</v>
      </c>
      <c r="B5404" t="s">
        <v>687</v>
      </c>
      <c r="C5404" t="s">
        <v>686</v>
      </c>
      <c r="D5404" s="21" t="s">
        <v>688</v>
      </c>
      <c r="E5404" t="s">
        <v>689</v>
      </c>
      <c r="F5404" t="s">
        <v>84</v>
      </c>
      <c r="K5404">
        <v>2011</v>
      </c>
      <c r="L5404" t="s">
        <v>5794</v>
      </c>
      <c r="M5404" t="s">
        <v>2159</v>
      </c>
      <c r="N5404" t="s">
        <v>5795</v>
      </c>
      <c r="O5404" t="s">
        <v>5804</v>
      </c>
    </row>
    <row r="5405" spans="1:15" ht="15" customHeight="1" x14ac:dyDescent="0.2">
      <c r="A5405" s="66" t="s">
        <v>9833</v>
      </c>
      <c r="B5405" t="s">
        <v>687</v>
      </c>
      <c r="C5405" t="s">
        <v>686</v>
      </c>
      <c r="D5405" s="21" t="s">
        <v>690</v>
      </c>
      <c r="E5405" t="s">
        <v>691</v>
      </c>
      <c r="F5405" t="s">
        <v>67</v>
      </c>
      <c r="G5405" t="s">
        <v>1360</v>
      </c>
      <c r="K5405">
        <v>2024</v>
      </c>
      <c r="L5405" t="s">
        <v>5805</v>
      </c>
      <c r="N5405" t="s">
        <v>5806</v>
      </c>
      <c r="O5405" t="s">
        <v>5807</v>
      </c>
    </row>
    <row r="5406" spans="1:15" ht="15" customHeight="1" x14ac:dyDescent="0.2">
      <c r="A5406" s="66" t="s">
        <v>9833</v>
      </c>
      <c r="B5406" t="s">
        <v>687</v>
      </c>
      <c r="C5406" t="s">
        <v>686</v>
      </c>
      <c r="D5406" s="21" t="s">
        <v>692</v>
      </c>
      <c r="E5406" t="s">
        <v>693</v>
      </c>
      <c r="F5406" t="s">
        <v>16</v>
      </c>
      <c r="G5406" t="s">
        <v>1270</v>
      </c>
      <c r="H5406" t="s">
        <v>349</v>
      </c>
      <c r="I5406" t="s">
        <v>349</v>
      </c>
      <c r="K5406">
        <v>2013</v>
      </c>
      <c r="L5406" t="s">
        <v>5808</v>
      </c>
      <c r="M5406" t="s">
        <v>5809</v>
      </c>
      <c r="N5406" t="s">
        <v>5810</v>
      </c>
      <c r="O5406" t="s">
        <v>5811</v>
      </c>
    </row>
    <row r="5407" spans="1:15" ht="15" customHeight="1" x14ac:dyDescent="0.2">
      <c r="A5407" s="66" t="s">
        <v>9833</v>
      </c>
      <c r="B5407" t="s">
        <v>687</v>
      </c>
      <c r="C5407" t="s">
        <v>686</v>
      </c>
      <c r="D5407" s="21" t="s">
        <v>692</v>
      </c>
      <c r="E5407" t="s">
        <v>693</v>
      </c>
      <c r="F5407" t="s">
        <v>17</v>
      </c>
      <c r="G5407" t="s">
        <v>1270</v>
      </c>
      <c r="H5407" t="s">
        <v>349</v>
      </c>
      <c r="I5407" t="s">
        <v>349</v>
      </c>
      <c r="K5407">
        <v>2013</v>
      </c>
      <c r="L5407" t="s">
        <v>5808</v>
      </c>
      <c r="M5407" t="s">
        <v>5809</v>
      </c>
      <c r="N5407" t="s">
        <v>5810</v>
      </c>
      <c r="O5407" t="s">
        <v>5812</v>
      </c>
    </row>
    <row r="5408" spans="1:15" ht="15" customHeight="1" x14ac:dyDescent="0.2">
      <c r="A5408" s="66" t="s">
        <v>9833</v>
      </c>
      <c r="B5408" t="s">
        <v>687</v>
      </c>
      <c r="C5408" t="s">
        <v>686</v>
      </c>
      <c r="D5408" s="21" t="s">
        <v>692</v>
      </c>
      <c r="E5408" t="s">
        <v>693</v>
      </c>
      <c r="F5408" t="s">
        <v>19</v>
      </c>
      <c r="G5408" t="s">
        <v>1270</v>
      </c>
      <c r="H5408" t="s">
        <v>349</v>
      </c>
      <c r="I5408" t="s">
        <v>349</v>
      </c>
      <c r="K5408">
        <v>2013</v>
      </c>
      <c r="L5408" t="s">
        <v>5808</v>
      </c>
      <c r="M5408" t="s">
        <v>5809</v>
      </c>
      <c r="N5408" t="s">
        <v>5810</v>
      </c>
      <c r="O5408" t="s">
        <v>5812</v>
      </c>
    </row>
    <row r="5409" spans="1:15" ht="15" customHeight="1" x14ac:dyDescent="0.2">
      <c r="A5409" s="66" t="s">
        <v>9833</v>
      </c>
      <c r="B5409" t="s">
        <v>687</v>
      </c>
      <c r="C5409" t="s">
        <v>686</v>
      </c>
      <c r="D5409" s="21" t="s">
        <v>692</v>
      </c>
      <c r="E5409" t="s">
        <v>693</v>
      </c>
      <c r="F5409" t="s">
        <v>20</v>
      </c>
      <c r="G5409" t="s">
        <v>1270</v>
      </c>
      <c r="H5409" t="s">
        <v>349</v>
      </c>
      <c r="I5409" t="s">
        <v>349</v>
      </c>
      <c r="K5409">
        <v>2013</v>
      </c>
      <c r="L5409" t="s">
        <v>5808</v>
      </c>
      <c r="M5409" t="s">
        <v>5809</v>
      </c>
      <c r="N5409" t="s">
        <v>5810</v>
      </c>
      <c r="O5409" t="s">
        <v>5813</v>
      </c>
    </row>
    <row r="5410" spans="1:15" ht="15" customHeight="1" x14ac:dyDescent="0.2">
      <c r="A5410" s="66" t="s">
        <v>9833</v>
      </c>
      <c r="B5410" t="s">
        <v>687</v>
      </c>
      <c r="C5410" t="s">
        <v>686</v>
      </c>
      <c r="D5410" s="21" t="s">
        <v>692</v>
      </c>
      <c r="E5410" t="s">
        <v>693</v>
      </c>
      <c r="F5410" t="s">
        <v>21</v>
      </c>
      <c r="G5410" t="s">
        <v>1270</v>
      </c>
      <c r="H5410" t="s">
        <v>349</v>
      </c>
      <c r="I5410" t="s">
        <v>349</v>
      </c>
      <c r="K5410">
        <v>2013</v>
      </c>
      <c r="L5410" t="s">
        <v>5808</v>
      </c>
      <c r="M5410" t="s">
        <v>5809</v>
      </c>
      <c r="N5410" t="s">
        <v>5810</v>
      </c>
      <c r="O5410" t="s">
        <v>5812</v>
      </c>
    </row>
    <row r="5411" spans="1:15" ht="15" customHeight="1" x14ac:dyDescent="0.2">
      <c r="A5411" s="66" t="s">
        <v>9833</v>
      </c>
      <c r="B5411" t="s">
        <v>687</v>
      </c>
      <c r="C5411" t="s">
        <v>686</v>
      </c>
      <c r="D5411" s="21" t="s">
        <v>692</v>
      </c>
      <c r="E5411" t="s">
        <v>693</v>
      </c>
      <c r="F5411" t="s">
        <v>23</v>
      </c>
      <c r="G5411" t="s">
        <v>1270</v>
      </c>
      <c r="H5411" t="s">
        <v>349</v>
      </c>
      <c r="I5411" t="s">
        <v>349</v>
      </c>
      <c r="K5411">
        <v>2013</v>
      </c>
      <c r="L5411" t="s">
        <v>5808</v>
      </c>
      <c r="M5411" t="s">
        <v>5809</v>
      </c>
      <c r="N5411" t="s">
        <v>5810</v>
      </c>
      <c r="O5411" t="s">
        <v>5812</v>
      </c>
    </row>
    <row r="5412" spans="1:15" ht="15" customHeight="1" x14ac:dyDescent="0.2">
      <c r="A5412" s="66" t="s">
        <v>9833</v>
      </c>
      <c r="B5412" t="s">
        <v>687</v>
      </c>
      <c r="C5412" t="s">
        <v>686</v>
      </c>
      <c r="D5412" s="21" t="s">
        <v>692</v>
      </c>
      <c r="E5412" t="s">
        <v>693</v>
      </c>
      <c r="F5412" t="s">
        <v>24</v>
      </c>
      <c r="G5412" t="s">
        <v>1270</v>
      </c>
      <c r="H5412" t="s">
        <v>349</v>
      </c>
      <c r="I5412" t="s">
        <v>349</v>
      </c>
      <c r="K5412">
        <v>2013</v>
      </c>
      <c r="L5412" t="s">
        <v>5808</v>
      </c>
      <c r="M5412" t="s">
        <v>5809</v>
      </c>
      <c r="N5412" t="s">
        <v>5810</v>
      </c>
      <c r="O5412" t="s">
        <v>5812</v>
      </c>
    </row>
    <row r="5413" spans="1:15" ht="15" customHeight="1" x14ac:dyDescent="0.2">
      <c r="A5413" s="66" t="s">
        <v>9833</v>
      </c>
      <c r="B5413" t="s">
        <v>687</v>
      </c>
      <c r="C5413" t="s">
        <v>686</v>
      </c>
      <c r="D5413" s="21" t="s">
        <v>692</v>
      </c>
      <c r="E5413" t="s">
        <v>693</v>
      </c>
      <c r="F5413" t="s">
        <v>28</v>
      </c>
      <c r="G5413" t="s">
        <v>1270</v>
      </c>
      <c r="H5413" t="s">
        <v>349</v>
      </c>
      <c r="I5413" t="s">
        <v>349</v>
      </c>
      <c r="K5413">
        <v>2013</v>
      </c>
      <c r="L5413" t="s">
        <v>5808</v>
      </c>
      <c r="M5413" t="s">
        <v>5809</v>
      </c>
      <c r="N5413" t="s">
        <v>5810</v>
      </c>
      <c r="O5413" t="s">
        <v>5812</v>
      </c>
    </row>
    <row r="5414" spans="1:15" ht="15" customHeight="1" x14ac:dyDescent="0.2">
      <c r="A5414" s="66" t="s">
        <v>9833</v>
      </c>
      <c r="B5414" t="s">
        <v>687</v>
      </c>
      <c r="C5414" t="s">
        <v>686</v>
      </c>
      <c r="D5414" s="21" t="s">
        <v>688</v>
      </c>
      <c r="E5414" t="s">
        <v>689</v>
      </c>
      <c r="F5414" t="s">
        <v>337</v>
      </c>
      <c r="K5414">
        <v>2018</v>
      </c>
      <c r="L5414" t="s">
        <v>5814</v>
      </c>
      <c r="M5414" t="s">
        <v>1314</v>
      </c>
      <c r="N5414" t="s">
        <v>5815</v>
      </c>
      <c r="O5414" t="s">
        <v>5816</v>
      </c>
    </row>
    <row r="5415" spans="1:15" ht="15" customHeight="1" x14ac:dyDescent="0.2">
      <c r="A5415" s="66" t="s">
        <v>9833</v>
      </c>
      <c r="B5415" t="s">
        <v>687</v>
      </c>
      <c r="C5415" t="s">
        <v>686</v>
      </c>
      <c r="D5415" s="21" t="s">
        <v>688</v>
      </c>
      <c r="E5415" t="s">
        <v>689</v>
      </c>
      <c r="F5415" t="s">
        <v>338</v>
      </c>
      <c r="K5415">
        <v>2018</v>
      </c>
      <c r="L5415" t="s">
        <v>5814</v>
      </c>
      <c r="M5415" t="s">
        <v>1314</v>
      </c>
      <c r="N5415" t="s">
        <v>5815</v>
      </c>
      <c r="O5415" t="s">
        <v>5816</v>
      </c>
    </row>
    <row r="5416" spans="1:15" ht="15" customHeight="1" x14ac:dyDescent="0.2">
      <c r="A5416" s="66" t="s">
        <v>9833</v>
      </c>
      <c r="B5416" t="s">
        <v>687</v>
      </c>
      <c r="C5416" t="s">
        <v>686</v>
      </c>
      <c r="D5416" s="21" t="s">
        <v>692</v>
      </c>
      <c r="E5416" t="s">
        <v>693</v>
      </c>
      <c r="F5416" t="s">
        <v>8</v>
      </c>
      <c r="K5416">
        <v>2017</v>
      </c>
      <c r="L5416" t="s">
        <v>5817</v>
      </c>
      <c r="N5416" t="s">
        <v>5818</v>
      </c>
    </row>
    <row r="5417" spans="1:15" ht="15" customHeight="1" x14ac:dyDescent="0.2">
      <c r="A5417" s="66" t="s">
        <v>9833</v>
      </c>
      <c r="B5417" t="s">
        <v>687</v>
      </c>
      <c r="C5417" t="s">
        <v>686</v>
      </c>
      <c r="D5417" s="21" t="s">
        <v>690</v>
      </c>
      <c r="E5417" t="s">
        <v>691</v>
      </c>
      <c r="F5417" t="s">
        <v>32</v>
      </c>
      <c r="G5417" t="s">
        <v>1270</v>
      </c>
      <c r="K5417">
        <v>2021</v>
      </c>
      <c r="L5417" t="s">
        <v>5819</v>
      </c>
      <c r="M5417" t="s">
        <v>1365</v>
      </c>
      <c r="N5417" t="s">
        <v>5820</v>
      </c>
    </row>
    <row r="5418" spans="1:15" ht="15" customHeight="1" x14ac:dyDescent="0.2">
      <c r="A5418" s="66" t="s">
        <v>9833</v>
      </c>
      <c r="B5418" t="s">
        <v>687</v>
      </c>
      <c r="C5418" t="s">
        <v>686</v>
      </c>
      <c r="D5418" s="21" t="s">
        <v>690</v>
      </c>
      <c r="E5418" t="s">
        <v>691</v>
      </c>
      <c r="F5418" t="s">
        <v>84</v>
      </c>
      <c r="K5418">
        <v>2012</v>
      </c>
      <c r="L5418" t="s">
        <v>5821</v>
      </c>
      <c r="M5418" t="s">
        <v>1484</v>
      </c>
      <c r="N5418" t="s">
        <v>5822</v>
      </c>
      <c r="O5418" t="s">
        <v>5823</v>
      </c>
    </row>
    <row r="5419" spans="1:15" ht="15" customHeight="1" x14ac:dyDescent="0.2">
      <c r="A5419" s="66" t="s">
        <v>9833</v>
      </c>
      <c r="B5419" t="s">
        <v>687</v>
      </c>
      <c r="C5419" t="s">
        <v>686</v>
      </c>
      <c r="D5419" s="21" t="s">
        <v>690</v>
      </c>
      <c r="E5419" t="s">
        <v>691</v>
      </c>
      <c r="F5419" t="s">
        <v>96</v>
      </c>
      <c r="K5419">
        <v>2012</v>
      </c>
      <c r="L5419" t="s">
        <v>5821</v>
      </c>
      <c r="M5419" t="s">
        <v>1291</v>
      </c>
      <c r="N5419" t="s">
        <v>5822</v>
      </c>
      <c r="O5419" t="s">
        <v>5824</v>
      </c>
    </row>
    <row r="5420" spans="1:15" ht="15" customHeight="1" x14ac:dyDescent="0.2">
      <c r="A5420" s="66" t="s">
        <v>9833</v>
      </c>
      <c r="B5420" t="s">
        <v>687</v>
      </c>
      <c r="C5420" t="s">
        <v>686</v>
      </c>
      <c r="D5420" s="21" t="s">
        <v>690</v>
      </c>
      <c r="E5420" t="s">
        <v>691</v>
      </c>
      <c r="F5420" t="s">
        <v>86</v>
      </c>
      <c r="K5420">
        <v>2024</v>
      </c>
      <c r="L5420" t="s">
        <v>5825</v>
      </c>
      <c r="N5420" t="s">
        <v>5826</v>
      </c>
      <c r="O5420" t="s">
        <v>5827</v>
      </c>
    </row>
    <row r="5421" spans="1:15" ht="15" customHeight="1" x14ac:dyDescent="0.2">
      <c r="A5421" s="66" t="s">
        <v>9833</v>
      </c>
      <c r="B5421" t="s">
        <v>687</v>
      </c>
      <c r="C5421" t="s">
        <v>686</v>
      </c>
      <c r="D5421" s="21" t="s">
        <v>690</v>
      </c>
      <c r="E5421" t="s">
        <v>691</v>
      </c>
      <c r="F5421" t="s">
        <v>89</v>
      </c>
      <c r="K5421">
        <v>2024</v>
      </c>
      <c r="L5421" t="s">
        <v>5828</v>
      </c>
      <c r="N5421" t="s">
        <v>5829</v>
      </c>
    </row>
    <row r="5422" spans="1:15" ht="15" customHeight="1" x14ac:dyDescent="0.2">
      <c r="A5422" s="66" t="s">
        <v>9833</v>
      </c>
      <c r="B5422" t="s">
        <v>687</v>
      </c>
      <c r="C5422" t="s">
        <v>686</v>
      </c>
      <c r="D5422" s="21" t="s">
        <v>690</v>
      </c>
      <c r="E5422" t="s">
        <v>691</v>
      </c>
      <c r="F5422" t="s">
        <v>315</v>
      </c>
      <c r="K5422">
        <v>2024</v>
      </c>
      <c r="L5422" t="s">
        <v>5828</v>
      </c>
      <c r="N5422" t="s">
        <v>5829</v>
      </c>
      <c r="O5422" t="s">
        <v>5830</v>
      </c>
    </row>
    <row r="5423" spans="1:15" ht="15" customHeight="1" x14ac:dyDescent="0.2">
      <c r="A5423" s="66" t="s">
        <v>9833</v>
      </c>
      <c r="B5423" t="s">
        <v>687</v>
      </c>
      <c r="C5423" t="s">
        <v>686</v>
      </c>
      <c r="D5423" s="21" t="s">
        <v>690</v>
      </c>
      <c r="E5423" t="s">
        <v>691</v>
      </c>
      <c r="F5423" t="s">
        <v>8</v>
      </c>
      <c r="K5423">
        <v>2015</v>
      </c>
      <c r="L5423" t="s">
        <v>5831</v>
      </c>
      <c r="M5423" t="s">
        <v>1379</v>
      </c>
      <c r="N5423" t="s">
        <v>5832</v>
      </c>
    </row>
    <row r="5424" spans="1:15" ht="15" customHeight="1" x14ac:dyDescent="0.2">
      <c r="A5424" s="66" t="s">
        <v>9833</v>
      </c>
      <c r="B5424" t="s">
        <v>687</v>
      </c>
      <c r="C5424" t="s">
        <v>686</v>
      </c>
      <c r="D5424" s="21" t="s">
        <v>690</v>
      </c>
      <c r="E5424" t="s">
        <v>691</v>
      </c>
      <c r="F5424" t="s">
        <v>10</v>
      </c>
      <c r="K5424">
        <v>2015</v>
      </c>
      <c r="L5424" t="s">
        <v>5831</v>
      </c>
      <c r="M5424" t="s">
        <v>1379</v>
      </c>
      <c r="N5424" t="s">
        <v>5832</v>
      </c>
    </row>
    <row r="5425" spans="1:15" ht="15" customHeight="1" x14ac:dyDescent="0.2">
      <c r="A5425" s="66" t="s">
        <v>9833</v>
      </c>
      <c r="B5425" t="s">
        <v>687</v>
      </c>
      <c r="C5425" t="s">
        <v>686</v>
      </c>
      <c r="D5425" s="21" t="s">
        <v>690</v>
      </c>
      <c r="E5425" t="s">
        <v>691</v>
      </c>
      <c r="F5425" t="s">
        <v>11</v>
      </c>
      <c r="G5425" t="s">
        <v>1286</v>
      </c>
      <c r="H5425" t="s">
        <v>349</v>
      </c>
      <c r="I5425" t="s">
        <v>1100</v>
      </c>
      <c r="K5425">
        <v>2015</v>
      </c>
      <c r="L5425" t="s">
        <v>5831</v>
      </c>
      <c r="M5425" t="s">
        <v>1379</v>
      </c>
      <c r="N5425" t="s">
        <v>5832</v>
      </c>
      <c r="O5425" t="s">
        <v>5833</v>
      </c>
    </row>
    <row r="5426" spans="1:15" ht="15" customHeight="1" x14ac:dyDescent="0.2">
      <c r="A5426" s="66" t="s">
        <v>9833</v>
      </c>
      <c r="B5426" t="s">
        <v>687</v>
      </c>
      <c r="C5426" t="s">
        <v>686</v>
      </c>
      <c r="D5426" s="21" t="s">
        <v>690</v>
      </c>
      <c r="E5426" t="s">
        <v>691</v>
      </c>
      <c r="F5426" t="s">
        <v>43</v>
      </c>
      <c r="G5426" t="s">
        <v>1386</v>
      </c>
      <c r="K5426">
        <v>2020</v>
      </c>
      <c r="L5426" t="s">
        <v>5831</v>
      </c>
      <c r="M5426" t="s">
        <v>1846</v>
      </c>
      <c r="N5426" t="s">
        <v>5832</v>
      </c>
      <c r="O5426" t="s">
        <v>5834</v>
      </c>
    </row>
    <row r="5427" spans="1:15" ht="15" customHeight="1" x14ac:dyDescent="0.2">
      <c r="A5427" s="66" t="s">
        <v>9833</v>
      </c>
      <c r="B5427" t="s">
        <v>687</v>
      </c>
      <c r="C5427" t="s">
        <v>686</v>
      </c>
      <c r="D5427" s="21" t="s">
        <v>690</v>
      </c>
      <c r="E5427" t="s">
        <v>691</v>
      </c>
      <c r="F5427" t="s">
        <v>44</v>
      </c>
      <c r="G5427" t="s">
        <v>1386</v>
      </c>
      <c r="K5427">
        <v>2020</v>
      </c>
      <c r="L5427" t="s">
        <v>5831</v>
      </c>
      <c r="M5427" t="s">
        <v>1846</v>
      </c>
      <c r="N5427" t="s">
        <v>5832</v>
      </c>
      <c r="O5427" t="s">
        <v>5834</v>
      </c>
    </row>
    <row r="5428" spans="1:15" ht="15" customHeight="1" x14ac:dyDescent="0.2">
      <c r="A5428" s="66" t="s">
        <v>9833</v>
      </c>
      <c r="B5428" t="s">
        <v>687</v>
      </c>
      <c r="C5428" t="s">
        <v>686</v>
      </c>
      <c r="D5428" s="21" t="s">
        <v>690</v>
      </c>
      <c r="E5428" t="s">
        <v>691</v>
      </c>
      <c r="F5428" t="s">
        <v>51</v>
      </c>
      <c r="G5428" t="s">
        <v>1386</v>
      </c>
      <c r="K5428">
        <v>2020</v>
      </c>
      <c r="L5428" t="s">
        <v>5831</v>
      </c>
      <c r="M5428" t="s">
        <v>2885</v>
      </c>
      <c r="N5428" t="s">
        <v>5832</v>
      </c>
      <c r="O5428" t="s">
        <v>5835</v>
      </c>
    </row>
    <row r="5429" spans="1:15" ht="15" customHeight="1" x14ac:dyDescent="0.2">
      <c r="A5429" s="66" t="s">
        <v>9833</v>
      </c>
      <c r="B5429" t="s">
        <v>687</v>
      </c>
      <c r="C5429" t="s">
        <v>686</v>
      </c>
      <c r="D5429" s="21" t="s">
        <v>690</v>
      </c>
      <c r="E5429" t="s">
        <v>691</v>
      </c>
      <c r="F5429" t="s">
        <v>54</v>
      </c>
      <c r="G5429" t="s">
        <v>1270</v>
      </c>
      <c r="K5429">
        <v>2020</v>
      </c>
      <c r="L5429" t="s">
        <v>5831</v>
      </c>
      <c r="M5429" t="s">
        <v>5836</v>
      </c>
      <c r="N5429" t="s">
        <v>5832</v>
      </c>
      <c r="O5429" t="s">
        <v>5837</v>
      </c>
    </row>
    <row r="5430" spans="1:15" ht="15" customHeight="1" x14ac:dyDescent="0.2">
      <c r="A5430" s="66" t="s">
        <v>9833</v>
      </c>
      <c r="B5430" t="s">
        <v>687</v>
      </c>
      <c r="C5430" t="s">
        <v>686</v>
      </c>
      <c r="D5430" s="21" t="s">
        <v>690</v>
      </c>
      <c r="E5430" t="s">
        <v>691</v>
      </c>
      <c r="F5430" t="s">
        <v>337</v>
      </c>
      <c r="K5430">
        <v>2020</v>
      </c>
      <c r="L5430" t="s">
        <v>5831</v>
      </c>
      <c r="M5430" t="s">
        <v>1484</v>
      </c>
      <c r="N5430" t="s">
        <v>5832</v>
      </c>
      <c r="O5430" t="s">
        <v>5838</v>
      </c>
    </row>
    <row r="5431" spans="1:15" ht="15" customHeight="1" x14ac:dyDescent="0.2">
      <c r="A5431" s="66" t="s">
        <v>9833</v>
      </c>
      <c r="B5431" t="s">
        <v>687</v>
      </c>
      <c r="C5431" t="s">
        <v>686</v>
      </c>
      <c r="D5431" s="21" t="s">
        <v>690</v>
      </c>
      <c r="E5431" t="s">
        <v>691</v>
      </c>
      <c r="F5431" t="s">
        <v>338</v>
      </c>
      <c r="K5431">
        <v>2020</v>
      </c>
      <c r="L5431" t="s">
        <v>5831</v>
      </c>
      <c r="M5431" t="s">
        <v>1484</v>
      </c>
      <c r="N5431" t="s">
        <v>5832</v>
      </c>
      <c r="O5431" t="s">
        <v>5839</v>
      </c>
    </row>
    <row r="5432" spans="1:15" ht="15" customHeight="1" x14ac:dyDescent="0.2">
      <c r="A5432" s="66" t="s">
        <v>9833</v>
      </c>
      <c r="B5432" t="s">
        <v>687</v>
      </c>
      <c r="C5432" t="s">
        <v>686</v>
      </c>
      <c r="D5432" s="21" t="s">
        <v>692</v>
      </c>
      <c r="E5432" t="s">
        <v>693</v>
      </c>
      <c r="F5432" t="s">
        <v>89</v>
      </c>
      <c r="K5432">
        <v>2024</v>
      </c>
      <c r="L5432" t="s">
        <v>5840</v>
      </c>
      <c r="N5432" t="s">
        <v>5841</v>
      </c>
    </row>
    <row r="5433" spans="1:15" ht="15" customHeight="1" x14ac:dyDescent="0.2">
      <c r="A5433" s="66" t="s">
        <v>9833</v>
      </c>
      <c r="B5433" t="s">
        <v>687</v>
      </c>
      <c r="C5433" t="s">
        <v>686</v>
      </c>
      <c r="D5433" s="21" t="s">
        <v>692</v>
      </c>
      <c r="E5433" t="s">
        <v>693</v>
      </c>
      <c r="F5433" t="s">
        <v>68</v>
      </c>
      <c r="G5433" t="s">
        <v>1299</v>
      </c>
      <c r="K5433">
        <v>2024</v>
      </c>
      <c r="L5433" t="s">
        <v>5842</v>
      </c>
      <c r="M5433" t="s">
        <v>1365</v>
      </c>
      <c r="N5433" t="s">
        <v>5843</v>
      </c>
      <c r="O5433" t="s">
        <v>5844</v>
      </c>
    </row>
    <row r="5434" spans="1:15" ht="15" customHeight="1" x14ac:dyDescent="0.2">
      <c r="A5434" s="66" t="s">
        <v>9833</v>
      </c>
      <c r="B5434" t="s">
        <v>687</v>
      </c>
      <c r="C5434" t="s">
        <v>686</v>
      </c>
      <c r="D5434" s="21" t="s">
        <v>688</v>
      </c>
      <c r="E5434" t="s">
        <v>689</v>
      </c>
      <c r="F5434" t="s">
        <v>51</v>
      </c>
      <c r="G5434" t="s">
        <v>1386</v>
      </c>
      <c r="K5434">
        <v>2022</v>
      </c>
      <c r="L5434" t="s">
        <v>5845</v>
      </c>
      <c r="N5434" t="s">
        <v>5846</v>
      </c>
      <c r="O5434" t="s">
        <v>5847</v>
      </c>
    </row>
    <row r="5435" spans="1:15" ht="15" customHeight="1" x14ac:dyDescent="0.2">
      <c r="A5435" s="66" t="s">
        <v>9833</v>
      </c>
      <c r="B5435" t="s">
        <v>687</v>
      </c>
      <c r="C5435" t="s">
        <v>686</v>
      </c>
      <c r="D5435" s="21" t="s">
        <v>688</v>
      </c>
      <c r="E5435" t="s">
        <v>689</v>
      </c>
      <c r="F5435" t="s">
        <v>307</v>
      </c>
      <c r="K5435">
        <v>2022</v>
      </c>
      <c r="L5435" t="s">
        <v>5845</v>
      </c>
      <c r="N5435" t="s">
        <v>5846</v>
      </c>
      <c r="O5435" t="s">
        <v>5848</v>
      </c>
    </row>
    <row r="5436" spans="1:15" ht="15" customHeight="1" x14ac:dyDescent="0.2">
      <c r="A5436" s="66" t="s">
        <v>9833</v>
      </c>
      <c r="B5436" t="s">
        <v>687</v>
      </c>
      <c r="C5436" t="s">
        <v>686</v>
      </c>
      <c r="D5436" s="21" t="s">
        <v>688</v>
      </c>
      <c r="E5436" t="s">
        <v>689</v>
      </c>
      <c r="F5436" t="s">
        <v>308</v>
      </c>
      <c r="K5436">
        <v>2022</v>
      </c>
      <c r="L5436" t="s">
        <v>5845</v>
      </c>
      <c r="N5436" t="s">
        <v>5846</v>
      </c>
      <c r="O5436" t="s">
        <v>5848</v>
      </c>
    </row>
    <row r="5437" spans="1:15" ht="15" customHeight="1" x14ac:dyDescent="0.2">
      <c r="A5437" s="66" t="s">
        <v>9833</v>
      </c>
      <c r="B5437" t="s">
        <v>687</v>
      </c>
      <c r="C5437" t="s">
        <v>686</v>
      </c>
      <c r="D5437" s="21" t="s">
        <v>688</v>
      </c>
      <c r="E5437" t="s">
        <v>689</v>
      </c>
      <c r="F5437" t="s">
        <v>310</v>
      </c>
      <c r="K5437">
        <v>2022</v>
      </c>
      <c r="L5437" t="s">
        <v>5845</v>
      </c>
      <c r="N5437" t="s">
        <v>5846</v>
      </c>
      <c r="O5437" t="s">
        <v>5849</v>
      </c>
    </row>
    <row r="5438" spans="1:15" ht="15" customHeight="1" x14ac:dyDescent="0.2">
      <c r="A5438" s="66" t="s">
        <v>9833</v>
      </c>
      <c r="B5438" t="s">
        <v>687</v>
      </c>
      <c r="C5438" t="s">
        <v>686</v>
      </c>
      <c r="D5438" s="21" t="s">
        <v>688</v>
      </c>
      <c r="E5438" t="s">
        <v>689</v>
      </c>
      <c r="F5438" t="s">
        <v>315</v>
      </c>
      <c r="K5438">
        <v>2022</v>
      </c>
      <c r="L5438" t="s">
        <v>5845</v>
      </c>
      <c r="N5438" t="s">
        <v>5846</v>
      </c>
      <c r="O5438" t="s">
        <v>5850</v>
      </c>
    </row>
    <row r="5439" spans="1:15" ht="15" customHeight="1" x14ac:dyDescent="0.2">
      <c r="A5439" s="66" t="s">
        <v>9833</v>
      </c>
      <c r="B5439" t="s">
        <v>687</v>
      </c>
      <c r="C5439" t="s">
        <v>686</v>
      </c>
      <c r="D5439" s="21" t="s">
        <v>688</v>
      </c>
      <c r="E5439" t="s">
        <v>689</v>
      </c>
      <c r="F5439" t="s">
        <v>318</v>
      </c>
      <c r="K5439">
        <v>2022</v>
      </c>
      <c r="L5439" t="s">
        <v>5845</v>
      </c>
      <c r="N5439" t="s">
        <v>5846</v>
      </c>
      <c r="O5439" t="s">
        <v>5851</v>
      </c>
    </row>
    <row r="5440" spans="1:15" ht="15" customHeight="1" x14ac:dyDescent="0.2">
      <c r="A5440" s="66" t="s">
        <v>9833</v>
      </c>
      <c r="B5440" t="s">
        <v>687</v>
      </c>
      <c r="C5440" t="s">
        <v>686</v>
      </c>
      <c r="D5440" s="21" t="s">
        <v>690</v>
      </c>
      <c r="E5440" t="s">
        <v>691</v>
      </c>
      <c r="F5440" t="s">
        <v>9</v>
      </c>
      <c r="L5440" t="s">
        <v>1414</v>
      </c>
      <c r="N5440" t="s">
        <v>1415</v>
      </c>
      <c r="O5440" t="s">
        <v>1416</v>
      </c>
    </row>
    <row r="5441" spans="1:15" ht="15" customHeight="1" x14ac:dyDescent="0.2">
      <c r="A5441" s="66" t="s">
        <v>9833</v>
      </c>
      <c r="B5441" t="s">
        <v>687</v>
      </c>
      <c r="C5441" t="s">
        <v>686</v>
      </c>
      <c r="D5441" s="21" t="s">
        <v>692</v>
      </c>
      <c r="E5441" t="s">
        <v>693</v>
      </c>
      <c r="F5441" t="s">
        <v>51</v>
      </c>
      <c r="G5441" t="s">
        <v>1386</v>
      </c>
      <c r="K5441">
        <v>2018</v>
      </c>
      <c r="L5441" t="s">
        <v>5852</v>
      </c>
      <c r="M5441" t="s">
        <v>5792</v>
      </c>
      <c r="N5441" t="s">
        <v>5789</v>
      </c>
    </row>
    <row r="5442" spans="1:15" ht="15" customHeight="1" x14ac:dyDescent="0.2">
      <c r="A5442" s="66" t="s">
        <v>9833</v>
      </c>
      <c r="B5442" t="s">
        <v>687</v>
      </c>
      <c r="C5442" t="s">
        <v>686</v>
      </c>
      <c r="D5442" s="21" t="s">
        <v>692</v>
      </c>
      <c r="E5442" t="s">
        <v>693</v>
      </c>
      <c r="F5442" t="s">
        <v>96</v>
      </c>
      <c r="K5442">
        <v>2018</v>
      </c>
      <c r="L5442" t="s">
        <v>5852</v>
      </c>
      <c r="M5442" t="s">
        <v>5792</v>
      </c>
      <c r="N5442" t="s">
        <v>5789</v>
      </c>
      <c r="O5442" t="s">
        <v>5853</v>
      </c>
    </row>
    <row r="5443" spans="1:15" ht="15" customHeight="1" x14ac:dyDescent="0.2">
      <c r="A5443" s="66" t="s">
        <v>9833</v>
      </c>
      <c r="B5443" t="s">
        <v>687</v>
      </c>
      <c r="C5443" t="s">
        <v>686</v>
      </c>
      <c r="D5443" s="21" t="s">
        <v>688</v>
      </c>
      <c r="E5443" t="s">
        <v>689</v>
      </c>
      <c r="F5443" t="s">
        <v>4</v>
      </c>
      <c r="L5443" t="s">
        <v>1429</v>
      </c>
      <c r="N5443" t="s">
        <v>1279</v>
      </c>
      <c r="O5443" t="s">
        <v>1280</v>
      </c>
    </row>
    <row r="5444" spans="1:15" ht="15" customHeight="1" x14ac:dyDescent="0.2">
      <c r="A5444" s="66" t="s">
        <v>9833</v>
      </c>
      <c r="B5444" t="s">
        <v>687</v>
      </c>
      <c r="C5444" t="s">
        <v>686</v>
      </c>
      <c r="D5444" s="21" t="s">
        <v>690</v>
      </c>
      <c r="E5444" t="s">
        <v>691</v>
      </c>
      <c r="F5444" t="s">
        <v>4</v>
      </c>
      <c r="L5444" t="s">
        <v>1429</v>
      </c>
      <c r="N5444" t="s">
        <v>1279</v>
      </c>
      <c r="O5444" t="s">
        <v>1280</v>
      </c>
    </row>
    <row r="5445" spans="1:15" ht="15" customHeight="1" x14ac:dyDescent="0.2">
      <c r="A5445" s="66" t="s">
        <v>9833</v>
      </c>
      <c r="B5445" t="s">
        <v>687</v>
      </c>
      <c r="C5445" t="s">
        <v>686</v>
      </c>
      <c r="D5445" s="21" t="s">
        <v>692</v>
      </c>
      <c r="E5445" t="s">
        <v>693</v>
      </c>
      <c r="F5445" t="s">
        <v>4</v>
      </c>
      <c r="L5445" t="s">
        <v>1429</v>
      </c>
      <c r="N5445" t="s">
        <v>1279</v>
      </c>
      <c r="O5445" t="s">
        <v>1280</v>
      </c>
    </row>
    <row r="5446" spans="1:15" ht="15" customHeight="1" x14ac:dyDescent="0.2">
      <c r="A5446" s="66" t="s">
        <v>9833</v>
      </c>
      <c r="B5446" t="s">
        <v>687</v>
      </c>
      <c r="C5446" t="s">
        <v>686</v>
      </c>
      <c r="D5446" s="21" t="s">
        <v>688</v>
      </c>
      <c r="E5446" t="s">
        <v>689</v>
      </c>
      <c r="F5446" t="s">
        <v>14</v>
      </c>
      <c r="G5446" t="s">
        <v>1430</v>
      </c>
      <c r="O5446" t="s">
        <v>1431</v>
      </c>
    </row>
    <row r="5447" spans="1:15" ht="15" customHeight="1" x14ac:dyDescent="0.2">
      <c r="A5447" s="66" t="s">
        <v>9833</v>
      </c>
      <c r="B5447" t="s">
        <v>687</v>
      </c>
      <c r="C5447" t="s">
        <v>686</v>
      </c>
      <c r="D5447" s="21" t="s">
        <v>688</v>
      </c>
      <c r="E5447" t="s">
        <v>689</v>
      </c>
      <c r="F5447" t="s">
        <v>137</v>
      </c>
      <c r="G5447" t="s">
        <v>1286</v>
      </c>
      <c r="O5447" t="s">
        <v>1400</v>
      </c>
    </row>
    <row r="5448" spans="1:15" ht="15" customHeight="1" x14ac:dyDescent="0.2">
      <c r="A5448" s="66" t="s">
        <v>9833</v>
      </c>
      <c r="B5448" t="s">
        <v>687</v>
      </c>
      <c r="C5448" t="s">
        <v>686</v>
      </c>
      <c r="D5448" s="21" t="s">
        <v>688</v>
      </c>
      <c r="E5448" t="s">
        <v>689</v>
      </c>
      <c r="F5448" t="s">
        <v>182</v>
      </c>
      <c r="G5448" t="s">
        <v>1286</v>
      </c>
      <c r="O5448" t="s">
        <v>1400</v>
      </c>
    </row>
    <row r="5449" spans="1:15" ht="15" customHeight="1" x14ac:dyDescent="0.2">
      <c r="A5449" s="66" t="s">
        <v>9833</v>
      </c>
      <c r="B5449" t="s">
        <v>687</v>
      </c>
      <c r="C5449" t="s">
        <v>686</v>
      </c>
      <c r="D5449" s="21" t="s">
        <v>690</v>
      </c>
      <c r="E5449" t="s">
        <v>691</v>
      </c>
      <c r="F5449" t="s">
        <v>14</v>
      </c>
      <c r="G5449" t="s">
        <v>1430</v>
      </c>
      <c r="O5449" t="s">
        <v>1431</v>
      </c>
    </row>
    <row r="5450" spans="1:15" ht="15" customHeight="1" x14ac:dyDescent="0.2">
      <c r="A5450" s="66" t="s">
        <v>9833</v>
      </c>
      <c r="B5450" t="s">
        <v>687</v>
      </c>
      <c r="C5450" t="s">
        <v>686</v>
      </c>
      <c r="D5450" s="21" t="s">
        <v>690</v>
      </c>
      <c r="E5450" t="s">
        <v>691</v>
      </c>
      <c r="F5450" t="s">
        <v>15</v>
      </c>
      <c r="G5450" t="s">
        <v>1430</v>
      </c>
      <c r="O5450" t="s">
        <v>1432</v>
      </c>
    </row>
    <row r="5451" spans="1:15" ht="15" customHeight="1" x14ac:dyDescent="0.2">
      <c r="A5451" s="66" t="s">
        <v>9833</v>
      </c>
      <c r="B5451" t="s">
        <v>687</v>
      </c>
      <c r="C5451" t="s">
        <v>686</v>
      </c>
      <c r="D5451" s="21" t="s">
        <v>690</v>
      </c>
      <c r="E5451" t="s">
        <v>691</v>
      </c>
      <c r="F5451" t="s">
        <v>137</v>
      </c>
      <c r="G5451" t="s">
        <v>1286</v>
      </c>
      <c r="O5451" t="s">
        <v>1400</v>
      </c>
    </row>
    <row r="5452" spans="1:15" ht="15" customHeight="1" x14ac:dyDescent="0.2">
      <c r="A5452" s="66" t="s">
        <v>9833</v>
      </c>
      <c r="B5452" t="s">
        <v>687</v>
      </c>
      <c r="C5452" t="s">
        <v>686</v>
      </c>
      <c r="D5452" s="21" t="s">
        <v>692</v>
      </c>
      <c r="E5452" t="s">
        <v>693</v>
      </c>
      <c r="F5452" t="s">
        <v>14</v>
      </c>
      <c r="G5452" t="s">
        <v>1430</v>
      </c>
      <c r="O5452" t="s">
        <v>1431</v>
      </c>
    </row>
    <row r="5453" spans="1:15" ht="15" customHeight="1" x14ac:dyDescent="0.2">
      <c r="A5453" s="66" t="s">
        <v>9833</v>
      </c>
      <c r="B5453" t="s">
        <v>687</v>
      </c>
      <c r="C5453" t="s">
        <v>686</v>
      </c>
      <c r="D5453" s="21" t="s">
        <v>692</v>
      </c>
      <c r="E5453" t="s">
        <v>693</v>
      </c>
      <c r="F5453" t="s">
        <v>137</v>
      </c>
      <c r="G5453" t="s">
        <v>1286</v>
      </c>
      <c r="O5453" t="s">
        <v>1400</v>
      </c>
    </row>
    <row r="5454" spans="1:15" ht="15" customHeight="1" x14ac:dyDescent="0.2">
      <c r="A5454" s="66" t="s">
        <v>9833</v>
      </c>
      <c r="B5454" t="s">
        <v>703</v>
      </c>
      <c r="C5454" t="s">
        <v>702</v>
      </c>
      <c r="D5454" s="21" t="s">
        <v>706</v>
      </c>
      <c r="E5454" t="s">
        <v>707</v>
      </c>
      <c r="F5454" t="s">
        <v>90</v>
      </c>
      <c r="K5454">
        <v>2024</v>
      </c>
      <c r="L5454" t="s">
        <v>5854</v>
      </c>
      <c r="N5454" t="s">
        <v>5855</v>
      </c>
      <c r="O5454" t="s">
        <v>5856</v>
      </c>
    </row>
    <row r="5455" spans="1:15" ht="15" customHeight="1" x14ac:dyDescent="0.2">
      <c r="A5455" s="66" t="s">
        <v>9833</v>
      </c>
      <c r="B5455" t="s">
        <v>703</v>
      </c>
      <c r="C5455" t="s">
        <v>702</v>
      </c>
      <c r="D5455" s="21" t="s">
        <v>706</v>
      </c>
      <c r="E5455" t="s">
        <v>707</v>
      </c>
      <c r="F5455" t="s">
        <v>89</v>
      </c>
      <c r="K5455">
        <v>2024</v>
      </c>
      <c r="L5455" t="s">
        <v>5857</v>
      </c>
      <c r="N5455" t="s">
        <v>5858</v>
      </c>
      <c r="O5455" t="s">
        <v>5859</v>
      </c>
    </row>
    <row r="5456" spans="1:15" ht="15" customHeight="1" x14ac:dyDescent="0.2">
      <c r="A5456" s="66" t="s">
        <v>9833</v>
      </c>
      <c r="B5456" t="s">
        <v>703</v>
      </c>
      <c r="C5456" t="s">
        <v>702</v>
      </c>
      <c r="D5456" s="21" t="s">
        <v>706</v>
      </c>
      <c r="E5456" t="s">
        <v>707</v>
      </c>
      <c r="F5456" t="s">
        <v>337</v>
      </c>
      <c r="K5456">
        <v>2024</v>
      </c>
      <c r="L5456" t="s">
        <v>5857</v>
      </c>
      <c r="N5456" t="s">
        <v>5858</v>
      </c>
      <c r="O5456" t="s">
        <v>5860</v>
      </c>
    </row>
    <row r="5457" spans="1:15" ht="15" customHeight="1" x14ac:dyDescent="0.2">
      <c r="A5457" s="66" t="s">
        <v>9833</v>
      </c>
      <c r="B5457" t="s">
        <v>703</v>
      </c>
      <c r="C5457" t="s">
        <v>702</v>
      </c>
      <c r="D5457" s="21" t="s">
        <v>706</v>
      </c>
      <c r="E5457" t="s">
        <v>707</v>
      </c>
      <c r="F5457" t="s">
        <v>338</v>
      </c>
      <c r="K5457">
        <v>2024</v>
      </c>
      <c r="L5457" t="s">
        <v>5857</v>
      </c>
      <c r="N5457" t="s">
        <v>5858</v>
      </c>
      <c r="O5457" t="s">
        <v>5860</v>
      </c>
    </row>
    <row r="5458" spans="1:15" ht="15" customHeight="1" x14ac:dyDescent="0.2">
      <c r="A5458" s="66" t="s">
        <v>9833</v>
      </c>
      <c r="B5458" t="s">
        <v>703</v>
      </c>
      <c r="C5458" t="s">
        <v>702</v>
      </c>
      <c r="D5458" s="21" t="s">
        <v>706</v>
      </c>
      <c r="E5458" t="s">
        <v>707</v>
      </c>
      <c r="F5458" t="s">
        <v>68</v>
      </c>
      <c r="G5458" t="s">
        <v>1299</v>
      </c>
      <c r="K5458">
        <v>2024</v>
      </c>
      <c r="L5458" t="s">
        <v>5861</v>
      </c>
      <c r="M5458" t="s">
        <v>1365</v>
      </c>
      <c r="N5458" t="s">
        <v>5862</v>
      </c>
      <c r="O5458" t="s">
        <v>5863</v>
      </c>
    </row>
    <row r="5459" spans="1:15" ht="15" customHeight="1" x14ac:dyDescent="0.2">
      <c r="A5459" s="66" t="s">
        <v>9833</v>
      </c>
      <c r="B5459" t="s">
        <v>703</v>
      </c>
      <c r="C5459" t="s">
        <v>702</v>
      </c>
      <c r="D5459" s="21" t="s">
        <v>706</v>
      </c>
      <c r="E5459" t="s">
        <v>707</v>
      </c>
      <c r="F5459" t="s">
        <v>74</v>
      </c>
      <c r="G5459" t="s">
        <v>1299</v>
      </c>
      <c r="K5459">
        <v>2020</v>
      </c>
      <c r="L5459" t="s">
        <v>5864</v>
      </c>
      <c r="M5459" t="s">
        <v>1314</v>
      </c>
      <c r="N5459" t="s">
        <v>5865</v>
      </c>
      <c r="O5459" t="s">
        <v>5866</v>
      </c>
    </row>
    <row r="5460" spans="1:15" ht="15" customHeight="1" x14ac:dyDescent="0.2">
      <c r="A5460" s="66" t="s">
        <v>9833</v>
      </c>
      <c r="B5460" t="s">
        <v>703</v>
      </c>
      <c r="C5460" t="s">
        <v>702</v>
      </c>
      <c r="D5460" s="21" t="s">
        <v>706</v>
      </c>
      <c r="E5460" t="s">
        <v>707</v>
      </c>
      <c r="F5460" t="s">
        <v>84</v>
      </c>
      <c r="K5460">
        <v>2020</v>
      </c>
      <c r="L5460" t="s">
        <v>5864</v>
      </c>
      <c r="M5460" t="s">
        <v>2495</v>
      </c>
      <c r="N5460" t="s">
        <v>5865</v>
      </c>
      <c r="O5460" t="s">
        <v>5867</v>
      </c>
    </row>
    <row r="5461" spans="1:15" ht="15" customHeight="1" x14ac:dyDescent="0.2">
      <c r="A5461" s="66" t="s">
        <v>9833</v>
      </c>
      <c r="B5461" t="s">
        <v>703</v>
      </c>
      <c r="C5461" t="s">
        <v>702</v>
      </c>
      <c r="D5461" s="21" t="s">
        <v>706</v>
      </c>
      <c r="E5461" t="s">
        <v>707</v>
      </c>
      <c r="F5461" t="s">
        <v>85</v>
      </c>
      <c r="K5461">
        <v>2020</v>
      </c>
      <c r="L5461" t="s">
        <v>5864</v>
      </c>
      <c r="M5461" t="s">
        <v>1314</v>
      </c>
      <c r="N5461" t="s">
        <v>5865</v>
      </c>
      <c r="O5461" t="s">
        <v>5868</v>
      </c>
    </row>
    <row r="5462" spans="1:15" ht="15" customHeight="1" x14ac:dyDescent="0.2">
      <c r="A5462" s="66" t="s">
        <v>9833</v>
      </c>
      <c r="B5462" t="s">
        <v>703</v>
      </c>
      <c r="C5462" t="s">
        <v>702</v>
      </c>
      <c r="D5462" s="21" t="s">
        <v>706</v>
      </c>
      <c r="E5462" t="s">
        <v>707</v>
      </c>
      <c r="F5462" t="s">
        <v>87</v>
      </c>
      <c r="K5462">
        <v>2020</v>
      </c>
      <c r="L5462" t="s">
        <v>5864</v>
      </c>
      <c r="M5462" t="s">
        <v>1314</v>
      </c>
      <c r="N5462" t="s">
        <v>5865</v>
      </c>
      <c r="O5462" t="s">
        <v>5869</v>
      </c>
    </row>
    <row r="5463" spans="1:15" ht="15" customHeight="1" x14ac:dyDescent="0.2">
      <c r="A5463" s="66" t="s">
        <v>9833</v>
      </c>
      <c r="B5463" t="s">
        <v>703</v>
      </c>
      <c r="C5463" t="s">
        <v>702</v>
      </c>
      <c r="D5463" s="21" t="s">
        <v>706</v>
      </c>
      <c r="E5463" t="s">
        <v>707</v>
      </c>
      <c r="F5463" t="s">
        <v>96</v>
      </c>
      <c r="K5463">
        <v>2024</v>
      </c>
      <c r="L5463" t="s">
        <v>5864</v>
      </c>
      <c r="M5463" t="s">
        <v>5870</v>
      </c>
      <c r="N5463" t="s">
        <v>5865</v>
      </c>
      <c r="O5463" t="s">
        <v>5871</v>
      </c>
    </row>
    <row r="5464" spans="1:15" ht="15" customHeight="1" x14ac:dyDescent="0.2">
      <c r="A5464" s="66" t="s">
        <v>9833</v>
      </c>
      <c r="B5464" t="s">
        <v>703</v>
      </c>
      <c r="C5464" t="s">
        <v>702</v>
      </c>
      <c r="D5464" s="21" t="s">
        <v>706</v>
      </c>
      <c r="E5464" t="s">
        <v>707</v>
      </c>
      <c r="F5464" t="s">
        <v>67</v>
      </c>
      <c r="G5464" t="s">
        <v>1360</v>
      </c>
      <c r="K5464">
        <v>2024</v>
      </c>
      <c r="L5464" t="s">
        <v>5872</v>
      </c>
      <c r="N5464" t="s">
        <v>5873</v>
      </c>
      <c r="O5464" t="s">
        <v>9195</v>
      </c>
    </row>
    <row r="5465" spans="1:15" ht="15" customHeight="1" x14ac:dyDescent="0.2">
      <c r="A5465" s="66" t="s">
        <v>9833</v>
      </c>
      <c r="B5465" t="s">
        <v>703</v>
      </c>
      <c r="C5465" t="s">
        <v>702</v>
      </c>
      <c r="D5465" s="21" t="s">
        <v>704</v>
      </c>
      <c r="E5465" t="s">
        <v>705</v>
      </c>
      <c r="F5465" t="s">
        <v>67</v>
      </c>
      <c r="G5465" t="s">
        <v>1360</v>
      </c>
      <c r="K5465">
        <v>2024</v>
      </c>
      <c r="L5465" t="s">
        <v>5874</v>
      </c>
      <c r="N5465" t="s">
        <v>5875</v>
      </c>
      <c r="O5465" t="s">
        <v>9194</v>
      </c>
    </row>
    <row r="5466" spans="1:15" ht="15" customHeight="1" x14ac:dyDescent="0.2">
      <c r="A5466" s="66" t="s">
        <v>9833</v>
      </c>
      <c r="B5466" t="s">
        <v>703</v>
      </c>
      <c r="C5466" t="s">
        <v>702</v>
      </c>
      <c r="D5466" s="21" t="s">
        <v>704</v>
      </c>
      <c r="E5466" t="s">
        <v>705</v>
      </c>
      <c r="F5466" t="s">
        <v>316</v>
      </c>
      <c r="K5466">
        <v>2017</v>
      </c>
      <c r="L5466" t="s">
        <v>5876</v>
      </c>
      <c r="N5466" t="s">
        <v>5877</v>
      </c>
      <c r="O5466" t="s">
        <v>5878</v>
      </c>
    </row>
    <row r="5467" spans="1:15" ht="15" customHeight="1" x14ac:dyDescent="0.2">
      <c r="A5467" s="66" t="s">
        <v>9833</v>
      </c>
      <c r="B5467" t="s">
        <v>703</v>
      </c>
      <c r="C5467" t="s">
        <v>702</v>
      </c>
      <c r="D5467" s="21" t="s">
        <v>704</v>
      </c>
      <c r="E5467" t="s">
        <v>705</v>
      </c>
      <c r="F5467" t="s">
        <v>323</v>
      </c>
      <c r="K5467">
        <v>2017</v>
      </c>
      <c r="L5467" t="s">
        <v>5876</v>
      </c>
      <c r="N5467" t="s">
        <v>5877</v>
      </c>
      <c r="O5467" t="s">
        <v>5878</v>
      </c>
    </row>
    <row r="5468" spans="1:15" ht="15" customHeight="1" x14ac:dyDescent="0.2">
      <c r="A5468" s="66" t="s">
        <v>9833</v>
      </c>
      <c r="B5468" t="s">
        <v>703</v>
      </c>
      <c r="C5468" t="s">
        <v>702</v>
      </c>
      <c r="D5468" s="21" t="s">
        <v>704</v>
      </c>
      <c r="E5468" t="s">
        <v>705</v>
      </c>
      <c r="F5468" t="s">
        <v>72</v>
      </c>
      <c r="G5468" t="s">
        <v>1299</v>
      </c>
      <c r="K5468">
        <v>2023</v>
      </c>
      <c r="L5468" t="s">
        <v>5879</v>
      </c>
      <c r="M5468" t="s">
        <v>5880</v>
      </c>
      <c r="N5468" t="s">
        <v>5881</v>
      </c>
      <c r="O5468" t="s">
        <v>5882</v>
      </c>
    </row>
    <row r="5469" spans="1:15" ht="15" customHeight="1" x14ac:dyDescent="0.2">
      <c r="A5469" s="66" t="s">
        <v>9833</v>
      </c>
      <c r="B5469" t="s">
        <v>703</v>
      </c>
      <c r="C5469" t="s">
        <v>702</v>
      </c>
      <c r="D5469" s="21" t="s">
        <v>704</v>
      </c>
      <c r="E5469" t="s">
        <v>705</v>
      </c>
      <c r="F5469" t="s">
        <v>76</v>
      </c>
      <c r="G5469" t="s">
        <v>1299</v>
      </c>
      <c r="K5469">
        <v>2023</v>
      </c>
      <c r="L5469" t="s">
        <v>5879</v>
      </c>
      <c r="M5469" t="s">
        <v>5883</v>
      </c>
      <c r="N5469" t="s">
        <v>5881</v>
      </c>
      <c r="O5469" t="s">
        <v>5884</v>
      </c>
    </row>
    <row r="5470" spans="1:15" ht="15" customHeight="1" x14ac:dyDescent="0.2">
      <c r="A5470" s="66" t="s">
        <v>9833</v>
      </c>
      <c r="B5470" t="s">
        <v>703</v>
      </c>
      <c r="C5470" t="s">
        <v>702</v>
      </c>
      <c r="D5470" s="21" t="s">
        <v>704</v>
      </c>
      <c r="E5470" t="s">
        <v>705</v>
      </c>
      <c r="F5470" t="s">
        <v>85</v>
      </c>
      <c r="K5470">
        <v>2023</v>
      </c>
      <c r="L5470" t="s">
        <v>5879</v>
      </c>
      <c r="M5470" t="s">
        <v>5880</v>
      </c>
      <c r="N5470" t="s">
        <v>5881</v>
      </c>
      <c r="O5470" t="s">
        <v>5885</v>
      </c>
    </row>
    <row r="5471" spans="1:15" ht="15" customHeight="1" x14ac:dyDescent="0.2">
      <c r="A5471" s="66" t="s">
        <v>9833</v>
      </c>
      <c r="B5471" t="s">
        <v>703</v>
      </c>
      <c r="C5471" t="s">
        <v>702</v>
      </c>
      <c r="D5471" s="21" t="s">
        <v>704</v>
      </c>
      <c r="E5471" t="s">
        <v>705</v>
      </c>
      <c r="F5471" t="s">
        <v>86</v>
      </c>
      <c r="K5471">
        <v>2023</v>
      </c>
      <c r="L5471" t="s">
        <v>5879</v>
      </c>
      <c r="M5471" t="s">
        <v>5886</v>
      </c>
      <c r="N5471" t="s">
        <v>5881</v>
      </c>
      <c r="O5471" t="s">
        <v>5887</v>
      </c>
    </row>
    <row r="5472" spans="1:15" ht="15" customHeight="1" x14ac:dyDescent="0.2">
      <c r="A5472" s="66" t="s">
        <v>9833</v>
      </c>
      <c r="B5472" t="s">
        <v>703</v>
      </c>
      <c r="C5472" t="s">
        <v>702</v>
      </c>
      <c r="D5472" s="21" t="s">
        <v>704</v>
      </c>
      <c r="E5472" t="s">
        <v>705</v>
      </c>
      <c r="F5472" t="s">
        <v>87</v>
      </c>
      <c r="K5472">
        <v>2023</v>
      </c>
      <c r="L5472" t="s">
        <v>5879</v>
      </c>
      <c r="M5472" t="s">
        <v>3363</v>
      </c>
      <c r="N5472" t="s">
        <v>5881</v>
      </c>
      <c r="O5472" t="s">
        <v>5888</v>
      </c>
    </row>
    <row r="5473" spans="1:15" ht="15" customHeight="1" x14ac:dyDescent="0.2">
      <c r="A5473" s="66" t="s">
        <v>9833</v>
      </c>
      <c r="B5473" t="s">
        <v>703</v>
      </c>
      <c r="C5473" t="s">
        <v>702</v>
      </c>
      <c r="D5473" s="21" t="s">
        <v>704</v>
      </c>
      <c r="E5473" t="s">
        <v>705</v>
      </c>
      <c r="F5473" t="s">
        <v>88</v>
      </c>
      <c r="K5473">
        <v>2023</v>
      </c>
      <c r="L5473" t="s">
        <v>5879</v>
      </c>
      <c r="M5473" t="s">
        <v>5883</v>
      </c>
      <c r="N5473" t="s">
        <v>5881</v>
      </c>
      <c r="O5473" t="s">
        <v>5887</v>
      </c>
    </row>
    <row r="5474" spans="1:15" ht="15" customHeight="1" x14ac:dyDescent="0.2">
      <c r="A5474" s="66" t="s">
        <v>9833</v>
      </c>
      <c r="B5474" t="s">
        <v>703</v>
      </c>
      <c r="C5474" t="s">
        <v>702</v>
      </c>
      <c r="D5474" s="21" t="s">
        <v>704</v>
      </c>
      <c r="E5474" t="s">
        <v>705</v>
      </c>
      <c r="F5474" t="s">
        <v>90</v>
      </c>
      <c r="K5474">
        <v>2023</v>
      </c>
      <c r="L5474" t="s">
        <v>5879</v>
      </c>
      <c r="M5474" t="s">
        <v>5889</v>
      </c>
      <c r="N5474" t="s">
        <v>5881</v>
      </c>
      <c r="O5474" t="s">
        <v>5890</v>
      </c>
    </row>
    <row r="5475" spans="1:15" ht="15" customHeight="1" x14ac:dyDescent="0.2">
      <c r="A5475" s="66" t="s">
        <v>9833</v>
      </c>
      <c r="B5475" t="s">
        <v>703</v>
      </c>
      <c r="C5475" t="s">
        <v>702</v>
      </c>
      <c r="D5475" s="21" t="s">
        <v>704</v>
      </c>
      <c r="E5475" t="s">
        <v>705</v>
      </c>
      <c r="F5475" t="s">
        <v>96</v>
      </c>
      <c r="K5475">
        <v>2023</v>
      </c>
      <c r="L5475" t="s">
        <v>5879</v>
      </c>
      <c r="M5475" t="s">
        <v>5889</v>
      </c>
      <c r="N5475" t="s">
        <v>5881</v>
      </c>
      <c r="O5475" t="s">
        <v>5891</v>
      </c>
    </row>
    <row r="5476" spans="1:15" ht="15" customHeight="1" x14ac:dyDescent="0.2">
      <c r="A5476" s="66" t="s">
        <v>9833</v>
      </c>
      <c r="B5476" t="s">
        <v>703</v>
      </c>
      <c r="C5476" t="s">
        <v>702</v>
      </c>
      <c r="D5476" s="21" t="s">
        <v>704</v>
      </c>
      <c r="E5476" t="s">
        <v>705</v>
      </c>
      <c r="F5476" t="s">
        <v>308</v>
      </c>
      <c r="K5476">
        <v>2023</v>
      </c>
      <c r="L5476" t="s">
        <v>5879</v>
      </c>
      <c r="M5476" t="s">
        <v>5892</v>
      </c>
      <c r="N5476" t="s">
        <v>5881</v>
      </c>
      <c r="O5476" t="s">
        <v>5893</v>
      </c>
    </row>
    <row r="5477" spans="1:15" ht="15" customHeight="1" x14ac:dyDescent="0.2">
      <c r="A5477" s="66" t="s">
        <v>9833</v>
      </c>
      <c r="B5477" t="s">
        <v>703</v>
      </c>
      <c r="C5477" t="s">
        <v>702</v>
      </c>
      <c r="D5477" s="21" t="s">
        <v>704</v>
      </c>
      <c r="E5477" t="s">
        <v>705</v>
      </c>
      <c r="F5477" t="s">
        <v>89</v>
      </c>
      <c r="K5477">
        <v>2024</v>
      </c>
      <c r="L5477" t="s">
        <v>5894</v>
      </c>
      <c r="M5477" t="s">
        <v>1614</v>
      </c>
      <c r="N5477" t="s">
        <v>5895</v>
      </c>
      <c r="O5477" t="s">
        <v>5896</v>
      </c>
    </row>
    <row r="5478" spans="1:15" ht="15" customHeight="1" x14ac:dyDescent="0.2">
      <c r="A5478" s="66" t="s">
        <v>9833</v>
      </c>
      <c r="B5478" t="s">
        <v>703</v>
      </c>
      <c r="C5478" t="s">
        <v>702</v>
      </c>
      <c r="D5478" s="21" t="s">
        <v>704</v>
      </c>
      <c r="E5478" t="s">
        <v>705</v>
      </c>
      <c r="F5478" t="s">
        <v>306</v>
      </c>
      <c r="K5478">
        <v>2024</v>
      </c>
      <c r="L5478" t="s">
        <v>5897</v>
      </c>
      <c r="M5478" t="s">
        <v>1484</v>
      </c>
      <c r="N5478" t="s">
        <v>5898</v>
      </c>
      <c r="O5478" t="s">
        <v>5899</v>
      </c>
    </row>
    <row r="5479" spans="1:15" ht="15" customHeight="1" x14ac:dyDescent="0.2">
      <c r="A5479" s="66" t="s">
        <v>9833</v>
      </c>
      <c r="B5479" t="s">
        <v>703</v>
      </c>
      <c r="C5479" t="s">
        <v>702</v>
      </c>
      <c r="D5479" s="21" t="s">
        <v>704</v>
      </c>
      <c r="E5479" t="s">
        <v>705</v>
      </c>
      <c r="F5479" t="s">
        <v>9896</v>
      </c>
      <c r="K5479">
        <v>2024</v>
      </c>
      <c r="L5479" t="s">
        <v>5897</v>
      </c>
      <c r="M5479" t="s">
        <v>1484</v>
      </c>
      <c r="N5479" t="s">
        <v>5898</v>
      </c>
    </row>
    <row r="5480" spans="1:15" ht="15" customHeight="1" x14ac:dyDescent="0.2">
      <c r="A5480" s="66" t="s">
        <v>9833</v>
      </c>
      <c r="B5480" t="s">
        <v>703</v>
      </c>
      <c r="C5480" t="s">
        <v>702</v>
      </c>
      <c r="D5480" s="21" t="s">
        <v>704</v>
      </c>
      <c r="E5480" t="s">
        <v>705</v>
      </c>
      <c r="F5480" t="s">
        <v>307</v>
      </c>
      <c r="K5480">
        <v>2024</v>
      </c>
      <c r="L5480" t="s">
        <v>5897</v>
      </c>
      <c r="M5480" t="s">
        <v>1484</v>
      </c>
      <c r="N5480" t="s">
        <v>5898</v>
      </c>
    </row>
    <row r="5481" spans="1:15" ht="15" customHeight="1" x14ac:dyDescent="0.2">
      <c r="A5481" s="66" t="s">
        <v>9833</v>
      </c>
      <c r="B5481" t="s">
        <v>703</v>
      </c>
      <c r="C5481" t="s">
        <v>702</v>
      </c>
      <c r="D5481" s="21" t="s">
        <v>704</v>
      </c>
      <c r="E5481" t="s">
        <v>705</v>
      </c>
      <c r="F5481" t="s">
        <v>314</v>
      </c>
      <c r="K5481">
        <v>2024</v>
      </c>
      <c r="L5481" t="s">
        <v>5897</v>
      </c>
      <c r="M5481" t="s">
        <v>1484</v>
      </c>
      <c r="N5481" t="s">
        <v>5898</v>
      </c>
      <c r="O5481" t="s">
        <v>5900</v>
      </c>
    </row>
    <row r="5482" spans="1:15" ht="15" customHeight="1" x14ac:dyDescent="0.2">
      <c r="A5482" s="66" t="s">
        <v>9833</v>
      </c>
      <c r="B5482" t="s">
        <v>703</v>
      </c>
      <c r="C5482" t="s">
        <v>702</v>
      </c>
      <c r="D5482" s="21" t="s">
        <v>704</v>
      </c>
      <c r="E5482" t="s">
        <v>705</v>
      </c>
      <c r="F5482" t="s">
        <v>9892</v>
      </c>
      <c r="G5482" t="s">
        <v>9444</v>
      </c>
      <c r="K5482">
        <v>2024</v>
      </c>
      <c r="L5482" t="s">
        <v>5897</v>
      </c>
      <c r="M5482" t="s">
        <v>1484</v>
      </c>
      <c r="N5482" t="s">
        <v>5898</v>
      </c>
    </row>
    <row r="5483" spans="1:15" ht="15" customHeight="1" x14ac:dyDescent="0.2">
      <c r="A5483" s="66" t="s">
        <v>9833</v>
      </c>
      <c r="B5483" t="s">
        <v>703</v>
      </c>
      <c r="C5483" t="s">
        <v>702</v>
      </c>
      <c r="D5483" s="21" t="s">
        <v>704</v>
      </c>
      <c r="E5483" t="s">
        <v>705</v>
      </c>
      <c r="F5483" t="s">
        <v>315</v>
      </c>
      <c r="K5483">
        <v>2024</v>
      </c>
      <c r="L5483" t="s">
        <v>5897</v>
      </c>
      <c r="M5483" t="s">
        <v>1484</v>
      </c>
      <c r="N5483" t="s">
        <v>5898</v>
      </c>
    </row>
    <row r="5484" spans="1:15" ht="15" customHeight="1" x14ac:dyDescent="0.2">
      <c r="A5484" s="66" t="s">
        <v>9833</v>
      </c>
      <c r="B5484" t="s">
        <v>703</v>
      </c>
      <c r="C5484" t="s">
        <v>702</v>
      </c>
      <c r="D5484" s="21" t="s">
        <v>704</v>
      </c>
      <c r="E5484" t="s">
        <v>705</v>
      </c>
      <c r="F5484" t="s">
        <v>321</v>
      </c>
      <c r="K5484">
        <v>2024</v>
      </c>
      <c r="L5484" t="s">
        <v>5897</v>
      </c>
      <c r="M5484" t="s">
        <v>1484</v>
      </c>
      <c r="N5484" t="s">
        <v>5898</v>
      </c>
      <c r="O5484" t="s">
        <v>5901</v>
      </c>
    </row>
    <row r="5485" spans="1:15" ht="15" customHeight="1" x14ac:dyDescent="0.2">
      <c r="A5485" s="66" t="s">
        <v>9833</v>
      </c>
      <c r="B5485" t="s">
        <v>703</v>
      </c>
      <c r="C5485" t="s">
        <v>702</v>
      </c>
      <c r="D5485" s="21" t="s">
        <v>704</v>
      </c>
      <c r="E5485" t="s">
        <v>705</v>
      </c>
      <c r="F5485" t="s">
        <v>9893</v>
      </c>
      <c r="K5485">
        <v>2024</v>
      </c>
      <c r="L5485" t="s">
        <v>5897</v>
      </c>
      <c r="M5485" t="s">
        <v>1484</v>
      </c>
      <c r="N5485" t="s">
        <v>5898</v>
      </c>
    </row>
    <row r="5486" spans="1:15" ht="15" customHeight="1" x14ac:dyDescent="0.2">
      <c r="A5486" s="66" t="s">
        <v>9833</v>
      </c>
      <c r="B5486" t="s">
        <v>703</v>
      </c>
      <c r="C5486" t="s">
        <v>702</v>
      </c>
      <c r="D5486" s="21" t="s">
        <v>704</v>
      </c>
      <c r="E5486" t="s">
        <v>705</v>
      </c>
      <c r="F5486" t="s">
        <v>322</v>
      </c>
      <c r="K5486">
        <v>2024</v>
      </c>
      <c r="L5486" t="s">
        <v>5897</v>
      </c>
      <c r="M5486" t="s">
        <v>1484</v>
      </c>
      <c r="N5486" t="s">
        <v>5898</v>
      </c>
    </row>
    <row r="5487" spans="1:15" ht="15" customHeight="1" x14ac:dyDescent="0.2">
      <c r="A5487" s="66" t="s">
        <v>9833</v>
      </c>
      <c r="B5487" t="s">
        <v>703</v>
      </c>
      <c r="C5487" t="s">
        <v>702</v>
      </c>
      <c r="D5487" s="21" t="s">
        <v>704</v>
      </c>
      <c r="E5487" t="s">
        <v>705</v>
      </c>
      <c r="F5487" t="s">
        <v>336</v>
      </c>
      <c r="K5487">
        <v>2024</v>
      </c>
      <c r="L5487" t="s">
        <v>5897</v>
      </c>
      <c r="M5487" t="s">
        <v>1484</v>
      </c>
      <c r="N5487" t="s">
        <v>5898</v>
      </c>
      <c r="O5487" t="s">
        <v>5902</v>
      </c>
    </row>
    <row r="5488" spans="1:15" ht="15" customHeight="1" x14ac:dyDescent="0.2">
      <c r="A5488" s="66" t="s">
        <v>9833</v>
      </c>
      <c r="B5488" t="s">
        <v>703</v>
      </c>
      <c r="C5488" t="s">
        <v>702</v>
      </c>
      <c r="D5488" s="21" t="s">
        <v>704</v>
      </c>
      <c r="E5488" t="s">
        <v>705</v>
      </c>
      <c r="F5488" t="s">
        <v>9895</v>
      </c>
      <c r="K5488">
        <v>2024</v>
      </c>
      <c r="L5488" t="s">
        <v>5897</v>
      </c>
      <c r="M5488" t="s">
        <v>1484</v>
      </c>
      <c r="N5488" t="s">
        <v>5898</v>
      </c>
    </row>
    <row r="5489" spans="1:15" ht="15" customHeight="1" x14ac:dyDescent="0.2">
      <c r="A5489" s="66" t="s">
        <v>9833</v>
      </c>
      <c r="B5489" t="s">
        <v>703</v>
      </c>
      <c r="C5489" t="s">
        <v>702</v>
      </c>
      <c r="D5489" s="21" t="s">
        <v>704</v>
      </c>
      <c r="E5489" t="s">
        <v>705</v>
      </c>
      <c r="F5489" t="s">
        <v>337</v>
      </c>
      <c r="K5489">
        <v>2024</v>
      </c>
      <c r="L5489" t="s">
        <v>5897</v>
      </c>
      <c r="M5489" t="s">
        <v>1484</v>
      </c>
      <c r="N5489" t="s">
        <v>5898</v>
      </c>
    </row>
    <row r="5490" spans="1:15" ht="15" customHeight="1" x14ac:dyDescent="0.2">
      <c r="A5490" s="66" t="s">
        <v>9833</v>
      </c>
      <c r="B5490" t="s">
        <v>703</v>
      </c>
      <c r="C5490" t="s">
        <v>702</v>
      </c>
      <c r="D5490" s="21" t="s">
        <v>704</v>
      </c>
      <c r="E5490" t="s">
        <v>705</v>
      </c>
      <c r="F5490" t="s">
        <v>68</v>
      </c>
      <c r="G5490" t="s">
        <v>1299</v>
      </c>
      <c r="K5490">
        <v>2023</v>
      </c>
      <c r="L5490" t="s">
        <v>5903</v>
      </c>
      <c r="M5490" t="s">
        <v>2829</v>
      </c>
      <c r="N5490" t="s">
        <v>5904</v>
      </c>
      <c r="O5490" t="s">
        <v>5905</v>
      </c>
    </row>
    <row r="5491" spans="1:15" ht="15" customHeight="1" x14ac:dyDescent="0.2">
      <c r="A5491" s="66" t="s">
        <v>9833</v>
      </c>
      <c r="B5491" t="s">
        <v>703</v>
      </c>
      <c r="C5491" t="s">
        <v>702</v>
      </c>
      <c r="D5491" s="21" t="s">
        <v>704</v>
      </c>
      <c r="E5491" t="s">
        <v>705</v>
      </c>
      <c r="F5491" t="s">
        <v>8</v>
      </c>
      <c r="K5491">
        <v>2013</v>
      </c>
      <c r="L5491" t="s">
        <v>5906</v>
      </c>
      <c r="M5491" t="s">
        <v>5907</v>
      </c>
      <c r="N5491" t="s">
        <v>5908</v>
      </c>
    </row>
    <row r="5492" spans="1:15" ht="15" customHeight="1" x14ac:dyDescent="0.2">
      <c r="A5492" s="66" t="s">
        <v>9833</v>
      </c>
      <c r="B5492" t="s">
        <v>703</v>
      </c>
      <c r="C5492" t="s">
        <v>702</v>
      </c>
      <c r="D5492" s="21" t="s">
        <v>704</v>
      </c>
      <c r="E5492" t="s">
        <v>705</v>
      </c>
      <c r="F5492" t="s">
        <v>10</v>
      </c>
      <c r="K5492">
        <v>2013</v>
      </c>
      <c r="L5492" t="s">
        <v>5906</v>
      </c>
      <c r="M5492" t="s">
        <v>5907</v>
      </c>
      <c r="N5492" t="s">
        <v>5908</v>
      </c>
    </row>
    <row r="5493" spans="1:15" ht="15" customHeight="1" x14ac:dyDescent="0.2">
      <c r="A5493" s="66" t="s">
        <v>9833</v>
      </c>
      <c r="B5493" t="s">
        <v>703</v>
      </c>
      <c r="C5493" t="s">
        <v>702</v>
      </c>
      <c r="D5493" s="21" t="s">
        <v>704</v>
      </c>
      <c r="E5493" t="s">
        <v>705</v>
      </c>
      <c r="F5493" t="s">
        <v>11</v>
      </c>
      <c r="G5493" t="s">
        <v>1286</v>
      </c>
      <c r="H5493" t="s">
        <v>492</v>
      </c>
      <c r="K5493">
        <v>2013</v>
      </c>
      <c r="L5493" t="s">
        <v>5906</v>
      </c>
      <c r="M5493" t="s">
        <v>5907</v>
      </c>
      <c r="N5493" t="s">
        <v>5908</v>
      </c>
      <c r="O5493" t="s">
        <v>5909</v>
      </c>
    </row>
    <row r="5494" spans="1:15" ht="15" customHeight="1" x14ac:dyDescent="0.2">
      <c r="A5494" s="66" t="s">
        <v>9833</v>
      </c>
      <c r="B5494" t="s">
        <v>703</v>
      </c>
      <c r="C5494" t="s">
        <v>702</v>
      </c>
      <c r="D5494" s="21" t="s">
        <v>704</v>
      </c>
      <c r="E5494" t="s">
        <v>705</v>
      </c>
      <c r="F5494" t="s">
        <v>12</v>
      </c>
      <c r="K5494">
        <v>2013</v>
      </c>
      <c r="L5494" t="s">
        <v>5906</v>
      </c>
      <c r="M5494" t="s">
        <v>5907</v>
      </c>
      <c r="N5494" t="s">
        <v>5908</v>
      </c>
    </row>
    <row r="5495" spans="1:15" ht="15" customHeight="1" x14ac:dyDescent="0.2">
      <c r="A5495" s="66" t="s">
        <v>9833</v>
      </c>
      <c r="B5495" t="s">
        <v>703</v>
      </c>
      <c r="C5495" t="s">
        <v>702</v>
      </c>
      <c r="D5495" s="21" t="s">
        <v>704</v>
      </c>
      <c r="E5495" t="s">
        <v>705</v>
      </c>
      <c r="F5495" t="s">
        <v>29</v>
      </c>
      <c r="G5495" t="s">
        <v>1453</v>
      </c>
      <c r="K5495">
        <v>2016</v>
      </c>
      <c r="L5495" t="s">
        <v>5906</v>
      </c>
      <c r="M5495" t="s">
        <v>5910</v>
      </c>
      <c r="N5495" t="s">
        <v>5908</v>
      </c>
      <c r="O5495" t="s">
        <v>5911</v>
      </c>
    </row>
    <row r="5496" spans="1:15" ht="15" customHeight="1" x14ac:dyDescent="0.2">
      <c r="A5496" s="66" t="s">
        <v>9833</v>
      </c>
      <c r="B5496" t="s">
        <v>703</v>
      </c>
      <c r="C5496" t="s">
        <v>702</v>
      </c>
      <c r="D5496" s="21" t="s">
        <v>704</v>
      </c>
      <c r="E5496" t="s">
        <v>705</v>
      </c>
      <c r="F5496" t="s">
        <v>54</v>
      </c>
      <c r="G5496" t="s">
        <v>1270</v>
      </c>
      <c r="K5496">
        <v>2016</v>
      </c>
      <c r="L5496" t="s">
        <v>5906</v>
      </c>
      <c r="M5496" t="s">
        <v>5912</v>
      </c>
      <c r="N5496" t="s">
        <v>5908</v>
      </c>
      <c r="O5496" t="s">
        <v>5913</v>
      </c>
    </row>
    <row r="5497" spans="1:15" ht="15" customHeight="1" x14ac:dyDescent="0.2">
      <c r="A5497" s="66" t="s">
        <v>9833</v>
      </c>
      <c r="B5497" t="s">
        <v>703</v>
      </c>
      <c r="C5497" t="s">
        <v>702</v>
      </c>
      <c r="D5497" s="21" t="s">
        <v>706</v>
      </c>
      <c r="E5497" t="s">
        <v>707</v>
      </c>
      <c r="F5497" t="s">
        <v>8</v>
      </c>
      <c r="K5497">
        <v>2013</v>
      </c>
      <c r="L5497" t="s">
        <v>5906</v>
      </c>
      <c r="M5497" t="s">
        <v>2158</v>
      </c>
      <c r="N5497" t="s">
        <v>5908</v>
      </c>
    </row>
    <row r="5498" spans="1:15" ht="15" customHeight="1" x14ac:dyDescent="0.2">
      <c r="A5498" s="66" t="s">
        <v>9833</v>
      </c>
      <c r="B5498" t="s">
        <v>703</v>
      </c>
      <c r="C5498" t="s">
        <v>702</v>
      </c>
      <c r="D5498" s="21" t="s">
        <v>706</v>
      </c>
      <c r="E5498" t="s">
        <v>707</v>
      </c>
      <c r="F5498" t="s">
        <v>10</v>
      </c>
      <c r="K5498">
        <v>2013</v>
      </c>
      <c r="L5498" t="s">
        <v>5906</v>
      </c>
      <c r="M5498" t="s">
        <v>2158</v>
      </c>
      <c r="N5498" t="s">
        <v>5908</v>
      </c>
    </row>
    <row r="5499" spans="1:15" ht="15" customHeight="1" x14ac:dyDescent="0.2">
      <c r="A5499" s="66" t="s">
        <v>9833</v>
      </c>
      <c r="B5499" t="s">
        <v>703</v>
      </c>
      <c r="C5499" t="s">
        <v>702</v>
      </c>
      <c r="D5499" s="21" t="s">
        <v>706</v>
      </c>
      <c r="E5499" t="s">
        <v>707</v>
      </c>
      <c r="F5499" t="s">
        <v>11</v>
      </c>
      <c r="G5499" t="s">
        <v>1286</v>
      </c>
      <c r="H5499" t="s">
        <v>349</v>
      </c>
      <c r="I5499" t="s">
        <v>349</v>
      </c>
      <c r="K5499">
        <v>2013</v>
      </c>
      <c r="L5499" t="s">
        <v>5906</v>
      </c>
      <c r="M5499" t="s">
        <v>2158</v>
      </c>
      <c r="N5499" t="s">
        <v>5908</v>
      </c>
      <c r="O5499" t="s">
        <v>9193</v>
      </c>
    </row>
    <row r="5500" spans="1:15" ht="15" customHeight="1" x14ac:dyDescent="0.2">
      <c r="A5500" s="66" t="s">
        <v>9833</v>
      </c>
      <c r="B5500" t="s">
        <v>703</v>
      </c>
      <c r="C5500" t="s">
        <v>702</v>
      </c>
      <c r="D5500" s="21" t="s">
        <v>706</v>
      </c>
      <c r="E5500" t="s">
        <v>707</v>
      </c>
      <c r="F5500" t="s">
        <v>29</v>
      </c>
      <c r="G5500" t="s">
        <v>1453</v>
      </c>
      <c r="K5500">
        <v>2016</v>
      </c>
      <c r="L5500" t="s">
        <v>5906</v>
      </c>
      <c r="M5500" t="s">
        <v>5914</v>
      </c>
      <c r="N5500" t="s">
        <v>5908</v>
      </c>
      <c r="O5500" t="s">
        <v>5911</v>
      </c>
    </row>
    <row r="5501" spans="1:15" ht="15" customHeight="1" x14ac:dyDescent="0.2">
      <c r="A5501" s="66" t="s">
        <v>9833</v>
      </c>
      <c r="B5501" t="s">
        <v>703</v>
      </c>
      <c r="C5501" t="s">
        <v>702</v>
      </c>
      <c r="D5501" s="21" t="s">
        <v>706</v>
      </c>
      <c r="E5501" t="s">
        <v>707</v>
      </c>
      <c r="F5501" t="s">
        <v>315</v>
      </c>
      <c r="K5501">
        <v>2013</v>
      </c>
      <c r="L5501" t="s">
        <v>5906</v>
      </c>
      <c r="M5501" t="s">
        <v>4730</v>
      </c>
      <c r="N5501" t="s">
        <v>5908</v>
      </c>
    </row>
    <row r="5502" spans="1:15" ht="15" customHeight="1" x14ac:dyDescent="0.2">
      <c r="A5502" s="66" t="s">
        <v>9833</v>
      </c>
      <c r="B5502" t="s">
        <v>703</v>
      </c>
      <c r="C5502" t="s">
        <v>702</v>
      </c>
      <c r="D5502" s="21" t="s">
        <v>706</v>
      </c>
      <c r="E5502" t="s">
        <v>707</v>
      </c>
      <c r="F5502" t="s">
        <v>16</v>
      </c>
      <c r="G5502" t="s">
        <v>1270</v>
      </c>
      <c r="H5502" t="s">
        <v>349</v>
      </c>
      <c r="I5502" t="s">
        <v>349</v>
      </c>
      <c r="K5502">
        <v>2017</v>
      </c>
      <c r="L5502" t="s">
        <v>9579</v>
      </c>
      <c r="M5502" t="s">
        <v>1571</v>
      </c>
      <c r="N5502" t="s">
        <v>5915</v>
      </c>
      <c r="O5502" t="s">
        <v>9192</v>
      </c>
    </row>
    <row r="5503" spans="1:15" ht="15" customHeight="1" x14ac:dyDescent="0.2">
      <c r="A5503" s="66" t="s">
        <v>9833</v>
      </c>
      <c r="B5503" t="s">
        <v>703</v>
      </c>
      <c r="C5503" t="s">
        <v>702</v>
      </c>
      <c r="D5503" s="21" t="s">
        <v>706</v>
      </c>
      <c r="E5503" t="s">
        <v>707</v>
      </c>
      <c r="F5503" t="s">
        <v>17</v>
      </c>
      <c r="G5503" t="s">
        <v>1270</v>
      </c>
      <c r="H5503" t="s">
        <v>349</v>
      </c>
      <c r="I5503" t="s">
        <v>349</v>
      </c>
      <c r="K5503">
        <v>2017</v>
      </c>
      <c r="L5503" t="s">
        <v>9579</v>
      </c>
      <c r="M5503" t="s">
        <v>1571</v>
      </c>
      <c r="N5503" t="s">
        <v>5915</v>
      </c>
      <c r="O5503" t="s">
        <v>9164</v>
      </c>
    </row>
    <row r="5504" spans="1:15" ht="15" customHeight="1" x14ac:dyDescent="0.2">
      <c r="A5504" s="66" t="s">
        <v>9833</v>
      </c>
      <c r="B5504" t="s">
        <v>703</v>
      </c>
      <c r="C5504" t="s">
        <v>702</v>
      </c>
      <c r="D5504" s="21" t="s">
        <v>706</v>
      </c>
      <c r="E5504" t="s">
        <v>707</v>
      </c>
      <c r="F5504" t="s">
        <v>18</v>
      </c>
      <c r="G5504" t="s">
        <v>1270</v>
      </c>
      <c r="H5504" t="s">
        <v>349</v>
      </c>
      <c r="I5504" t="s">
        <v>349</v>
      </c>
      <c r="K5504">
        <v>2017</v>
      </c>
      <c r="L5504" t="s">
        <v>9579</v>
      </c>
      <c r="M5504" t="s">
        <v>1571</v>
      </c>
      <c r="N5504" t="s">
        <v>5915</v>
      </c>
      <c r="O5504" t="s">
        <v>9191</v>
      </c>
    </row>
    <row r="5505" spans="1:15" ht="15" customHeight="1" x14ac:dyDescent="0.2">
      <c r="A5505" s="66" t="s">
        <v>9833</v>
      </c>
      <c r="B5505" t="s">
        <v>703</v>
      </c>
      <c r="C5505" t="s">
        <v>702</v>
      </c>
      <c r="D5505" s="21" t="s">
        <v>706</v>
      </c>
      <c r="E5505" t="s">
        <v>707</v>
      </c>
      <c r="F5505" t="s">
        <v>19</v>
      </c>
      <c r="G5505" t="s">
        <v>1270</v>
      </c>
      <c r="H5505" t="s">
        <v>349</v>
      </c>
      <c r="I5505" t="s">
        <v>349</v>
      </c>
      <c r="K5505">
        <v>2017</v>
      </c>
      <c r="L5505" t="s">
        <v>9579</v>
      </c>
      <c r="M5505" t="s">
        <v>1571</v>
      </c>
      <c r="N5505" t="s">
        <v>5915</v>
      </c>
      <c r="O5505" t="s">
        <v>9190</v>
      </c>
    </row>
    <row r="5506" spans="1:15" ht="15" customHeight="1" x14ac:dyDescent="0.2">
      <c r="A5506" s="66" t="s">
        <v>9833</v>
      </c>
      <c r="B5506" t="s">
        <v>703</v>
      </c>
      <c r="C5506" t="s">
        <v>702</v>
      </c>
      <c r="D5506" s="21" t="s">
        <v>706</v>
      </c>
      <c r="E5506" t="s">
        <v>707</v>
      </c>
      <c r="F5506" t="s">
        <v>20</v>
      </c>
      <c r="G5506" t="s">
        <v>1270</v>
      </c>
      <c r="H5506" t="s">
        <v>349</v>
      </c>
      <c r="I5506" t="s">
        <v>349</v>
      </c>
      <c r="K5506">
        <v>2017</v>
      </c>
      <c r="L5506" t="s">
        <v>9579</v>
      </c>
      <c r="M5506" t="s">
        <v>1571</v>
      </c>
      <c r="N5506" t="s">
        <v>5915</v>
      </c>
      <c r="O5506" t="s">
        <v>9189</v>
      </c>
    </row>
    <row r="5507" spans="1:15" ht="15" customHeight="1" x14ac:dyDescent="0.2">
      <c r="A5507" s="66" t="s">
        <v>9833</v>
      </c>
      <c r="B5507" t="s">
        <v>703</v>
      </c>
      <c r="C5507" t="s">
        <v>702</v>
      </c>
      <c r="D5507" s="21" t="s">
        <v>706</v>
      </c>
      <c r="E5507" t="s">
        <v>707</v>
      </c>
      <c r="F5507" t="s">
        <v>21</v>
      </c>
      <c r="G5507" t="s">
        <v>1270</v>
      </c>
      <c r="H5507" t="s">
        <v>349</v>
      </c>
      <c r="I5507" t="s">
        <v>349</v>
      </c>
      <c r="K5507">
        <v>2017</v>
      </c>
      <c r="L5507" t="s">
        <v>9579</v>
      </c>
      <c r="M5507" t="s">
        <v>1571</v>
      </c>
      <c r="N5507" t="s">
        <v>5915</v>
      </c>
      <c r="O5507" t="s">
        <v>9188</v>
      </c>
    </row>
    <row r="5508" spans="1:15" ht="15" customHeight="1" x14ac:dyDescent="0.2">
      <c r="A5508" s="66" t="s">
        <v>9833</v>
      </c>
      <c r="B5508" t="s">
        <v>703</v>
      </c>
      <c r="C5508" t="s">
        <v>702</v>
      </c>
      <c r="D5508" s="21" t="s">
        <v>706</v>
      </c>
      <c r="E5508" t="s">
        <v>707</v>
      </c>
      <c r="F5508" t="s">
        <v>24</v>
      </c>
      <c r="G5508" t="s">
        <v>1270</v>
      </c>
      <c r="H5508" t="s">
        <v>349</v>
      </c>
      <c r="I5508" t="s">
        <v>349</v>
      </c>
      <c r="K5508">
        <v>2017</v>
      </c>
      <c r="L5508" t="s">
        <v>9579</v>
      </c>
      <c r="M5508" t="s">
        <v>1571</v>
      </c>
      <c r="N5508" t="s">
        <v>5915</v>
      </c>
      <c r="O5508" t="s">
        <v>9187</v>
      </c>
    </row>
    <row r="5509" spans="1:15" ht="15" customHeight="1" x14ac:dyDescent="0.2">
      <c r="A5509" s="66" t="s">
        <v>9833</v>
      </c>
      <c r="B5509" t="s">
        <v>703</v>
      </c>
      <c r="C5509" t="s">
        <v>702</v>
      </c>
      <c r="D5509" s="21" t="s">
        <v>706</v>
      </c>
      <c r="E5509" t="s">
        <v>707</v>
      </c>
      <c r="F5509" t="s">
        <v>54</v>
      </c>
      <c r="G5509" t="s">
        <v>1270</v>
      </c>
      <c r="K5509">
        <v>2016</v>
      </c>
      <c r="L5509" t="s">
        <v>9579</v>
      </c>
      <c r="M5509" t="s">
        <v>1571</v>
      </c>
      <c r="N5509" t="s">
        <v>5915</v>
      </c>
      <c r="O5509" t="s">
        <v>5916</v>
      </c>
    </row>
    <row r="5510" spans="1:15" ht="15" customHeight="1" x14ac:dyDescent="0.2">
      <c r="A5510" s="66" t="s">
        <v>9833</v>
      </c>
      <c r="B5510" t="s">
        <v>703</v>
      </c>
      <c r="C5510" t="s">
        <v>702</v>
      </c>
      <c r="D5510" s="21" t="s">
        <v>706</v>
      </c>
      <c r="E5510" t="s">
        <v>707</v>
      </c>
      <c r="F5510" t="s">
        <v>59</v>
      </c>
      <c r="G5510" t="s">
        <v>1270</v>
      </c>
      <c r="K5510">
        <v>2016</v>
      </c>
      <c r="L5510" t="s">
        <v>9579</v>
      </c>
      <c r="M5510" t="s">
        <v>1571</v>
      </c>
      <c r="N5510" t="s">
        <v>5915</v>
      </c>
      <c r="O5510" t="s">
        <v>5917</v>
      </c>
    </row>
    <row r="5511" spans="1:15" ht="15" customHeight="1" x14ac:dyDescent="0.2">
      <c r="A5511" s="66" t="s">
        <v>9833</v>
      </c>
      <c r="B5511" t="s">
        <v>703</v>
      </c>
      <c r="C5511" t="s">
        <v>702</v>
      </c>
      <c r="D5511" s="21" t="s">
        <v>706</v>
      </c>
      <c r="E5511" t="s">
        <v>707</v>
      </c>
      <c r="F5511" t="s">
        <v>316</v>
      </c>
      <c r="K5511">
        <v>2016</v>
      </c>
      <c r="L5511" t="s">
        <v>9579</v>
      </c>
      <c r="M5511" t="s">
        <v>1571</v>
      </c>
      <c r="N5511" t="s">
        <v>5915</v>
      </c>
      <c r="O5511" t="s">
        <v>5918</v>
      </c>
    </row>
    <row r="5512" spans="1:15" ht="15" customHeight="1" x14ac:dyDescent="0.2">
      <c r="A5512" s="66" t="s">
        <v>9833</v>
      </c>
      <c r="B5512" t="s">
        <v>703</v>
      </c>
      <c r="C5512" t="s">
        <v>702</v>
      </c>
      <c r="D5512" s="21" t="s">
        <v>706</v>
      </c>
      <c r="E5512" t="s">
        <v>707</v>
      </c>
      <c r="F5512" t="s">
        <v>323</v>
      </c>
      <c r="K5512">
        <v>2016</v>
      </c>
      <c r="L5512" t="s">
        <v>9579</v>
      </c>
      <c r="M5512" t="s">
        <v>1571</v>
      </c>
      <c r="N5512" t="s">
        <v>5915</v>
      </c>
      <c r="O5512" t="s">
        <v>5918</v>
      </c>
    </row>
    <row r="5513" spans="1:15" ht="15" customHeight="1" x14ac:dyDescent="0.2">
      <c r="A5513" s="66" t="s">
        <v>9833</v>
      </c>
      <c r="B5513" t="s">
        <v>703</v>
      </c>
      <c r="C5513" t="s">
        <v>702</v>
      </c>
      <c r="D5513" s="21" t="s">
        <v>704</v>
      </c>
      <c r="E5513" t="s">
        <v>705</v>
      </c>
      <c r="F5513" t="s">
        <v>16</v>
      </c>
      <c r="G5513" t="s">
        <v>1270</v>
      </c>
      <c r="K5513">
        <v>2011</v>
      </c>
      <c r="L5513" t="s">
        <v>5919</v>
      </c>
      <c r="M5513" t="s">
        <v>5920</v>
      </c>
      <c r="N5513" t="s">
        <v>5921</v>
      </c>
      <c r="O5513" t="s">
        <v>5922</v>
      </c>
    </row>
    <row r="5514" spans="1:15" ht="15" customHeight="1" x14ac:dyDescent="0.2">
      <c r="A5514" s="66" t="s">
        <v>9833</v>
      </c>
      <c r="B5514" t="s">
        <v>703</v>
      </c>
      <c r="C5514" t="s">
        <v>702</v>
      </c>
      <c r="D5514" s="21" t="s">
        <v>704</v>
      </c>
      <c r="E5514" t="s">
        <v>705</v>
      </c>
      <c r="F5514" t="s">
        <v>17</v>
      </c>
      <c r="G5514" t="s">
        <v>1270</v>
      </c>
      <c r="K5514">
        <v>2011</v>
      </c>
      <c r="L5514" t="s">
        <v>5919</v>
      </c>
      <c r="M5514" t="s">
        <v>5920</v>
      </c>
      <c r="N5514" t="s">
        <v>5921</v>
      </c>
      <c r="O5514" t="s">
        <v>5923</v>
      </c>
    </row>
    <row r="5515" spans="1:15" ht="15" customHeight="1" x14ac:dyDescent="0.2">
      <c r="A5515" s="66" t="s">
        <v>9833</v>
      </c>
      <c r="B5515" t="s">
        <v>703</v>
      </c>
      <c r="C5515" t="s">
        <v>702</v>
      </c>
      <c r="D5515" s="21" t="s">
        <v>704</v>
      </c>
      <c r="E5515" t="s">
        <v>705</v>
      </c>
      <c r="F5515" t="s">
        <v>18</v>
      </c>
      <c r="G5515" t="s">
        <v>1270</v>
      </c>
      <c r="K5515">
        <v>2011</v>
      </c>
      <c r="L5515" t="s">
        <v>5919</v>
      </c>
      <c r="M5515" t="s">
        <v>5920</v>
      </c>
      <c r="N5515" t="s">
        <v>5921</v>
      </c>
      <c r="O5515" t="s">
        <v>5924</v>
      </c>
    </row>
    <row r="5516" spans="1:15" ht="15" customHeight="1" x14ac:dyDescent="0.2">
      <c r="A5516" s="66" t="s">
        <v>9833</v>
      </c>
      <c r="B5516" t="s">
        <v>703</v>
      </c>
      <c r="C5516" t="s">
        <v>702</v>
      </c>
      <c r="D5516" s="21" t="s">
        <v>704</v>
      </c>
      <c r="E5516" t="s">
        <v>705</v>
      </c>
      <c r="F5516" t="s">
        <v>19</v>
      </c>
      <c r="G5516" t="s">
        <v>1270</v>
      </c>
      <c r="K5516">
        <v>2011</v>
      </c>
      <c r="L5516" t="s">
        <v>5919</v>
      </c>
      <c r="M5516" t="s">
        <v>5920</v>
      </c>
      <c r="N5516" t="s">
        <v>5921</v>
      </c>
      <c r="O5516" t="s">
        <v>5924</v>
      </c>
    </row>
    <row r="5517" spans="1:15" ht="15" customHeight="1" x14ac:dyDescent="0.2">
      <c r="A5517" s="66" t="s">
        <v>9833</v>
      </c>
      <c r="B5517" t="s">
        <v>703</v>
      </c>
      <c r="C5517" t="s">
        <v>702</v>
      </c>
      <c r="D5517" s="21" t="s">
        <v>704</v>
      </c>
      <c r="E5517" t="s">
        <v>705</v>
      </c>
      <c r="F5517" t="s">
        <v>20</v>
      </c>
      <c r="G5517" t="s">
        <v>1270</v>
      </c>
      <c r="K5517">
        <v>2011</v>
      </c>
      <c r="L5517" t="s">
        <v>5919</v>
      </c>
      <c r="M5517" t="s">
        <v>5920</v>
      </c>
      <c r="N5517" t="s">
        <v>5921</v>
      </c>
      <c r="O5517" t="s">
        <v>5924</v>
      </c>
    </row>
    <row r="5518" spans="1:15" ht="15" customHeight="1" x14ac:dyDescent="0.2">
      <c r="A5518" s="66" t="s">
        <v>9833</v>
      </c>
      <c r="B5518" t="s">
        <v>703</v>
      </c>
      <c r="C5518" t="s">
        <v>702</v>
      </c>
      <c r="D5518" s="21" t="s">
        <v>704</v>
      </c>
      <c r="E5518" t="s">
        <v>705</v>
      </c>
      <c r="F5518" t="s">
        <v>21</v>
      </c>
      <c r="G5518" t="s">
        <v>1270</v>
      </c>
      <c r="K5518">
        <v>2011</v>
      </c>
      <c r="L5518" t="s">
        <v>5919</v>
      </c>
      <c r="M5518" t="s">
        <v>5920</v>
      </c>
      <c r="N5518" t="s">
        <v>5921</v>
      </c>
      <c r="O5518" t="s">
        <v>5924</v>
      </c>
    </row>
    <row r="5519" spans="1:15" ht="15" customHeight="1" x14ac:dyDescent="0.2">
      <c r="A5519" s="66" t="s">
        <v>9833</v>
      </c>
      <c r="B5519" t="s">
        <v>703</v>
      </c>
      <c r="C5519" t="s">
        <v>702</v>
      </c>
      <c r="D5519" s="21" t="s">
        <v>704</v>
      </c>
      <c r="E5519" t="s">
        <v>705</v>
      </c>
      <c r="F5519" t="s">
        <v>22</v>
      </c>
      <c r="G5519" t="s">
        <v>1270</v>
      </c>
      <c r="K5519">
        <v>2011</v>
      </c>
      <c r="L5519" t="s">
        <v>5919</v>
      </c>
      <c r="M5519" t="s">
        <v>5920</v>
      </c>
      <c r="N5519" t="s">
        <v>5921</v>
      </c>
      <c r="O5519" t="s">
        <v>5925</v>
      </c>
    </row>
    <row r="5520" spans="1:15" ht="15" customHeight="1" x14ac:dyDescent="0.2">
      <c r="A5520" s="66" t="s">
        <v>9833</v>
      </c>
      <c r="B5520" t="s">
        <v>703</v>
      </c>
      <c r="C5520" t="s">
        <v>702</v>
      </c>
      <c r="D5520" s="21" t="s">
        <v>704</v>
      </c>
      <c r="E5520" t="s">
        <v>705</v>
      </c>
      <c r="F5520" t="s">
        <v>24</v>
      </c>
      <c r="G5520" t="s">
        <v>1270</v>
      </c>
      <c r="K5520">
        <v>2011</v>
      </c>
      <c r="L5520" t="s">
        <v>5919</v>
      </c>
      <c r="M5520" t="s">
        <v>5920</v>
      </c>
      <c r="N5520" t="s">
        <v>5921</v>
      </c>
      <c r="O5520" t="s">
        <v>5924</v>
      </c>
    </row>
    <row r="5521" spans="1:15" ht="15" customHeight="1" x14ac:dyDescent="0.2">
      <c r="A5521" s="66" t="s">
        <v>9833</v>
      </c>
      <c r="B5521" t="s">
        <v>703</v>
      </c>
      <c r="C5521" t="s">
        <v>702</v>
      </c>
      <c r="D5521" s="21" t="s">
        <v>704</v>
      </c>
      <c r="E5521" t="s">
        <v>705</v>
      </c>
      <c r="F5521" t="s">
        <v>28</v>
      </c>
      <c r="G5521" t="s">
        <v>1270</v>
      </c>
      <c r="K5521">
        <v>2011</v>
      </c>
      <c r="L5521" t="s">
        <v>5919</v>
      </c>
      <c r="M5521" t="s">
        <v>5920</v>
      </c>
      <c r="N5521" t="s">
        <v>5921</v>
      </c>
      <c r="O5521" t="s">
        <v>5926</v>
      </c>
    </row>
    <row r="5522" spans="1:15" ht="15" customHeight="1" x14ac:dyDescent="0.2">
      <c r="A5522" s="66" t="s">
        <v>9833</v>
      </c>
      <c r="B5522" t="s">
        <v>703</v>
      </c>
      <c r="C5522" t="s">
        <v>702</v>
      </c>
      <c r="D5522" s="21" t="s">
        <v>704</v>
      </c>
      <c r="E5522" t="s">
        <v>705</v>
      </c>
      <c r="F5522" t="s">
        <v>100</v>
      </c>
      <c r="G5522" t="s">
        <v>1286</v>
      </c>
      <c r="K5522">
        <v>2017</v>
      </c>
      <c r="L5522" t="s">
        <v>5927</v>
      </c>
      <c r="N5522" t="s">
        <v>5928</v>
      </c>
      <c r="O5522" t="s">
        <v>5929</v>
      </c>
    </row>
    <row r="5523" spans="1:15" ht="15" customHeight="1" x14ac:dyDescent="0.2">
      <c r="A5523" s="66" t="s">
        <v>9833</v>
      </c>
      <c r="B5523" t="s">
        <v>703</v>
      </c>
      <c r="C5523" t="s">
        <v>702</v>
      </c>
      <c r="D5523" s="21" t="s">
        <v>704</v>
      </c>
      <c r="E5523" t="s">
        <v>705</v>
      </c>
      <c r="F5523" t="s">
        <v>317</v>
      </c>
      <c r="K5523">
        <v>2024</v>
      </c>
      <c r="L5523" t="s">
        <v>5927</v>
      </c>
      <c r="N5523" t="s">
        <v>5930</v>
      </c>
      <c r="O5523" t="s">
        <v>5931</v>
      </c>
    </row>
    <row r="5524" spans="1:15" ht="15" customHeight="1" x14ac:dyDescent="0.2">
      <c r="A5524" s="66" t="s">
        <v>9833</v>
      </c>
      <c r="B5524" t="s">
        <v>703</v>
      </c>
      <c r="C5524" t="s">
        <v>702</v>
      </c>
      <c r="D5524" s="21" t="s">
        <v>704</v>
      </c>
      <c r="E5524" t="s">
        <v>705</v>
      </c>
      <c r="F5524" t="s">
        <v>324</v>
      </c>
      <c r="K5524">
        <v>2024</v>
      </c>
      <c r="L5524" t="s">
        <v>5927</v>
      </c>
      <c r="N5524" t="s">
        <v>5930</v>
      </c>
      <c r="O5524" t="s">
        <v>5931</v>
      </c>
    </row>
    <row r="5525" spans="1:15" ht="15" customHeight="1" x14ac:dyDescent="0.2">
      <c r="A5525" s="66" t="s">
        <v>9833</v>
      </c>
      <c r="B5525" t="s">
        <v>703</v>
      </c>
      <c r="C5525" t="s">
        <v>702</v>
      </c>
      <c r="D5525" s="21" t="s">
        <v>704</v>
      </c>
      <c r="E5525" t="s">
        <v>705</v>
      </c>
      <c r="F5525" t="s">
        <v>338</v>
      </c>
      <c r="K5525">
        <v>2024</v>
      </c>
      <c r="L5525" t="s">
        <v>5927</v>
      </c>
      <c r="N5525" t="s">
        <v>5930</v>
      </c>
      <c r="O5525" t="s">
        <v>5932</v>
      </c>
    </row>
    <row r="5526" spans="1:15" ht="15" customHeight="1" x14ac:dyDescent="0.2">
      <c r="A5526" s="66" t="s">
        <v>9833</v>
      </c>
      <c r="B5526" t="s">
        <v>703</v>
      </c>
      <c r="C5526" t="s">
        <v>702</v>
      </c>
      <c r="D5526" s="21" t="s">
        <v>704</v>
      </c>
      <c r="E5526" t="s">
        <v>705</v>
      </c>
      <c r="F5526" t="s">
        <v>339</v>
      </c>
      <c r="K5526">
        <v>2024</v>
      </c>
      <c r="L5526" t="s">
        <v>5927</v>
      </c>
      <c r="N5526" t="s">
        <v>5930</v>
      </c>
      <c r="O5526" t="s">
        <v>5931</v>
      </c>
    </row>
    <row r="5527" spans="1:15" ht="15" customHeight="1" x14ac:dyDescent="0.2">
      <c r="A5527" s="66" t="s">
        <v>9833</v>
      </c>
      <c r="B5527" t="s">
        <v>703</v>
      </c>
      <c r="C5527" t="s">
        <v>702</v>
      </c>
      <c r="D5527" s="21" t="s">
        <v>704</v>
      </c>
      <c r="E5527" t="s">
        <v>705</v>
      </c>
      <c r="F5527" t="s">
        <v>9</v>
      </c>
      <c r="L5527" t="s">
        <v>1414</v>
      </c>
      <c r="N5527" t="s">
        <v>1415</v>
      </c>
      <c r="O5527" t="s">
        <v>1416</v>
      </c>
    </row>
    <row r="5528" spans="1:15" ht="15" customHeight="1" x14ac:dyDescent="0.2">
      <c r="A5528" s="66" t="s">
        <v>9833</v>
      </c>
      <c r="B5528" t="s">
        <v>703</v>
      </c>
      <c r="C5528" t="s">
        <v>702</v>
      </c>
      <c r="D5528" s="21" t="s">
        <v>706</v>
      </c>
      <c r="E5528" t="s">
        <v>707</v>
      </c>
      <c r="F5528" t="s">
        <v>9</v>
      </c>
      <c r="L5528" t="s">
        <v>1414</v>
      </c>
      <c r="N5528" t="s">
        <v>1415</v>
      </c>
      <c r="O5528" t="s">
        <v>1416</v>
      </c>
    </row>
    <row r="5529" spans="1:15" ht="15" customHeight="1" x14ac:dyDescent="0.2">
      <c r="A5529" s="66" t="s">
        <v>9833</v>
      </c>
      <c r="B5529" t="s">
        <v>703</v>
      </c>
      <c r="C5529" t="s">
        <v>702</v>
      </c>
      <c r="D5529" s="21" t="s">
        <v>704</v>
      </c>
      <c r="E5529" t="s">
        <v>705</v>
      </c>
      <c r="F5529" t="s">
        <v>4</v>
      </c>
      <c r="L5529" t="s">
        <v>1429</v>
      </c>
      <c r="N5529" t="s">
        <v>1279</v>
      </c>
      <c r="O5529" t="s">
        <v>1280</v>
      </c>
    </row>
    <row r="5530" spans="1:15" ht="15" customHeight="1" x14ac:dyDescent="0.2">
      <c r="A5530" s="66" t="s">
        <v>9833</v>
      </c>
      <c r="B5530" t="s">
        <v>703</v>
      </c>
      <c r="C5530" t="s">
        <v>702</v>
      </c>
      <c r="D5530" s="21" t="s">
        <v>706</v>
      </c>
      <c r="E5530" t="s">
        <v>707</v>
      </c>
      <c r="F5530" t="s">
        <v>4</v>
      </c>
      <c r="L5530" t="s">
        <v>1429</v>
      </c>
      <c r="N5530" t="s">
        <v>1279</v>
      </c>
      <c r="O5530" t="s">
        <v>1280</v>
      </c>
    </row>
    <row r="5531" spans="1:15" ht="15" customHeight="1" x14ac:dyDescent="0.2">
      <c r="A5531" s="66" t="s">
        <v>9833</v>
      </c>
      <c r="B5531" t="s">
        <v>703</v>
      </c>
      <c r="C5531" t="s">
        <v>702</v>
      </c>
      <c r="D5531" s="21" t="s">
        <v>704</v>
      </c>
      <c r="E5531" t="s">
        <v>705</v>
      </c>
      <c r="F5531" t="s">
        <v>14</v>
      </c>
      <c r="G5531" t="s">
        <v>1430</v>
      </c>
      <c r="O5531" t="s">
        <v>1431</v>
      </c>
    </row>
    <row r="5532" spans="1:15" ht="15" customHeight="1" x14ac:dyDescent="0.2">
      <c r="A5532" s="66" t="s">
        <v>9833</v>
      </c>
      <c r="B5532" t="s">
        <v>703</v>
      </c>
      <c r="C5532" t="s">
        <v>702</v>
      </c>
      <c r="D5532" s="21" t="s">
        <v>704</v>
      </c>
      <c r="E5532" t="s">
        <v>705</v>
      </c>
      <c r="F5532" t="s">
        <v>15</v>
      </c>
      <c r="G5532" t="s">
        <v>1430</v>
      </c>
      <c r="O5532" t="s">
        <v>1432</v>
      </c>
    </row>
    <row r="5533" spans="1:15" ht="15" customHeight="1" x14ac:dyDescent="0.2">
      <c r="A5533" s="66" t="s">
        <v>9833</v>
      </c>
      <c r="B5533" t="s">
        <v>703</v>
      </c>
      <c r="C5533" t="s">
        <v>702</v>
      </c>
      <c r="D5533" s="21" t="s">
        <v>704</v>
      </c>
      <c r="E5533" t="s">
        <v>705</v>
      </c>
      <c r="F5533" t="s">
        <v>137</v>
      </c>
      <c r="G5533" t="s">
        <v>1286</v>
      </c>
      <c r="O5533" t="s">
        <v>1400</v>
      </c>
    </row>
    <row r="5534" spans="1:15" ht="15" customHeight="1" x14ac:dyDescent="0.2">
      <c r="A5534" s="66" t="s">
        <v>9833</v>
      </c>
      <c r="B5534" t="s">
        <v>703</v>
      </c>
      <c r="C5534" t="s">
        <v>702</v>
      </c>
      <c r="D5534" s="21" t="s">
        <v>706</v>
      </c>
      <c r="E5534" t="s">
        <v>707</v>
      </c>
      <c r="F5534" t="s">
        <v>14</v>
      </c>
      <c r="G5534" t="s">
        <v>1430</v>
      </c>
      <c r="O5534" t="s">
        <v>1431</v>
      </c>
    </row>
    <row r="5535" spans="1:15" ht="15" customHeight="1" x14ac:dyDescent="0.2">
      <c r="A5535" s="66" t="s">
        <v>9833</v>
      </c>
      <c r="B5535" t="s">
        <v>703</v>
      </c>
      <c r="C5535" t="s">
        <v>702</v>
      </c>
      <c r="D5535" s="21" t="s">
        <v>706</v>
      </c>
      <c r="E5535" t="s">
        <v>707</v>
      </c>
      <c r="F5535" t="s">
        <v>15</v>
      </c>
      <c r="G5535" t="s">
        <v>1430</v>
      </c>
      <c r="O5535" t="s">
        <v>1432</v>
      </c>
    </row>
    <row r="5536" spans="1:15" ht="15" customHeight="1" x14ac:dyDescent="0.2">
      <c r="A5536" s="66" t="s">
        <v>9833</v>
      </c>
      <c r="B5536" t="s">
        <v>703</v>
      </c>
      <c r="C5536" t="s">
        <v>702</v>
      </c>
      <c r="D5536" s="21" t="s">
        <v>706</v>
      </c>
      <c r="E5536" t="s">
        <v>707</v>
      </c>
      <c r="F5536" t="s">
        <v>137</v>
      </c>
      <c r="G5536" t="s">
        <v>1286</v>
      </c>
      <c r="O5536" t="s">
        <v>1400</v>
      </c>
    </row>
    <row r="5537" spans="1:15" ht="15" customHeight="1" x14ac:dyDescent="0.2">
      <c r="A5537" s="66" t="s">
        <v>9833</v>
      </c>
      <c r="B5537" t="s">
        <v>703</v>
      </c>
      <c r="C5537" t="s">
        <v>702</v>
      </c>
      <c r="D5537" s="21" t="s">
        <v>706</v>
      </c>
      <c r="E5537" t="s">
        <v>707</v>
      </c>
      <c r="F5537" t="s">
        <v>162</v>
      </c>
      <c r="G5537" t="s">
        <v>1286</v>
      </c>
      <c r="O5537" t="s">
        <v>1400</v>
      </c>
    </row>
    <row r="5538" spans="1:15" ht="15" customHeight="1" x14ac:dyDescent="0.2">
      <c r="A5538" t="s">
        <v>9841</v>
      </c>
      <c r="B5538" t="s">
        <v>674</v>
      </c>
      <c r="C5538" t="s">
        <v>673</v>
      </c>
      <c r="D5538" s="21" t="s">
        <v>675</v>
      </c>
      <c r="E5538" t="s">
        <v>676</v>
      </c>
      <c r="F5538" t="s">
        <v>308</v>
      </c>
      <c r="K5538">
        <v>2024</v>
      </c>
      <c r="L5538" t="s">
        <v>8285</v>
      </c>
      <c r="N5538" t="s">
        <v>8286</v>
      </c>
      <c r="O5538" t="s">
        <v>8287</v>
      </c>
    </row>
    <row r="5539" spans="1:15" ht="15" customHeight="1" x14ac:dyDescent="0.2">
      <c r="A5539" t="s">
        <v>9841</v>
      </c>
      <c r="B5539" t="s">
        <v>674</v>
      </c>
      <c r="C5539" t="s">
        <v>673</v>
      </c>
      <c r="D5539" s="21" t="s">
        <v>675</v>
      </c>
      <c r="E5539" t="s">
        <v>676</v>
      </c>
      <c r="F5539" t="s">
        <v>306</v>
      </c>
      <c r="K5539">
        <v>2024</v>
      </c>
      <c r="L5539" t="s">
        <v>8285</v>
      </c>
      <c r="N5539" t="s">
        <v>8286</v>
      </c>
      <c r="O5539" t="s">
        <v>8287</v>
      </c>
    </row>
    <row r="5540" spans="1:15" ht="15" customHeight="1" x14ac:dyDescent="0.2">
      <c r="A5540" s="66" t="s">
        <v>9833</v>
      </c>
      <c r="B5540" t="s">
        <v>699</v>
      </c>
      <c r="C5540" t="s">
        <v>698</v>
      </c>
      <c r="D5540" s="21" t="s">
        <v>700</v>
      </c>
      <c r="E5540" t="s">
        <v>701</v>
      </c>
      <c r="F5540" t="s">
        <v>314</v>
      </c>
      <c r="K5540">
        <v>2008</v>
      </c>
      <c r="L5540" t="s">
        <v>5934</v>
      </c>
      <c r="M5540" t="s">
        <v>1293</v>
      </c>
      <c r="N5540" t="s">
        <v>5935</v>
      </c>
      <c r="O5540" t="s">
        <v>5936</v>
      </c>
    </row>
    <row r="5541" spans="1:15" ht="15" customHeight="1" x14ac:dyDescent="0.2">
      <c r="A5541" s="66" t="s">
        <v>9833</v>
      </c>
      <c r="B5541" t="s">
        <v>699</v>
      </c>
      <c r="C5541" t="s">
        <v>698</v>
      </c>
      <c r="D5541" s="21" t="s">
        <v>700</v>
      </c>
      <c r="E5541" t="s">
        <v>701</v>
      </c>
      <c r="F5541" t="s">
        <v>315</v>
      </c>
      <c r="K5541">
        <v>2008</v>
      </c>
      <c r="L5541" t="s">
        <v>5934</v>
      </c>
      <c r="M5541" t="s">
        <v>1293</v>
      </c>
      <c r="N5541" t="s">
        <v>5935</v>
      </c>
      <c r="O5541" t="s">
        <v>5936</v>
      </c>
    </row>
    <row r="5542" spans="1:15" ht="15" customHeight="1" x14ac:dyDescent="0.2">
      <c r="A5542" s="66" t="s">
        <v>9833</v>
      </c>
      <c r="B5542" t="s">
        <v>699</v>
      </c>
      <c r="C5542" t="s">
        <v>698</v>
      </c>
      <c r="D5542" s="21" t="s">
        <v>700</v>
      </c>
      <c r="E5542" t="s">
        <v>701</v>
      </c>
      <c r="F5542" t="s">
        <v>321</v>
      </c>
      <c r="K5542">
        <v>2008</v>
      </c>
      <c r="L5542" t="s">
        <v>5934</v>
      </c>
      <c r="M5542" t="s">
        <v>1293</v>
      </c>
      <c r="N5542" t="s">
        <v>5935</v>
      </c>
      <c r="O5542" t="s">
        <v>5936</v>
      </c>
    </row>
    <row r="5543" spans="1:15" ht="15" customHeight="1" x14ac:dyDescent="0.2">
      <c r="A5543" s="66" t="s">
        <v>9833</v>
      </c>
      <c r="B5543" t="s">
        <v>699</v>
      </c>
      <c r="C5543" t="s">
        <v>698</v>
      </c>
      <c r="D5543" s="21" t="s">
        <v>700</v>
      </c>
      <c r="E5543" t="s">
        <v>701</v>
      </c>
      <c r="F5543" t="s">
        <v>322</v>
      </c>
      <c r="K5543">
        <v>2008</v>
      </c>
      <c r="L5543" t="s">
        <v>5934</v>
      </c>
      <c r="M5543" t="s">
        <v>1293</v>
      </c>
      <c r="N5543" t="s">
        <v>5935</v>
      </c>
      <c r="O5543" t="s">
        <v>5936</v>
      </c>
    </row>
    <row r="5544" spans="1:15" ht="15" customHeight="1" x14ac:dyDescent="0.2">
      <c r="A5544" s="66" t="s">
        <v>9833</v>
      </c>
      <c r="B5544" t="s">
        <v>699</v>
      </c>
      <c r="C5544" t="s">
        <v>698</v>
      </c>
      <c r="D5544" s="21" t="s">
        <v>700</v>
      </c>
      <c r="E5544" t="s">
        <v>701</v>
      </c>
      <c r="F5544" t="s">
        <v>8</v>
      </c>
      <c r="K5544">
        <v>2017</v>
      </c>
      <c r="L5544" t="s">
        <v>5937</v>
      </c>
      <c r="M5544" t="s">
        <v>1614</v>
      </c>
      <c r="N5544" t="s">
        <v>5938</v>
      </c>
    </row>
    <row r="5545" spans="1:15" ht="15" customHeight="1" x14ac:dyDescent="0.2">
      <c r="A5545" s="66" t="s">
        <v>9833</v>
      </c>
      <c r="B5545" t="s">
        <v>699</v>
      </c>
      <c r="C5545" t="s">
        <v>698</v>
      </c>
      <c r="D5545" s="21" t="s">
        <v>700</v>
      </c>
      <c r="E5545" t="s">
        <v>701</v>
      </c>
      <c r="F5545" t="s">
        <v>10</v>
      </c>
      <c r="K5545">
        <v>2017</v>
      </c>
      <c r="L5545" t="s">
        <v>5937</v>
      </c>
      <c r="M5545" t="s">
        <v>1614</v>
      </c>
      <c r="N5545" t="s">
        <v>5938</v>
      </c>
    </row>
    <row r="5546" spans="1:15" ht="15" customHeight="1" x14ac:dyDescent="0.2">
      <c r="A5546" s="66" t="s">
        <v>9833</v>
      </c>
      <c r="B5546" t="s">
        <v>699</v>
      </c>
      <c r="C5546" t="s">
        <v>698</v>
      </c>
      <c r="D5546" s="21" t="s">
        <v>700</v>
      </c>
      <c r="E5546" t="s">
        <v>701</v>
      </c>
      <c r="F5546" t="s">
        <v>11</v>
      </c>
      <c r="G5546" t="s">
        <v>1286</v>
      </c>
      <c r="H5546" t="s">
        <v>349</v>
      </c>
      <c r="I5546" t="s">
        <v>349</v>
      </c>
      <c r="K5546">
        <v>2017</v>
      </c>
      <c r="L5546" t="s">
        <v>5937</v>
      </c>
      <c r="M5546" t="s">
        <v>1614</v>
      </c>
      <c r="N5546" t="s">
        <v>5938</v>
      </c>
    </row>
    <row r="5547" spans="1:15" ht="15" customHeight="1" x14ac:dyDescent="0.2">
      <c r="A5547" s="66" t="s">
        <v>9833</v>
      </c>
      <c r="B5547" t="s">
        <v>699</v>
      </c>
      <c r="C5547" t="s">
        <v>698</v>
      </c>
      <c r="D5547" s="21" t="s">
        <v>700</v>
      </c>
      <c r="E5547" t="s">
        <v>701</v>
      </c>
      <c r="F5547" t="s">
        <v>32</v>
      </c>
      <c r="G5547" t="s">
        <v>1270</v>
      </c>
      <c r="K5547">
        <v>2015</v>
      </c>
      <c r="L5547" t="s">
        <v>5937</v>
      </c>
      <c r="M5547" t="s">
        <v>1614</v>
      </c>
      <c r="N5547" t="s">
        <v>5938</v>
      </c>
    </row>
    <row r="5548" spans="1:15" ht="15" customHeight="1" x14ac:dyDescent="0.2">
      <c r="A5548" s="66" t="s">
        <v>9833</v>
      </c>
      <c r="B5548" t="s">
        <v>699</v>
      </c>
      <c r="C5548" t="s">
        <v>698</v>
      </c>
      <c r="D5548" s="21" t="s">
        <v>700</v>
      </c>
      <c r="E5548" t="s">
        <v>701</v>
      </c>
      <c r="F5548" t="s">
        <v>53</v>
      </c>
      <c r="G5548" t="s">
        <v>1270</v>
      </c>
      <c r="K5548">
        <v>2015</v>
      </c>
      <c r="L5548" t="s">
        <v>5937</v>
      </c>
      <c r="M5548" t="s">
        <v>1484</v>
      </c>
      <c r="N5548" t="s">
        <v>5938</v>
      </c>
      <c r="O5548" t="s">
        <v>5939</v>
      </c>
    </row>
    <row r="5549" spans="1:15" ht="15" customHeight="1" x14ac:dyDescent="0.2">
      <c r="A5549" s="66" t="s">
        <v>9833</v>
      </c>
      <c r="B5549" t="s">
        <v>699</v>
      </c>
      <c r="C5549" t="s">
        <v>698</v>
      </c>
      <c r="D5549" s="21" t="s">
        <v>700</v>
      </c>
      <c r="E5549" t="s">
        <v>701</v>
      </c>
      <c r="F5549" t="s">
        <v>64</v>
      </c>
      <c r="G5549" t="s">
        <v>1270</v>
      </c>
      <c r="K5549">
        <v>2015</v>
      </c>
      <c r="L5549" t="s">
        <v>5937</v>
      </c>
      <c r="M5549" t="s">
        <v>1614</v>
      </c>
      <c r="N5549" t="s">
        <v>5938</v>
      </c>
      <c r="O5549" t="s">
        <v>5940</v>
      </c>
    </row>
    <row r="5550" spans="1:15" ht="15" customHeight="1" x14ac:dyDescent="0.2">
      <c r="A5550" s="66" t="s">
        <v>9833</v>
      </c>
      <c r="B5550" t="s">
        <v>699</v>
      </c>
      <c r="C5550" t="s">
        <v>698</v>
      </c>
      <c r="D5550" s="21" t="s">
        <v>700</v>
      </c>
      <c r="E5550" t="s">
        <v>701</v>
      </c>
      <c r="F5550" t="s">
        <v>9</v>
      </c>
      <c r="L5550" t="s">
        <v>1414</v>
      </c>
      <c r="N5550" t="s">
        <v>1415</v>
      </c>
      <c r="O5550" t="s">
        <v>1416</v>
      </c>
    </row>
    <row r="5551" spans="1:15" ht="15" customHeight="1" x14ac:dyDescent="0.2">
      <c r="A5551" s="66" t="s">
        <v>9833</v>
      </c>
      <c r="B5551" t="s">
        <v>699</v>
      </c>
      <c r="C5551" t="s">
        <v>698</v>
      </c>
      <c r="D5551" s="21" t="s">
        <v>700</v>
      </c>
      <c r="E5551" t="s">
        <v>701</v>
      </c>
      <c r="F5551" t="s">
        <v>67</v>
      </c>
      <c r="G5551" t="s">
        <v>1360</v>
      </c>
      <c r="L5551" t="s">
        <v>5941</v>
      </c>
      <c r="N5551" t="s">
        <v>5942</v>
      </c>
      <c r="O5551" t="s">
        <v>5943</v>
      </c>
    </row>
    <row r="5552" spans="1:15" ht="15" customHeight="1" x14ac:dyDescent="0.2">
      <c r="A5552" s="66" t="s">
        <v>9833</v>
      </c>
      <c r="B5552" t="s">
        <v>699</v>
      </c>
      <c r="C5552" t="s">
        <v>698</v>
      </c>
      <c r="D5552" s="21" t="s">
        <v>700</v>
      </c>
      <c r="E5552" t="s">
        <v>701</v>
      </c>
      <c r="F5552" t="s">
        <v>4</v>
      </c>
      <c r="L5552" t="s">
        <v>1429</v>
      </c>
      <c r="N5552" t="s">
        <v>1279</v>
      </c>
      <c r="O5552" t="s">
        <v>1280</v>
      </c>
    </row>
    <row r="5553" spans="1:15" ht="15" customHeight="1" x14ac:dyDescent="0.2">
      <c r="A5553" s="66" t="s">
        <v>9833</v>
      </c>
      <c r="B5553" t="s">
        <v>699</v>
      </c>
      <c r="C5553" t="s">
        <v>698</v>
      </c>
      <c r="D5553" s="21" t="s">
        <v>700</v>
      </c>
      <c r="E5553" t="s">
        <v>701</v>
      </c>
      <c r="F5553" t="s">
        <v>14</v>
      </c>
      <c r="G5553" t="s">
        <v>1430</v>
      </c>
      <c r="O5553" t="s">
        <v>1431</v>
      </c>
    </row>
    <row r="5554" spans="1:15" ht="15" customHeight="1" x14ac:dyDescent="0.2">
      <c r="A5554" s="66" t="s">
        <v>9833</v>
      </c>
      <c r="B5554" t="s">
        <v>699</v>
      </c>
      <c r="C5554" t="s">
        <v>698</v>
      </c>
      <c r="D5554" s="21" t="s">
        <v>700</v>
      </c>
      <c r="E5554" t="s">
        <v>701</v>
      </c>
      <c r="F5554" t="s">
        <v>15</v>
      </c>
      <c r="G5554" t="s">
        <v>1430</v>
      </c>
      <c r="O5554" t="s">
        <v>1432</v>
      </c>
    </row>
    <row r="5555" spans="1:15" ht="15" customHeight="1" x14ac:dyDescent="0.2">
      <c r="A5555" s="66" t="s">
        <v>9833</v>
      </c>
      <c r="B5555" t="s">
        <v>699</v>
      </c>
      <c r="C5555" t="s">
        <v>698</v>
      </c>
      <c r="D5555" s="21" t="s">
        <v>700</v>
      </c>
      <c r="E5555" t="s">
        <v>701</v>
      </c>
      <c r="F5555" t="s">
        <v>132</v>
      </c>
      <c r="G5555" t="s">
        <v>1286</v>
      </c>
      <c r="O5555" t="s">
        <v>1400</v>
      </c>
    </row>
    <row r="5556" spans="1:15" ht="15" customHeight="1" x14ac:dyDescent="0.2">
      <c r="A5556" s="66" t="s">
        <v>9833</v>
      </c>
      <c r="B5556" t="s">
        <v>874</v>
      </c>
      <c r="C5556" t="s">
        <v>873</v>
      </c>
      <c r="D5556" s="21" t="s">
        <v>875</v>
      </c>
      <c r="E5556" t="s">
        <v>876</v>
      </c>
      <c r="F5556" t="s">
        <v>31</v>
      </c>
      <c r="G5556" t="s">
        <v>1404</v>
      </c>
      <c r="K5556">
        <v>2022</v>
      </c>
      <c r="L5556" t="s">
        <v>5944</v>
      </c>
      <c r="M5556" t="s">
        <v>5945</v>
      </c>
      <c r="N5556" t="s">
        <v>5946</v>
      </c>
      <c r="O5556" t="s">
        <v>5947</v>
      </c>
    </row>
    <row r="5557" spans="1:15" ht="15" customHeight="1" x14ac:dyDescent="0.2">
      <c r="A5557" s="66" t="s">
        <v>9833</v>
      </c>
      <c r="B5557" t="s">
        <v>874</v>
      </c>
      <c r="C5557" t="s">
        <v>873</v>
      </c>
      <c r="D5557" s="21" t="s">
        <v>878</v>
      </c>
      <c r="E5557" t="s">
        <v>879</v>
      </c>
      <c r="F5557" t="s">
        <v>31</v>
      </c>
      <c r="G5557" t="s">
        <v>1404</v>
      </c>
      <c r="K5557">
        <v>2022</v>
      </c>
      <c r="L5557" t="s">
        <v>5944</v>
      </c>
      <c r="M5557" t="s">
        <v>5945</v>
      </c>
      <c r="N5557" t="s">
        <v>5946</v>
      </c>
      <c r="O5557" t="s">
        <v>5948</v>
      </c>
    </row>
    <row r="5558" spans="1:15" ht="15" customHeight="1" x14ac:dyDescent="0.2">
      <c r="A5558" s="66" t="s">
        <v>9833</v>
      </c>
      <c r="B5558" t="s">
        <v>874</v>
      </c>
      <c r="C5558" t="s">
        <v>873</v>
      </c>
      <c r="D5558" s="21" t="s">
        <v>880</v>
      </c>
      <c r="E5558" t="s">
        <v>881</v>
      </c>
      <c r="F5558" t="s">
        <v>51</v>
      </c>
      <c r="G5558" t="s">
        <v>1386</v>
      </c>
      <c r="K5558">
        <v>2022</v>
      </c>
      <c r="L5558" t="s">
        <v>5944</v>
      </c>
      <c r="M5558" t="s">
        <v>5949</v>
      </c>
      <c r="N5558" t="s">
        <v>5946</v>
      </c>
      <c r="O5558" t="s">
        <v>9785</v>
      </c>
    </row>
    <row r="5559" spans="1:15" ht="15" customHeight="1" x14ac:dyDescent="0.2">
      <c r="A5559" s="66" t="s">
        <v>9833</v>
      </c>
      <c r="B5559" t="s">
        <v>874</v>
      </c>
      <c r="C5559" t="s">
        <v>873</v>
      </c>
      <c r="D5559" s="21" t="s">
        <v>880</v>
      </c>
      <c r="E5559" t="s">
        <v>881</v>
      </c>
      <c r="F5559" t="s">
        <v>52</v>
      </c>
      <c r="G5559" t="s">
        <v>1386</v>
      </c>
      <c r="K5559">
        <v>2022</v>
      </c>
      <c r="L5559" t="s">
        <v>5944</v>
      </c>
      <c r="M5559" t="s">
        <v>5949</v>
      </c>
      <c r="N5559" t="s">
        <v>5946</v>
      </c>
      <c r="O5559" t="s">
        <v>9785</v>
      </c>
    </row>
    <row r="5560" spans="1:15" ht="15" customHeight="1" x14ac:dyDescent="0.2">
      <c r="A5560" s="66" t="s">
        <v>9833</v>
      </c>
      <c r="B5560" t="s">
        <v>874</v>
      </c>
      <c r="C5560" t="s">
        <v>873</v>
      </c>
      <c r="D5560" s="21" t="s">
        <v>880</v>
      </c>
      <c r="E5560" t="s">
        <v>881</v>
      </c>
      <c r="F5560" t="s">
        <v>306</v>
      </c>
      <c r="K5560">
        <v>2010</v>
      </c>
      <c r="L5560" t="s">
        <v>5950</v>
      </c>
      <c r="M5560" t="s">
        <v>1365</v>
      </c>
      <c r="N5560" t="s">
        <v>5951</v>
      </c>
      <c r="O5560" t="s">
        <v>5952</v>
      </c>
    </row>
    <row r="5561" spans="1:15" ht="15" customHeight="1" x14ac:dyDescent="0.2">
      <c r="A5561" s="66" t="s">
        <v>9833</v>
      </c>
      <c r="B5561" t="s">
        <v>874</v>
      </c>
      <c r="C5561" t="s">
        <v>873</v>
      </c>
      <c r="D5561" s="21" t="s">
        <v>880</v>
      </c>
      <c r="E5561" t="s">
        <v>881</v>
      </c>
      <c r="F5561" t="s">
        <v>9896</v>
      </c>
      <c r="K5561">
        <v>2010</v>
      </c>
      <c r="L5561" t="s">
        <v>5950</v>
      </c>
      <c r="M5561" t="s">
        <v>1614</v>
      </c>
      <c r="N5561" t="s">
        <v>5951</v>
      </c>
      <c r="O5561" t="s">
        <v>5953</v>
      </c>
    </row>
    <row r="5562" spans="1:15" ht="15" customHeight="1" x14ac:dyDescent="0.2">
      <c r="A5562" s="66" t="s">
        <v>9833</v>
      </c>
      <c r="B5562" t="s">
        <v>874</v>
      </c>
      <c r="C5562" t="s">
        <v>873</v>
      </c>
      <c r="D5562" s="21" t="s">
        <v>880</v>
      </c>
      <c r="E5562" t="s">
        <v>881</v>
      </c>
      <c r="F5562" t="s">
        <v>307</v>
      </c>
      <c r="K5562">
        <v>2010</v>
      </c>
      <c r="L5562" t="s">
        <v>5950</v>
      </c>
      <c r="M5562" t="s">
        <v>1365</v>
      </c>
      <c r="N5562" t="s">
        <v>5951</v>
      </c>
    </row>
    <row r="5563" spans="1:15" ht="15" customHeight="1" x14ac:dyDescent="0.2">
      <c r="A5563" s="66" t="s">
        <v>9833</v>
      </c>
      <c r="B5563" t="s">
        <v>874</v>
      </c>
      <c r="C5563" t="s">
        <v>873</v>
      </c>
      <c r="D5563" s="21" t="s">
        <v>880</v>
      </c>
      <c r="E5563" t="s">
        <v>881</v>
      </c>
      <c r="F5563" t="s">
        <v>329</v>
      </c>
      <c r="K5563">
        <v>2010</v>
      </c>
      <c r="L5563" t="s">
        <v>5950</v>
      </c>
      <c r="M5563" t="s">
        <v>1365</v>
      </c>
      <c r="N5563" t="s">
        <v>5951</v>
      </c>
      <c r="O5563" t="s">
        <v>5952</v>
      </c>
    </row>
    <row r="5564" spans="1:15" ht="15" customHeight="1" x14ac:dyDescent="0.2">
      <c r="A5564" s="66" t="s">
        <v>9833</v>
      </c>
      <c r="B5564" t="s">
        <v>874</v>
      </c>
      <c r="C5564" t="s">
        <v>873</v>
      </c>
      <c r="D5564" s="21" t="s">
        <v>880</v>
      </c>
      <c r="E5564" t="s">
        <v>881</v>
      </c>
      <c r="F5564" t="s">
        <v>9894</v>
      </c>
      <c r="K5564">
        <v>2010</v>
      </c>
      <c r="L5564" t="s">
        <v>5950</v>
      </c>
      <c r="M5564" t="s">
        <v>1614</v>
      </c>
      <c r="N5564" t="s">
        <v>5951</v>
      </c>
      <c r="O5564" t="s">
        <v>5953</v>
      </c>
    </row>
    <row r="5565" spans="1:15" ht="15" customHeight="1" x14ac:dyDescent="0.2">
      <c r="A5565" s="66" t="s">
        <v>9833</v>
      </c>
      <c r="B5565" t="s">
        <v>874</v>
      </c>
      <c r="C5565" t="s">
        <v>873</v>
      </c>
      <c r="D5565" s="21" t="s">
        <v>880</v>
      </c>
      <c r="E5565" t="s">
        <v>881</v>
      </c>
      <c r="F5565" t="s">
        <v>330</v>
      </c>
      <c r="K5565">
        <v>2010</v>
      </c>
      <c r="L5565" t="s">
        <v>5950</v>
      </c>
      <c r="M5565" t="s">
        <v>1365</v>
      </c>
      <c r="N5565" t="s">
        <v>5951</v>
      </c>
      <c r="O5565" t="s">
        <v>5954</v>
      </c>
    </row>
    <row r="5566" spans="1:15" ht="15" customHeight="1" x14ac:dyDescent="0.2">
      <c r="A5566" s="66" t="s">
        <v>9833</v>
      </c>
      <c r="B5566" t="s">
        <v>874</v>
      </c>
      <c r="C5566" t="s">
        <v>873</v>
      </c>
      <c r="D5566" s="21" t="s">
        <v>880</v>
      </c>
      <c r="E5566" t="s">
        <v>881</v>
      </c>
      <c r="F5566" t="s">
        <v>336</v>
      </c>
      <c r="K5566">
        <v>2010</v>
      </c>
      <c r="L5566" t="s">
        <v>5950</v>
      </c>
      <c r="M5566" t="s">
        <v>1365</v>
      </c>
      <c r="N5566" t="s">
        <v>5951</v>
      </c>
      <c r="O5566" t="s">
        <v>5952</v>
      </c>
    </row>
    <row r="5567" spans="1:15" ht="15" customHeight="1" x14ac:dyDescent="0.2">
      <c r="A5567" s="66" t="s">
        <v>9833</v>
      </c>
      <c r="B5567" t="s">
        <v>874</v>
      </c>
      <c r="C5567" t="s">
        <v>873</v>
      </c>
      <c r="D5567" s="21" t="s">
        <v>880</v>
      </c>
      <c r="E5567" t="s">
        <v>881</v>
      </c>
      <c r="F5567" t="s">
        <v>9895</v>
      </c>
      <c r="K5567">
        <v>2010</v>
      </c>
      <c r="L5567" t="s">
        <v>5950</v>
      </c>
      <c r="M5567" t="s">
        <v>1614</v>
      </c>
      <c r="N5567" t="s">
        <v>5951</v>
      </c>
      <c r="O5567" t="s">
        <v>5953</v>
      </c>
    </row>
    <row r="5568" spans="1:15" ht="15" customHeight="1" x14ac:dyDescent="0.2">
      <c r="A5568" s="66" t="s">
        <v>9833</v>
      </c>
      <c r="B5568" t="s">
        <v>874</v>
      </c>
      <c r="C5568" t="s">
        <v>873</v>
      </c>
      <c r="D5568" s="21" t="s">
        <v>880</v>
      </c>
      <c r="E5568" t="s">
        <v>881</v>
      </c>
      <c r="F5568" t="s">
        <v>337</v>
      </c>
      <c r="K5568">
        <v>2010</v>
      </c>
      <c r="L5568" t="s">
        <v>5950</v>
      </c>
      <c r="M5568" t="s">
        <v>1365</v>
      </c>
      <c r="N5568" t="s">
        <v>5951</v>
      </c>
      <c r="O5568" t="s">
        <v>5954</v>
      </c>
    </row>
    <row r="5569" spans="1:15" ht="15" customHeight="1" x14ac:dyDescent="0.2">
      <c r="A5569" s="66" t="s">
        <v>9833</v>
      </c>
      <c r="B5569" t="s">
        <v>874</v>
      </c>
      <c r="C5569" t="s">
        <v>873</v>
      </c>
      <c r="D5569" s="21" t="s">
        <v>878</v>
      </c>
      <c r="E5569" t="s">
        <v>879</v>
      </c>
      <c r="F5569" t="s">
        <v>87</v>
      </c>
      <c r="K5569">
        <v>2019</v>
      </c>
      <c r="L5569" t="s">
        <v>5955</v>
      </c>
      <c r="M5569" t="s">
        <v>5956</v>
      </c>
      <c r="N5569" t="s">
        <v>5957</v>
      </c>
      <c r="O5569" t="s">
        <v>5958</v>
      </c>
    </row>
    <row r="5570" spans="1:15" ht="15" customHeight="1" x14ac:dyDescent="0.2">
      <c r="A5570" s="66" t="s">
        <v>9833</v>
      </c>
      <c r="B5570" t="s">
        <v>874</v>
      </c>
      <c r="C5570" t="s">
        <v>873</v>
      </c>
      <c r="D5570" s="21" t="s">
        <v>875</v>
      </c>
      <c r="E5570" t="s">
        <v>876</v>
      </c>
      <c r="F5570" t="s">
        <v>68</v>
      </c>
      <c r="G5570" t="s">
        <v>1299</v>
      </c>
      <c r="K5570">
        <v>2024</v>
      </c>
      <c r="L5570" t="s">
        <v>5959</v>
      </c>
      <c r="M5570" t="s">
        <v>1368</v>
      </c>
      <c r="N5570" t="s">
        <v>5960</v>
      </c>
      <c r="O5570" t="s">
        <v>5961</v>
      </c>
    </row>
    <row r="5571" spans="1:15" ht="15" customHeight="1" x14ac:dyDescent="0.2">
      <c r="A5571" s="66" t="s">
        <v>9833</v>
      </c>
      <c r="B5571" t="s">
        <v>874</v>
      </c>
      <c r="C5571" t="s">
        <v>873</v>
      </c>
      <c r="D5571" s="21" t="s">
        <v>875</v>
      </c>
      <c r="E5571" t="s">
        <v>876</v>
      </c>
      <c r="F5571" t="s">
        <v>76</v>
      </c>
      <c r="G5571" t="s">
        <v>1299</v>
      </c>
      <c r="K5571">
        <v>2024</v>
      </c>
      <c r="L5571" t="s">
        <v>5962</v>
      </c>
      <c r="M5571" t="s">
        <v>5963</v>
      </c>
      <c r="N5571" t="s">
        <v>5964</v>
      </c>
      <c r="O5571" t="s">
        <v>5965</v>
      </c>
    </row>
    <row r="5572" spans="1:15" ht="15" customHeight="1" x14ac:dyDescent="0.2">
      <c r="A5572" s="66" t="s">
        <v>9833</v>
      </c>
      <c r="B5572" t="s">
        <v>874</v>
      </c>
      <c r="C5572" t="s">
        <v>873</v>
      </c>
      <c r="D5572" s="21" t="s">
        <v>875</v>
      </c>
      <c r="E5572" t="s">
        <v>876</v>
      </c>
      <c r="F5572" t="s">
        <v>87</v>
      </c>
      <c r="K5572">
        <v>2024</v>
      </c>
      <c r="L5572" t="s">
        <v>5962</v>
      </c>
      <c r="M5572" t="s">
        <v>5963</v>
      </c>
      <c r="N5572" t="s">
        <v>5964</v>
      </c>
      <c r="O5572" t="s">
        <v>5966</v>
      </c>
    </row>
    <row r="5573" spans="1:15" ht="15" customHeight="1" x14ac:dyDescent="0.2">
      <c r="A5573" s="66" t="s">
        <v>9833</v>
      </c>
      <c r="B5573" s="22" t="s">
        <v>874</v>
      </c>
      <c r="C5573" s="22" t="s">
        <v>873</v>
      </c>
      <c r="D5573" s="23" t="s">
        <v>878</v>
      </c>
      <c r="E5573" s="22" t="s">
        <v>879</v>
      </c>
      <c r="F5573" s="22" t="s">
        <v>81</v>
      </c>
      <c r="G5573" s="22" t="s">
        <v>1299</v>
      </c>
      <c r="H5573" s="22"/>
      <c r="I5573" s="22"/>
      <c r="J5573" s="22"/>
      <c r="K5573" s="22">
        <v>2022</v>
      </c>
      <c r="L5573" s="22" t="s">
        <v>5967</v>
      </c>
      <c r="M5573" s="22" t="s">
        <v>1484</v>
      </c>
      <c r="N5573" s="22" t="s">
        <v>5968</v>
      </c>
      <c r="O5573" s="48"/>
    </row>
    <row r="5574" spans="1:15" ht="15" customHeight="1" x14ac:dyDescent="0.2">
      <c r="A5574" s="66" t="s">
        <v>9833</v>
      </c>
      <c r="B5574" t="s">
        <v>874</v>
      </c>
      <c r="C5574" t="s">
        <v>873</v>
      </c>
      <c r="D5574" s="21" t="s">
        <v>875</v>
      </c>
      <c r="E5574" t="s">
        <v>876</v>
      </c>
      <c r="F5574" t="s">
        <v>78</v>
      </c>
      <c r="G5574" t="s">
        <v>1299</v>
      </c>
      <c r="K5574">
        <v>2024</v>
      </c>
      <c r="L5574" t="s">
        <v>5969</v>
      </c>
      <c r="M5574" t="s">
        <v>5433</v>
      </c>
      <c r="N5574" t="s">
        <v>5970</v>
      </c>
      <c r="O5574" t="s">
        <v>5971</v>
      </c>
    </row>
    <row r="5575" spans="1:15" ht="15" customHeight="1" x14ac:dyDescent="0.2">
      <c r="A5575" s="66" t="s">
        <v>9833</v>
      </c>
      <c r="B5575" t="s">
        <v>874</v>
      </c>
      <c r="C5575" t="s">
        <v>873</v>
      </c>
      <c r="D5575" s="21" t="s">
        <v>875</v>
      </c>
      <c r="E5575" t="s">
        <v>876</v>
      </c>
      <c r="F5575" t="s">
        <v>79</v>
      </c>
      <c r="G5575" t="s">
        <v>1382</v>
      </c>
      <c r="K5575">
        <v>2024</v>
      </c>
      <c r="L5575" t="s">
        <v>5969</v>
      </c>
      <c r="M5575" t="s">
        <v>5433</v>
      </c>
      <c r="N5575" t="s">
        <v>5970</v>
      </c>
    </row>
    <row r="5576" spans="1:15" ht="15" customHeight="1" x14ac:dyDescent="0.2">
      <c r="A5576" s="66" t="s">
        <v>9833</v>
      </c>
      <c r="B5576" s="22" t="s">
        <v>874</v>
      </c>
      <c r="C5576" s="22" t="s">
        <v>873</v>
      </c>
      <c r="D5576" s="23" t="s">
        <v>875</v>
      </c>
      <c r="E5576" s="22" t="s">
        <v>876</v>
      </c>
      <c r="F5576" s="22" t="s">
        <v>81</v>
      </c>
      <c r="G5576" s="22" t="s">
        <v>1299</v>
      </c>
      <c r="H5576" s="22"/>
      <c r="I5576" s="22"/>
      <c r="J5576" s="22"/>
      <c r="K5576" s="22">
        <v>2024</v>
      </c>
      <c r="L5576" s="22" t="s">
        <v>5969</v>
      </c>
      <c r="M5576" s="22" t="s">
        <v>1484</v>
      </c>
      <c r="N5576" s="22" t="s">
        <v>5970</v>
      </c>
      <c r="O5576" s="48"/>
    </row>
    <row r="5577" spans="1:15" ht="15" customHeight="1" x14ac:dyDescent="0.2">
      <c r="A5577" s="66" t="s">
        <v>9833</v>
      </c>
      <c r="B5577" t="s">
        <v>874</v>
      </c>
      <c r="C5577" t="s">
        <v>873</v>
      </c>
      <c r="D5577" s="21" t="s">
        <v>880</v>
      </c>
      <c r="E5577" t="s">
        <v>881</v>
      </c>
      <c r="F5577" t="s">
        <v>66</v>
      </c>
      <c r="G5577" t="s">
        <v>1296</v>
      </c>
      <c r="K5577">
        <v>2009</v>
      </c>
      <c r="L5577" t="s">
        <v>5972</v>
      </c>
      <c r="M5577" t="s">
        <v>2670</v>
      </c>
      <c r="N5577" t="s">
        <v>5973</v>
      </c>
      <c r="O5577" t="s">
        <v>5974</v>
      </c>
    </row>
    <row r="5578" spans="1:15" ht="15" customHeight="1" x14ac:dyDescent="0.2">
      <c r="A5578" s="66" t="s">
        <v>9833</v>
      </c>
      <c r="B5578" t="s">
        <v>874</v>
      </c>
      <c r="C5578" t="s">
        <v>873</v>
      </c>
      <c r="D5578" s="21" t="s">
        <v>880</v>
      </c>
      <c r="E5578" t="s">
        <v>881</v>
      </c>
      <c r="F5578" t="s">
        <v>84</v>
      </c>
      <c r="K5578">
        <v>2009</v>
      </c>
      <c r="L5578" t="s">
        <v>5972</v>
      </c>
      <c r="M5578" t="s">
        <v>2670</v>
      </c>
      <c r="N5578" t="s">
        <v>5973</v>
      </c>
      <c r="O5578" t="s">
        <v>5975</v>
      </c>
    </row>
    <row r="5579" spans="1:15" ht="15" customHeight="1" x14ac:dyDescent="0.2">
      <c r="A5579" s="66" t="s">
        <v>9833</v>
      </c>
      <c r="B5579" t="s">
        <v>874</v>
      </c>
      <c r="C5579" t="s">
        <v>873</v>
      </c>
      <c r="D5579" s="21" t="s">
        <v>880</v>
      </c>
      <c r="E5579" t="s">
        <v>881</v>
      </c>
      <c r="F5579" t="s">
        <v>308</v>
      </c>
      <c r="K5579">
        <v>2009</v>
      </c>
      <c r="L5579" t="s">
        <v>5972</v>
      </c>
      <c r="M5579" t="s">
        <v>2670</v>
      </c>
      <c r="N5579" t="s">
        <v>5973</v>
      </c>
      <c r="O5579" t="s">
        <v>5976</v>
      </c>
    </row>
    <row r="5580" spans="1:15" ht="15" customHeight="1" x14ac:dyDescent="0.2">
      <c r="A5580" s="66" t="s">
        <v>9833</v>
      </c>
      <c r="B5580" t="s">
        <v>874</v>
      </c>
      <c r="C5580" t="s">
        <v>873</v>
      </c>
      <c r="D5580" s="21" t="s">
        <v>880</v>
      </c>
      <c r="E5580" t="s">
        <v>881</v>
      </c>
      <c r="F5580" t="s">
        <v>331</v>
      </c>
      <c r="K5580">
        <v>2009</v>
      </c>
      <c r="L5580" t="s">
        <v>5972</v>
      </c>
      <c r="M5580" t="s">
        <v>2670</v>
      </c>
      <c r="N5580" t="s">
        <v>5973</v>
      </c>
      <c r="O5580" t="s">
        <v>5977</v>
      </c>
    </row>
    <row r="5581" spans="1:15" ht="15" customHeight="1" x14ac:dyDescent="0.2">
      <c r="A5581" s="66" t="s">
        <v>9833</v>
      </c>
      <c r="B5581" t="s">
        <v>874</v>
      </c>
      <c r="C5581" t="s">
        <v>873</v>
      </c>
      <c r="D5581" s="21" t="s">
        <v>880</v>
      </c>
      <c r="E5581" t="s">
        <v>881</v>
      </c>
      <c r="F5581" t="s">
        <v>338</v>
      </c>
      <c r="K5581">
        <v>2009</v>
      </c>
      <c r="L5581" t="s">
        <v>5972</v>
      </c>
      <c r="M5581" t="s">
        <v>2670</v>
      </c>
      <c r="N5581" t="s">
        <v>5973</v>
      </c>
      <c r="O5581" t="s">
        <v>5977</v>
      </c>
    </row>
    <row r="5582" spans="1:15" ht="15" customHeight="1" x14ac:dyDescent="0.2">
      <c r="A5582" s="66" t="s">
        <v>9833</v>
      </c>
      <c r="B5582" t="s">
        <v>874</v>
      </c>
      <c r="C5582" t="s">
        <v>873</v>
      </c>
      <c r="D5582" s="21" t="s">
        <v>875</v>
      </c>
      <c r="E5582" t="s">
        <v>876</v>
      </c>
      <c r="F5582" t="s">
        <v>89</v>
      </c>
      <c r="K5582">
        <v>2023</v>
      </c>
      <c r="L5582" t="s">
        <v>5978</v>
      </c>
      <c r="M5582" t="s">
        <v>1975</v>
      </c>
      <c r="N5582" t="s">
        <v>5979</v>
      </c>
      <c r="O5582" t="s">
        <v>5980</v>
      </c>
    </row>
    <row r="5583" spans="1:15" ht="15" customHeight="1" x14ac:dyDescent="0.2">
      <c r="A5583" s="66" t="s">
        <v>9833</v>
      </c>
      <c r="B5583" t="s">
        <v>874</v>
      </c>
      <c r="C5583" t="s">
        <v>873</v>
      </c>
      <c r="D5583" s="21" t="s">
        <v>875</v>
      </c>
      <c r="E5583" t="s">
        <v>876</v>
      </c>
      <c r="F5583" t="s">
        <v>8</v>
      </c>
      <c r="K5583" s="30">
        <v>2020</v>
      </c>
      <c r="L5583" s="30" t="s">
        <v>5981</v>
      </c>
      <c r="M5583" s="30" t="s">
        <v>5982</v>
      </c>
      <c r="N5583" t="s">
        <v>5983</v>
      </c>
      <c r="O5583" s="30" t="s">
        <v>548</v>
      </c>
    </row>
    <row r="5584" spans="1:15" ht="15" customHeight="1" x14ac:dyDescent="0.2">
      <c r="A5584" s="66" t="s">
        <v>9833</v>
      </c>
      <c r="B5584" t="s">
        <v>874</v>
      </c>
      <c r="C5584" t="s">
        <v>873</v>
      </c>
      <c r="D5584" s="21" t="s">
        <v>875</v>
      </c>
      <c r="E5584" t="s">
        <v>876</v>
      </c>
      <c r="F5584" t="s">
        <v>10</v>
      </c>
      <c r="K5584">
        <v>2020</v>
      </c>
      <c r="L5584" t="s">
        <v>5984</v>
      </c>
      <c r="M5584" t="s">
        <v>2927</v>
      </c>
      <c r="N5584" t="s">
        <v>5985</v>
      </c>
    </row>
    <row r="5585" spans="1:15" ht="15" customHeight="1" x14ac:dyDescent="0.2">
      <c r="A5585" s="66" t="s">
        <v>9833</v>
      </c>
      <c r="B5585" t="s">
        <v>874</v>
      </c>
      <c r="C5585" t="s">
        <v>873</v>
      </c>
      <c r="D5585" s="21" t="s">
        <v>875</v>
      </c>
      <c r="E5585" t="s">
        <v>876</v>
      </c>
      <c r="F5585" t="s">
        <v>11</v>
      </c>
      <c r="G5585" t="s">
        <v>1286</v>
      </c>
      <c r="K5585" s="27">
        <v>2022</v>
      </c>
      <c r="L5585" s="30" t="s">
        <v>5986</v>
      </c>
      <c r="M5585" s="30" t="s">
        <v>5987</v>
      </c>
      <c r="N5585" t="s">
        <v>5988</v>
      </c>
      <c r="O5585" s="30" t="s">
        <v>548</v>
      </c>
    </row>
    <row r="5586" spans="1:15" ht="15" customHeight="1" x14ac:dyDescent="0.2">
      <c r="A5586" s="66" t="s">
        <v>9833</v>
      </c>
      <c r="B5586" t="s">
        <v>874</v>
      </c>
      <c r="C5586" t="s">
        <v>873</v>
      </c>
      <c r="D5586" s="21" t="s">
        <v>875</v>
      </c>
      <c r="E5586" t="s">
        <v>876</v>
      </c>
      <c r="F5586" t="s">
        <v>16</v>
      </c>
      <c r="G5586" t="s">
        <v>1270</v>
      </c>
      <c r="K5586">
        <v>2018</v>
      </c>
      <c r="L5586" t="s">
        <v>5984</v>
      </c>
      <c r="M5586" t="s">
        <v>2915</v>
      </c>
      <c r="N5586" t="s">
        <v>5985</v>
      </c>
      <c r="O5586" t="s">
        <v>5989</v>
      </c>
    </row>
    <row r="5587" spans="1:15" ht="15" customHeight="1" x14ac:dyDescent="0.2">
      <c r="A5587" s="66" t="s">
        <v>9833</v>
      </c>
      <c r="B5587" t="s">
        <v>874</v>
      </c>
      <c r="C5587" t="s">
        <v>873</v>
      </c>
      <c r="D5587" s="21" t="s">
        <v>875</v>
      </c>
      <c r="E5587" t="s">
        <v>876</v>
      </c>
      <c r="F5587" t="s">
        <v>17</v>
      </c>
      <c r="G5587" t="s">
        <v>1270</v>
      </c>
      <c r="K5587">
        <v>2018</v>
      </c>
      <c r="L5587" t="s">
        <v>5984</v>
      </c>
      <c r="M5587" t="s">
        <v>2915</v>
      </c>
      <c r="N5587" t="s">
        <v>5985</v>
      </c>
      <c r="O5587" t="s">
        <v>5990</v>
      </c>
    </row>
    <row r="5588" spans="1:15" ht="15" customHeight="1" x14ac:dyDescent="0.2">
      <c r="A5588" s="66" t="s">
        <v>9833</v>
      </c>
      <c r="B5588" t="s">
        <v>874</v>
      </c>
      <c r="C5588" t="s">
        <v>873</v>
      </c>
      <c r="D5588" s="21" t="s">
        <v>875</v>
      </c>
      <c r="E5588" t="s">
        <v>876</v>
      </c>
      <c r="F5588" t="s">
        <v>18</v>
      </c>
      <c r="G5588" t="s">
        <v>1270</v>
      </c>
      <c r="K5588">
        <v>2018</v>
      </c>
      <c r="L5588" t="s">
        <v>5984</v>
      </c>
      <c r="M5588" t="s">
        <v>2915</v>
      </c>
      <c r="N5588" t="s">
        <v>5985</v>
      </c>
      <c r="O5588" t="s">
        <v>5990</v>
      </c>
    </row>
    <row r="5589" spans="1:15" ht="15" customHeight="1" x14ac:dyDescent="0.2">
      <c r="A5589" s="66" t="s">
        <v>9833</v>
      </c>
      <c r="B5589" t="s">
        <v>874</v>
      </c>
      <c r="C5589" t="s">
        <v>873</v>
      </c>
      <c r="D5589" s="21" t="s">
        <v>875</v>
      </c>
      <c r="E5589" t="s">
        <v>876</v>
      </c>
      <c r="F5589" t="s">
        <v>19</v>
      </c>
      <c r="G5589" t="s">
        <v>1270</v>
      </c>
      <c r="K5589">
        <v>2018</v>
      </c>
      <c r="L5589" t="s">
        <v>5984</v>
      </c>
      <c r="M5589" t="s">
        <v>2915</v>
      </c>
      <c r="N5589" t="s">
        <v>5985</v>
      </c>
      <c r="O5589" t="s">
        <v>5990</v>
      </c>
    </row>
    <row r="5590" spans="1:15" ht="15" customHeight="1" x14ac:dyDescent="0.2">
      <c r="A5590" s="66" t="s">
        <v>9833</v>
      </c>
      <c r="B5590" t="s">
        <v>874</v>
      </c>
      <c r="C5590" t="s">
        <v>873</v>
      </c>
      <c r="D5590" s="21" t="s">
        <v>875</v>
      </c>
      <c r="E5590" t="s">
        <v>876</v>
      </c>
      <c r="F5590" t="s">
        <v>20</v>
      </c>
      <c r="G5590" t="s">
        <v>1270</v>
      </c>
      <c r="K5590">
        <v>2018</v>
      </c>
      <c r="L5590" t="s">
        <v>5984</v>
      </c>
      <c r="M5590" t="s">
        <v>2915</v>
      </c>
      <c r="N5590" t="s">
        <v>5985</v>
      </c>
      <c r="O5590" t="s">
        <v>5990</v>
      </c>
    </row>
    <row r="5591" spans="1:15" ht="15" customHeight="1" x14ac:dyDescent="0.2">
      <c r="A5591" s="66" t="s">
        <v>9833</v>
      </c>
      <c r="B5591" t="s">
        <v>874</v>
      </c>
      <c r="C5591" t="s">
        <v>873</v>
      </c>
      <c r="D5591" s="21" t="s">
        <v>875</v>
      </c>
      <c r="E5591" t="s">
        <v>876</v>
      </c>
      <c r="F5591" t="s">
        <v>23</v>
      </c>
      <c r="G5591" t="s">
        <v>1270</v>
      </c>
      <c r="K5591">
        <v>2018</v>
      </c>
      <c r="L5591" t="s">
        <v>5984</v>
      </c>
      <c r="M5591" t="s">
        <v>2915</v>
      </c>
      <c r="N5591" t="s">
        <v>5985</v>
      </c>
      <c r="O5591" t="s">
        <v>5991</v>
      </c>
    </row>
    <row r="5592" spans="1:15" ht="15" customHeight="1" x14ac:dyDescent="0.2">
      <c r="A5592" s="66" t="s">
        <v>9833</v>
      </c>
      <c r="B5592" t="s">
        <v>874</v>
      </c>
      <c r="C5592" t="s">
        <v>873</v>
      </c>
      <c r="D5592" s="21" t="s">
        <v>875</v>
      </c>
      <c r="E5592" t="s">
        <v>876</v>
      </c>
      <c r="F5592" t="s">
        <v>24</v>
      </c>
      <c r="G5592" t="s">
        <v>1270</v>
      </c>
      <c r="K5592">
        <v>2018</v>
      </c>
      <c r="L5592" t="s">
        <v>5984</v>
      </c>
      <c r="M5592" t="s">
        <v>2915</v>
      </c>
      <c r="N5592" t="s">
        <v>5985</v>
      </c>
      <c r="O5592" t="s">
        <v>5990</v>
      </c>
    </row>
    <row r="5593" spans="1:15" ht="15" customHeight="1" x14ac:dyDescent="0.2">
      <c r="A5593" s="66" t="s">
        <v>9833</v>
      </c>
      <c r="B5593" t="s">
        <v>874</v>
      </c>
      <c r="C5593" t="s">
        <v>873</v>
      </c>
      <c r="D5593" s="21" t="s">
        <v>875</v>
      </c>
      <c r="E5593" t="s">
        <v>876</v>
      </c>
      <c r="F5593" t="s">
        <v>25</v>
      </c>
      <c r="G5593" t="s">
        <v>1270</v>
      </c>
      <c r="K5593">
        <v>2018</v>
      </c>
      <c r="L5593" t="s">
        <v>5984</v>
      </c>
      <c r="M5593" t="s">
        <v>2915</v>
      </c>
      <c r="N5593" t="s">
        <v>5985</v>
      </c>
      <c r="O5593" t="s">
        <v>5990</v>
      </c>
    </row>
    <row r="5594" spans="1:15" ht="15" customHeight="1" x14ac:dyDescent="0.2">
      <c r="A5594" s="66" t="s">
        <v>9833</v>
      </c>
      <c r="B5594" t="s">
        <v>874</v>
      </c>
      <c r="C5594" t="s">
        <v>873</v>
      </c>
      <c r="D5594" s="21" t="s">
        <v>875</v>
      </c>
      <c r="E5594" t="s">
        <v>876</v>
      </c>
      <c r="F5594" t="s">
        <v>26</v>
      </c>
      <c r="G5594" t="s">
        <v>1270</v>
      </c>
      <c r="K5594">
        <v>2018</v>
      </c>
      <c r="L5594" t="s">
        <v>5984</v>
      </c>
      <c r="M5594" t="s">
        <v>2915</v>
      </c>
      <c r="N5594" t="s">
        <v>5985</v>
      </c>
      <c r="O5594" t="s">
        <v>5990</v>
      </c>
    </row>
    <row r="5595" spans="1:15" ht="15" customHeight="1" x14ac:dyDescent="0.2">
      <c r="A5595" s="66" t="s">
        <v>9833</v>
      </c>
      <c r="B5595" t="s">
        <v>874</v>
      </c>
      <c r="C5595" t="s">
        <v>873</v>
      </c>
      <c r="D5595" s="21" t="s">
        <v>875</v>
      </c>
      <c r="E5595" t="s">
        <v>876</v>
      </c>
      <c r="F5595" t="s">
        <v>28</v>
      </c>
      <c r="G5595" t="s">
        <v>1270</v>
      </c>
      <c r="K5595">
        <v>2018</v>
      </c>
      <c r="L5595" t="s">
        <v>5984</v>
      </c>
      <c r="M5595" t="s">
        <v>2915</v>
      </c>
      <c r="N5595" t="s">
        <v>5985</v>
      </c>
      <c r="O5595" t="s">
        <v>5992</v>
      </c>
    </row>
    <row r="5596" spans="1:15" ht="15" customHeight="1" x14ac:dyDescent="0.2">
      <c r="A5596" s="66" t="s">
        <v>9833</v>
      </c>
      <c r="B5596" t="s">
        <v>874</v>
      </c>
      <c r="C5596" t="s">
        <v>873</v>
      </c>
      <c r="D5596" s="21" t="s">
        <v>875</v>
      </c>
      <c r="E5596" t="s">
        <v>876</v>
      </c>
      <c r="F5596" t="s">
        <v>51</v>
      </c>
      <c r="G5596" t="s">
        <v>1386</v>
      </c>
      <c r="K5596">
        <v>2018</v>
      </c>
      <c r="L5596" t="s">
        <v>5984</v>
      </c>
      <c r="M5596" t="s">
        <v>2562</v>
      </c>
      <c r="N5596" t="s">
        <v>5985</v>
      </c>
      <c r="O5596" t="s">
        <v>5993</v>
      </c>
    </row>
    <row r="5597" spans="1:15" ht="15" customHeight="1" x14ac:dyDescent="0.2">
      <c r="A5597" s="66" t="s">
        <v>9833</v>
      </c>
      <c r="B5597" t="s">
        <v>874</v>
      </c>
      <c r="C5597" t="s">
        <v>873</v>
      </c>
      <c r="D5597" s="21" t="s">
        <v>875</v>
      </c>
      <c r="E5597" t="s">
        <v>876</v>
      </c>
      <c r="F5597" t="s">
        <v>55</v>
      </c>
      <c r="G5597" t="s">
        <v>1270</v>
      </c>
      <c r="K5597">
        <v>2018</v>
      </c>
      <c r="L5597" t="s">
        <v>5984</v>
      </c>
      <c r="M5597" t="s">
        <v>2915</v>
      </c>
      <c r="N5597" t="s">
        <v>5985</v>
      </c>
      <c r="O5597" t="s">
        <v>9784</v>
      </c>
    </row>
    <row r="5598" spans="1:15" ht="15" customHeight="1" x14ac:dyDescent="0.2">
      <c r="A5598" s="66" t="s">
        <v>9833</v>
      </c>
      <c r="B5598" t="s">
        <v>874</v>
      </c>
      <c r="C5598" t="s">
        <v>873</v>
      </c>
      <c r="D5598" s="21" t="s">
        <v>875</v>
      </c>
      <c r="E5598" t="s">
        <v>876</v>
      </c>
      <c r="F5598" t="s">
        <v>66</v>
      </c>
      <c r="G5598" t="s">
        <v>1296</v>
      </c>
      <c r="K5598">
        <v>2018</v>
      </c>
      <c r="L5598" t="s">
        <v>5984</v>
      </c>
      <c r="M5598" t="s">
        <v>5994</v>
      </c>
      <c r="N5598" t="s">
        <v>5985</v>
      </c>
      <c r="O5598" t="s">
        <v>5995</v>
      </c>
    </row>
    <row r="5599" spans="1:15" ht="15" customHeight="1" x14ac:dyDescent="0.2">
      <c r="A5599" s="66" t="s">
        <v>9833</v>
      </c>
      <c r="B5599" t="s">
        <v>874</v>
      </c>
      <c r="C5599" t="s">
        <v>873</v>
      </c>
      <c r="D5599" s="21" t="s">
        <v>875</v>
      </c>
      <c r="E5599" t="s">
        <v>876</v>
      </c>
      <c r="F5599" t="s">
        <v>94</v>
      </c>
      <c r="K5599">
        <v>2018</v>
      </c>
      <c r="L5599" t="s">
        <v>5984</v>
      </c>
      <c r="N5599" t="s">
        <v>5985</v>
      </c>
    </row>
    <row r="5600" spans="1:15" ht="15" customHeight="1" x14ac:dyDescent="0.2">
      <c r="A5600" s="66" t="s">
        <v>9833</v>
      </c>
      <c r="B5600" t="s">
        <v>874</v>
      </c>
      <c r="C5600" t="s">
        <v>873</v>
      </c>
      <c r="D5600" s="21" t="s">
        <v>875</v>
      </c>
      <c r="E5600" t="s">
        <v>876</v>
      </c>
      <c r="F5600" t="s">
        <v>96</v>
      </c>
      <c r="K5600">
        <v>2018</v>
      </c>
      <c r="L5600" t="s">
        <v>5984</v>
      </c>
      <c r="M5600" t="s">
        <v>2002</v>
      </c>
      <c r="N5600" t="s">
        <v>5985</v>
      </c>
    </row>
    <row r="5601" spans="1:15" ht="15" customHeight="1" x14ac:dyDescent="0.2">
      <c r="A5601" s="66" t="s">
        <v>9833</v>
      </c>
      <c r="B5601" t="s">
        <v>874</v>
      </c>
      <c r="C5601" t="s">
        <v>873</v>
      </c>
      <c r="D5601" s="21" t="s">
        <v>875</v>
      </c>
      <c r="E5601" t="s">
        <v>876</v>
      </c>
      <c r="F5601" t="s">
        <v>306</v>
      </c>
      <c r="K5601">
        <v>2018</v>
      </c>
      <c r="L5601" t="s">
        <v>5984</v>
      </c>
      <c r="M5601" t="s">
        <v>5994</v>
      </c>
      <c r="N5601" t="s">
        <v>5985</v>
      </c>
      <c r="O5601" t="s">
        <v>5996</v>
      </c>
    </row>
    <row r="5602" spans="1:15" ht="15" customHeight="1" x14ac:dyDescent="0.2">
      <c r="A5602" s="66" t="s">
        <v>9833</v>
      </c>
      <c r="B5602" t="s">
        <v>874</v>
      </c>
      <c r="C5602" t="s">
        <v>873</v>
      </c>
      <c r="D5602" s="21" t="s">
        <v>875</v>
      </c>
      <c r="E5602" t="s">
        <v>876</v>
      </c>
      <c r="F5602" t="s">
        <v>307</v>
      </c>
      <c r="K5602">
        <v>2018</v>
      </c>
      <c r="L5602" t="s">
        <v>5984</v>
      </c>
      <c r="M5602" t="s">
        <v>5994</v>
      </c>
      <c r="N5602" t="s">
        <v>5985</v>
      </c>
      <c r="O5602" t="s">
        <v>5997</v>
      </c>
    </row>
    <row r="5603" spans="1:15" ht="15" customHeight="1" x14ac:dyDescent="0.2">
      <c r="A5603" s="66" t="s">
        <v>9833</v>
      </c>
      <c r="B5603" t="s">
        <v>874</v>
      </c>
      <c r="C5603" t="s">
        <v>873</v>
      </c>
      <c r="D5603" s="21" t="s">
        <v>875</v>
      </c>
      <c r="E5603" t="s">
        <v>876</v>
      </c>
      <c r="F5603" t="s">
        <v>308</v>
      </c>
      <c r="K5603">
        <v>2018</v>
      </c>
      <c r="L5603" t="s">
        <v>5984</v>
      </c>
      <c r="M5603" t="s">
        <v>5994</v>
      </c>
      <c r="N5603" t="s">
        <v>5985</v>
      </c>
      <c r="O5603" t="s">
        <v>5998</v>
      </c>
    </row>
    <row r="5604" spans="1:15" ht="15" customHeight="1" x14ac:dyDescent="0.2">
      <c r="A5604" s="66" t="s">
        <v>9833</v>
      </c>
      <c r="B5604" t="s">
        <v>874</v>
      </c>
      <c r="C5604" t="s">
        <v>873</v>
      </c>
      <c r="D5604" s="21" t="s">
        <v>875</v>
      </c>
      <c r="E5604" t="s">
        <v>876</v>
      </c>
      <c r="F5604" t="s">
        <v>314</v>
      </c>
      <c r="K5604">
        <v>2018</v>
      </c>
      <c r="L5604" t="s">
        <v>5984</v>
      </c>
      <c r="M5604" t="s">
        <v>5994</v>
      </c>
      <c r="N5604" t="s">
        <v>5985</v>
      </c>
      <c r="O5604" t="s">
        <v>5999</v>
      </c>
    </row>
    <row r="5605" spans="1:15" ht="15" customHeight="1" x14ac:dyDescent="0.2">
      <c r="A5605" s="66" t="s">
        <v>9833</v>
      </c>
      <c r="B5605" t="s">
        <v>874</v>
      </c>
      <c r="C5605" t="s">
        <v>873</v>
      </c>
      <c r="D5605" s="21" t="s">
        <v>875</v>
      </c>
      <c r="E5605" t="s">
        <v>876</v>
      </c>
      <c r="F5605" t="s">
        <v>315</v>
      </c>
      <c r="K5605">
        <v>2018</v>
      </c>
      <c r="L5605" t="s">
        <v>5984</v>
      </c>
      <c r="M5605" t="s">
        <v>5994</v>
      </c>
      <c r="N5605" t="s">
        <v>5985</v>
      </c>
      <c r="O5605" t="s">
        <v>5999</v>
      </c>
    </row>
    <row r="5606" spans="1:15" ht="15" customHeight="1" x14ac:dyDescent="0.2">
      <c r="A5606" s="66" t="s">
        <v>9833</v>
      </c>
      <c r="B5606" t="s">
        <v>874</v>
      </c>
      <c r="C5606" t="s">
        <v>873</v>
      </c>
      <c r="D5606" s="21" t="s">
        <v>875</v>
      </c>
      <c r="E5606" t="s">
        <v>876</v>
      </c>
      <c r="F5606" t="s">
        <v>321</v>
      </c>
      <c r="K5606">
        <v>2018</v>
      </c>
      <c r="L5606" t="s">
        <v>5984</v>
      </c>
      <c r="M5606" t="s">
        <v>5994</v>
      </c>
      <c r="N5606" t="s">
        <v>5985</v>
      </c>
      <c r="O5606" t="s">
        <v>5999</v>
      </c>
    </row>
    <row r="5607" spans="1:15" ht="15" customHeight="1" x14ac:dyDescent="0.2">
      <c r="A5607" s="66" t="s">
        <v>9833</v>
      </c>
      <c r="B5607" t="s">
        <v>874</v>
      </c>
      <c r="C5607" t="s">
        <v>873</v>
      </c>
      <c r="D5607" s="21" t="s">
        <v>875</v>
      </c>
      <c r="E5607" t="s">
        <v>876</v>
      </c>
      <c r="F5607" t="s">
        <v>322</v>
      </c>
      <c r="K5607">
        <v>2018</v>
      </c>
      <c r="L5607" t="s">
        <v>5984</v>
      </c>
      <c r="M5607" t="s">
        <v>5994</v>
      </c>
      <c r="N5607" t="s">
        <v>5985</v>
      </c>
      <c r="O5607" t="s">
        <v>5999</v>
      </c>
    </row>
    <row r="5608" spans="1:15" ht="15" customHeight="1" x14ac:dyDescent="0.2">
      <c r="A5608" s="66" t="s">
        <v>9833</v>
      </c>
      <c r="B5608" t="s">
        <v>874</v>
      </c>
      <c r="C5608" t="s">
        <v>873</v>
      </c>
      <c r="D5608" s="21" t="s">
        <v>875</v>
      </c>
      <c r="E5608" t="s">
        <v>876</v>
      </c>
      <c r="F5608" t="s">
        <v>329</v>
      </c>
      <c r="K5608">
        <v>2018</v>
      </c>
      <c r="L5608" t="s">
        <v>5984</v>
      </c>
      <c r="M5608" t="s">
        <v>5994</v>
      </c>
      <c r="N5608" t="s">
        <v>5985</v>
      </c>
      <c r="O5608" t="s">
        <v>5999</v>
      </c>
    </row>
    <row r="5609" spans="1:15" ht="15" customHeight="1" x14ac:dyDescent="0.2">
      <c r="A5609" s="66" t="s">
        <v>9833</v>
      </c>
      <c r="B5609" t="s">
        <v>874</v>
      </c>
      <c r="C5609" t="s">
        <v>873</v>
      </c>
      <c r="D5609" s="21" t="s">
        <v>875</v>
      </c>
      <c r="E5609" t="s">
        <v>876</v>
      </c>
      <c r="F5609" t="s">
        <v>330</v>
      </c>
      <c r="K5609">
        <v>2018</v>
      </c>
      <c r="L5609" t="s">
        <v>5984</v>
      </c>
      <c r="M5609" t="s">
        <v>5994</v>
      </c>
      <c r="N5609" t="s">
        <v>5985</v>
      </c>
      <c r="O5609" t="s">
        <v>5999</v>
      </c>
    </row>
    <row r="5610" spans="1:15" ht="15" customHeight="1" x14ac:dyDescent="0.2">
      <c r="A5610" s="66" t="s">
        <v>9833</v>
      </c>
      <c r="B5610" t="s">
        <v>874</v>
      </c>
      <c r="C5610" t="s">
        <v>873</v>
      </c>
      <c r="D5610" s="21" t="s">
        <v>875</v>
      </c>
      <c r="E5610" t="s">
        <v>876</v>
      </c>
      <c r="F5610" t="s">
        <v>336</v>
      </c>
      <c r="K5610">
        <v>2018</v>
      </c>
      <c r="L5610" t="s">
        <v>5984</v>
      </c>
      <c r="M5610" t="s">
        <v>5994</v>
      </c>
      <c r="N5610" t="s">
        <v>5985</v>
      </c>
      <c r="O5610" t="s">
        <v>5999</v>
      </c>
    </row>
    <row r="5611" spans="1:15" ht="15" customHeight="1" x14ac:dyDescent="0.2">
      <c r="A5611" s="66" t="s">
        <v>9833</v>
      </c>
      <c r="B5611" t="s">
        <v>874</v>
      </c>
      <c r="C5611" t="s">
        <v>873</v>
      </c>
      <c r="D5611" s="21" t="s">
        <v>875</v>
      </c>
      <c r="E5611" t="s">
        <v>876</v>
      </c>
      <c r="F5611" t="s">
        <v>337</v>
      </c>
      <c r="K5611">
        <v>2018</v>
      </c>
      <c r="L5611" t="s">
        <v>5984</v>
      </c>
      <c r="M5611" t="s">
        <v>5994</v>
      </c>
      <c r="N5611" t="s">
        <v>5985</v>
      </c>
      <c r="O5611" t="s">
        <v>5999</v>
      </c>
    </row>
    <row r="5612" spans="1:15" ht="15" customHeight="1" x14ac:dyDescent="0.2">
      <c r="A5612" s="66" t="s">
        <v>9833</v>
      </c>
      <c r="B5612" t="s">
        <v>874</v>
      </c>
      <c r="C5612" t="s">
        <v>873</v>
      </c>
      <c r="D5612" s="21" t="s">
        <v>878</v>
      </c>
      <c r="E5612" t="s">
        <v>879</v>
      </c>
      <c r="F5612" t="s">
        <v>72</v>
      </c>
      <c r="G5612" t="s">
        <v>1299</v>
      </c>
      <c r="K5612">
        <v>2024</v>
      </c>
      <c r="L5612" t="s">
        <v>6000</v>
      </c>
      <c r="M5612" t="s">
        <v>6001</v>
      </c>
      <c r="N5612" t="s">
        <v>6002</v>
      </c>
      <c r="O5612" t="s">
        <v>6003</v>
      </c>
    </row>
    <row r="5613" spans="1:15" ht="15" customHeight="1" x14ac:dyDescent="0.2">
      <c r="A5613" s="66" t="s">
        <v>9833</v>
      </c>
      <c r="B5613" t="s">
        <v>874</v>
      </c>
      <c r="C5613" t="s">
        <v>873</v>
      </c>
      <c r="D5613" s="21" t="s">
        <v>880</v>
      </c>
      <c r="E5613" t="s">
        <v>881</v>
      </c>
      <c r="F5613" t="s">
        <v>8</v>
      </c>
      <c r="K5613">
        <v>2021</v>
      </c>
      <c r="L5613" t="s">
        <v>6004</v>
      </c>
      <c r="M5613" t="s">
        <v>1856</v>
      </c>
      <c r="N5613" t="s">
        <v>6005</v>
      </c>
    </row>
    <row r="5614" spans="1:15" ht="15" customHeight="1" x14ac:dyDescent="0.2">
      <c r="A5614" s="66" t="s">
        <v>9833</v>
      </c>
      <c r="B5614" t="s">
        <v>874</v>
      </c>
      <c r="C5614" t="s">
        <v>873</v>
      </c>
      <c r="D5614" s="21" t="s">
        <v>880</v>
      </c>
      <c r="E5614" t="s">
        <v>881</v>
      </c>
      <c r="F5614" t="s">
        <v>10</v>
      </c>
      <c r="K5614">
        <v>2021</v>
      </c>
      <c r="L5614" t="s">
        <v>6004</v>
      </c>
      <c r="M5614" t="s">
        <v>1856</v>
      </c>
      <c r="N5614" t="s">
        <v>6005</v>
      </c>
    </row>
    <row r="5615" spans="1:15" ht="15" customHeight="1" x14ac:dyDescent="0.2">
      <c r="A5615" s="66" t="s">
        <v>9833</v>
      </c>
      <c r="B5615" t="s">
        <v>874</v>
      </c>
      <c r="C5615" t="s">
        <v>873</v>
      </c>
      <c r="D5615" s="21" t="s">
        <v>880</v>
      </c>
      <c r="E5615" t="s">
        <v>881</v>
      </c>
      <c r="F5615" t="s">
        <v>11</v>
      </c>
      <c r="G5615" t="s">
        <v>1286</v>
      </c>
      <c r="K5615" s="27">
        <v>2022</v>
      </c>
      <c r="L5615" s="30" t="s">
        <v>5986</v>
      </c>
      <c r="M5615" s="30" t="s">
        <v>5987</v>
      </c>
      <c r="N5615" t="s">
        <v>5988</v>
      </c>
      <c r="O5615" s="27" t="s">
        <v>6006</v>
      </c>
    </row>
    <row r="5616" spans="1:15" ht="15" customHeight="1" x14ac:dyDescent="0.2">
      <c r="A5616" s="66" t="s">
        <v>9833</v>
      </c>
      <c r="B5616" t="s">
        <v>874</v>
      </c>
      <c r="C5616" t="s">
        <v>873</v>
      </c>
      <c r="D5616" s="21" t="s">
        <v>880</v>
      </c>
      <c r="E5616" t="s">
        <v>881</v>
      </c>
      <c r="F5616" t="s">
        <v>32</v>
      </c>
      <c r="G5616" t="s">
        <v>1270</v>
      </c>
      <c r="K5616">
        <v>2021</v>
      </c>
      <c r="L5616" t="s">
        <v>6004</v>
      </c>
      <c r="M5616" t="s">
        <v>1573</v>
      </c>
      <c r="N5616" t="s">
        <v>6005</v>
      </c>
    </row>
    <row r="5617" spans="1:15" ht="15" customHeight="1" x14ac:dyDescent="0.2">
      <c r="A5617" s="66" t="s">
        <v>9833</v>
      </c>
      <c r="B5617" t="s">
        <v>874</v>
      </c>
      <c r="C5617" t="s">
        <v>873</v>
      </c>
      <c r="D5617" s="21" t="s">
        <v>880</v>
      </c>
      <c r="E5617" t="s">
        <v>881</v>
      </c>
      <c r="F5617" t="s">
        <v>43</v>
      </c>
      <c r="G5617" t="s">
        <v>1386</v>
      </c>
      <c r="K5617">
        <v>2021</v>
      </c>
      <c r="L5617" t="s">
        <v>6004</v>
      </c>
      <c r="M5617" t="s">
        <v>1573</v>
      </c>
      <c r="N5617" t="s">
        <v>6005</v>
      </c>
      <c r="O5617" t="s">
        <v>6007</v>
      </c>
    </row>
    <row r="5618" spans="1:15" ht="15" customHeight="1" x14ac:dyDescent="0.2">
      <c r="A5618" s="66" t="s">
        <v>9833</v>
      </c>
      <c r="B5618" t="s">
        <v>874</v>
      </c>
      <c r="C5618" t="s">
        <v>873</v>
      </c>
      <c r="D5618" s="21" t="s">
        <v>880</v>
      </c>
      <c r="E5618" t="s">
        <v>881</v>
      </c>
      <c r="F5618" t="s">
        <v>50</v>
      </c>
      <c r="G5618" t="s">
        <v>1270</v>
      </c>
      <c r="K5618">
        <v>2021</v>
      </c>
      <c r="L5618" t="s">
        <v>6004</v>
      </c>
      <c r="M5618" t="s">
        <v>1573</v>
      </c>
      <c r="N5618" t="s">
        <v>6005</v>
      </c>
      <c r="O5618" t="s">
        <v>6008</v>
      </c>
    </row>
    <row r="5619" spans="1:15" ht="15" customHeight="1" x14ac:dyDescent="0.2">
      <c r="A5619" s="66" t="s">
        <v>9833</v>
      </c>
      <c r="B5619" t="s">
        <v>874</v>
      </c>
      <c r="C5619" t="s">
        <v>873</v>
      </c>
      <c r="D5619" s="21" t="s">
        <v>880</v>
      </c>
      <c r="E5619" t="s">
        <v>881</v>
      </c>
      <c r="F5619" t="s">
        <v>55</v>
      </c>
      <c r="G5619" t="s">
        <v>1270</v>
      </c>
      <c r="K5619">
        <v>2021</v>
      </c>
      <c r="L5619" t="s">
        <v>6004</v>
      </c>
      <c r="M5619" t="s">
        <v>1573</v>
      </c>
      <c r="N5619" t="s">
        <v>6005</v>
      </c>
      <c r="O5619" t="s">
        <v>6009</v>
      </c>
    </row>
    <row r="5620" spans="1:15" ht="15" customHeight="1" x14ac:dyDescent="0.2">
      <c r="A5620" s="66" t="s">
        <v>9833</v>
      </c>
      <c r="B5620" t="s">
        <v>874</v>
      </c>
      <c r="C5620" t="s">
        <v>873</v>
      </c>
      <c r="D5620" s="21" t="s">
        <v>880</v>
      </c>
      <c r="E5620" t="s">
        <v>881</v>
      </c>
      <c r="F5620" t="s">
        <v>94</v>
      </c>
      <c r="K5620">
        <v>2021</v>
      </c>
      <c r="L5620" t="s">
        <v>6004</v>
      </c>
      <c r="M5620" t="s">
        <v>2829</v>
      </c>
      <c r="N5620" t="s">
        <v>6005</v>
      </c>
      <c r="O5620" t="s">
        <v>6010</v>
      </c>
    </row>
    <row r="5621" spans="1:15" ht="15" customHeight="1" x14ac:dyDescent="0.2">
      <c r="A5621" s="66" t="s">
        <v>9833</v>
      </c>
      <c r="B5621" t="s">
        <v>874</v>
      </c>
      <c r="C5621" t="s">
        <v>873</v>
      </c>
      <c r="D5621" s="21" t="s">
        <v>880</v>
      </c>
      <c r="E5621" t="s">
        <v>881</v>
      </c>
      <c r="F5621" t="s">
        <v>314</v>
      </c>
      <c r="K5621">
        <v>2013</v>
      </c>
      <c r="L5621" t="s">
        <v>6011</v>
      </c>
      <c r="M5621" t="s">
        <v>6012</v>
      </c>
      <c r="N5621" t="s">
        <v>6013</v>
      </c>
      <c r="O5621" t="s">
        <v>6014</v>
      </c>
    </row>
    <row r="5622" spans="1:15" ht="15" customHeight="1" x14ac:dyDescent="0.2">
      <c r="A5622" s="66" t="s">
        <v>9833</v>
      </c>
      <c r="B5622" t="s">
        <v>874</v>
      </c>
      <c r="C5622" t="s">
        <v>873</v>
      </c>
      <c r="D5622" s="21" t="s">
        <v>880</v>
      </c>
      <c r="E5622" t="s">
        <v>881</v>
      </c>
      <c r="F5622" t="s">
        <v>9892</v>
      </c>
      <c r="G5622" t="s">
        <v>9444</v>
      </c>
      <c r="K5622">
        <v>2013</v>
      </c>
      <c r="L5622" t="s">
        <v>6011</v>
      </c>
      <c r="M5622" t="s">
        <v>6015</v>
      </c>
      <c r="N5622" t="s">
        <v>6013</v>
      </c>
      <c r="O5622" t="s">
        <v>6016</v>
      </c>
    </row>
    <row r="5623" spans="1:15" ht="15" customHeight="1" x14ac:dyDescent="0.2">
      <c r="A5623" s="66" t="s">
        <v>9833</v>
      </c>
      <c r="B5623" t="s">
        <v>874</v>
      </c>
      <c r="C5623" t="s">
        <v>873</v>
      </c>
      <c r="D5623" s="21" t="s">
        <v>880</v>
      </c>
      <c r="E5623" t="s">
        <v>881</v>
      </c>
      <c r="F5623" t="s">
        <v>315</v>
      </c>
      <c r="K5623">
        <v>2013</v>
      </c>
      <c r="L5623" t="s">
        <v>6011</v>
      </c>
      <c r="M5623" t="s">
        <v>6012</v>
      </c>
      <c r="N5623" t="s">
        <v>6013</v>
      </c>
      <c r="O5623" t="s">
        <v>6017</v>
      </c>
    </row>
    <row r="5624" spans="1:15" ht="15" customHeight="1" x14ac:dyDescent="0.2">
      <c r="A5624" s="66" t="s">
        <v>9833</v>
      </c>
      <c r="B5624" t="s">
        <v>874</v>
      </c>
      <c r="C5624" t="s">
        <v>873</v>
      </c>
      <c r="D5624" s="21" t="s">
        <v>880</v>
      </c>
      <c r="E5624" t="s">
        <v>881</v>
      </c>
      <c r="F5624" t="s">
        <v>316</v>
      </c>
      <c r="K5624">
        <v>2013</v>
      </c>
      <c r="L5624" t="s">
        <v>6011</v>
      </c>
      <c r="N5624" t="s">
        <v>6013</v>
      </c>
      <c r="O5624" t="s">
        <v>6017</v>
      </c>
    </row>
    <row r="5625" spans="1:15" ht="15" customHeight="1" x14ac:dyDescent="0.2">
      <c r="A5625" s="66" t="s">
        <v>9833</v>
      </c>
      <c r="B5625" t="s">
        <v>874</v>
      </c>
      <c r="C5625" t="s">
        <v>873</v>
      </c>
      <c r="D5625" s="21" t="s">
        <v>880</v>
      </c>
      <c r="E5625" t="s">
        <v>881</v>
      </c>
      <c r="F5625" t="s">
        <v>321</v>
      </c>
      <c r="K5625">
        <v>2013</v>
      </c>
      <c r="L5625" t="s">
        <v>6011</v>
      </c>
      <c r="M5625" t="s">
        <v>6012</v>
      </c>
      <c r="N5625" t="s">
        <v>6013</v>
      </c>
      <c r="O5625" t="s">
        <v>6014</v>
      </c>
    </row>
    <row r="5626" spans="1:15" ht="15" customHeight="1" x14ac:dyDescent="0.2">
      <c r="A5626" s="66" t="s">
        <v>9833</v>
      </c>
      <c r="B5626" t="s">
        <v>874</v>
      </c>
      <c r="C5626" t="s">
        <v>873</v>
      </c>
      <c r="D5626" s="21" t="s">
        <v>880</v>
      </c>
      <c r="E5626" t="s">
        <v>881</v>
      </c>
      <c r="F5626" t="s">
        <v>9893</v>
      </c>
      <c r="K5626">
        <v>2013</v>
      </c>
      <c r="L5626" t="s">
        <v>6011</v>
      </c>
      <c r="M5626" t="s">
        <v>6015</v>
      </c>
      <c r="N5626" t="s">
        <v>6013</v>
      </c>
      <c r="O5626" t="s">
        <v>6016</v>
      </c>
    </row>
    <row r="5627" spans="1:15" ht="15" customHeight="1" x14ac:dyDescent="0.2">
      <c r="A5627" s="66" t="s">
        <v>9833</v>
      </c>
      <c r="B5627" t="s">
        <v>874</v>
      </c>
      <c r="C5627" t="s">
        <v>873</v>
      </c>
      <c r="D5627" s="21" t="s">
        <v>880</v>
      </c>
      <c r="E5627" t="s">
        <v>881</v>
      </c>
      <c r="F5627" t="s">
        <v>322</v>
      </c>
      <c r="K5627">
        <v>2013</v>
      </c>
      <c r="L5627" t="s">
        <v>6011</v>
      </c>
      <c r="M5627" t="s">
        <v>6012</v>
      </c>
      <c r="N5627" t="s">
        <v>6013</v>
      </c>
      <c r="O5627" t="s">
        <v>6017</v>
      </c>
    </row>
    <row r="5628" spans="1:15" ht="15" customHeight="1" x14ac:dyDescent="0.2">
      <c r="A5628" s="66" t="s">
        <v>9833</v>
      </c>
      <c r="B5628" t="s">
        <v>874</v>
      </c>
      <c r="C5628" t="s">
        <v>873</v>
      </c>
      <c r="D5628" s="21" t="s">
        <v>880</v>
      </c>
      <c r="E5628" t="s">
        <v>881</v>
      </c>
      <c r="F5628" t="s">
        <v>323</v>
      </c>
      <c r="K5628">
        <v>2013</v>
      </c>
      <c r="L5628" t="s">
        <v>6011</v>
      </c>
      <c r="N5628" t="s">
        <v>6013</v>
      </c>
      <c r="O5628" t="s">
        <v>6017</v>
      </c>
    </row>
    <row r="5629" spans="1:15" ht="15" customHeight="1" x14ac:dyDescent="0.2">
      <c r="A5629" s="66" t="s">
        <v>9833</v>
      </c>
      <c r="B5629" t="s">
        <v>874</v>
      </c>
      <c r="C5629" t="s">
        <v>873</v>
      </c>
      <c r="D5629" s="21" t="s">
        <v>880</v>
      </c>
      <c r="E5629" t="s">
        <v>881</v>
      </c>
      <c r="F5629" t="s">
        <v>90</v>
      </c>
      <c r="K5629">
        <v>2023</v>
      </c>
      <c r="L5629" t="s">
        <v>6018</v>
      </c>
      <c r="M5629" t="s">
        <v>3956</v>
      </c>
      <c r="N5629" t="s">
        <v>6019</v>
      </c>
      <c r="O5629" t="s">
        <v>6020</v>
      </c>
    </row>
    <row r="5630" spans="1:15" ht="15" customHeight="1" x14ac:dyDescent="0.2">
      <c r="A5630" s="66" t="s">
        <v>9833</v>
      </c>
      <c r="B5630" t="s">
        <v>874</v>
      </c>
      <c r="C5630" t="s">
        <v>873</v>
      </c>
      <c r="D5630" s="21" t="s">
        <v>880</v>
      </c>
      <c r="E5630" t="s">
        <v>881</v>
      </c>
      <c r="F5630" t="s">
        <v>96</v>
      </c>
      <c r="K5630">
        <v>2024</v>
      </c>
      <c r="L5630" t="s">
        <v>6021</v>
      </c>
      <c r="N5630" t="s">
        <v>6022</v>
      </c>
    </row>
    <row r="5631" spans="1:15" ht="15" customHeight="1" x14ac:dyDescent="0.2">
      <c r="A5631" s="66" t="s">
        <v>9833</v>
      </c>
      <c r="B5631" t="s">
        <v>874</v>
      </c>
      <c r="C5631" t="s">
        <v>873</v>
      </c>
      <c r="D5631" s="21" t="s">
        <v>880</v>
      </c>
      <c r="E5631" t="s">
        <v>881</v>
      </c>
      <c r="F5631" t="s">
        <v>70</v>
      </c>
      <c r="G5631" t="s">
        <v>1299</v>
      </c>
      <c r="K5631">
        <v>2000</v>
      </c>
      <c r="L5631" t="s">
        <v>6023</v>
      </c>
      <c r="M5631" t="s">
        <v>6024</v>
      </c>
      <c r="N5631" t="s">
        <v>6025</v>
      </c>
      <c r="O5631" t="s">
        <v>6026</v>
      </c>
    </row>
    <row r="5632" spans="1:15" ht="15" customHeight="1" x14ac:dyDescent="0.2">
      <c r="A5632" s="66" t="s">
        <v>9833</v>
      </c>
      <c r="B5632" t="s">
        <v>874</v>
      </c>
      <c r="C5632" t="s">
        <v>873</v>
      </c>
      <c r="D5632" s="21" t="s">
        <v>880</v>
      </c>
      <c r="E5632" t="s">
        <v>881</v>
      </c>
      <c r="F5632" t="s">
        <v>87</v>
      </c>
      <c r="K5632">
        <v>2000</v>
      </c>
      <c r="L5632" t="s">
        <v>6023</v>
      </c>
      <c r="M5632" t="s">
        <v>6027</v>
      </c>
      <c r="N5632" t="s">
        <v>6025</v>
      </c>
      <c r="O5632" t="s">
        <v>6028</v>
      </c>
    </row>
    <row r="5633" spans="1:15" ht="15" customHeight="1" x14ac:dyDescent="0.2">
      <c r="A5633" s="66" t="s">
        <v>9833</v>
      </c>
      <c r="B5633" t="s">
        <v>874</v>
      </c>
      <c r="C5633" t="s">
        <v>873</v>
      </c>
      <c r="D5633" s="21" t="s">
        <v>875</v>
      </c>
      <c r="E5633" t="s">
        <v>876</v>
      </c>
      <c r="F5633" t="s">
        <v>67</v>
      </c>
      <c r="G5633" t="s">
        <v>1360</v>
      </c>
      <c r="K5633">
        <v>2024</v>
      </c>
      <c r="L5633" t="s">
        <v>1633</v>
      </c>
      <c r="N5633" t="s">
        <v>6029</v>
      </c>
      <c r="O5633" t="s">
        <v>9177</v>
      </c>
    </row>
    <row r="5634" spans="1:15" ht="15" customHeight="1" x14ac:dyDescent="0.2">
      <c r="A5634" s="66" t="s">
        <v>9833</v>
      </c>
      <c r="B5634" t="s">
        <v>874</v>
      </c>
      <c r="C5634" t="s">
        <v>873</v>
      </c>
      <c r="D5634" s="21" t="s">
        <v>878</v>
      </c>
      <c r="E5634" t="s">
        <v>879</v>
      </c>
      <c r="F5634" t="s">
        <v>67</v>
      </c>
      <c r="G5634" t="s">
        <v>1360</v>
      </c>
      <c r="K5634">
        <v>2024</v>
      </c>
      <c r="L5634" t="s">
        <v>1633</v>
      </c>
      <c r="N5634" t="s">
        <v>6030</v>
      </c>
      <c r="O5634" t="s">
        <v>9178</v>
      </c>
    </row>
    <row r="5635" spans="1:15" ht="15" customHeight="1" x14ac:dyDescent="0.2">
      <c r="A5635" s="66" t="s">
        <v>9833</v>
      </c>
      <c r="B5635" t="s">
        <v>874</v>
      </c>
      <c r="C5635" t="s">
        <v>873</v>
      </c>
      <c r="D5635" s="21" t="s">
        <v>880</v>
      </c>
      <c r="E5635" t="s">
        <v>881</v>
      </c>
      <c r="F5635" t="s">
        <v>67</v>
      </c>
      <c r="G5635" t="s">
        <v>1360</v>
      </c>
      <c r="K5635">
        <v>2024</v>
      </c>
      <c r="L5635" t="s">
        <v>1633</v>
      </c>
      <c r="N5635" t="s">
        <v>6031</v>
      </c>
    </row>
    <row r="5636" spans="1:15" ht="15" customHeight="1" x14ac:dyDescent="0.2">
      <c r="A5636" s="66" t="s">
        <v>9833</v>
      </c>
      <c r="B5636" t="s">
        <v>874</v>
      </c>
      <c r="C5636" t="s">
        <v>873</v>
      </c>
      <c r="D5636" s="21" t="s">
        <v>878</v>
      </c>
      <c r="E5636" t="s">
        <v>879</v>
      </c>
      <c r="F5636" t="s">
        <v>157</v>
      </c>
      <c r="G5636" t="s">
        <v>1286</v>
      </c>
      <c r="K5636">
        <v>2018</v>
      </c>
      <c r="L5636" t="s">
        <v>6032</v>
      </c>
      <c r="M5636" t="s">
        <v>6033</v>
      </c>
      <c r="N5636" t="s">
        <v>6034</v>
      </c>
      <c r="O5636" t="s">
        <v>1400</v>
      </c>
    </row>
    <row r="5637" spans="1:15" ht="15" customHeight="1" x14ac:dyDescent="0.2">
      <c r="A5637" s="66" t="s">
        <v>9833</v>
      </c>
      <c r="B5637" t="s">
        <v>874</v>
      </c>
      <c r="C5637" t="s">
        <v>873</v>
      </c>
      <c r="D5637" s="21" t="s">
        <v>878</v>
      </c>
      <c r="E5637" t="s">
        <v>879</v>
      </c>
      <c r="F5637" t="s">
        <v>196</v>
      </c>
      <c r="G5637" t="s">
        <v>1523</v>
      </c>
      <c r="K5637">
        <v>2018</v>
      </c>
      <c r="L5637" t="s">
        <v>6032</v>
      </c>
      <c r="M5637" t="s">
        <v>6033</v>
      </c>
      <c r="N5637" t="s">
        <v>6034</v>
      </c>
      <c r="O5637" t="s">
        <v>6035</v>
      </c>
    </row>
    <row r="5638" spans="1:15" ht="15" customHeight="1" x14ac:dyDescent="0.2">
      <c r="A5638" s="66" t="s">
        <v>9833</v>
      </c>
      <c r="B5638" t="s">
        <v>874</v>
      </c>
      <c r="C5638" t="s">
        <v>873</v>
      </c>
      <c r="D5638" s="21" t="s">
        <v>878</v>
      </c>
      <c r="E5638" t="s">
        <v>879</v>
      </c>
      <c r="F5638" t="s">
        <v>55</v>
      </c>
      <c r="G5638" t="s">
        <v>1270</v>
      </c>
      <c r="K5638">
        <v>2018</v>
      </c>
      <c r="L5638" t="s">
        <v>6036</v>
      </c>
      <c r="M5638" t="s">
        <v>5417</v>
      </c>
      <c r="N5638" t="s">
        <v>6037</v>
      </c>
      <c r="O5638" t="s">
        <v>6038</v>
      </c>
    </row>
    <row r="5639" spans="1:15" ht="15" customHeight="1" x14ac:dyDescent="0.2">
      <c r="A5639" s="66" t="s">
        <v>9833</v>
      </c>
      <c r="B5639" t="s">
        <v>874</v>
      </c>
      <c r="C5639" t="s">
        <v>873</v>
      </c>
      <c r="D5639" s="21" t="s">
        <v>878</v>
      </c>
      <c r="E5639" t="s">
        <v>879</v>
      </c>
      <c r="F5639" t="s">
        <v>58</v>
      </c>
      <c r="G5639" t="s">
        <v>1270</v>
      </c>
      <c r="K5639">
        <v>2018</v>
      </c>
      <c r="L5639" t="s">
        <v>6036</v>
      </c>
      <c r="M5639" t="s">
        <v>5417</v>
      </c>
      <c r="N5639" t="s">
        <v>6037</v>
      </c>
      <c r="O5639" t="s">
        <v>6039</v>
      </c>
    </row>
    <row r="5640" spans="1:15" ht="15" customHeight="1" x14ac:dyDescent="0.2">
      <c r="A5640" s="66" t="s">
        <v>9833</v>
      </c>
      <c r="B5640" t="s">
        <v>874</v>
      </c>
      <c r="C5640" t="s">
        <v>873</v>
      </c>
      <c r="D5640" s="21" t="s">
        <v>878</v>
      </c>
      <c r="E5640" t="s">
        <v>879</v>
      </c>
      <c r="F5640" t="s">
        <v>59</v>
      </c>
      <c r="G5640" t="s">
        <v>1270</v>
      </c>
      <c r="K5640">
        <v>2018</v>
      </c>
      <c r="L5640" t="s">
        <v>6036</v>
      </c>
      <c r="M5640" t="s">
        <v>5417</v>
      </c>
      <c r="N5640" t="s">
        <v>6037</v>
      </c>
      <c r="O5640" t="s">
        <v>6040</v>
      </c>
    </row>
    <row r="5641" spans="1:15" ht="15" customHeight="1" x14ac:dyDescent="0.2">
      <c r="A5641" s="66" t="s">
        <v>9833</v>
      </c>
      <c r="B5641" t="s">
        <v>874</v>
      </c>
      <c r="C5641" t="s">
        <v>873</v>
      </c>
      <c r="D5641" s="21" t="s">
        <v>878</v>
      </c>
      <c r="E5641" t="s">
        <v>879</v>
      </c>
      <c r="F5641" t="s">
        <v>63</v>
      </c>
      <c r="G5641" t="s">
        <v>1270</v>
      </c>
      <c r="K5641">
        <v>2018</v>
      </c>
      <c r="L5641" t="s">
        <v>6036</v>
      </c>
      <c r="M5641" t="s">
        <v>5417</v>
      </c>
      <c r="N5641" t="s">
        <v>6037</v>
      </c>
      <c r="O5641" t="s">
        <v>6041</v>
      </c>
    </row>
    <row r="5642" spans="1:15" ht="15" customHeight="1" x14ac:dyDescent="0.2">
      <c r="A5642" s="66" t="s">
        <v>9833</v>
      </c>
      <c r="B5642" t="s">
        <v>874</v>
      </c>
      <c r="C5642" t="s">
        <v>873</v>
      </c>
      <c r="D5642" s="21" t="s">
        <v>880</v>
      </c>
      <c r="E5642" t="s">
        <v>881</v>
      </c>
      <c r="F5642" t="s">
        <v>89</v>
      </c>
      <c r="K5642">
        <v>2024</v>
      </c>
      <c r="L5642" t="s">
        <v>6042</v>
      </c>
      <c r="N5642" t="s">
        <v>6043</v>
      </c>
      <c r="O5642" t="s">
        <v>6044</v>
      </c>
    </row>
    <row r="5643" spans="1:15" ht="15" customHeight="1" x14ac:dyDescent="0.2">
      <c r="A5643" s="66" t="s">
        <v>9833</v>
      </c>
      <c r="B5643" t="s">
        <v>874</v>
      </c>
      <c r="C5643" t="s">
        <v>873</v>
      </c>
      <c r="D5643" s="21" t="s">
        <v>878</v>
      </c>
      <c r="E5643" t="s">
        <v>879</v>
      </c>
      <c r="F5643" t="s">
        <v>306</v>
      </c>
      <c r="K5643">
        <v>2019</v>
      </c>
      <c r="L5643" t="s">
        <v>9580</v>
      </c>
      <c r="M5643" t="s">
        <v>2730</v>
      </c>
      <c r="N5643" t="s">
        <v>6045</v>
      </c>
      <c r="O5643" t="s">
        <v>6046</v>
      </c>
    </row>
    <row r="5644" spans="1:15" ht="15" customHeight="1" x14ac:dyDescent="0.2">
      <c r="A5644" s="66" t="s">
        <v>9833</v>
      </c>
      <c r="B5644" t="s">
        <v>874</v>
      </c>
      <c r="C5644" t="s">
        <v>873</v>
      </c>
      <c r="D5644" s="21" t="s">
        <v>878</v>
      </c>
      <c r="E5644" t="s">
        <v>879</v>
      </c>
      <c r="F5644" t="s">
        <v>307</v>
      </c>
      <c r="K5644">
        <v>2019</v>
      </c>
      <c r="L5644" t="s">
        <v>9580</v>
      </c>
      <c r="M5644" t="s">
        <v>2730</v>
      </c>
      <c r="N5644" t="s">
        <v>6045</v>
      </c>
      <c r="O5644" t="s">
        <v>6046</v>
      </c>
    </row>
    <row r="5645" spans="1:15" ht="15" customHeight="1" x14ac:dyDescent="0.2">
      <c r="A5645" s="66" t="s">
        <v>9833</v>
      </c>
      <c r="B5645" t="s">
        <v>874</v>
      </c>
      <c r="C5645" t="s">
        <v>873</v>
      </c>
      <c r="D5645" s="21" t="s">
        <v>878</v>
      </c>
      <c r="E5645" t="s">
        <v>879</v>
      </c>
      <c r="F5645" t="s">
        <v>315</v>
      </c>
      <c r="K5645">
        <v>2019</v>
      </c>
      <c r="L5645" t="s">
        <v>9580</v>
      </c>
      <c r="M5645" t="s">
        <v>2730</v>
      </c>
      <c r="N5645" t="s">
        <v>6045</v>
      </c>
      <c r="O5645" t="s">
        <v>6047</v>
      </c>
    </row>
    <row r="5646" spans="1:15" ht="15" customHeight="1" x14ac:dyDescent="0.2">
      <c r="A5646" s="66" t="s">
        <v>9833</v>
      </c>
      <c r="B5646" t="s">
        <v>874</v>
      </c>
      <c r="C5646" t="s">
        <v>873</v>
      </c>
      <c r="D5646" s="21" t="s">
        <v>878</v>
      </c>
      <c r="E5646" t="s">
        <v>879</v>
      </c>
      <c r="F5646" t="s">
        <v>322</v>
      </c>
      <c r="K5646">
        <v>2019</v>
      </c>
      <c r="L5646" t="s">
        <v>9580</v>
      </c>
      <c r="M5646" t="s">
        <v>2730</v>
      </c>
      <c r="N5646" t="s">
        <v>6045</v>
      </c>
      <c r="O5646" t="s">
        <v>6047</v>
      </c>
    </row>
    <row r="5647" spans="1:15" ht="15" customHeight="1" x14ac:dyDescent="0.2">
      <c r="A5647" s="66" t="s">
        <v>9833</v>
      </c>
      <c r="B5647" t="s">
        <v>874</v>
      </c>
      <c r="C5647" t="s">
        <v>873</v>
      </c>
      <c r="D5647" s="21" t="s">
        <v>875</v>
      </c>
      <c r="E5647" t="s">
        <v>876</v>
      </c>
      <c r="F5647" t="s">
        <v>30</v>
      </c>
      <c r="G5647" t="s">
        <v>1454</v>
      </c>
      <c r="K5647">
        <v>2020</v>
      </c>
      <c r="L5647" t="s">
        <v>6048</v>
      </c>
      <c r="M5647" t="s">
        <v>5690</v>
      </c>
      <c r="N5647" t="s">
        <v>6049</v>
      </c>
      <c r="O5647" t="s">
        <v>6050</v>
      </c>
    </row>
    <row r="5648" spans="1:15" ht="15" customHeight="1" x14ac:dyDescent="0.2">
      <c r="A5648" s="66" t="s">
        <v>9833</v>
      </c>
      <c r="B5648" t="s">
        <v>874</v>
      </c>
      <c r="C5648" t="s">
        <v>873</v>
      </c>
      <c r="D5648" s="21" t="s">
        <v>880</v>
      </c>
      <c r="E5648" t="s">
        <v>881</v>
      </c>
      <c r="F5648" t="s">
        <v>339</v>
      </c>
      <c r="K5648">
        <v>2010</v>
      </c>
      <c r="L5648" t="s">
        <v>6051</v>
      </c>
      <c r="N5648" t="s">
        <v>6052</v>
      </c>
      <c r="O5648" t="s">
        <v>6053</v>
      </c>
    </row>
    <row r="5649" spans="1:15" ht="15" customHeight="1" x14ac:dyDescent="0.2">
      <c r="A5649" s="66" t="s">
        <v>9833</v>
      </c>
      <c r="B5649" s="22" t="s">
        <v>874</v>
      </c>
      <c r="C5649" s="22" t="s">
        <v>873</v>
      </c>
      <c r="D5649" s="23" t="s">
        <v>880</v>
      </c>
      <c r="E5649" s="22" t="s">
        <v>881</v>
      </c>
      <c r="F5649" s="22" t="s">
        <v>81</v>
      </c>
      <c r="G5649" s="22" t="s">
        <v>1299</v>
      </c>
      <c r="H5649" s="22"/>
      <c r="I5649" s="22"/>
      <c r="J5649" s="22"/>
      <c r="K5649" s="22">
        <v>2023</v>
      </c>
      <c r="L5649" s="22" t="s">
        <v>6054</v>
      </c>
      <c r="M5649" s="22" t="s">
        <v>6055</v>
      </c>
      <c r="N5649" s="22" t="s">
        <v>6056</v>
      </c>
      <c r="O5649" s="48"/>
    </row>
    <row r="5650" spans="1:15" ht="15" customHeight="1" x14ac:dyDescent="0.2">
      <c r="A5650" s="66" t="s">
        <v>9833</v>
      </c>
      <c r="B5650" t="s">
        <v>874</v>
      </c>
      <c r="C5650" t="s">
        <v>873</v>
      </c>
      <c r="D5650" s="21" t="s">
        <v>875</v>
      </c>
      <c r="E5650" t="s">
        <v>876</v>
      </c>
      <c r="F5650" t="s">
        <v>160</v>
      </c>
      <c r="G5650" t="s">
        <v>1286</v>
      </c>
      <c r="K5650">
        <v>2023</v>
      </c>
      <c r="L5650" t="s">
        <v>6057</v>
      </c>
      <c r="N5650" t="s">
        <v>6058</v>
      </c>
      <c r="O5650" t="s">
        <v>6059</v>
      </c>
    </row>
    <row r="5651" spans="1:15" ht="15" customHeight="1" x14ac:dyDescent="0.2">
      <c r="A5651" s="66" t="s">
        <v>9833</v>
      </c>
      <c r="B5651" t="s">
        <v>874</v>
      </c>
      <c r="C5651" t="s">
        <v>873</v>
      </c>
      <c r="D5651" s="21" t="s">
        <v>875</v>
      </c>
      <c r="E5651" t="s">
        <v>876</v>
      </c>
      <c r="F5651" t="s">
        <v>162</v>
      </c>
      <c r="G5651" t="s">
        <v>1286</v>
      </c>
      <c r="K5651">
        <v>2023</v>
      </c>
      <c r="L5651" t="s">
        <v>6057</v>
      </c>
      <c r="N5651" t="s">
        <v>6058</v>
      </c>
      <c r="O5651" t="s">
        <v>1400</v>
      </c>
    </row>
    <row r="5652" spans="1:15" ht="15" customHeight="1" x14ac:dyDescent="0.2">
      <c r="A5652" s="66" t="s">
        <v>9833</v>
      </c>
      <c r="B5652" t="s">
        <v>874</v>
      </c>
      <c r="C5652" t="s">
        <v>873</v>
      </c>
      <c r="D5652" s="21" t="s">
        <v>878</v>
      </c>
      <c r="E5652" t="s">
        <v>879</v>
      </c>
      <c r="F5652" t="s">
        <v>336</v>
      </c>
      <c r="K5652">
        <v>2019</v>
      </c>
      <c r="L5652" t="s">
        <v>6060</v>
      </c>
      <c r="M5652" t="s">
        <v>6061</v>
      </c>
      <c r="N5652" t="s">
        <v>6062</v>
      </c>
    </row>
    <row r="5653" spans="1:15" ht="15" customHeight="1" x14ac:dyDescent="0.2">
      <c r="A5653" s="66" t="s">
        <v>9833</v>
      </c>
      <c r="B5653" t="s">
        <v>874</v>
      </c>
      <c r="C5653" t="s">
        <v>873</v>
      </c>
      <c r="D5653" s="21" t="s">
        <v>878</v>
      </c>
      <c r="E5653" t="s">
        <v>879</v>
      </c>
      <c r="F5653" t="s">
        <v>9895</v>
      </c>
      <c r="K5653">
        <v>2019</v>
      </c>
      <c r="L5653" t="s">
        <v>6060</v>
      </c>
      <c r="M5653" t="s">
        <v>6063</v>
      </c>
      <c r="N5653" t="s">
        <v>6062</v>
      </c>
    </row>
    <row r="5654" spans="1:15" ht="15" customHeight="1" x14ac:dyDescent="0.2">
      <c r="A5654" s="66" t="s">
        <v>9833</v>
      </c>
      <c r="B5654" t="s">
        <v>874</v>
      </c>
      <c r="C5654" t="s">
        <v>873</v>
      </c>
      <c r="D5654" s="21" t="s">
        <v>878</v>
      </c>
      <c r="E5654" t="s">
        <v>879</v>
      </c>
      <c r="F5654" t="s">
        <v>337</v>
      </c>
      <c r="K5654">
        <v>2019</v>
      </c>
      <c r="L5654" t="s">
        <v>6060</v>
      </c>
      <c r="M5654" t="s">
        <v>6064</v>
      </c>
      <c r="N5654" t="s">
        <v>6062</v>
      </c>
    </row>
    <row r="5655" spans="1:15" ht="15" customHeight="1" x14ac:dyDescent="0.2">
      <c r="A5655" s="66" t="s">
        <v>9833</v>
      </c>
      <c r="B5655" t="s">
        <v>874</v>
      </c>
      <c r="C5655" t="s">
        <v>873</v>
      </c>
      <c r="D5655" s="21" t="s">
        <v>878</v>
      </c>
      <c r="E5655" t="s">
        <v>879</v>
      </c>
      <c r="F5655" t="s">
        <v>338</v>
      </c>
      <c r="K5655">
        <v>2019</v>
      </c>
      <c r="L5655" t="s">
        <v>6060</v>
      </c>
      <c r="M5655" t="s">
        <v>6064</v>
      </c>
      <c r="N5655" t="s">
        <v>6062</v>
      </c>
      <c r="O5655" t="s">
        <v>6065</v>
      </c>
    </row>
    <row r="5656" spans="1:15" ht="15" customHeight="1" x14ac:dyDescent="0.2">
      <c r="A5656" s="66" t="s">
        <v>9833</v>
      </c>
      <c r="B5656" t="s">
        <v>874</v>
      </c>
      <c r="C5656" t="s">
        <v>873</v>
      </c>
      <c r="D5656" s="21" t="s">
        <v>878</v>
      </c>
      <c r="E5656" t="s">
        <v>879</v>
      </c>
      <c r="F5656" t="s">
        <v>330</v>
      </c>
      <c r="K5656">
        <v>2024</v>
      </c>
      <c r="L5656" t="s">
        <v>6066</v>
      </c>
      <c r="N5656" t="s">
        <v>6067</v>
      </c>
      <c r="O5656" t="s">
        <v>6068</v>
      </c>
    </row>
    <row r="5657" spans="1:15" ht="15" customHeight="1" x14ac:dyDescent="0.2">
      <c r="A5657" s="66" t="s">
        <v>9833</v>
      </c>
      <c r="B5657" t="s">
        <v>874</v>
      </c>
      <c r="C5657" t="s">
        <v>873</v>
      </c>
      <c r="D5657" s="21" t="s">
        <v>878</v>
      </c>
      <c r="E5657" t="s">
        <v>879</v>
      </c>
      <c r="F5657" t="s">
        <v>8</v>
      </c>
      <c r="K5657">
        <v>2022</v>
      </c>
      <c r="L5657" t="s">
        <v>6069</v>
      </c>
      <c r="M5657" t="s">
        <v>6070</v>
      </c>
      <c r="N5657" t="s">
        <v>6071</v>
      </c>
    </row>
    <row r="5658" spans="1:15" ht="15" customHeight="1" x14ac:dyDescent="0.2">
      <c r="A5658" s="66" t="s">
        <v>9833</v>
      </c>
      <c r="B5658" t="s">
        <v>874</v>
      </c>
      <c r="C5658" t="s">
        <v>873</v>
      </c>
      <c r="D5658" s="21" t="s">
        <v>878</v>
      </c>
      <c r="E5658" t="s">
        <v>879</v>
      </c>
      <c r="F5658" t="s">
        <v>10</v>
      </c>
      <c r="K5658">
        <v>2022</v>
      </c>
      <c r="L5658" t="s">
        <v>6069</v>
      </c>
      <c r="M5658" t="s">
        <v>6070</v>
      </c>
      <c r="N5658" t="s">
        <v>6071</v>
      </c>
    </row>
    <row r="5659" spans="1:15" ht="15" customHeight="1" x14ac:dyDescent="0.2">
      <c r="A5659" s="66" t="s">
        <v>9833</v>
      </c>
      <c r="B5659" t="s">
        <v>874</v>
      </c>
      <c r="C5659" t="s">
        <v>873</v>
      </c>
      <c r="D5659" s="21" t="s">
        <v>878</v>
      </c>
      <c r="E5659" t="s">
        <v>879</v>
      </c>
      <c r="F5659" t="s">
        <v>11</v>
      </c>
      <c r="G5659" t="s">
        <v>1286</v>
      </c>
      <c r="K5659">
        <v>2022</v>
      </c>
      <c r="L5659" t="s">
        <v>6069</v>
      </c>
      <c r="M5659" t="s">
        <v>6070</v>
      </c>
      <c r="N5659" t="s">
        <v>6071</v>
      </c>
      <c r="O5659" t="s">
        <v>6072</v>
      </c>
    </row>
    <row r="5660" spans="1:15" ht="15" customHeight="1" x14ac:dyDescent="0.2">
      <c r="A5660" s="66" t="s">
        <v>9833</v>
      </c>
      <c r="B5660" t="s">
        <v>874</v>
      </c>
      <c r="C5660" t="s">
        <v>873</v>
      </c>
      <c r="D5660" s="21" t="s">
        <v>878</v>
      </c>
      <c r="E5660" t="s">
        <v>879</v>
      </c>
      <c r="F5660" t="s">
        <v>66</v>
      </c>
      <c r="G5660" t="s">
        <v>1296</v>
      </c>
      <c r="K5660">
        <v>2022</v>
      </c>
      <c r="L5660" t="s">
        <v>6069</v>
      </c>
      <c r="M5660" t="s">
        <v>6073</v>
      </c>
      <c r="N5660" t="s">
        <v>6071</v>
      </c>
    </row>
    <row r="5661" spans="1:15" ht="15" customHeight="1" x14ac:dyDescent="0.2">
      <c r="A5661" s="66" t="s">
        <v>9833</v>
      </c>
      <c r="B5661" t="s">
        <v>874</v>
      </c>
      <c r="C5661" t="s">
        <v>873</v>
      </c>
      <c r="D5661" s="21" t="s">
        <v>878</v>
      </c>
      <c r="E5661" t="s">
        <v>879</v>
      </c>
      <c r="F5661" t="s">
        <v>78</v>
      </c>
      <c r="G5661" t="s">
        <v>1299</v>
      </c>
      <c r="K5661">
        <v>2022</v>
      </c>
      <c r="L5661" t="s">
        <v>6069</v>
      </c>
      <c r="M5661" t="s">
        <v>6074</v>
      </c>
      <c r="N5661" t="s">
        <v>6071</v>
      </c>
      <c r="O5661" t="s">
        <v>6075</v>
      </c>
    </row>
    <row r="5662" spans="1:15" ht="15" customHeight="1" x14ac:dyDescent="0.2">
      <c r="A5662" s="66" t="s">
        <v>9833</v>
      </c>
      <c r="B5662" t="s">
        <v>874</v>
      </c>
      <c r="C5662" t="s">
        <v>873</v>
      </c>
      <c r="D5662" s="21" t="s">
        <v>878</v>
      </c>
      <c r="E5662" t="s">
        <v>879</v>
      </c>
      <c r="F5662" t="s">
        <v>79</v>
      </c>
      <c r="G5662" t="s">
        <v>1382</v>
      </c>
      <c r="K5662">
        <v>2022</v>
      </c>
      <c r="L5662" t="s">
        <v>6069</v>
      </c>
      <c r="N5662" t="s">
        <v>6071</v>
      </c>
    </row>
    <row r="5663" spans="1:15" ht="15" customHeight="1" x14ac:dyDescent="0.2">
      <c r="A5663" s="66" t="s">
        <v>9833</v>
      </c>
      <c r="B5663" t="s">
        <v>874</v>
      </c>
      <c r="C5663" t="s">
        <v>873</v>
      </c>
      <c r="D5663" s="21" t="s">
        <v>878</v>
      </c>
      <c r="E5663" t="s">
        <v>879</v>
      </c>
      <c r="F5663" t="s">
        <v>84</v>
      </c>
      <c r="K5663">
        <v>2022</v>
      </c>
      <c r="L5663" t="s">
        <v>6069</v>
      </c>
      <c r="M5663" t="s">
        <v>6076</v>
      </c>
      <c r="N5663" t="s">
        <v>6071</v>
      </c>
      <c r="O5663" t="s">
        <v>6077</v>
      </c>
    </row>
    <row r="5664" spans="1:15" ht="15" customHeight="1" x14ac:dyDescent="0.2">
      <c r="A5664" s="66" t="s">
        <v>9833</v>
      </c>
      <c r="B5664" t="s">
        <v>874</v>
      </c>
      <c r="C5664" t="s">
        <v>873</v>
      </c>
      <c r="D5664" s="21" t="s">
        <v>878</v>
      </c>
      <c r="E5664" t="s">
        <v>879</v>
      </c>
      <c r="F5664" t="s">
        <v>90</v>
      </c>
      <c r="K5664">
        <v>2022</v>
      </c>
      <c r="L5664" t="s">
        <v>6069</v>
      </c>
      <c r="M5664" t="s">
        <v>6078</v>
      </c>
      <c r="N5664" t="s">
        <v>6071</v>
      </c>
      <c r="O5664" t="s">
        <v>6079</v>
      </c>
    </row>
    <row r="5665" spans="1:15" ht="15" customHeight="1" x14ac:dyDescent="0.2">
      <c r="A5665" s="66" t="s">
        <v>9833</v>
      </c>
      <c r="B5665" t="s">
        <v>874</v>
      </c>
      <c r="C5665" t="s">
        <v>873</v>
      </c>
      <c r="D5665" s="21" t="s">
        <v>878</v>
      </c>
      <c r="E5665" t="s">
        <v>879</v>
      </c>
      <c r="F5665" t="s">
        <v>43</v>
      </c>
      <c r="G5665" t="s">
        <v>1386</v>
      </c>
      <c r="K5665">
        <v>2018</v>
      </c>
      <c r="L5665" t="s">
        <v>6080</v>
      </c>
      <c r="M5665" t="s">
        <v>5417</v>
      </c>
      <c r="N5665" t="s">
        <v>6034</v>
      </c>
      <c r="O5665" t="s">
        <v>6081</v>
      </c>
    </row>
    <row r="5666" spans="1:15" ht="15" customHeight="1" x14ac:dyDescent="0.2">
      <c r="A5666" s="66" t="s">
        <v>9833</v>
      </c>
      <c r="B5666" t="s">
        <v>874</v>
      </c>
      <c r="C5666" t="s">
        <v>873</v>
      </c>
      <c r="D5666" s="21" t="s">
        <v>878</v>
      </c>
      <c r="E5666" t="s">
        <v>879</v>
      </c>
      <c r="F5666" t="s">
        <v>16</v>
      </c>
      <c r="G5666" t="s">
        <v>1270</v>
      </c>
      <c r="K5666">
        <v>2010</v>
      </c>
      <c r="L5666" t="s">
        <v>6082</v>
      </c>
      <c r="M5666" t="s">
        <v>2815</v>
      </c>
      <c r="N5666" t="s">
        <v>6083</v>
      </c>
      <c r="O5666" t="s">
        <v>6084</v>
      </c>
    </row>
    <row r="5667" spans="1:15" ht="15" customHeight="1" x14ac:dyDescent="0.2">
      <c r="A5667" s="66" t="s">
        <v>9833</v>
      </c>
      <c r="B5667" t="s">
        <v>874</v>
      </c>
      <c r="C5667" t="s">
        <v>873</v>
      </c>
      <c r="D5667" s="21" t="s">
        <v>878</v>
      </c>
      <c r="E5667" t="s">
        <v>879</v>
      </c>
      <c r="F5667" t="s">
        <v>17</v>
      </c>
      <c r="G5667" t="s">
        <v>1270</v>
      </c>
      <c r="K5667">
        <v>2010</v>
      </c>
      <c r="L5667" t="s">
        <v>6082</v>
      </c>
      <c r="M5667" t="s">
        <v>2815</v>
      </c>
      <c r="N5667" t="s">
        <v>6083</v>
      </c>
      <c r="O5667" t="s">
        <v>6084</v>
      </c>
    </row>
    <row r="5668" spans="1:15" ht="15" customHeight="1" x14ac:dyDescent="0.2">
      <c r="A5668" s="66" t="s">
        <v>9833</v>
      </c>
      <c r="B5668" t="s">
        <v>874</v>
      </c>
      <c r="C5668" t="s">
        <v>873</v>
      </c>
      <c r="D5668" s="21" t="s">
        <v>878</v>
      </c>
      <c r="E5668" t="s">
        <v>879</v>
      </c>
      <c r="F5668" t="s">
        <v>18</v>
      </c>
      <c r="G5668" t="s">
        <v>1270</v>
      </c>
      <c r="K5668">
        <v>2010</v>
      </c>
      <c r="L5668" t="s">
        <v>6082</v>
      </c>
      <c r="M5668" t="s">
        <v>2815</v>
      </c>
      <c r="N5668" t="s">
        <v>6083</v>
      </c>
      <c r="O5668" t="s">
        <v>6084</v>
      </c>
    </row>
    <row r="5669" spans="1:15" ht="15" customHeight="1" x14ac:dyDescent="0.2">
      <c r="A5669" s="66" t="s">
        <v>9833</v>
      </c>
      <c r="B5669" t="s">
        <v>874</v>
      </c>
      <c r="C5669" t="s">
        <v>873</v>
      </c>
      <c r="D5669" s="21" t="s">
        <v>878</v>
      </c>
      <c r="E5669" t="s">
        <v>879</v>
      </c>
      <c r="F5669" t="s">
        <v>19</v>
      </c>
      <c r="G5669" t="s">
        <v>1270</v>
      </c>
      <c r="K5669">
        <v>2010</v>
      </c>
      <c r="L5669" t="s">
        <v>6082</v>
      </c>
      <c r="M5669" t="s">
        <v>2815</v>
      </c>
      <c r="N5669" t="s">
        <v>6083</v>
      </c>
      <c r="O5669" t="s">
        <v>6084</v>
      </c>
    </row>
    <row r="5670" spans="1:15" ht="15" customHeight="1" x14ac:dyDescent="0.2">
      <c r="A5670" s="66" t="s">
        <v>9833</v>
      </c>
      <c r="B5670" t="s">
        <v>874</v>
      </c>
      <c r="C5670" t="s">
        <v>873</v>
      </c>
      <c r="D5670" s="21" t="s">
        <v>878</v>
      </c>
      <c r="E5670" t="s">
        <v>879</v>
      </c>
      <c r="F5670" t="s">
        <v>20</v>
      </c>
      <c r="G5670" t="s">
        <v>1270</v>
      </c>
      <c r="K5670">
        <v>2010</v>
      </c>
      <c r="L5670" t="s">
        <v>6082</v>
      </c>
      <c r="M5670" t="s">
        <v>2815</v>
      </c>
      <c r="N5670" t="s">
        <v>6083</v>
      </c>
      <c r="O5670" t="s">
        <v>6084</v>
      </c>
    </row>
    <row r="5671" spans="1:15" ht="15" customHeight="1" x14ac:dyDescent="0.2">
      <c r="A5671" s="66" t="s">
        <v>9833</v>
      </c>
      <c r="B5671" t="s">
        <v>874</v>
      </c>
      <c r="C5671" t="s">
        <v>873</v>
      </c>
      <c r="D5671" s="21" t="s">
        <v>878</v>
      </c>
      <c r="E5671" t="s">
        <v>879</v>
      </c>
      <c r="F5671" t="s">
        <v>24</v>
      </c>
      <c r="G5671" t="s">
        <v>1270</v>
      </c>
      <c r="K5671">
        <v>2010</v>
      </c>
      <c r="L5671" t="s">
        <v>6082</v>
      </c>
      <c r="M5671" t="s">
        <v>2815</v>
      </c>
      <c r="N5671" t="s">
        <v>6083</v>
      </c>
      <c r="O5671" t="s">
        <v>6084</v>
      </c>
    </row>
    <row r="5672" spans="1:15" ht="15" customHeight="1" x14ac:dyDescent="0.2">
      <c r="A5672" s="66" t="s">
        <v>9833</v>
      </c>
      <c r="B5672" t="s">
        <v>874</v>
      </c>
      <c r="C5672" t="s">
        <v>873</v>
      </c>
      <c r="D5672" s="21" t="s">
        <v>878</v>
      </c>
      <c r="E5672" t="s">
        <v>879</v>
      </c>
      <c r="F5672" t="s">
        <v>27</v>
      </c>
      <c r="G5672" t="s">
        <v>1270</v>
      </c>
      <c r="K5672">
        <v>2010</v>
      </c>
      <c r="L5672" t="s">
        <v>6082</v>
      </c>
      <c r="M5672" t="s">
        <v>2815</v>
      </c>
      <c r="N5672" t="s">
        <v>6083</v>
      </c>
      <c r="O5672" t="s">
        <v>6084</v>
      </c>
    </row>
    <row r="5673" spans="1:15" ht="15" customHeight="1" x14ac:dyDescent="0.2">
      <c r="A5673" s="66" t="s">
        <v>9833</v>
      </c>
      <c r="B5673" t="s">
        <v>874</v>
      </c>
      <c r="C5673" t="s">
        <v>873</v>
      </c>
      <c r="D5673" s="21" t="s">
        <v>878</v>
      </c>
      <c r="E5673" t="s">
        <v>879</v>
      </c>
      <c r="F5673" t="s">
        <v>28</v>
      </c>
      <c r="G5673" t="s">
        <v>1270</v>
      </c>
      <c r="K5673">
        <v>2010</v>
      </c>
      <c r="L5673" t="s">
        <v>6082</v>
      </c>
      <c r="M5673" t="s">
        <v>2815</v>
      </c>
      <c r="N5673" t="s">
        <v>6083</v>
      </c>
      <c r="O5673" t="s">
        <v>6084</v>
      </c>
    </row>
    <row r="5674" spans="1:15" ht="15" customHeight="1" x14ac:dyDescent="0.2">
      <c r="A5674" s="66" t="s">
        <v>9833</v>
      </c>
      <c r="B5674" t="s">
        <v>874</v>
      </c>
      <c r="C5674" t="s">
        <v>873</v>
      </c>
      <c r="D5674" s="21" t="s">
        <v>878</v>
      </c>
      <c r="E5674" t="s">
        <v>879</v>
      </c>
      <c r="F5674" t="s">
        <v>51</v>
      </c>
      <c r="G5674" t="s">
        <v>1386</v>
      </c>
      <c r="K5674">
        <v>2019</v>
      </c>
      <c r="L5674" t="s">
        <v>6082</v>
      </c>
      <c r="M5674" t="s">
        <v>6085</v>
      </c>
      <c r="N5674" t="s">
        <v>6083</v>
      </c>
      <c r="O5674" t="s">
        <v>6086</v>
      </c>
    </row>
    <row r="5675" spans="1:15" ht="15" customHeight="1" x14ac:dyDescent="0.2">
      <c r="A5675" s="66" t="s">
        <v>9833</v>
      </c>
      <c r="B5675" t="s">
        <v>874</v>
      </c>
      <c r="C5675" t="s">
        <v>873</v>
      </c>
      <c r="D5675" s="21" t="s">
        <v>878</v>
      </c>
      <c r="E5675" t="s">
        <v>879</v>
      </c>
      <c r="F5675" t="s">
        <v>52</v>
      </c>
      <c r="G5675" t="s">
        <v>1386</v>
      </c>
      <c r="K5675">
        <v>2019</v>
      </c>
      <c r="L5675" t="s">
        <v>6082</v>
      </c>
      <c r="M5675" t="s">
        <v>6087</v>
      </c>
      <c r="N5675" t="s">
        <v>6083</v>
      </c>
    </row>
    <row r="5676" spans="1:15" ht="15" customHeight="1" x14ac:dyDescent="0.2">
      <c r="A5676" s="66" t="s">
        <v>9833</v>
      </c>
      <c r="B5676" t="s">
        <v>874</v>
      </c>
      <c r="C5676" t="s">
        <v>873</v>
      </c>
      <c r="D5676" s="21" t="s">
        <v>878</v>
      </c>
      <c r="E5676" t="s">
        <v>879</v>
      </c>
      <c r="F5676" t="s">
        <v>89</v>
      </c>
      <c r="K5676">
        <v>2021</v>
      </c>
      <c r="L5676" t="s">
        <v>6082</v>
      </c>
      <c r="M5676" t="s">
        <v>2743</v>
      </c>
      <c r="N5676" t="s">
        <v>6083</v>
      </c>
    </row>
    <row r="5677" spans="1:15" ht="15" customHeight="1" x14ac:dyDescent="0.2">
      <c r="A5677" s="66" t="s">
        <v>9833</v>
      </c>
      <c r="B5677" t="s">
        <v>874</v>
      </c>
      <c r="C5677" t="s">
        <v>873</v>
      </c>
      <c r="D5677" s="21" t="s">
        <v>878</v>
      </c>
      <c r="E5677" t="s">
        <v>879</v>
      </c>
      <c r="F5677" t="s">
        <v>94</v>
      </c>
      <c r="K5677">
        <v>2021</v>
      </c>
      <c r="L5677" t="s">
        <v>6082</v>
      </c>
      <c r="N5677" t="s">
        <v>6083</v>
      </c>
    </row>
    <row r="5678" spans="1:15" ht="15" customHeight="1" x14ac:dyDescent="0.2">
      <c r="A5678" s="66" t="s">
        <v>9833</v>
      </c>
      <c r="B5678" t="s">
        <v>874</v>
      </c>
      <c r="C5678" t="s">
        <v>873</v>
      </c>
      <c r="D5678" s="21" t="s">
        <v>878</v>
      </c>
      <c r="E5678" t="s">
        <v>879</v>
      </c>
      <c r="F5678" t="s">
        <v>96</v>
      </c>
      <c r="K5678">
        <v>2020</v>
      </c>
      <c r="L5678" t="s">
        <v>6082</v>
      </c>
      <c r="M5678" t="s">
        <v>2935</v>
      </c>
      <c r="N5678" t="s">
        <v>6083</v>
      </c>
      <c r="O5678" t="s">
        <v>6088</v>
      </c>
    </row>
    <row r="5679" spans="1:15" ht="15" customHeight="1" x14ac:dyDescent="0.2">
      <c r="A5679" s="66" t="s">
        <v>9833</v>
      </c>
      <c r="B5679" t="s">
        <v>874</v>
      </c>
      <c r="C5679" t="s">
        <v>873</v>
      </c>
      <c r="D5679" s="21" t="s">
        <v>878</v>
      </c>
      <c r="E5679" t="s">
        <v>879</v>
      </c>
      <c r="F5679" t="s">
        <v>216</v>
      </c>
      <c r="G5679" t="s">
        <v>1523</v>
      </c>
      <c r="K5679">
        <v>2019</v>
      </c>
      <c r="L5679" t="s">
        <v>6089</v>
      </c>
      <c r="M5679" t="s">
        <v>6090</v>
      </c>
      <c r="N5679" t="s">
        <v>6091</v>
      </c>
      <c r="O5679" t="s">
        <v>6092</v>
      </c>
    </row>
    <row r="5680" spans="1:15" ht="15" customHeight="1" x14ac:dyDescent="0.2">
      <c r="A5680" s="66" t="s">
        <v>9833</v>
      </c>
      <c r="B5680" t="s">
        <v>874</v>
      </c>
      <c r="C5680" t="s">
        <v>873</v>
      </c>
      <c r="D5680" s="21" t="s">
        <v>878</v>
      </c>
      <c r="E5680" t="s">
        <v>879</v>
      </c>
      <c r="F5680" t="s">
        <v>217</v>
      </c>
      <c r="G5680" t="s">
        <v>1523</v>
      </c>
      <c r="K5680">
        <v>2019</v>
      </c>
      <c r="L5680" t="s">
        <v>6089</v>
      </c>
      <c r="M5680" t="s">
        <v>6090</v>
      </c>
      <c r="N5680" t="s">
        <v>6091</v>
      </c>
      <c r="O5680" t="s">
        <v>6092</v>
      </c>
    </row>
    <row r="5681" spans="1:15" ht="15" customHeight="1" x14ac:dyDescent="0.2">
      <c r="A5681" s="66" t="s">
        <v>9833</v>
      </c>
      <c r="B5681" t="s">
        <v>874</v>
      </c>
      <c r="C5681" t="s">
        <v>873</v>
      </c>
      <c r="D5681" s="21" t="s">
        <v>875</v>
      </c>
      <c r="E5681" t="s">
        <v>876</v>
      </c>
      <c r="F5681" t="s">
        <v>84</v>
      </c>
      <c r="K5681">
        <v>2023</v>
      </c>
      <c r="L5681" t="s">
        <v>6093</v>
      </c>
      <c r="N5681" t="s">
        <v>6094</v>
      </c>
      <c r="O5681" t="s">
        <v>6095</v>
      </c>
    </row>
    <row r="5682" spans="1:15" ht="15" customHeight="1" x14ac:dyDescent="0.2">
      <c r="A5682" s="66" t="s">
        <v>9833</v>
      </c>
      <c r="B5682" t="s">
        <v>874</v>
      </c>
      <c r="C5682" t="s">
        <v>873</v>
      </c>
      <c r="D5682" s="21" t="s">
        <v>875</v>
      </c>
      <c r="E5682" t="s">
        <v>876</v>
      </c>
      <c r="F5682" t="s">
        <v>90</v>
      </c>
      <c r="K5682">
        <v>2023</v>
      </c>
      <c r="L5682" t="s">
        <v>6093</v>
      </c>
      <c r="N5682" t="s">
        <v>6094</v>
      </c>
      <c r="O5682" t="s">
        <v>6096</v>
      </c>
    </row>
    <row r="5683" spans="1:15" ht="15" customHeight="1" x14ac:dyDescent="0.2">
      <c r="A5683" s="66" t="s">
        <v>9833</v>
      </c>
      <c r="B5683" t="s">
        <v>874</v>
      </c>
      <c r="C5683" t="s">
        <v>873</v>
      </c>
      <c r="D5683" s="21" t="s">
        <v>880</v>
      </c>
      <c r="E5683" t="s">
        <v>881</v>
      </c>
      <c r="F5683" t="s">
        <v>78</v>
      </c>
      <c r="G5683" t="s">
        <v>1299</v>
      </c>
      <c r="K5683">
        <v>2023</v>
      </c>
      <c r="L5683" t="s">
        <v>6097</v>
      </c>
      <c r="M5683" t="s">
        <v>1311</v>
      </c>
      <c r="N5683" t="s">
        <v>6098</v>
      </c>
    </row>
    <row r="5684" spans="1:15" ht="15" customHeight="1" x14ac:dyDescent="0.2">
      <c r="A5684" s="66" t="s">
        <v>9833</v>
      </c>
      <c r="B5684" t="s">
        <v>874</v>
      </c>
      <c r="C5684" t="s">
        <v>873</v>
      </c>
      <c r="D5684" s="21" t="s">
        <v>880</v>
      </c>
      <c r="E5684" t="s">
        <v>881</v>
      </c>
      <c r="F5684" t="s">
        <v>79</v>
      </c>
      <c r="G5684" t="s">
        <v>1382</v>
      </c>
      <c r="K5684">
        <v>2023</v>
      </c>
      <c r="L5684" t="s">
        <v>6097</v>
      </c>
      <c r="N5684" t="s">
        <v>6098</v>
      </c>
    </row>
    <row r="5685" spans="1:15" ht="15" customHeight="1" x14ac:dyDescent="0.2">
      <c r="A5685" s="66" t="s">
        <v>9833</v>
      </c>
      <c r="B5685" t="s">
        <v>874</v>
      </c>
      <c r="C5685" t="s">
        <v>873</v>
      </c>
      <c r="D5685" s="21" t="s">
        <v>875</v>
      </c>
      <c r="E5685" t="s">
        <v>876</v>
      </c>
      <c r="F5685" t="s">
        <v>9</v>
      </c>
      <c r="L5685" t="s">
        <v>1414</v>
      </c>
      <c r="N5685" t="s">
        <v>1415</v>
      </c>
      <c r="O5685" t="s">
        <v>1416</v>
      </c>
    </row>
    <row r="5686" spans="1:15" ht="15" customHeight="1" x14ac:dyDescent="0.2">
      <c r="A5686" s="66" t="s">
        <v>9833</v>
      </c>
      <c r="B5686" t="s">
        <v>874</v>
      </c>
      <c r="C5686" t="s">
        <v>873</v>
      </c>
      <c r="D5686" s="21" t="s">
        <v>878</v>
      </c>
      <c r="E5686" t="s">
        <v>879</v>
      </c>
      <c r="F5686" t="s">
        <v>9</v>
      </c>
      <c r="L5686" t="s">
        <v>1414</v>
      </c>
      <c r="N5686" t="s">
        <v>1415</v>
      </c>
      <c r="O5686" t="s">
        <v>1416</v>
      </c>
    </row>
    <row r="5687" spans="1:15" ht="15" customHeight="1" x14ac:dyDescent="0.2">
      <c r="A5687" s="66" t="s">
        <v>9833</v>
      </c>
      <c r="B5687" t="s">
        <v>874</v>
      </c>
      <c r="C5687" t="s">
        <v>873</v>
      </c>
      <c r="D5687" s="21" t="s">
        <v>880</v>
      </c>
      <c r="E5687" t="s">
        <v>881</v>
      </c>
      <c r="F5687" t="s">
        <v>9</v>
      </c>
      <c r="L5687" t="s">
        <v>1414</v>
      </c>
      <c r="N5687" t="s">
        <v>1415</v>
      </c>
      <c r="O5687" t="s">
        <v>1416</v>
      </c>
    </row>
    <row r="5688" spans="1:15" ht="15" customHeight="1" x14ac:dyDescent="0.2">
      <c r="A5688" s="66" t="s">
        <v>9833</v>
      </c>
      <c r="B5688" t="s">
        <v>874</v>
      </c>
      <c r="C5688" t="s">
        <v>873</v>
      </c>
      <c r="D5688" s="21" t="s">
        <v>875</v>
      </c>
      <c r="E5688" t="s">
        <v>876</v>
      </c>
      <c r="F5688" t="s">
        <v>4</v>
      </c>
      <c r="L5688" t="s">
        <v>1429</v>
      </c>
      <c r="N5688" t="s">
        <v>1279</v>
      </c>
      <c r="O5688" t="s">
        <v>1280</v>
      </c>
    </row>
    <row r="5689" spans="1:15" ht="15" customHeight="1" x14ac:dyDescent="0.2">
      <c r="A5689" s="66" t="s">
        <v>9833</v>
      </c>
      <c r="B5689" t="s">
        <v>874</v>
      </c>
      <c r="C5689" t="s">
        <v>873</v>
      </c>
      <c r="D5689" s="21" t="s">
        <v>878</v>
      </c>
      <c r="E5689" t="s">
        <v>879</v>
      </c>
      <c r="F5689" t="s">
        <v>4</v>
      </c>
      <c r="L5689" t="s">
        <v>1429</v>
      </c>
      <c r="N5689" t="s">
        <v>1279</v>
      </c>
      <c r="O5689" t="s">
        <v>1280</v>
      </c>
    </row>
    <row r="5690" spans="1:15" ht="15" customHeight="1" x14ac:dyDescent="0.2">
      <c r="A5690" s="66" t="s">
        <v>9833</v>
      </c>
      <c r="B5690" t="s">
        <v>874</v>
      </c>
      <c r="C5690" t="s">
        <v>873</v>
      </c>
      <c r="D5690" s="21" t="s">
        <v>880</v>
      </c>
      <c r="E5690" t="s">
        <v>881</v>
      </c>
      <c r="F5690" t="s">
        <v>4</v>
      </c>
      <c r="L5690" t="s">
        <v>1429</v>
      </c>
      <c r="N5690" t="s">
        <v>1279</v>
      </c>
      <c r="O5690" t="s">
        <v>1280</v>
      </c>
    </row>
    <row r="5691" spans="1:15" ht="15" customHeight="1" x14ac:dyDescent="0.2">
      <c r="A5691" s="66" t="s">
        <v>9833</v>
      </c>
      <c r="B5691" t="s">
        <v>874</v>
      </c>
      <c r="C5691" t="s">
        <v>873</v>
      </c>
      <c r="D5691" s="21" t="s">
        <v>875</v>
      </c>
      <c r="E5691" t="s">
        <v>876</v>
      </c>
      <c r="F5691" t="s">
        <v>14</v>
      </c>
      <c r="G5691" t="s">
        <v>1430</v>
      </c>
      <c r="O5691" s="27" t="s">
        <v>6099</v>
      </c>
    </row>
    <row r="5692" spans="1:15" ht="15" customHeight="1" x14ac:dyDescent="0.2">
      <c r="A5692" s="66" t="s">
        <v>9833</v>
      </c>
      <c r="B5692" t="s">
        <v>874</v>
      </c>
      <c r="C5692" t="s">
        <v>873</v>
      </c>
      <c r="D5692" s="21" t="s">
        <v>875</v>
      </c>
      <c r="E5692" t="s">
        <v>876</v>
      </c>
      <c r="F5692" t="s">
        <v>15</v>
      </c>
      <c r="G5692" t="s">
        <v>1430</v>
      </c>
      <c r="O5692" t="s">
        <v>1432</v>
      </c>
    </row>
    <row r="5693" spans="1:15" ht="15" customHeight="1" x14ac:dyDescent="0.2">
      <c r="A5693" s="66" t="s">
        <v>9833</v>
      </c>
      <c r="B5693" t="s">
        <v>874</v>
      </c>
      <c r="C5693" t="s">
        <v>873</v>
      </c>
      <c r="D5693" s="21" t="s">
        <v>875</v>
      </c>
      <c r="E5693" t="s">
        <v>876</v>
      </c>
      <c r="F5693" t="s">
        <v>142</v>
      </c>
      <c r="G5693" t="s">
        <v>1286</v>
      </c>
      <c r="O5693" t="s">
        <v>1400</v>
      </c>
    </row>
    <row r="5694" spans="1:15" ht="15" customHeight="1" x14ac:dyDescent="0.2">
      <c r="A5694" s="66" t="s">
        <v>9833</v>
      </c>
      <c r="B5694" t="s">
        <v>874</v>
      </c>
      <c r="C5694" t="s">
        <v>873</v>
      </c>
      <c r="D5694" s="21" t="s">
        <v>875</v>
      </c>
      <c r="E5694" t="s">
        <v>876</v>
      </c>
      <c r="F5694" t="s">
        <v>157</v>
      </c>
      <c r="G5694" t="s">
        <v>1286</v>
      </c>
      <c r="O5694" t="s">
        <v>1400</v>
      </c>
    </row>
    <row r="5695" spans="1:15" ht="15" customHeight="1" x14ac:dyDescent="0.2">
      <c r="A5695" s="66" t="s">
        <v>9833</v>
      </c>
      <c r="B5695" t="s">
        <v>874</v>
      </c>
      <c r="C5695" t="s">
        <v>873</v>
      </c>
      <c r="D5695" s="21" t="s">
        <v>875</v>
      </c>
      <c r="E5695" t="s">
        <v>876</v>
      </c>
      <c r="F5695" t="s">
        <v>182</v>
      </c>
      <c r="G5695" t="s">
        <v>1286</v>
      </c>
      <c r="O5695" t="s">
        <v>1400</v>
      </c>
    </row>
    <row r="5696" spans="1:15" ht="15" customHeight="1" x14ac:dyDescent="0.2">
      <c r="A5696" s="66" t="s">
        <v>9833</v>
      </c>
      <c r="B5696" t="s">
        <v>874</v>
      </c>
      <c r="C5696" t="s">
        <v>873</v>
      </c>
      <c r="D5696" s="21" t="s">
        <v>878</v>
      </c>
      <c r="E5696" t="s">
        <v>879</v>
      </c>
      <c r="F5696" t="s">
        <v>14</v>
      </c>
      <c r="G5696" t="s">
        <v>1430</v>
      </c>
      <c r="O5696" t="s">
        <v>1431</v>
      </c>
    </row>
    <row r="5697" spans="1:15" ht="15" customHeight="1" x14ac:dyDescent="0.2">
      <c r="A5697" s="66" t="s">
        <v>9833</v>
      </c>
      <c r="B5697" t="s">
        <v>874</v>
      </c>
      <c r="C5697" t="s">
        <v>873</v>
      </c>
      <c r="D5697" s="21" t="s">
        <v>878</v>
      </c>
      <c r="E5697" t="s">
        <v>879</v>
      </c>
      <c r="F5697" t="s">
        <v>15</v>
      </c>
      <c r="G5697" t="s">
        <v>1430</v>
      </c>
      <c r="O5697" t="s">
        <v>1432</v>
      </c>
    </row>
    <row r="5698" spans="1:15" ht="15" customHeight="1" x14ac:dyDescent="0.2">
      <c r="A5698" s="66" t="s">
        <v>9833</v>
      </c>
      <c r="B5698" t="s">
        <v>874</v>
      </c>
      <c r="C5698" t="s">
        <v>873</v>
      </c>
      <c r="D5698" s="21" t="s">
        <v>878</v>
      </c>
      <c r="E5698" t="s">
        <v>879</v>
      </c>
      <c r="F5698" t="s">
        <v>142</v>
      </c>
      <c r="G5698" t="s">
        <v>1286</v>
      </c>
      <c r="O5698" t="s">
        <v>1400</v>
      </c>
    </row>
    <row r="5699" spans="1:15" ht="15" customHeight="1" x14ac:dyDescent="0.2">
      <c r="A5699" s="66" t="s">
        <v>9833</v>
      </c>
      <c r="B5699" t="s">
        <v>874</v>
      </c>
      <c r="C5699" t="s">
        <v>873</v>
      </c>
      <c r="D5699" s="21" t="s">
        <v>878</v>
      </c>
      <c r="E5699" t="s">
        <v>879</v>
      </c>
      <c r="F5699" t="s">
        <v>162</v>
      </c>
      <c r="G5699" t="s">
        <v>1286</v>
      </c>
      <c r="O5699" t="s">
        <v>1400</v>
      </c>
    </row>
    <row r="5700" spans="1:15" ht="15" customHeight="1" x14ac:dyDescent="0.2">
      <c r="A5700" s="66" t="s">
        <v>9833</v>
      </c>
      <c r="B5700" t="s">
        <v>874</v>
      </c>
      <c r="C5700" t="s">
        <v>873</v>
      </c>
      <c r="D5700" s="21" t="s">
        <v>878</v>
      </c>
      <c r="E5700" t="s">
        <v>879</v>
      </c>
      <c r="F5700" t="s">
        <v>182</v>
      </c>
      <c r="G5700" t="s">
        <v>1286</v>
      </c>
      <c r="O5700" t="s">
        <v>1400</v>
      </c>
    </row>
    <row r="5701" spans="1:15" ht="15" customHeight="1" x14ac:dyDescent="0.2">
      <c r="A5701" s="66" t="s">
        <v>9833</v>
      </c>
      <c r="B5701" t="s">
        <v>874</v>
      </c>
      <c r="C5701" t="s">
        <v>873</v>
      </c>
      <c r="D5701" s="21" t="s">
        <v>880</v>
      </c>
      <c r="E5701" t="s">
        <v>881</v>
      </c>
      <c r="F5701" t="s">
        <v>14</v>
      </c>
      <c r="G5701" t="s">
        <v>1430</v>
      </c>
      <c r="O5701" t="s">
        <v>1431</v>
      </c>
    </row>
    <row r="5702" spans="1:15" ht="15" customHeight="1" x14ac:dyDescent="0.2">
      <c r="A5702" s="66" t="s">
        <v>9833</v>
      </c>
      <c r="B5702" t="s">
        <v>874</v>
      </c>
      <c r="C5702" t="s">
        <v>873</v>
      </c>
      <c r="D5702" s="21" t="s">
        <v>880</v>
      </c>
      <c r="E5702" t="s">
        <v>881</v>
      </c>
      <c r="F5702" t="s">
        <v>15</v>
      </c>
      <c r="G5702" t="s">
        <v>1430</v>
      </c>
      <c r="O5702" s="27" t="s">
        <v>6099</v>
      </c>
    </row>
    <row r="5703" spans="1:15" ht="15" customHeight="1" x14ac:dyDescent="0.2">
      <c r="A5703" s="66" t="s">
        <v>9833</v>
      </c>
      <c r="B5703" t="s">
        <v>874</v>
      </c>
      <c r="C5703" t="s">
        <v>873</v>
      </c>
      <c r="D5703" s="21" t="s">
        <v>880</v>
      </c>
      <c r="E5703" t="s">
        <v>881</v>
      </c>
      <c r="F5703" t="s">
        <v>142</v>
      </c>
      <c r="G5703" t="s">
        <v>1286</v>
      </c>
      <c r="O5703" t="s">
        <v>1400</v>
      </c>
    </row>
    <row r="5704" spans="1:15" ht="15" customHeight="1" x14ac:dyDescent="0.2">
      <c r="A5704" s="66" t="s">
        <v>9833</v>
      </c>
      <c r="B5704" t="s">
        <v>874</v>
      </c>
      <c r="C5704" t="s">
        <v>873</v>
      </c>
      <c r="D5704" s="21" t="s">
        <v>880</v>
      </c>
      <c r="E5704" t="s">
        <v>881</v>
      </c>
      <c r="F5704" t="s">
        <v>157</v>
      </c>
      <c r="G5704" t="s">
        <v>1286</v>
      </c>
      <c r="O5704" t="s">
        <v>1400</v>
      </c>
    </row>
    <row r="5705" spans="1:15" ht="15" customHeight="1" x14ac:dyDescent="0.2">
      <c r="A5705" s="66" t="s">
        <v>9833</v>
      </c>
      <c r="B5705" t="s">
        <v>874</v>
      </c>
      <c r="C5705" t="s">
        <v>873</v>
      </c>
      <c r="D5705" s="21" t="s">
        <v>880</v>
      </c>
      <c r="E5705" t="s">
        <v>881</v>
      </c>
      <c r="F5705" t="s">
        <v>162</v>
      </c>
      <c r="G5705" t="s">
        <v>1286</v>
      </c>
      <c r="O5705" t="s">
        <v>1400</v>
      </c>
    </row>
    <row r="5706" spans="1:15" ht="15" customHeight="1" x14ac:dyDescent="0.2">
      <c r="A5706" s="66" t="s">
        <v>9833</v>
      </c>
      <c r="B5706" t="s">
        <v>874</v>
      </c>
      <c r="C5706" t="s">
        <v>873</v>
      </c>
      <c r="D5706" s="21" t="s">
        <v>880</v>
      </c>
      <c r="E5706" t="s">
        <v>881</v>
      </c>
      <c r="F5706" t="s">
        <v>182</v>
      </c>
      <c r="G5706" t="s">
        <v>1286</v>
      </c>
      <c r="O5706" t="s">
        <v>1400</v>
      </c>
    </row>
    <row r="5707" spans="1:15" ht="15" customHeight="1" x14ac:dyDescent="0.2">
      <c r="A5707" s="66" t="s">
        <v>9833</v>
      </c>
      <c r="B5707" t="s">
        <v>933</v>
      </c>
      <c r="C5707" t="s">
        <v>932</v>
      </c>
      <c r="D5707" s="21" t="s">
        <v>934</v>
      </c>
      <c r="E5707" t="s">
        <v>935</v>
      </c>
      <c r="F5707" t="s">
        <v>66</v>
      </c>
      <c r="G5707" t="s">
        <v>1296</v>
      </c>
      <c r="K5707">
        <v>2024</v>
      </c>
      <c r="L5707" t="s">
        <v>6100</v>
      </c>
      <c r="N5707" t="s">
        <v>6101</v>
      </c>
      <c r="O5707"/>
    </row>
    <row r="5708" spans="1:15" ht="15" customHeight="1" x14ac:dyDescent="0.2">
      <c r="A5708" s="66" t="s">
        <v>9833</v>
      </c>
      <c r="B5708" t="s">
        <v>933</v>
      </c>
      <c r="C5708" t="s">
        <v>932</v>
      </c>
      <c r="D5708" s="21" t="s">
        <v>936</v>
      </c>
      <c r="E5708" t="s">
        <v>937</v>
      </c>
      <c r="F5708" t="s">
        <v>315</v>
      </c>
      <c r="K5708">
        <v>2024</v>
      </c>
      <c r="L5708" t="s">
        <v>6102</v>
      </c>
      <c r="N5708" t="s">
        <v>6103</v>
      </c>
    </row>
    <row r="5709" spans="1:15" ht="15" customHeight="1" x14ac:dyDescent="0.2">
      <c r="A5709" s="66" t="s">
        <v>9833</v>
      </c>
      <c r="B5709" t="s">
        <v>933</v>
      </c>
      <c r="C5709" t="s">
        <v>932</v>
      </c>
      <c r="D5709" s="21" t="s">
        <v>936</v>
      </c>
      <c r="E5709" t="s">
        <v>937</v>
      </c>
      <c r="F5709" t="s">
        <v>316</v>
      </c>
      <c r="K5709">
        <v>2024</v>
      </c>
      <c r="L5709" t="s">
        <v>6102</v>
      </c>
      <c r="N5709" t="s">
        <v>6103</v>
      </c>
    </row>
    <row r="5710" spans="1:15" ht="15" customHeight="1" x14ac:dyDescent="0.2">
      <c r="A5710" s="66" t="s">
        <v>9833</v>
      </c>
      <c r="B5710" t="s">
        <v>933</v>
      </c>
      <c r="C5710" t="s">
        <v>932</v>
      </c>
      <c r="D5710" s="21" t="s">
        <v>936</v>
      </c>
      <c r="E5710" t="s">
        <v>937</v>
      </c>
      <c r="F5710" t="s">
        <v>8</v>
      </c>
      <c r="K5710">
        <v>2012</v>
      </c>
      <c r="L5710" t="s">
        <v>6104</v>
      </c>
      <c r="M5710" t="s">
        <v>6105</v>
      </c>
      <c r="N5710" t="s">
        <v>6106</v>
      </c>
    </row>
    <row r="5711" spans="1:15" ht="15" customHeight="1" x14ac:dyDescent="0.2">
      <c r="A5711" s="66" t="s">
        <v>9833</v>
      </c>
      <c r="B5711" t="s">
        <v>933</v>
      </c>
      <c r="C5711" t="s">
        <v>932</v>
      </c>
      <c r="D5711" s="21" t="s">
        <v>936</v>
      </c>
      <c r="E5711" t="s">
        <v>937</v>
      </c>
      <c r="F5711" t="s">
        <v>10</v>
      </c>
      <c r="K5711">
        <v>2012</v>
      </c>
      <c r="L5711" t="s">
        <v>6104</v>
      </c>
      <c r="M5711" t="s">
        <v>6105</v>
      </c>
      <c r="N5711" t="s">
        <v>6106</v>
      </c>
    </row>
    <row r="5712" spans="1:15" ht="15" customHeight="1" x14ac:dyDescent="0.2">
      <c r="A5712" s="66" t="s">
        <v>9833</v>
      </c>
      <c r="B5712" t="s">
        <v>933</v>
      </c>
      <c r="C5712" t="s">
        <v>932</v>
      </c>
      <c r="D5712" s="21" t="s">
        <v>936</v>
      </c>
      <c r="E5712" t="s">
        <v>937</v>
      </c>
      <c r="F5712" t="s">
        <v>11</v>
      </c>
      <c r="G5712" t="s">
        <v>1286</v>
      </c>
      <c r="H5712" t="s">
        <v>349</v>
      </c>
      <c r="I5712" t="s">
        <v>349</v>
      </c>
      <c r="K5712">
        <v>2012</v>
      </c>
      <c r="L5712" t="s">
        <v>6104</v>
      </c>
      <c r="M5712" t="s">
        <v>6105</v>
      </c>
      <c r="N5712" t="s">
        <v>6106</v>
      </c>
      <c r="O5712" t="s">
        <v>6107</v>
      </c>
    </row>
    <row r="5713" spans="1:15" ht="15" customHeight="1" x14ac:dyDescent="0.2">
      <c r="A5713" s="66" t="s">
        <v>9833</v>
      </c>
      <c r="B5713" t="s">
        <v>933</v>
      </c>
      <c r="C5713" t="s">
        <v>932</v>
      </c>
      <c r="D5713" s="21" t="s">
        <v>936</v>
      </c>
      <c r="E5713" t="s">
        <v>937</v>
      </c>
      <c r="F5713" t="s">
        <v>32</v>
      </c>
      <c r="G5713" t="s">
        <v>1270</v>
      </c>
      <c r="K5713">
        <v>2012</v>
      </c>
      <c r="L5713" t="s">
        <v>6104</v>
      </c>
      <c r="M5713" t="s">
        <v>6105</v>
      </c>
      <c r="N5713" t="s">
        <v>6106</v>
      </c>
    </row>
    <row r="5714" spans="1:15" ht="15" customHeight="1" x14ac:dyDescent="0.2">
      <c r="A5714" s="66" t="s">
        <v>9833</v>
      </c>
      <c r="B5714" t="s">
        <v>933</v>
      </c>
      <c r="C5714" t="s">
        <v>932</v>
      </c>
      <c r="D5714" s="21" t="s">
        <v>936</v>
      </c>
      <c r="E5714" t="s">
        <v>937</v>
      </c>
      <c r="F5714" t="s">
        <v>51</v>
      </c>
      <c r="G5714" t="s">
        <v>1386</v>
      </c>
      <c r="K5714">
        <v>2012</v>
      </c>
      <c r="L5714" t="s">
        <v>6104</v>
      </c>
      <c r="M5714" t="s">
        <v>6105</v>
      </c>
      <c r="N5714" t="s">
        <v>6106</v>
      </c>
      <c r="O5714" t="s">
        <v>6108</v>
      </c>
    </row>
    <row r="5715" spans="1:15" ht="15" customHeight="1" x14ac:dyDescent="0.2">
      <c r="A5715" s="66" t="s">
        <v>9833</v>
      </c>
      <c r="B5715" t="s">
        <v>933</v>
      </c>
      <c r="C5715" t="s">
        <v>932</v>
      </c>
      <c r="D5715" s="21" t="s">
        <v>936</v>
      </c>
      <c r="E5715" t="s">
        <v>937</v>
      </c>
      <c r="F5715" t="s">
        <v>56</v>
      </c>
      <c r="G5715" t="s">
        <v>1270</v>
      </c>
      <c r="H5715" t="s">
        <v>349</v>
      </c>
      <c r="I5715" t="s">
        <v>349</v>
      </c>
      <c r="K5715">
        <v>2012</v>
      </c>
      <c r="L5715" t="s">
        <v>6104</v>
      </c>
      <c r="M5715" t="s">
        <v>6109</v>
      </c>
      <c r="N5715" t="s">
        <v>6106</v>
      </c>
      <c r="O5715" t="s">
        <v>6110</v>
      </c>
    </row>
    <row r="5716" spans="1:15" ht="15" customHeight="1" x14ac:dyDescent="0.2">
      <c r="A5716" s="66" t="s">
        <v>9833</v>
      </c>
      <c r="B5716" t="s">
        <v>933</v>
      </c>
      <c r="C5716" t="s">
        <v>932</v>
      </c>
      <c r="D5716" s="21" t="s">
        <v>936</v>
      </c>
      <c r="E5716" t="s">
        <v>937</v>
      </c>
      <c r="F5716" t="s">
        <v>66</v>
      </c>
      <c r="G5716" t="s">
        <v>1296</v>
      </c>
      <c r="K5716">
        <v>2012</v>
      </c>
      <c r="L5716" t="s">
        <v>6104</v>
      </c>
      <c r="M5716" t="s">
        <v>2544</v>
      </c>
      <c r="N5716" t="s">
        <v>6106</v>
      </c>
      <c r="O5716" t="s">
        <v>6111</v>
      </c>
    </row>
    <row r="5717" spans="1:15" ht="15" customHeight="1" x14ac:dyDescent="0.2">
      <c r="A5717" s="66" t="s">
        <v>9833</v>
      </c>
      <c r="B5717" t="s">
        <v>933</v>
      </c>
      <c r="C5717" t="s">
        <v>932</v>
      </c>
      <c r="D5717" s="21" t="s">
        <v>936</v>
      </c>
      <c r="E5717" t="s">
        <v>937</v>
      </c>
      <c r="F5717" t="s">
        <v>337</v>
      </c>
      <c r="K5717">
        <v>2012</v>
      </c>
      <c r="L5717" t="s">
        <v>6104</v>
      </c>
      <c r="M5717" t="s">
        <v>2885</v>
      </c>
      <c r="N5717" t="s">
        <v>6106</v>
      </c>
      <c r="O5717" t="s">
        <v>6112</v>
      </c>
    </row>
    <row r="5718" spans="1:15" ht="15" customHeight="1" x14ac:dyDescent="0.2">
      <c r="A5718" s="66" t="s">
        <v>9833</v>
      </c>
      <c r="B5718" t="s">
        <v>933</v>
      </c>
      <c r="C5718" t="s">
        <v>932</v>
      </c>
      <c r="D5718" s="21" t="s">
        <v>936</v>
      </c>
      <c r="E5718" t="s">
        <v>937</v>
      </c>
      <c r="F5718" t="s">
        <v>338</v>
      </c>
      <c r="K5718">
        <v>2012</v>
      </c>
      <c r="L5718" t="s">
        <v>6104</v>
      </c>
      <c r="M5718" t="s">
        <v>2885</v>
      </c>
      <c r="N5718" t="s">
        <v>6106</v>
      </c>
      <c r="O5718" t="s">
        <v>6112</v>
      </c>
    </row>
    <row r="5719" spans="1:15" ht="15" customHeight="1" x14ac:dyDescent="0.2">
      <c r="A5719" s="66" t="s">
        <v>9833</v>
      </c>
      <c r="B5719" t="s">
        <v>933</v>
      </c>
      <c r="C5719" t="s">
        <v>932</v>
      </c>
      <c r="D5719" s="21" t="s">
        <v>934</v>
      </c>
      <c r="E5719" t="s">
        <v>935</v>
      </c>
      <c r="F5719" t="s">
        <v>336</v>
      </c>
      <c r="K5719">
        <v>2012</v>
      </c>
      <c r="L5719" t="s">
        <v>6113</v>
      </c>
      <c r="M5719" t="s">
        <v>1276</v>
      </c>
      <c r="N5719" t="s">
        <v>6114</v>
      </c>
    </row>
    <row r="5720" spans="1:15" ht="15" customHeight="1" x14ac:dyDescent="0.2">
      <c r="A5720" s="66" t="s">
        <v>9833</v>
      </c>
      <c r="B5720" t="s">
        <v>933</v>
      </c>
      <c r="C5720" t="s">
        <v>932</v>
      </c>
      <c r="D5720" s="21" t="s">
        <v>934</v>
      </c>
      <c r="E5720" t="s">
        <v>935</v>
      </c>
      <c r="F5720" t="s">
        <v>337</v>
      </c>
      <c r="K5720">
        <v>2012</v>
      </c>
      <c r="L5720" t="s">
        <v>6113</v>
      </c>
      <c r="M5720" t="s">
        <v>1365</v>
      </c>
      <c r="N5720" t="s">
        <v>6114</v>
      </c>
    </row>
    <row r="5721" spans="1:15" ht="15" customHeight="1" x14ac:dyDescent="0.2">
      <c r="A5721" s="66" t="s">
        <v>9833</v>
      </c>
      <c r="B5721" t="s">
        <v>933</v>
      </c>
      <c r="C5721" t="s">
        <v>932</v>
      </c>
      <c r="D5721" s="21" t="s">
        <v>934</v>
      </c>
      <c r="E5721" t="s">
        <v>935</v>
      </c>
      <c r="F5721" t="s">
        <v>338</v>
      </c>
      <c r="K5721">
        <v>2012</v>
      </c>
      <c r="L5721" t="s">
        <v>6113</v>
      </c>
      <c r="M5721" t="s">
        <v>6115</v>
      </c>
      <c r="N5721" t="s">
        <v>6114</v>
      </c>
    </row>
    <row r="5722" spans="1:15" ht="15" customHeight="1" x14ac:dyDescent="0.2">
      <c r="A5722" s="66" t="s">
        <v>9833</v>
      </c>
      <c r="B5722" t="s">
        <v>933</v>
      </c>
      <c r="C5722" t="s">
        <v>932</v>
      </c>
      <c r="D5722" s="21" t="s">
        <v>934</v>
      </c>
      <c r="E5722" t="s">
        <v>935</v>
      </c>
      <c r="F5722" t="s">
        <v>51</v>
      </c>
      <c r="G5722" t="s">
        <v>1386</v>
      </c>
      <c r="K5722">
        <v>2013</v>
      </c>
      <c r="L5722" t="s">
        <v>6116</v>
      </c>
      <c r="N5722" t="s">
        <v>6117</v>
      </c>
      <c r="O5722" t="s">
        <v>6118</v>
      </c>
    </row>
    <row r="5723" spans="1:15" ht="15" customHeight="1" x14ac:dyDescent="0.2">
      <c r="A5723" s="66" t="s">
        <v>9833</v>
      </c>
      <c r="B5723" t="s">
        <v>933</v>
      </c>
      <c r="C5723" t="s">
        <v>932</v>
      </c>
      <c r="D5723" s="21" t="s">
        <v>934</v>
      </c>
      <c r="E5723" t="s">
        <v>935</v>
      </c>
      <c r="F5723" t="s">
        <v>31</v>
      </c>
      <c r="G5723" t="s">
        <v>1404</v>
      </c>
      <c r="K5723">
        <v>2013</v>
      </c>
      <c r="L5723" t="s">
        <v>6119</v>
      </c>
      <c r="M5723" t="s">
        <v>6120</v>
      </c>
      <c r="N5723" t="s">
        <v>6121</v>
      </c>
      <c r="O5723" t="s">
        <v>9179</v>
      </c>
    </row>
    <row r="5724" spans="1:15" ht="15" customHeight="1" x14ac:dyDescent="0.2">
      <c r="A5724" s="66" t="s">
        <v>9833</v>
      </c>
      <c r="B5724" t="s">
        <v>933</v>
      </c>
      <c r="C5724" t="s">
        <v>932</v>
      </c>
      <c r="D5724" s="21" t="s">
        <v>934</v>
      </c>
      <c r="E5724" t="s">
        <v>935</v>
      </c>
      <c r="F5724" t="s">
        <v>67</v>
      </c>
      <c r="G5724" t="s">
        <v>1360</v>
      </c>
      <c r="K5724">
        <v>2024</v>
      </c>
      <c r="L5724" t="s">
        <v>1633</v>
      </c>
      <c r="N5724" t="s">
        <v>6122</v>
      </c>
      <c r="O5724" t="s">
        <v>6123</v>
      </c>
    </row>
    <row r="5725" spans="1:15" ht="15" customHeight="1" x14ac:dyDescent="0.2">
      <c r="A5725" s="66" t="s">
        <v>9833</v>
      </c>
      <c r="B5725" t="s">
        <v>933</v>
      </c>
      <c r="C5725" t="s">
        <v>932</v>
      </c>
      <c r="D5725" s="21" t="s">
        <v>936</v>
      </c>
      <c r="E5725" t="s">
        <v>937</v>
      </c>
      <c r="F5725" t="s">
        <v>67</v>
      </c>
      <c r="G5725" t="s">
        <v>1360</v>
      </c>
      <c r="K5725">
        <v>2024</v>
      </c>
      <c r="L5725" t="s">
        <v>1633</v>
      </c>
      <c r="N5725" t="s">
        <v>6124</v>
      </c>
      <c r="O5725" t="s">
        <v>9180</v>
      </c>
    </row>
    <row r="5726" spans="1:15" ht="15" customHeight="1" x14ac:dyDescent="0.2">
      <c r="A5726" s="66" t="s">
        <v>9833</v>
      </c>
      <c r="B5726" t="s">
        <v>933</v>
      </c>
      <c r="C5726" t="s">
        <v>932</v>
      </c>
      <c r="D5726" s="21" t="s">
        <v>936</v>
      </c>
      <c r="E5726" t="s">
        <v>937</v>
      </c>
      <c r="F5726" t="s">
        <v>78</v>
      </c>
      <c r="G5726" t="s">
        <v>1299</v>
      </c>
      <c r="K5726">
        <v>2000</v>
      </c>
      <c r="L5726" t="s">
        <v>6125</v>
      </c>
      <c r="M5726" t="s">
        <v>6126</v>
      </c>
      <c r="N5726" t="s">
        <v>6127</v>
      </c>
      <c r="O5726" t="s">
        <v>9181</v>
      </c>
    </row>
    <row r="5727" spans="1:15" ht="15" customHeight="1" x14ac:dyDescent="0.2">
      <c r="A5727" s="66" t="s">
        <v>9833</v>
      </c>
      <c r="B5727" t="s">
        <v>933</v>
      </c>
      <c r="C5727" t="s">
        <v>932</v>
      </c>
      <c r="D5727" s="21" t="s">
        <v>936</v>
      </c>
      <c r="E5727" t="s">
        <v>937</v>
      </c>
      <c r="F5727" t="s">
        <v>79</v>
      </c>
      <c r="G5727" t="s">
        <v>1382</v>
      </c>
      <c r="K5727">
        <v>2000</v>
      </c>
      <c r="L5727" t="s">
        <v>6125</v>
      </c>
      <c r="M5727" t="s">
        <v>6126</v>
      </c>
      <c r="N5727" t="s">
        <v>6127</v>
      </c>
    </row>
    <row r="5728" spans="1:15" ht="15" customHeight="1" x14ac:dyDescent="0.2">
      <c r="A5728" s="66" t="s">
        <v>9833</v>
      </c>
      <c r="B5728" t="s">
        <v>933</v>
      </c>
      <c r="C5728" t="s">
        <v>932</v>
      </c>
      <c r="D5728" s="21" t="s">
        <v>934</v>
      </c>
      <c r="E5728" t="s">
        <v>935</v>
      </c>
      <c r="F5728" t="s">
        <v>9</v>
      </c>
      <c r="L5728" t="s">
        <v>1414</v>
      </c>
      <c r="N5728" t="s">
        <v>1415</v>
      </c>
      <c r="O5728" t="s">
        <v>1416</v>
      </c>
    </row>
    <row r="5729" spans="1:15" ht="15" customHeight="1" x14ac:dyDescent="0.2">
      <c r="A5729" s="66" t="s">
        <v>9833</v>
      </c>
      <c r="B5729" t="s">
        <v>933</v>
      </c>
      <c r="C5729" t="s">
        <v>932</v>
      </c>
      <c r="D5729" s="21" t="s">
        <v>934</v>
      </c>
      <c r="E5729" t="s">
        <v>935</v>
      </c>
      <c r="F5729" t="s">
        <v>8</v>
      </c>
      <c r="K5729">
        <v>2010</v>
      </c>
      <c r="L5729" t="s">
        <v>6128</v>
      </c>
      <c r="M5729" t="s">
        <v>6129</v>
      </c>
      <c r="N5729" t="s">
        <v>6130</v>
      </c>
    </row>
    <row r="5730" spans="1:15" ht="15" customHeight="1" x14ac:dyDescent="0.2">
      <c r="A5730" s="66" t="s">
        <v>9833</v>
      </c>
      <c r="B5730" t="s">
        <v>933</v>
      </c>
      <c r="C5730" t="s">
        <v>932</v>
      </c>
      <c r="D5730" s="21" t="s">
        <v>934</v>
      </c>
      <c r="E5730" t="s">
        <v>935</v>
      </c>
      <c r="F5730" t="s">
        <v>10</v>
      </c>
      <c r="K5730">
        <v>2010</v>
      </c>
      <c r="L5730" t="s">
        <v>6128</v>
      </c>
      <c r="M5730" t="s">
        <v>6129</v>
      </c>
      <c r="N5730" t="s">
        <v>6130</v>
      </c>
    </row>
    <row r="5731" spans="1:15" ht="15" customHeight="1" x14ac:dyDescent="0.2">
      <c r="A5731" s="66" t="s">
        <v>9833</v>
      </c>
      <c r="B5731" t="s">
        <v>933</v>
      </c>
      <c r="C5731" t="s">
        <v>932</v>
      </c>
      <c r="D5731" s="21" t="s">
        <v>934</v>
      </c>
      <c r="E5731" t="s">
        <v>935</v>
      </c>
      <c r="F5731" t="s">
        <v>11</v>
      </c>
      <c r="G5731" t="s">
        <v>1286</v>
      </c>
      <c r="H5731" t="s">
        <v>349</v>
      </c>
      <c r="I5731" t="s">
        <v>349</v>
      </c>
      <c r="K5731">
        <v>2010</v>
      </c>
      <c r="L5731" t="s">
        <v>6128</v>
      </c>
      <c r="M5731" t="s">
        <v>6129</v>
      </c>
      <c r="N5731" t="s">
        <v>6130</v>
      </c>
      <c r="O5731" t="s">
        <v>6131</v>
      </c>
    </row>
    <row r="5732" spans="1:15" ht="15" customHeight="1" x14ac:dyDescent="0.2">
      <c r="A5732" s="66" t="s">
        <v>9833</v>
      </c>
      <c r="B5732" t="s">
        <v>933</v>
      </c>
      <c r="C5732" t="s">
        <v>932</v>
      </c>
      <c r="D5732" s="21" t="s">
        <v>934</v>
      </c>
      <c r="E5732" t="s">
        <v>935</v>
      </c>
      <c r="F5732" t="s">
        <v>43</v>
      </c>
      <c r="G5732" t="s">
        <v>1386</v>
      </c>
      <c r="H5732" t="s">
        <v>349</v>
      </c>
      <c r="I5732" t="s">
        <v>6132</v>
      </c>
      <c r="K5732">
        <v>2012</v>
      </c>
      <c r="L5732" t="s">
        <v>6128</v>
      </c>
      <c r="M5732" t="s">
        <v>6133</v>
      </c>
      <c r="N5732" t="s">
        <v>6130</v>
      </c>
    </row>
    <row r="5733" spans="1:15" ht="15" customHeight="1" x14ac:dyDescent="0.2">
      <c r="A5733" s="66" t="s">
        <v>9833</v>
      </c>
      <c r="B5733" t="s">
        <v>933</v>
      </c>
      <c r="C5733" t="s">
        <v>932</v>
      </c>
      <c r="D5733" s="21" t="s">
        <v>934</v>
      </c>
      <c r="E5733" t="s">
        <v>935</v>
      </c>
      <c r="F5733" t="s">
        <v>50</v>
      </c>
      <c r="G5733" t="s">
        <v>1270</v>
      </c>
      <c r="H5733" t="s">
        <v>349</v>
      </c>
      <c r="I5733" t="s">
        <v>349</v>
      </c>
      <c r="K5733">
        <v>2012</v>
      </c>
      <c r="L5733" t="s">
        <v>6128</v>
      </c>
      <c r="M5733" t="s">
        <v>6134</v>
      </c>
      <c r="N5733" t="s">
        <v>6130</v>
      </c>
    </row>
    <row r="5734" spans="1:15" ht="15" customHeight="1" x14ac:dyDescent="0.2">
      <c r="A5734" s="66" t="s">
        <v>9833</v>
      </c>
      <c r="B5734" t="s">
        <v>933</v>
      </c>
      <c r="C5734" t="s">
        <v>932</v>
      </c>
      <c r="D5734" s="21" t="s">
        <v>934</v>
      </c>
      <c r="E5734" t="s">
        <v>935</v>
      </c>
      <c r="F5734" t="s">
        <v>53</v>
      </c>
      <c r="G5734" t="s">
        <v>1270</v>
      </c>
      <c r="H5734" t="s">
        <v>349</v>
      </c>
      <c r="I5734" t="s">
        <v>349</v>
      </c>
      <c r="K5734">
        <v>2010</v>
      </c>
      <c r="L5734" t="s">
        <v>6128</v>
      </c>
      <c r="M5734" t="s">
        <v>6129</v>
      </c>
      <c r="N5734" t="s">
        <v>6130</v>
      </c>
      <c r="O5734" t="s">
        <v>6135</v>
      </c>
    </row>
    <row r="5735" spans="1:15" ht="15" customHeight="1" x14ac:dyDescent="0.2">
      <c r="A5735" s="66" t="s">
        <v>9833</v>
      </c>
      <c r="B5735" t="s">
        <v>933</v>
      </c>
      <c r="C5735" t="s">
        <v>932</v>
      </c>
      <c r="D5735" s="21" t="s">
        <v>934</v>
      </c>
      <c r="E5735" t="s">
        <v>935</v>
      </c>
      <c r="F5735" t="s">
        <v>56</v>
      </c>
      <c r="G5735" t="s">
        <v>1270</v>
      </c>
      <c r="H5735" t="s">
        <v>349</v>
      </c>
      <c r="I5735" t="s">
        <v>349</v>
      </c>
      <c r="K5735">
        <v>2010</v>
      </c>
      <c r="L5735" t="s">
        <v>6128</v>
      </c>
      <c r="M5735" t="s">
        <v>6129</v>
      </c>
      <c r="N5735" t="s">
        <v>6130</v>
      </c>
      <c r="O5735" t="s">
        <v>6136</v>
      </c>
    </row>
    <row r="5736" spans="1:15" ht="15" customHeight="1" x14ac:dyDescent="0.2">
      <c r="A5736" s="66" t="s">
        <v>9833</v>
      </c>
      <c r="B5736" t="s">
        <v>933</v>
      </c>
      <c r="C5736" t="s">
        <v>932</v>
      </c>
      <c r="D5736" s="21" t="s">
        <v>934</v>
      </c>
      <c r="E5736" t="s">
        <v>935</v>
      </c>
      <c r="F5736" t="s">
        <v>59</v>
      </c>
      <c r="G5736" t="s">
        <v>1270</v>
      </c>
      <c r="K5736">
        <v>2010</v>
      </c>
      <c r="L5736" t="s">
        <v>6128</v>
      </c>
      <c r="M5736" t="s">
        <v>6129</v>
      </c>
      <c r="N5736" t="s">
        <v>6130</v>
      </c>
      <c r="O5736" t="s">
        <v>6137</v>
      </c>
    </row>
    <row r="5737" spans="1:15" ht="15" customHeight="1" x14ac:dyDescent="0.2">
      <c r="A5737" s="66" t="s">
        <v>9833</v>
      </c>
      <c r="B5737" t="s">
        <v>933</v>
      </c>
      <c r="C5737" t="s">
        <v>932</v>
      </c>
      <c r="D5737" s="21" t="s">
        <v>934</v>
      </c>
      <c r="E5737" t="s">
        <v>935</v>
      </c>
      <c r="F5737" t="s">
        <v>63</v>
      </c>
      <c r="G5737" t="s">
        <v>1270</v>
      </c>
      <c r="H5737" t="s">
        <v>349</v>
      </c>
      <c r="I5737" t="s">
        <v>349</v>
      </c>
      <c r="K5737">
        <v>2010</v>
      </c>
      <c r="L5737" t="s">
        <v>6128</v>
      </c>
      <c r="M5737" t="s">
        <v>6129</v>
      </c>
      <c r="N5737" t="s">
        <v>6130</v>
      </c>
      <c r="O5737" t="s">
        <v>6138</v>
      </c>
    </row>
    <row r="5738" spans="1:15" ht="15" customHeight="1" x14ac:dyDescent="0.2">
      <c r="A5738" s="66" t="s">
        <v>9833</v>
      </c>
      <c r="B5738" t="s">
        <v>933</v>
      </c>
      <c r="C5738" t="s">
        <v>932</v>
      </c>
      <c r="D5738" s="21" t="s">
        <v>934</v>
      </c>
      <c r="E5738" t="s">
        <v>935</v>
      </c>
      <c r="F5738" t="s">
        <v>65</v>
      </c>
      <c r="G5738" t="s">
        <v>1270</v>
      </c>
      <c r="H5738" t="s">
        <v>349</v>
      </c>
      <c r="I5738" t="s">
        <v>349</v>
      </c>
      <c r="K5738">
        <v>2010</v>
      </c>
      <c r="L5738" t="s">
        <v>6128</v>
      </c>
      <c r="M5738" t="s">
        <v>6129</v>
      </c>
      <c r="N5738" t="s">
        <v>6130</v>
      </c>
      <c r="O5738" t="s">
        <v>6139</v>
      </c>
    </row>
    <row r="5739" spans="1:15" ht="15" customHeight="1" x14ac:dyDescent="0.2">
      <c r="A5739" s="66" t="s">
        <v>9833</v>
      </c>
      <c r="B5739" t="s">
        <v>933</v>
      </c>
      <c r="C5739" t="s">
        <v>932</v>
      </c>
      <c r="D5739" s="21" t="s">
        <v>934</v>
      </c>
      <c r="E5739" t="s">
        <v>935</v>
      </c>
      <c r="F5739" t="s">
        <v>4</v>
      </c>
      <c r="L5739" t="s">
        <v>1429</v>
      </c>
      <c r="N5739" t="s">
        <v>1279</v>
      </c>
      <c r="O5739" t="s">
        <v>1280</v>
      </c>
    </row>
    <row r="5740" spans="1:15" ht="15" customHeight="1" x14ac:dyDescent="0.2">
      <c r="A5740" s="66" t="s">
        <v>9833</v>
      </c>
      <c r="B5740" t="s">
        <v>933</v>
      </c>
      <c r="C5740" t="s">
        <v>932</v>
      </c>
      <c r="D5740" s="21" t="s">
        <v>936</v>
      </c>
      <c r="E5740" t="s">
        <v>937</v>
      </c>
      <c r="F5740" t="s">
        <v>4</v>
      </c>
      <c r="L5740" t="s">
        <v>1429</v>
      </c>
      <c r="N5740" t="s">
        <v>1279</v>
      </c>
      <c r="O5740" t="s">
        <v>1280</v>
      </c>
    </row>
    <row r="5741" spans="1:15" ht="15" customHeight="1" x14ac:dyDescent="0.2">
      <c r="A5741" s="66" t="s">
        <v>9833</v>
      </c>
      <c r="B5741" t="s">
        <v>933</v>
      </c>
      <c r="C5741" t="s">
        <v>932</v>
      </c>
      <c r="D5741" s="21" t="s">
        <v>934</v>
      </c>
      <c r="E5741" t="s">
        <v>935</v>
      </c>
      <c r="F5741" t="s">
        <v>72</v>
      </c>
      <c r="G5741" t="s">
        <v>1299</v>
      </c>
      <c r="K5741">
        <v>2014</v>
      </c>
      <c r="L5741" t="s">
        <v>6140</v>
      </c>
      <c r="M5741" t="s">
        <v>2544</v>
      </c>
      <c r="N5741" t="s">
        <v>6141</v>
      </c>
      <c r="O5741" t="s">
        <v>6142</v>
      </c>
    </row>
    <row r="5742" spans="1:15" ht="15" customHeight="1" x14ac:dyDescent="0.2">
      <c r="A5742" s="66" t="s">
        <v>9833</v>
      </c>
      <c r="B5742" t="s">
        <v>933</v>
      </c>
      <c r="C5742" t="s">
        <v>932</v>
      </c>
      <c r="D5742" s="21" t="s">
        <v>934</v>
      </c>
      <c r="E5742" t="s">
        <v>935</v>
      </c>
      <c r="F5742" t="s">
        <v>84</v>
      </c>
      <c r="K5742">
        <v>2014</v>
      </c>
      <c r="L5742" t="s">
        <v>6140</v>
      </c>
      <c r="M5742" t="s">
        <v>1592</v>
      </c>
      <c r="N5742" t="s">
        <v>6141</v>
      </c>
      <c r="O5742" t="s">
        <v>6143</v>
      </c>
    </row>
    <row r="5743" spans="1:15" ht="15" customHeight="1" x14ac:dyDescent="0.2">
      <c r="A5743" s="66" t="s">
        <v>9833</v>
      </c>
      <c r="B5743" t="s">
        <v>933</v>
      </c>
      <c r="C5743" t="s">
        <v>932</v>
      </c>
      <c r="D5743" s="21" t="s">
        <v>934</v>
      </c>
      <c r="E5743" t="s">
        <v>935</v>
      </c>
      <c r="F5743" t="s">
        <v>89</v>
      </c>
      <c r="K5743">
        <v>2014</v>
      </c>
      <c r="L5743" t="s">
        <v>6140</v>
      </c>
      <c r="M5743" t="s">
        <v>1592</v>
      </c>
      <c r="N5743" t="s">
        <v>6141</v>
      </c>
      <c r="O5743" t="s">
        <v>6144</v>
      </c>
    </row>
    <row r="5744" spans="1:15" ht="15" customHeight="1" x14ac:dyDescent="0.2">
      <c r="A5744" s="66" t="s">
        <v>9833</v>
      </c>
      <c r="B5744" t="s">
        <v>933</v>
      </c>
      <c r="C5744" t="s">
        <v>932</v>
      </c>
      <c r="D5744" s="21" t="s">
        <v>934</v>
      </c>
      <c r="E5744" t="s">
        <v>935</v>
      </c>
      <c r="F5744" t="s">
        <v>315</v>
      </c>
      <c r="K5744">
        <v>2014</v>
      </c>
      <c r="L5744" t="s">
        <v>6140</v>
      </c>
      <c r="M5744" t="s">
        <v>1592</v>
      </c>
      <c r="N5744" t="s">
        <v>6141</v>
      </c>
      <c r="O5744" t="s">
        <v>6145</v>
      </c>
    </row>
    <row r="5745" spans="1:15" ht="15" customHeight="1" x14ac:dyDescent="0.2">
      <c r="A5745" s="66" t="s">
        <v>9833</v>
      </c>
      <c r="B5745" t="s">
        <v>933</v>
      </c>
      <c r="C5745" t="s">
        <v>932</v>
      </c>
      <c r="D5745" s="21" t="s">
        <v>934</v>
      </c>
      <c r="E5745" t="s">
        <v>935</v>
      </c>
      <c r="F5745" t="s">
        <v>316</v>
      </c>
      <c r="K5745">
        <v>2014</v>
      </c>
      <c r="L5745" t="s">
        <v>6140</v>
      </c>
      <c r="M5745" t="s">
        <v>1592</v>
      </c>
      <c r="N5745" t="s">
        <v>6141</v>
      </c>
      <c r="O5745" t="s">
        <v>6146</v>
      </c>
    </row>
    <row r="5746" spans="1:15" ht="15" customHeight="1" x14ac:dyDescent="0.2">
      <c r="A5746" s="66" t="s">
        <v>9833</v>
      </c>
      <c r="B5746" t="s">
        <v>933</v>
      </c>
      <c r="C5746" t="s">
        <v>932</v>
      </c>
      <c r="D5746" s="21" t="s">
        <v>934</v>
      </c>
      <c r="E5746" t="s">
        <v>935</v>
      </c>
      <c r="F5746" t="s">
        <v>14</v>
      </c>
      <c r="G5746" t="s">
        <v>1430</v>
      </c>
      <c r="O5746" t="s">
        <v>1431</v>
      </c>
    </row>
    <row r="5747" spans="1:15" ht="15" customHeight="1" x14ac:dyDescent="0.2">
      <c r="A5747" s="66" t="s">
        <v>9833</v>
      </c>
      <c r="B5747" t="s">
        <v>933</v>
      </c>
      <c r="C5747" t="s">
        <v>932</v>
      </c>
      <c r="D5747" s="21" t="s">
        <v>934</v>
      </c>
      <c r="E5747" t="s">
        <v>935</v>
      </c>
      <c r="F5747" t="s">
        <v>15</v>
      </c>
      <c r="G5747" t="s">
        <v>1430</v>
      </c>
      <c r="O5747" t="s">
        <v>1432</v>
      </c>
    </row>
    <row r="5748" spans="1:15" ht="15" customHeight="1" x14ac:dyDescent="0.2">
      <c r="A5748" s="66" t="s">
        <v>9833</v>
      </c>
      <c r="B5748" t="s">
        <v>933</v>
      </c>
      <c r="C5748" t="s">
        <v>932</v>
      </c>
      <c r="D5748" s="21" t="s">
        <v>934</v>
      </c>
      <c r="E5748" t="s">
        <v>935</v>
      </c>
      <c r="F5748" t="s">
        <v>132</v>
      </c>
      <c r="G5748" t="s">
        <v>1286</v>
      </c>
      <c r="O5748" t="s">
        <v>1400</v>
      </c>
    </row>
    <row r="5749" spans="1:15" ht="15" customHeight="1" x14ac:dyDescent="0.2">
      <c r="A5749" s="66" t="s">
        <v>9833</v>
      </c>
      <c r="B5749" t="s">
        <v>933</v>
      </c>
      <c r="C5749" t="s">
        <v>932</v>
      </c>
      <c r="D5749" s="21" t="s">
        <v>934</v>
      </c>
      <c r="E5749" t="s">
        <v>935</v>
      </c>
      <c r="F5749" t="s">
        <v>147</v>
      </c>
      <c r="G5749" t="s">
        <v>1286</v>
      </c>
      <c r="O5749" t="s">
        <v>1400</v>
      </c>
    </row>
    <row r="5750" spans="1:15" ht="15" customHeight="1" x14ac:dyDescent="0.2">
      <c r="A5750" s="66" t="s">
        <v>9833</v>
      </c>
      <c r="B5750" t="s">
        <v>933</v>
      </c>
      <c r="C5750" t="s">
        <v>932</v>
      </c>
      <c r="D5750" s="21" t="s">
        <v>934</v>
      </c>
      <c r="E5750" t="s">
        <v>935</v>
      </c>
      <c r="F5750" t="s">
        <v>162</v>
      </c>
      <c r="G5750" t="s">
        <v>1286</v>
      </c>
      <c r="O5750" t="s">
        <v>1400</v>
      </c>
    </row>
    <row r="5751" spans="1:15" ht="15" customHeight="1" x14ac:dyDescent="0.2">
      <c r="A5751" s="66" t="s">
        <v>9833</v>
      </c>
      <c r="B5751" t="s">
        <v>933</v>
      </c>
      <c r="C5751" t="s">
        <v>932</v>
      </c>
      <c r="D5751" s="21" t="s">
        <v>934</v>
      </c>
      <c r="E5751" t="s">
        <v>935</v>
      </c>
      <c r="F5751" t="s">
        <v>182</v>
      </c>
      <c r="G5751" t="s">
        <v>1286</v>
      </c>
      <c r="O5751" t="s">
        <v>1400</v>
      </c>
    </row>
    <row r="5752" spans="1:15" ht="15" customHeight="1" x14ac:dyDescent="0.2">
      <c r="A5752" s="66" t="s">
        <v>9833</v>
      </c>
      <c r="B5752" t="s">
        <v>933</v>
      </c>
      <c r="C5752" t="s">
        <v>932</v>
      </c>
      <c r="D5752" s="21" t="s">
        <v>936</v>
      </c>
      <c r="E5752" t="s">
        <v>937</v>
      </c>
      <c r="F5752" t="s">
        <v>14</v>
      </c>
      <c r="G5752" t="s">
        <v>1430</v>
      </c>
      <c r="O5752" t="s">
        <v>1431</v>
      </c>
    </row>
    <row r="5753" spans="1:15" ht="15" customHeight="1" x14ac:dyDescent="0.2">
      <c r="A5753" s="66" t="s">
        <v>9833</v>
      </c>
      <c r="B5753" t="s">
        <v>933</v>
      </c>
      <c r="C5753" t="s">
        <v>932</v>
      </c>
      <c r="D5753" s="21" t="s">
        <v>936</v>
      </c>
      <c r="E5753" t="s">
        <v>937</v>
      </c>
      <c r="F5753" t="s">
        <v>132</v>
      </c>
      <c r="G5753" t="s">
        <v>1286</v>
      </c>
      <c r="O5753" t="s">
        <v>1400</v>
      </c>
    </row>
    <row r="5754" spans="1:15" ht="15" customHeight="1" x14ac:dyDescent="0.2">
      <c r="A5754" s="66" t="s">
        <v>9833</v>
      </c>
      <c r="B5754" t="s">
        <v>933</v>
      </c>
      <c r="C5754" t="s">
        <v>932</v>
      </c>
      <c r="D5754" s="21" t="s">
        <v>936</v>
      </c>
      <c r="E5754" t="s">
        <v>937</v>
      </c>
      <c r="F5754" t="s">
        <v>147</v>
      </c>
      <c r="G5754" t="s">
        <v>1286</v>
      </c>
      <c r="O5754" t="s">
        <v>1400</v>
      </c>
    </row>
    <row r="5755" spans="1:15" ht="15" customHeight="1" x14ac:dyDescent="0.2">
      <c r="A5755" s="66" t="s">
        <v>9833</v>
      </c>
      <c r="B5755" t="s">
        <v>933</v>
      </c>
      <c r="C5755" t="s">
        <v>932</v>
      </c>
      <c r="D5755" s="21" t="s">
        <v>936</v>
      </c>
      <c r="E5755" t="s">
        <v>937</v>
      </c>
      <c r="F5755" t="s">
        <v>162</v>
      </c>
      <c r="G5755" t="s">
        <v>1286</v>
      </c>
      <c r="O5755" t="s">
        <v>1400</v>
      </c>
    </row>
    <row r="5756" spans="1:15" ht="15" customHeight="1" x14ac:dyDescent="0.2">
      <c r="A5756" s="66" t="s">
        <v>9833</v>
      </c>
      <c r="B5756" t="s">
        <v>933</v>
      </c>
      <c r="C5756" t="s">
        <v>932</v>
      </c>
      <c r="D5756" s="21" t="s">
        <v>936</v>
      </c>
      <c r="E5756" t="s">
        <v>937</v>
      </c>
      <c r="F5756" t="s">
        <v>182</v>
      </c>
      <c r="G5756" t="s">
        <v>1286</v>
      </c>
      <c r="O5756" t="s">
        <v>1400</v>
      </c>
    </row>
    <row r="5757" spans="1:15" ht="15" customHeight="1" x14ac:dyDescent="0.2">
      <c r="A5757" s="66" t="s">
        <v>9833</v>
      </c>
      <c r="B5757" t="s">
        <v>983</v>
      </c>
      <c r="C5757" t="s">
        <v>982</v>
      </c>
      <c r="D5757" s="21" t="s">
        <v>986</v>
      </c>
      <c r="E5757" t="s">
        <v>987</v>
      </c>
      <c r="F5757" t="s">
        <v>8</v>
      </c>
      <c r="K5757">
        <v>2015</v>
      </c>
      <c r="L5757" t="s">
        <v>6147</v>
      </c>
      <c r="M5757" t="s">
        <v>2252</v>
      </c>
      <c r="N5757" t="s">
        <v>6148</v>
      </c>
    </row>
    <row r="5758" spans="1:15" ht="15" customHeight="1" x14ac:dyDescent="0.2">
      <c r="A5758" s="66" t="s">
        <v>9833</v>
      </c>
      <c r="B5758" t="s">
        <v>983</v>
      </c>
      <c r="C5758" t="s">
        <v>982</v>
      </c>
      <c r="D5758" s="21" t="s">
        <v>986</v>
      </c>
      <c r="E5758" t="s">
        <v>987</v>
      </c>
      <c r="F5758" t="s">
        <v>10</v>
      </c>
      <c r="K5758">
        <v>2015</v>
      </c>
      <c r="L5758" t="s">
        <v>6147</v>
      </c>
      <c r="M5758" t="s">
        <v>2252</v>
      </c>
      <c r="N5758" t="s">
        <v>6148</v>
      </c>
    </row>
    <row r="5759" spans="1:15" ht="15" customHeight="1" x14ac:dyDescent="0.2">
      <c r="A5759" s="66" t="s">
        <v>9833</v>
      </c>
      <c r="B5759" t="s">
        <v>983</v>
      </c>
      <c r="C5759" t="s">
        <v>982</v>
      </c>
      <c r="D5759" s="21" t="s">
        <v>986</v>
      </c>
      <c r="E5759" t="s">
        <v>987</v>
      </c>
      <c r="F5759" t="s">
        <v>11</v>
      </c>
      <c r="G5759" t="s">
        <v>1286</v>
      </c>
      <c r="K5759">
        <v>2015</v>
      </c>
      <c r="L5759" t="s">
        <v>6147</v>
      </c>
      <c r="M5759" t="s">
        <v>2252</v>
      </c>
      <c r="N5759" t="s">
        <v>6148</v>
      </c>
      <c r="O5759" t="s">
        <v>6149</v>
      </c>
    </row>
    <row r="5760" spans="1:15" ht="15" customHeight="1" x14ac:dyDescent="0.2">
      <c r="A5760" s="66" t="s">
        <v>9833</v>
      </c>
      <c r="B5760" t="s">
        <v>983</v>
      </c>
      <c r="C5760" t="s">
        <v>982</v>
      </c>
      <c r="D5760" s="21" t="s">
        <v>986</v>
      </c>
      <c r="E5760" t="s">
        <v>987</v>
      </c>
      <c r="F5760" t="s">
        <v>84</v>
      </c>
      <c r="K5760">
        <v>2016</v>
      </c>
      <c r="L5760" t="s">
        <v>6147</v>
      </c>
      <c r="M5760" t="s">
        <v>6150</v>
      </c>
      <c r="N5760" t="s">
        <v>6148</v>
      </c>
      <c r="O5760" t="s">
        <v>6151</v>
      </c>
    </row>
    <row r="5761" spans="1:15" ht="15" customHeight="1" x14ac:dyDescent="0.2">
      <c r="A5761" s="66" t="s">
        <v>9833</v>
      </c>
      <c r="B5761" t="s">
        <v>983</v>
      </c>
      <c r="C5761" t="s">
        <v>982</v>
      </c>
      <c r="D5761" s="21" t="s">
        <v>986</v>
      </c>
      <c r="E5761" t="s">
        <v>987</v>
      </c>
      <c r="F5761" t="s">
        <v>89</v>
      </c>
      <c r="K5761">
        <v>2024</v>
      </c>
      <c r="L5761" t="s">
        <v>6152</v>
      </c>
      <c r="N5761" t="s">
        <v>6153</v>
      </c>
    </row>
    <row r="5762" spans="1:15" ht="15" customHeight="1" x14ac:dyDescent="0.2">
      <c r="A5762" s="66" t="s">
        <v>9833</v>
      </c>
      <c r="B5762" t="s">
        <v>983</v>
      </c>
      <c r="C5762" t="s">
        <v>982</v>
      </c>
      <c r="D5762" s="21" t="s">
        <v>984</v>
      </c>
      <c r="E5762" t="s">
        <v>985</v>
      </c>
      <c r="F5762" t="s">
        <v>31</v>
      </c>
      <c r="G5762" t="s">
        <v>1404</v>
      </c>
      <c r="K5762">
        <v>2016</v>
      </c>
      <c r="L5762" t="s">
        <v>6154</v>
      </c>
      <c r="M5762" t="s">
        <v>6155</v>
      </c>
      <c r="N5762" t="s">
        <v>6156</v>
      </c>
      <c r="O5762" t="s">
        <v>6157</v>
      </c>
    </row>
    <row r="5763" spans="1:15" ht="15" customHeight="1" x14ac:dyDescent="0.2">
      <c r="A5763" s="66" t="s">
        <v>9833</v>
      </c>
      <c r="B5763" t="s">
        <v>983</v>
      </c>
      <c r="C5763" t="s">
        <v>982</v>
      </c>
      <c r="D5763" s="21" t="s">
        <v>986</v>
      </c>
      <c r="E5763" t="s">
        <v>987</v>
      </c>
      <c r="F5763" t="s">
        <v>31</v>
      </c>
      <c r="G5763" t="s">
        <v>1404</v>
      </c>
      <c r="K5763">
        <v>2016</v>
      </c>
      <c r="L5763" t="s">
        <v>6154</v>
      </c>
      <c r="M5763" t="s">
        <v>6155</v>
      </c>
      <c r="N5763" t="s">
        <v>6156</v>
      </c>
      <c r="O5763" t="s">
        <v>6158</v>
      </c>
    </row>
    <row r="5764" spans="1:15" ht="15" customHeight="1" x14ac:dyDescent="0.2">
      <c r="A5764" s="66" t="s">
        <v>9833</v>
      </c>
      <c r="B5764" t="s">
        <v>983</v>
      </c>
      <c r="C5764" t="s">
        <v>982</v>
      </c>
      <c r="D5764" s="21" t="s">
        <v>984</v>
      </c>
      <c r="E5764" t="s">
        <v>985</v>
      </c>
      <c r="F5764" t="s">
        <v>8</v>
      </c>
      <c r="K5764">
        <v>2001</v>
      </c>
      <c r="L5764" t="s">
        <v>6159</v>
      </c>
      <c r="M5764" t="s">
        <v>6160</v>
      </c>
      <c r="N5764" t="s">
        <v>6161</v>
      </c>
    </row>
    <row r="5765" spans="1:15" ht="15" customHeight="1" x14ac:dyDescent="0.2">
      <c r="A5765" s="66" t="s">
        <v>9833</v>
      </c>
      <c r="B5765" t="s">
        <v>983</v>
      </c>
      <c r="C5765" t="s">
        <v>982</v>
      </c>
      <c r="D5765" s="21" t="s">
        <v>984</v>
      </c>
      <c r="E5765" t="s">
        <v>985</v>
      </c>
      <c r="F5765" t="s">
        <v>10</v>
      </c>
      <c r="K5765">
        <v>2001</v>
      </c>
      <c r="L5765" t="s">
        <v>6159</v>
      </c>
      <c r="M5765" t="s">
        <v>6160</v>
      </c>
      <c r="N5765" t="s">
        <v>6161</v>
      </c>
    </row>
    <row r="5766" spans="1:15" ht="15" customHeight="1" x14ac:dyDescent="0.2">
      <c r="A5766" s="66" t="s">
        <v>9833</v>
      </c>
      <c r="B5766" t="s">
        <v>983</v>
      </c>
      <c r="C5766" t="s">
        <v>982</v>
      </c>
      <c r="D5766" s="21" t="s">
        <v>984</v>
      </c>
      <c r="E5766" t="s">
        <v>985</v>
      </c>
      <c r="F5766" t="s">
        <v>11</v>
      </c>
      <c r="G5766" t="s">
        <v>1286</v>
      </c>
      <c r="H5766" t="s">
        <v>349</v>
      </c>
      <c r="I5766" t="s">
        <v>349</v>
      </c>
      <c r="K5766">
        <v>2001</v>
      </c>
      <c r="L5766" t="s">
        <v>6159</v>
      </c>
      <c r="M5766" t="s">
        <v>6160</v>
      </c>
      <c r="N5766" t="s">
        <v>6161</v>
      </c>
      <c r="O5766" t="s">
        <v>6162</v>
      </c>
    </row>
    <row r="5767" spans="1:15" ht="15" customHeight="1" x14ac:dyDescent="0.2">
      <c r="A5767" s="66" t="s">
        <v>9833</v>
      </c>
      <c r="B5767" t="s">
        <v>983</v>
      </c>
      <c r="C5767" t="s">
        <v>982</v>
      </c>
      <c r="D5767" s="21" t="s">
        <v>984</v>
      </c>
      <c r="E5767" t="s">
        <v>985</v>
      </c>
      <c r="F5767" t="s">
        <v>56</v>
      </c>
      <c r="G5767" t="s">
        <v>1270</v>
      </c>
      <c r="H5767" t="s">
        <v>349</v>
      </c>
      <c r="I5767" t="s">
        <v>349</v>
      </c>
      <c r="K5767">
        <v>2016</v>
      </c>
      <c r="L5767" t="s">
        <v>6159</v>
      </c>
      <c r="M5767" t="s">
        <v>6163</v>
      </c>
      <c r="N5767" t="s">
        <v>6161</v>
      </c>
      <c r="O5767" t="s">
        <v>6164</v>
      </c>
    </row>
    <row r="5768" spans="1:15" ht="15" customHeight="1" x14ac:dyDescent="0.2">
      <c r="A5768" s="66" t="s">
        <v>9833</v>
      </c>
      <c r="B5768" t="s">
        <v>983</v>
      </c>
      <c r="C5768" t="s">
        <v>982</v>
      </c>
      <c r="D5768" s="21" t="s">
        <v>986</v>
      </c>
      <c r="E5768" t="s">
        <v>987</v>
      </c>
      <c r="F5768" t="s">
        <v>51</v>
      </c>
      <c r="G5768" t="s">
        <v>1386</v>
      </c>
      <c r="K5768">
        <v>2003</v>
      </c>
      <c r="L5768" t="s">
        <v>6159</v>
      </c>
      <c r="M5768" t="s">
        <v>6165</v>
      </c>
      <c r="N5768" t="s">
        <v>6161</v>
      </c>
      <c r="O5768" t="s">
        <v>6166</v>
      </c>
    </row>
    <row r="5769" spans="1:15" ht="15" customHeight="1" x14ac:dyDescent="0.2">
      <c r="A5769" s="66" t="s">
        <v>9833</v>
      </c>
      <c r="B5769" t="s">
        <v>983</v>
      </c>
      <c r="C5769" t="s">
        <v>982</v>
      </c>
      <c r="D5769" s="21" t="s">
        <v>988</v>
      </c>
      <c r="E5769" t="s">
        <v>989</v>
      </c>
      <c r="F5769" t="s">
        <v>31</v>
      </c>
      <c r="G5769" t="s">
        <v>1404</v>
      </c>
      <c r="K5769">
        <v>2011</v>
      </c>
      <c r="L5769" t="s">
        <v>6159</v>
      </c>
      <c r="M5769" t="s">
        <v>6167</v>
      </c>
      <c r="N5769" t="s">
        <v>6161</v>
      </c>
      <c r="O5769" t="s">
        <v>6168</v>
      </c>
    </row>
    <row r="5770" spans="1:15" ht="15" customHeight="1" x14ac:dyDescent="0.2">
      <c r="A5770" s="66" t="s">
        <v>9833</v>
      </c>
      <c r="B5770" t="s">
        <v>983</v>
      </c>
      <c r="C5770" t="s">
        <v>982</v>
      </c>
      <c r="D5770" s="21" t="s">
        <v>988</v>
      </c>
      <c r="E5770" t="s">
        <v>989</v>
      </c>
      <c r="F5770" t="s">
        <v>54</v>
      </c>
      <c r="G5770" t="s">
        <v>1270</v>
      </c>
      <c r="K5770">
        <v>2011</v>
      </c>
      <c r="L5770" t="s">
        <v>6159</v>
      </c>
      <c r="M5770" t="s">
        <v>6167</v>
      </c>
      <c r="N5770" t="s">
        <v>6161</v>
      </c>
      <c r="O5770" t="s">
        <v>6169</v>
      </c>
    </row>
    <row r="5771" spans="1:15" ht="15" customHeight="1" x14ac:dyDescent="0.2">
      <c r="A5771" s="66" t="s">
        <v>9833</v>
      </c>
      <c r="B5771" t="s">
        <v>983</v>
      </c>
      <c r="C5771" t="s">
        <v>982</v>
      </c>
      <c r="D5771" s="21" t="s">
        <v>986</v>
      </c>
      <c r="E5771" t="s">
        <v>987</v>
      </c>
      <c r="F5771" t="s">
        <v>9895</v>
      </c>
      <c r="K5771">
        <v>2023</v>
      </c>
      <c r="L5771" t="s">
        <v>6170</v>
      </c>
      <c r="M5771" t="s">
        <v>1365</v>
      </c>
      <c r="N5771" t="s">
        <v>6171</v>
      </c>
      <c r="O5771" t="s">
        <v>6172</v>
      </c>
    </row>
    <row r="5772" spans="1:15" ht="15" customHeight="1" x14ac:dyDescent="0.2">
      <c r="A5772" s="66" t="s">
        <v>9833</v>
      </c>
      <c r="B5772" t="s">
        <v>983</v>
      </c>
      <c r="C5772" t="s">
        <v>982</v>
      </c>
      <c r="D5772" s="21" t="s">
        <v>986</v>
      </c>
      <c r="E5772" t="s">
        <v>987</v>
      </c>
      <c r="F5772" t="s">
        <v>337</v>
      </c>
      <c r="K5772">
        <v>2023</v>
      </c>
      <c r="L5772" t="s">
        <v>6170</v>
      </c>
      <c r="M5772" t="s">
        <v>1365</v>
      </c>
      <c r="N5772" t="s">
        <v>6171</v>
      </c>
      <c r="O5772" t="s">
        <v>6173</v>
      </c>
    </row>
    <row r="5773" spans="1:15" ht="15" customHeight="1" x14ac:dyDescent="0.2">
      <c r="A5773" s="66" t="s">
        <v>9833</v>
      </c>
      <c r="B5773" t="s">
        <v>983</v>
      </c>
      <c r="C5773" t="s">
        <v>982</v>
      </c>
      <c r="D5773" s="21" t="s">
        <v>986</v>
      </c>
      <c r="E5773" t="s">
        <v>987</v>
      </c>
      <c r="F5773" t="s">
        <v>340</v>
      </c>
      <c r="K5773">
        <v>2023</v>
      </c>
      <c r="L5773" t="s">
        <v>6170</v>
      </c>
      <c r="M5773" t="s">
        <v>1592</v>
      </c>
      <c r="N5773" t="s">
        <v>6171</v>
      </c>
      <c r="O5773" t="s">
        <v>6174</v>
      </c>
    </row>
    <row r="5774" spans="1:15" ht="15" customHeight="1" x14ac:dyDescent="0.2">
      <c r="A5774" s="66" t="s">
        <v>9833</v>
      </c>
      <c r="B5774" t="s">
        <v>983</v>
      </c>
      <c r="C5774" t="s">
        <v>982</v>
      </c>
      <c r="D5774" s="21" t="s">
        <v>988</v>
      </c>
      <c r="E5774" t="s">
        <v>989</v>
      </c>
      <c r="F5774" t="s">
        <v>9895</v>
      </c>
      <c r="K5774">
        <v>2023</v>
      </c>
      <c r="L5774" t="s">
        <v>6170</v>
      </c>
      <c r="M5774" t="s">
        <v>1365</v>
      </c>
      <c r="N5774" t="s">
        <v>6171</v>
      </c>
      <c r="O5774" t="s">
        <v>6172</v>
      </c>
    </row>
    <row r="5775" spans="1:15" ht="15" customHeight="1" x14ac:dyDescent="0.2">
      <c r="A5775" s="66" t="s">
        <v>9833</v>
      </c>
      <c r="B5775" t="s">
        <v>983</v>
      </c>
      <c r="C5775" t="s">
        <v>982</v>
      </c>
      <c r="D5775" s="21" t="s">
        <v>988</v>
      </c>
      <c r="E5775" t="s">
        <v>989</v>
      </c>
      <c r="F5775" t="s">
        <v>337</v>
      </c>
      <c r="K5775">
        <v>2023</v>
      </c>
      <c r="L5775" t="s">
        <v>6170</v>
      </c>
      <c r="M5775" t="s">
        <v>1365</v>
      </c>
      <c r="N5775" t="s">
        <v>6171</v>
      </c>
      <c r="O5775" t="s">
        <v>6173</v>
      </c>
    </row>
    <row r="5776" spans="1:15" ht="15" customHeight="1" x14ac:dyDescent="0.2">
      <c r="A5776" s="66" t="s">
        <v>9833</v>
      </c>
      <c r="B5776" t="s">
        <v>983</v>
      </c>
      <c r="C5776" t="s">
        <v>982</v>
      </c>
      <c r="D5776" s="21" t="s">
        <v>988</v>
      </c>
      <c r="E5776" t="s">
        <v>989</v>
      </c>
      <c r="F5776" t="s">
        <v>340</v>
      </c>
      <c r="K5776">
        <v>2023</v>
      </c>
      <c r="L5776" t="s">
        <v>6170</v>
      </c>
      <c r="M5776" t="s">
        <v>1592</v>
      </c>
      <c r="N5776" t="s">
        <v>6171</v>
      </c>
      <c r="O5776" t="s">
        <v>9824</v>
      </c>
    </row>
    <row r="5777" spans="1:15" ht="15" customHeight="1" x14ac:dyDescent="0.2">
      <c r="A5777" s="66" t="s">
        <v>9833</v>
      </c>
      <c r="B5777" t="s">
        <v>983</v>
      </c>
      <c r="C5777" t="s">
        <v>982</v>
      </c>
      <c r="D5777" s="21" t="s">
        <v>988</v>
      </c>
      <c r="E5777" t="s">
        <v>989</v>
      </c>
      <c r="F5777" t="s">
        <v>96</v>
      </c>
      <c r="K5777">
        <v>2015</v>
      </c>
      <c r="L5777" t="s">
        <v>6175</v>
      </c>
      <c r="M5777" t="s">
        <v>6176</v>
      </c>
      <c r="N5777" t="s">
        <v>6177</v>
      </c>
      <c r="O5777" t="s">
        <v>6178</v>
      </c>
    </row>
    <row r="5778" spans="1:15" ht="15" customHeight="1" x14ac:dyDescent="0.2">
      <c r="A5778" s="66" t="s">
        <v>9833</v>
      </c>
      <c r="B5778" t="s">
        <v>983</v>
      </c>
      <c r="C5778" t="s">
        <v>982</v>
      </c>
      <c r="D5778" s="21" t="s">
        <v>984</v>
      </c>
      <c r="E5778" t="s">
        <v>985</v>
      </c>
      <c r="F5778" t="s">
        <v>86</v>
      </c>
      <c r="K5778">
        <v>2024</v>
      </c>
      <c r="L5778" t="s">
        <v>6179</v>
      </c>
      <c r="N5778" t="s">
        <v>6180</v>
      </c>
      <c r="O5778" t="s">
        <v>9182</v>
      </c>
    </row>
    <row r="5779" spans="1:15" ht="15" customHeight="1" x14ac:dyDescent="0.2">
      <c r="A5779" s="66" t="s">
        <v>9833</v>
      </c>
      <c r="B5779" t="s">
        <v>983</v>
      </c>
      <c r="C5779" t="s">
        <v>982</v>
      </c>
      <c r="D5779" s="21" t="s">
        <v>988</v>
      </c>
      <c r="E5779" t="s">
        <v>989</v>
      </c>
      <c r="F5779" t="s">
        <v>86</v>
      </c>
      <c r="K5779">
        <v>2023</v>
      </c>
      <c r="L5779" t="s">
        <v>6181</v>
      </c>
      <c r="N5779" t="s">
        <v>6182</v>
      </c>
      <c r="O5779" t="s">
        <v>9183</v>
      </c>
    </row>
    <row r="5780" spans="1:15" ht="15" customHeight="1" x14ac:dyDescent="0.2">
      <c r="A5780" s="66" t="s">
        <v>9833</v>
      </c>
      <c r="B5780" t="s">
        <v>983</v>
      </c>
      <c r="C5780" t="s">
        <v>982</v>
      </c>
      <c r="D5780" s="21" t="s">
        <v>986</v>
      </c>
      <c r="E5780" t="s">
        <v>987</v>
      </c>
      <c r="F5780" t="s">
        <v>76</v>
      </c>
      <c r="G5780" t="s">
        <v>1299</v>
      </c>
      <c r="K5780">
        <v>2009</v>
      </c>
      <c r="L5780" t="s">
        <v>6183</v>
      </c>
      <c r="M5780" t="s">
        <v>6184</v>
      </c>
      <c r="N5780" t="s">
        <v>6185</v>
      </c>
      <c r="O5780" t="s">
        <v>6186</v>
      </c>
    </row>
    <row r="5781" spans="1:15" ht="15" customHeight="1" x14ac:dyDescent="0.2">
      <c r="A5781" s="66" t="s">
        <v>9833</v>
      </c>
      <c r="B5781" t="s">
        <v>983</v>
      </c>
      <c r="C5781" t="s">
        <v>982</v>
      </c>
      <c r="D5781" s="21" t="s">
        <v>986</v>
      </c>
      <c r="E5781" t="s">
        <v>987</v>
      </c>
      <c r="F5781" t="s">
        <v>87</v>
      </c>
      <c r="K5781">
        <v>2009</v>
      </c>
      <c r="L5781" t="s">
        <v>6183</v>
      </c>
      <c r="M5781" t="s">
        <v>6184</v>
      </c>
      <c r="N5781" t="s">
        <v>6185</v>
      </c>
      <c r="O5781" t="s">
        <v>6187</v>
      </c>
    </row>
    <row r="5782" spans="1:15" ht="15" customHeight="1" x14ac:dyDescent="0.2">
      <c r="A5782" s="66" t="s">
        <v>9833</v>
      </c>
      <c r="B5782" t="s">
        <v>983</v>
      </c>
      <c r="C5782" t="s">
        <v>982</v>
      </c>
      <c r="D5782" s="21" t="s">
        <v>988</v>
      </c>
      <c r="E5782" t="s">
        <v>989</v>
      </c>
      <c r="F5782" t="s">
        <v>314</v>
      </c>
      <c r="K5782">
        <v>2023</v>
      </c>
      <c r="L5782" t="s">
        <v>6188</v>
      </c>
      <c r="M5782" t="s">
        <v>1614</v>
      </c>
      <c r="N5782" t="s">
        <v>6189</v>
      </c>
      <c r="O5782" t="s">
        <v>6190</v>
      </c>
    </row>
    <row r="5783" spans="1:15" ht="15" customHeight="1" x14ac:dyDescent="0.2">
      <c r="A5783" s="66" t="s">
        <v>9833</v>
      </c>
      <c r="B5783" t="s">
        <v>983</v>
      </c>
      <c r="C5783" t="s">
        <v>982</v>
      </c>
      <c r="D5783" s="21" t="s">
        <v>988</v>
      </c>
      <c r="E5783" t="s">
        <v>989</v>
      </c>
      <c r="F5783" t="s">
        <v>9892</v>
      </c>
      <c r="G5783" t="s">
        <v>9444</v>
      </c>
      <c r="K5783">
        <v>2023</v>
      </c>
      <c r="L5783" t="s">
        <v>6188</v>
      </c>
      <c r="M5783" t="s">
        <v>1614</v>
      </c>
      <c r="N5783" t="s">
        <v>6189</v>
      </c>
      <c r="O5783" t="s">
        <v>6191</v>
      </c>
    </row>
    <row r="5784" spans="1:15" ht="15" customHeight="1" x14ac:dyDescent="0.2">
      <c r="A5784" s="66" t="s">
        <v>9833</v>
      </c>
      <c r="B5784" t="s">
        <v>983</v>
      </c>
      <c r="C5784" t="s">
        <v>982</v>
      </c>
      <c r="D5784" s="21" t="s">
        <v>988</v>
      </c>
      <c r="E5784" t="s">
        <v>989</v>
      </c>
      <c r="F5784" t="s">
        <v>315</v>
      </c>
      <c r="K5784">
        <v>2023</v>
      </c>
      <c r="L5784" t="s">
        <v>6188</v>
      </c>
      <c r="M5784" t="s">
        <v>1614</v>
      </c>
      <c r="N5784" t="s">
        <v>6189</v>
      </c>
      <c r="O5784" t="s">
        <v>6190</v>
      </c>
    </row>
    <row r="5785" spans="1:15" ht="15" customHeight="1" x14ac:dyDescent="0.2">
      <c r="A5785" s="66" t="s">
        <v>9833</v>
      </c>
      <c r="B5785" t="s">
        <v>983</v>
      </c>
      <c r="C5785" t="s">
        <v>982</v>
      </c>
      <c r="D5785" s="21" t="s">
        <v>984</v>
      </c>
      <c r="E5785" t="s">
        <v>985</v>
      </c>
      <c r="F5785" t="s">
        <v>314</v>
      </c>
      <c r="K5785">
        <v>2002</v>
      </c>
      <c r="L5785" t="s">
        <v>6192</v>
      </c>
      <c r="M5785" t="s">
        <v>1291</v>
      </c>
      <c r="N5785" t="s">
        <v>6193</v>
      </c>
      <c r="O5785" t="s">
        <v>6194</v>
      </c>
    </row>
    <row r="5786" spans="1:15" ht="15" customHeight="1" x14ac:dyDescent="0.2">
      <c r="A5786" s="66" t="s">
        <v>9833</v>
      </c>
      <c r="B5786" t="s">
        <v>983</v>
      </c>
      <c r="C5786" t="s">
        <v>982</v>
      </c>
      <c r="D5786" s="21" t="s">
        <v>984</v>
      </c>
      <c r="E5786" t="s">
        <v>985</v>
      </c>
      <c r="F5786" t="s">
        <v>9892</v>
      </c>
      <c r="G5786" t="s">
        <v>9444</v>
      </c>
      <c r="K5786">
        <v>2002</v>
      </c>
      <c r="L5786" t="s">
        <v>6192</v>
      </c>
      <c r="M5786" t="s">
        <v>6195</v>
      </c>
      <c r="N5786" t="s">
        <v>6193</v>
      </c>
    </row>
    <row r="5787" spans="1:15" ht="15" customHeight="1" x14ac:dyDescent="0.2">
      <c r="A5787" s="66" t="s">
        <v>9833</v>
      </c>
      <c r="B5787" t="s">
        <v>983</v>
      </c>
      <c r="C5787" t="s">
        <v>982</v>
      </c>
      <c r="D5787" s="21" t="s">
        <v>984</v>
      </c>
      <c r="E5787" t="s">
        <v>985</v>
      </c>
      <c r="F5787" t="s">
        <v>315</v>
      </c>
      <c r="K5787">
        <v>2002</v>
      </c>
      <c r="L5787" t="s">
        <v>6192</v>
      </c>
      <c r="M5787" t="s">
        <v>6196</v>
      </c>
      <c r="N5787" t="s">
        <v>6193</v>
      </c>
    </row>
    <row r="5788" spans="1:15" ht="15" customHeight="1" x14ac:dyDescent="0.2">
      <c r="A5788" s="66" t="s">
        <v>9833</v>
      </c>
      <c r="B5788" t="s">
        <v>983</v>
      </c>
      <c r="C5788" t="s">
        <v>982</v>
      </c>
      <c r="D5788" s="21" t="s">
        <v>984</v>
      </c>
      <c r="E5788" t="s">
        <v>985</v>
      </c>
      <c r="F5788" t="s">
        <v>316</v>
      </c>
      <c r="K5788">
        <v>2002</v>
      </c>
      <c r="L5788" t="s">
        <v>6192</v>
      </c>
      <c r="M5788" t="s">
        <v>1856</v>
      </c>
      <c r="N5788" t="s">
        <v>6193</v>
      </c>
      <c r="O5788" t="s">
        <v>6197</v>
      </c>
    </row>
    <row r="5789" spans="1:15" ht="15" customHeight="1" x14ac:dyDescent="0.2">
      <c r="A5789" s="66" t="s">
        <v>9833</v>
      </c>
      <c r="B5789" t="s">
        <v>983</v>
      </c>
      <c r="C5789" t="s">
        <v>982</v>
      </c>
      <c r="D5789" s="21" t="s">
        <v>984</v>
      </c>
      <c r="E5789" t="s">
        <v>985</v>
      </c>
      <c r="F5789" t="s">
        <v>336</v>
      </c>
      <c r="K5789">
        <v>2002</v>
      </c>
      <c r="L5789" t="s">
        <v>6192</v>
      </c>
      <c r="M5789" t="s">
        <v>1291</v>
      </c>
      <c r="N5789" t="s">
        <v>6193</v>
      </c>
      <c r="O5789" t="s">
        <v>6198</v>
      </c>
    </row>
    <row r="5790" spans="1:15" ht="15" customHeight="1" x14ac:dyDescent="0.2">
      <c r="A5790" s="66" t="s">
        <v>9833</v>
      </c>
      <c r="B5790" t="s">
        <v>983</v>
      </c>
      <c r="C5790" t="s">
        <v>982</v>
      </c>
      <c r="D5790" s="21" t="s">
        <v>984</v>
      </c>
      <c r="E5790" t="s">
        <v>985</v>
      </c>
      <c r="F5790" t="s">
        <v>9895</v>
      </c>
      <c r="K5790">
        <v>2002</v>
      </c>
      <c r="L5790" t="s">
        <v>6192</v>
      </c>
      <c r="M5790" t="s">
        <v>6195</v>
      </c>
      <c r="N5790" t="s">
        <v>6193</v>
      </c>
    </row>
    <row r="5791" spans="1:15" ht="15" customHeight="1" x14ac:dyDescent="0.2">
      <c r="A5791" s="66" t="s">
        <v>9833</v>
      </c>
      <c r="B5791" t="s">
        <v>983</v>
      </c>
      <c r="C5791" t="s">
        <v>982</v>
      </c>
      <c r="D5791" s="21" t="s">
        <v>984</v>
      </c>
      <c r="E5791" t="s">
        <v>985</v>
      </c>
      <c r="F5791" t="s">
        <v>337</v>
      </c>
      <c r="K5791">
        <v>2002</v>
      </c>
      <c r="L5791" t="s">
        <v>6192</v>
      </c>
      <c r="M5791" t="s">
        <v>6196</v>
      </c>
      <c r="N5791" t="s">
        <v>6193</v>
      </c>
    </row>
    <row r="5792" spans="1:15" ht="15" customHeight="1" x14ac:dyDescent="0.2">
      <c r="A5792" s="66" t="s">
        <v>9833</v>
      </c>
      <c r="B5792" t="s">
        <v>983</v>
      </c>
      <c r="C5792" t="s">
        <v>982</v>
      </c>
      <c r="D5792" s="21" t="s">
        <v>984</v>
      </c>
      <c r="E5792" t="s">
        <v>985</v>
      </c>
      <c r="F5792" t="s">
        <v>338</v>
      </c>
      <c r="K5792">
        <v>2002</v>
      </c>
      <c r="L5792" t="s">
        <v>6192</v>
      </c>
      <c r="M5792" t="s">
        <v>1856</v>
      </c>
      <c r="N5792" t="s">
        <v>6193</v>
      </c>
      <c r="O5792" t="s">
        <v>6197</v>
      </c>
    </row>
    <row r="5793" spans="1:15" ht="15" customHeight="1" x14ac:dyDescent="0.2">
      <c r="A5793" s="66" t="s">
        <v>9833</v>
      </c>
      <c r="B5793" t="s">
        <v>983</v>
      </c>
      <c r="C5793" t="s">
        <v>982</v>
      </c>
      <c r="D5793" s="21" t="s">
        <v>984</v>
      </c>
      <c r="E5793" t="s">
        <v>985</v>
      </c>
      <c r="F5793" t="s">
        <v>67</v>
      </c>
      <c r="G5793" t="s">
        <v>1360</v>
      </c>
      <c r="K5793">
        <v>2024</v>
      </c>
      <c r="L5793" t="s">
        <v>1633</v>
      </c>
      <c r="N5793" t="s">
        <v>6199</v>
      </c>
      <c r="O5793" t="s">
        <v>9184</v>
      </c>
    </row>
    <row r="5794" spans="1:15" ht="15" customHeight="1" x14ac:dyDescent="0.2">
      <c r="A5794" s="66" t="s">
        <v>9833</v>
      </c>
      <c r="B5794" t="s">
        <v>983</v>
      </c>
      <c r="C5794" t="s">
        <v>982</v>
      </c>
      <c r="D5794" s="21" t="s">
        <v>986</v>
      </c>
      <c r="E5794" t="s">
        <v>987</v>
      </c>
      <c r="F5794" t="s">
        <v>67</v>
      </c>
      <c r="G5794" t="s">
        <v>1360</v>
      </c>
      <c r="K5794">
        <v>2024</v>
      </c>
      <c r="L5794" t="s">
        <v>1633</v>
      </c>
      <c r="N5794" t="s">
        <v>6200</v>
      </c>
      <c r="O5794" t="s">
        <v>6201</v>
      </c>
    </row>
    <row r="5795" spans="1:15" ht="15" customHeight="1" x14ac:dyDescent="0.2">
      <c r="A5795" s="66" t="s">
        <v>9833</v>
      </c>
      <c r="B5795" t="s">
        <v>983</v>
      </c>
      <c r="C5795" t="s">
        <v>982</v>
      </c>
      <c r="D5795" s="21" t="s">
        <v>988</v>
      </c>
      <c r="E5795" t="s">
        <v>989</v>
      </c>
      <c r="F5795" t="s">
        <v>67</v>
      </c>
      <c r="G5795" t="s">
        <v>1360</v>
      </c>
      <c r="K5795">
        <v>2024</v>
      </c>
      <c r="L5795" t="s">
        <v>1633</v>
      </c>
      <c r="N5795" t="s">
        <v>6202</v>
      </c>
      <c r="O5795" t="s">
        <v>9825</v>
      </c>
    </row>
    <row r="5796" spans="1:15" ht="15" customHeight="1" x14ac:dyDescent="0.2">
      <c r="A5796" s="66" t="s">
        <v>9833</v>
      </c>
      <c r="B5796" t="s">
        <v>983</v>
      </c>
      <c r="C5796" t="s">
        <v>982</v>
      </c>
      <c r="D5796" s="21" t="s">
        <v>986</v>
      </c>
      <c r="E5796" t="s">
        <v>987</v>
      </c>
      <c r="F5796" t="s">
        <v>72</v>
      </c>
      <c r="G5796" t="s">
        <v>1299</v>
      </c>
      <c r="K5796">
        <v>2021</v>
      </c>
      <c r="L5796" t="s">
        <v>6203</v>
      </c>
      <c r="M5796" t="s">
        <v>6204</v>
      </c>
      <c r="N5796" t="s">
        <v>6205</v>
      </c>
    </row>
    <row r="5797" spans="1:15" ht="15" customHeight="1" x14ac:dyDescent="0.2">
      <c r="A5797" s="66" t="s">
        <v>9833</v>
      </c>
      <c r="B5797" t="s">
        <v>983</v>
      </c>
      <c r="C5797" t="s">
        <v>982</v>
      </c>
      <c r="D5797" s="21" t="s">
        <v>986</v>
      </c>
      <c r="E5797" t="s">
        <v>987</v>
      </c>
      <c r="F5797" t="s">
        <v>86</v>
      </c>
      <c r="K5797">
        <v>2021</v>
      </c>
      <c r="L5797" t="s">
        <v>6203</v>
      </c>
      <c r="M5797" t="s">
        <v>6204</v>
      </c>
      <c r="N5797" t="s">
        <v>6205</v>
      </c>
      <c r="O5797" t="s">
        <v>6206</v>
      </c>
    </row>
    <row r="5798" spans="1:15" ht="15" customHeight="1" x14ac:dyDescent="0.2">
      <c r="A5798" s="66" t="s">
        <v>9833</v>
      </c>
      <c r="B5798" t="s">
        <v>983</v>
      </c>
      <c r="C5798" t="s">
        <v>982</v>
      </c>
      <c r="D5798" s="21" t="s">
        <v>986</v>
      </c>
      <c r="E5798" t="s">
        <v>987</v>
      </c>
      <c r="F5798" t="s">
        <v>137</v>
      </c>
      <c r="G5798" t="s">
        <v>1286</v>
      </c>
      <c r="K5798">
        <v>2021</v>
      </c>
      <c r="L5798" t="s">
        <v>6203</v>
      </c>
      <c r="M5798" t="s">
        <v>1614</v>
      </c>
      <c r="N5798" t="s">
        <v>6205</v>
      </c>
      <c r="O5798" t="s">
        <v>1400</v>
      </c>
    </row>
    <row r="5799" spans="1:15" ht="15" customHeight="1" x14ac:dyDescent="0.2">
      <c r="A5799" s="66" t="s">
        <v>9833</v>
      </c>
      <c r="B5799" t="s">
        <v>983</v>
      </c>
      <c r="C5799" t="s">
        <v>982</v>
      </c>
      <c r="D5799" s="21" t="s">
        <v>986</v>
      </c>
      <c r="E5799" t="s">
        <v>987</v>
      </c>
      <c r="F5799" t="s">
        <v>202</v>
      </c>
      <c r="G5799" t="s">
        <v>1523</v>
      </c>
      <c r="K5799">
        <v>2021</v>
      </c>
      <c r="L5799" t="s">
        <v>6203</v>
      </c>
      <c r="M5799" t="s">
        <v>1614</v>
      </c>
      <c r="N5799" t="s">
        <v>6205</v>
      </c>
      <c r="O5799" t="s">
        <v>6207</v>
      </c>
    </row>
    <row r="5800" spans="1:15" ht="15" customHeight="1" x14ac:dyDescent="0.2">
      <c r="A5800" s="66" t="s">
        <v>9833</v>
      </c>
      <c r="B5800" t="s">
        <v>983</v>
      </c>
      <c r="C5800" t="s">
        <v>982</v>
      </c>
      <c r="D5800" s="21" t="s">
        <v>988</v>
      </c>
      <c r="E5800" t="s">
        <v>989</v>
      </c>
      <c r="F5800" t="s">
        <v>137</v>
      </c>
      <c r="G5800" t="s">
        <v>1286</v>
      </c>
      <c r="K5800">
        <v>2021</v>
      </c>
      <c r="L5800" t="s">
        <v>6203</v>
      </c>
      <c r="M5800" t="s">
        <v>1614</v>
      </c>
      <c r="N5800" t="s">
        <v>6205</v>
      </c>
      <c r="O5800" t="s">
        <v>1400</v>
      </c>
    </row>
    <row r="5801" spans="1:15" ht="15" customHeight="1" x14ac:dyDescent="0.2">
      <c r="A5801" s="66" t="s">
        <v>9833</v>
      </c>
      <c r="B5801" t="s">
        <v>983</v>
      </c>
      <c r="C5801" t="s">
        <v>982</v>
      </c>
      <c r="D5801" s="21" t="s">
        <v>988</v>
      </c>
      <c r="E5801" t="s">
        <v>989</v>
      </c>
      <c r="F5801" t="s">
        <v>202</v>
      </c>
      <c r="G5801" t="s">
        <v>1523</v>
      </c>
      <c r="K5801">
        <v>2021</v>
      </c>
      <c r="L5801" t="s">
        <v>6203</v>
      </c>
      <c r="M5801" t="s">
        <v>1614</v>
      </c>
      <c r="N5801" t="s">
        <v>6205</v>
      </c>
      <c r="O5801" t="s">
        <v>6208</v>
      </c>
    </row>
    <row r="5802" spans="1:15" ht="15" customHeight="1" x14ac:dyDescent="0.2">
      <c r="A5802" s="66" t="s">
        <v>9833</v>
      </c>
      <c r="B5802" t="s">
        <v>983</v>
      </c>
      <c r="C5802" t="s">
        <v>982</v>
      </c>
      <c r="D5802" s="21" t="s">
        <v>984</v>
      </c>
      <c r="E5802" t="s">
        <v>985</v>
      </c>
      <c r="F5802" t="s">
        <v>90</v>
      </c>
      <c r="J5802" t="s">
        <v>6209</v>
      </c>
      <c r="K5802">
        <v>2021</v>
      </c>
      <c r="L5802" t="s">
        <v>6210</v>
      </c>
      <c r="M5802" t="s">
        <v>6211</v>
      </c>
      <c r="N5802" t="s">
        <v>6205</v>
      </c>
      <c r="O5802" t="s">
        <v>9185</v>
      </c>
    </row>
    <row r="5803" spans="1:15" ht="15" customHeight="1" x14ac:dyDescent="0.2">
      <c r="A5803" s="66" t="s">
        <v>9833</v>
      </c>
      <c r="B5803" t="s">
        <v>983</v>
      </c>
      <c r="C5803" t="s">
        <v>982</v>
      </c>
      <c r="D5803" s="21" t="s">
        <v>988</v>
      </c>
      <c r="E5803" t="s">
        <v>989</v>
      </c>
      <c r="F5803" t="s">
        <v>8</v>
      </c>
      <c r="K5803">
        <v>2015</v>
      </c>
      <c r="L5803" t="s">
        <v>6212</v>
      </c>
      <c r="M5803" t="s">
        <v>6213</v>
      </c>
      <c r="N5803" t="s">
        <v>6214</v>
      </c>
    </row>
    <row r="5804" spans="1:15" ht="15" customHeight="1" x14ac:dyDescent="0.2">
      <c r="A5804" s="66" t="s">
        <v>9833</v>
      </c>
      <c r="B5804" t="s">
        <v>983</v>
      </c>
      <c r="C5804" t="s">
        <v>982</v>
      </c>
      <c r="D5804" s="21" t="s">
        <v>988</v>
      </c>
      <c r="E5804" t="s">
        <v>989</v>
      </c>
      <c r="F5804" t="s">
        <v>10</v>
      </c>
      <c r="K5804">
        <v>2015</v>
      </c>
      <c r="L5804" t="s">
        <v>6212</v>
      </c>
      <c r="M5804" t="s">
        <v>6213</v>
      </c>
      <c r="N5804" t="s">
        <v>6214</v>
      </c>
    </row>
    <row r="5805" spans="1:15" ht="15" customHeight="1" x14ac:dyDescent="0.2">
      <c r="A5805" s="66" t="s">
        <v>9833</v>
      </c>
      <c r="B5805" t="s">
        <v>983</v>
      </c>
      <c r="C5805" t="s">
        <v>982</v>
      </c>
      <c r="D5805" s="21" t="s">
        <v>988</v>
      </c>
      <c r="E5805" t="s">
        <v>989</v>
      </c>
      <c r="F5805" t="s">
        <v>11</v>
      </c>
      <c r="G5805" t="s">
        <v>1286</v>
      </c>
      <c r="K5805">
        <v>2015</v>
      </c>
      <c r="L5805" t="s">
        <v>6212</v>
      </c>
      <c r="M5805" t="s">
        <v>6213</v>
      </c>
      <c r="N5805" t="s">
        <v>6214</v>
      </c>
      <c r="O5805" t="s">
        <v>6215</v>
      </c>
    </row>
    <row r="5806" spans="1:15" ht="15" customHeight="1" x14ac:dyDescent="0.2">
      <c r="A5806" s="66" t="s">
        <v>9833</v>
      </c>
      <c r="B5806" t="s">
        <v>983</v>
      </c>
      <c r="C5806" t="s">
        <v>982</v>
      </c>
      <c r="D5806" s="21" t="s">
        <v>988</v>
      </c>
      <c r="E5806" t="s">
        <v>989</v>
      </c>
      <c r="F5806" t="s">
        <v>16</v>
      </c>
      <c r="G5806" t="s">
        <v>1270</v>
      </c>
      <c r="K5806">
        <v>2002</v>
      </c>
      <c r="L5806" t="s">
        <v>6212</v>
      </c>
      <c r="M5806" t="s">
        <v>6216</v>
      </c>
      <c r="N5806" t="s">
        <v>6214</v>
      </c>
      <c r="O5806" t="s">
        <v>9186</v>
      </c>
    </row>
    <row r="5807" spans="1:15" ht="15" customHeight="1" x14ac:dyDescent="0.2">
      <c r="A5807" s="66" t="s">
        <v>9833</v>
      </c>
      <c r="B5807" t="s">
        <v>983</v>
      </c>
      <c r="C5807" t="s">
        <v>982</v>
      </c>
      <c r="D5807" s="21" t="s">
        <v>988</v>
      </c>
      <c r="E5807" t="s">
        <v>989</v>
      </c>
      <c r="F5807" t="s">
        <v>17</v>
      </c>
      <c r="G5807" t="s">
        <v>1270</v>
      </c>
      <c r="K5807">
        <v>2002</v>
      </c>
      <c r="L5807" t="s">
        <v>6212</v>
      </c>
      <c r="M5807" t="s">
        <v>6216</v>
      </c>
      <c r="N5807" t="s">
        <v>6214</v>
      </c>
      <c r="O5807" t="s">
        <v>9163</v>
      </c>
    </row>
    <row r="5808" spans="1:15" ht="15" customHeight="1" x14ac:dyDescent="0.2">
      <c r="A5808" s="66" t="s">
        <v>9833</v>
      </c>
      <c r="B5808" t="s">
        <v>983</v>
      </c>
      <c r="C5808" t="s">
        <v>982</v>
      </c>
      <c r="D5808" s="21" t="s">
        <v>988</v>
      </c>
      <c r="E5808" t="s">
        <v>989</v>
      </c>
      <c r="F5808" t="s">
        <v>18</v>
      </c>
      <c r="G5808" t="s">
        <v>1270</v>
      </c>
      <c r="K5808">
        <v>2002</v>
      </c>
      <c r="L5808" t="s">
        <v>6212</v>
      </c>
      <c r="M5808" t="s">
        <v>6216</v>
      </c>
      <c r="N5808" t="s">
        <v>6214</v>
      </c>
      <c r="O5808" t="s">
        <v>9163</v>
      </c>
    </row>
    <row r="5809" spans="1:15" ht="15" customHeight="1" x14ac:dyDescent="0.2">
      <c r="A5809" s="66" t="s">
        <v>9833</v>
      </c>
      <c r="B5809" t="s">
        <v>983</v>
      </c>
      <c r="C5809" t="s">
        <v>982</v>
      </c>
      <c r="D5809" s="21" t="s">
        <v>988</v>
      </c>
      <c r="E5809" t="s">
        <v>989</v>
      </c>
      <c r="F5809" t="s">
        <v>19</v>
      </c>
      <c r="G5809" t="s">
        <v>1270</v>
      </c>
      <c r="K5809">
        <v>2002</v>
      </c>
      <c r="L5809" t="s">
        <v>6212</v>
      </c>
      <c r="M5809" t="s">
        <v>6216</v>
      </c>
      <c r="N5809" t="s">
        <v>6214</v>
      </c>
      <c r="O5809" t="s">
        <v>9163</v>
      </c>
    </row>
    <row r="5810" spans="1:15" ht="15" customHeight="1" x14ac:dyDescent="0.2">
      <c r="A5810" s="66" t="s">
        <v>9833</v>
      </c>
      <c r="B5810" t="s">
        <v>983</v>
      </c>
      <c r="C5810" t="s">
        <v>982</v>
      </c>
      <c r="D5810" s="21" t="s">
        <v>988</v>
      </c>
      <c r="E5810" t="s">
        <v>989</v>
      </c>
      <c r="F5810" t="s">
        <v>20</v>
      </c>
      <c r="G5810" t="s">
        <v>1270</v>
      </c>
      <c r="K5810">
        <v>2002</v>
      </c>
      <c r="L5810" t="s">
        <v>6212</v>
      </c>
      <c r="M5810" t="s">
        <v>6216</v>
      </c>
      <c r="N5810" t="s">
        <v>6214</v>
      </c>
      <c r="O5810" t="s">
        <v>9163</v>
      </c>
    </row>
    <row r="5811" spans="1:15" ht="15" customHeight="1" x14ac:dyDescent="0.2">
      <c r="A5811" s="66" t="s">
        <v>9833</v>
      </c>
      <c r="B5811" t="s">
        <v>983</v>
      </c>
      <c r="C5811" t="s">
        <v>982</v>
      </c>
      <c r="D5811" s="21" t="s">
        <v>988</v>
      </c>
      <c r="E5811" t="s">
        <v>989</v>
      </c>
      <c r="F5811" t="s">
        <v>21</v>
      </c>
      <c r="G5811" t="s">
        <v>1270</v>
      </c>
      <c r="K5811">
        <v>2002</v>
      </c>
      <c r="L5811" t="s">
        <v>6212</v>
      </c>
      <c r="M5811" t="s">
        <v>6216</v>
      </c>
      <c r="N5811" t="s">
        <v>6214</v>
      </c>
      <c r="O5811" t="s">
        <v>9163</v>
      </c>
    </row>
    <row r="5812" spans="1:15" ht="15" customHeight="1" x14ac:dyDescent="0.2">
      <c r="A5812" s="66" t="s">
        <v>9833</v>
      </c>
      <c r="B5812" t="s">
        <v>983</v>
      </c>
      <c r="C5812" t="s">
        <v>982</v>
      </c>
      <c r="D5812" s="21" t="s">
        <v>988</v>
      </c>
      <c r="E5812" t="s">
        <v>989</v>
      </c>
      <c r="F5812" t="s">
        <v>23</v>
      </c>
      <c r="G5812" t="s">
        <v>1270</v>
      </c>
      <c r="K5812">
        <v>2002</v>
      </c>
      <c r="L5812" t="s">
        <v>6212</v>
      </c>
      <c r="M5812" t="s">
        <v>6216</v>
      </c>
      <c r="N5812" t="s">
        <v>6214</v>
      </c>
      <c r="O5812" t="s">
        <v>9163</v>
      </c>
    </row>
    <row r="5813" spans="1:15" ht="15" customHeight="1" x14ac:dyDescent="0.2">
      <c r="A5813" s="66" t="s">
        <v>9833</v>
      </c>
      <c r="B5813" t="s">
        <v>983</v>
      </c>
      <c r="C5813" t="s">
        <v>982</v>
      </c>
      <c r="D5813" s="21" t="s">
        <v>988</v>
      </c>
      <c r="E5813" t="s">
        <v>989</v>
      </c>
      <c r="F5813" t="s">
        <v>24</v>
      </c>
      <c r="G5813" t="s">
        <v>1270</v>
      </c>
      <c r="K5813">
        <v>2002</v>
      </c>
      <c r="L5813" t="s">
        <v>6212</v>
      </c>
      <c r="M5813" t="s">
        <v>6216</v>
      </c>
      <c r="N5813" t="s">
        <v>6214</v>
      </c>
      <c r="O5813" t="s">
        <v>9163</v>
      </c>
    </row>
    <row r="5814" spans="1:15" ht="15" customHeight="1" x14ac:dyDescent="0.2">
      <c r="A5814" s="66" t="s">
        <v>9833</v>
      </c>
      <c r="B5814" t="s">
        <v>983</v>
      </c>
      <c r="C5814" t="s">
        <v>982</v>
      </c>
      <c r="D5814" s="21" t="s">
        <v>988</v>
      </c>
      <c r="E5814" t="s">
        <v>989</v>
      </c>
      <c r="F5814" t="s">
        <v>28</v>
      </c>
      <c r="G5814" t="s">
        <v>1270</v>
      </c>
      <c r="K5814">
        <v>2002</v>
      </c>
      <c r="L5814" t="s">
        <v>6212</v>
      </c>
      <c r="M5814" t="s">
        <v>6216</v>
      </c>
      <c r="N5814" t="s">
        <v>6214</v>
      </c>
      <c r="O5814" t="s">
        <v>9176</v>
      </c>
    </row>
    <row r="5815" spans="1:15" ht="15" customHeight="1" x14ac:dyDescent="0.2">
      <c r="A5815" s="66" t="s">
        <v>9833</v>
      </c>
      <c r="B5815" t="s">
        <v>983</v>
      </c>
      <c r="C5815" t="s">
        <v>982</v>
      </c>
      <c r="D5815" s="21" t="s">
        <v>988</v>
      </c>
      <c r="E5815" t="s">
        <v>989</v>
      </c>
      <c r="F5815" t="s">
        <v>94</v>
      </c>
      <c r="K5815">
        <v>2024</v>
      </c>
      <c r="L5815" t="s">
        <v>6217</v>
      </c>
      <c r="M5815" t="s">
        <v>1614</v>
      </c>
      <c r="N5815" t="s">
        <v>6218</v>
      </c>
    </row>
    <row r="5816" spans="1:15" ht="15" customHeight="1" x14ac:dyDescent="0.2">
      <c r="A5816" s="66" t="s">
        <v>9833</v>
      </c>
      <c r="B5816" t="s">
        <v>983</v>
      </c>
      <c r="C5816" t="s">
        <v>982</v>
      </c>
      <c r="D5816" s="21" t="s">
        <v>988</v>
      </c>
      <c r="E5816" t="s">
        <v>989</v>
      </c>
      <c r="F5816" t="s">
        <v>95</v>
      </c>
      <c r="K5816">
        <v>2024</v>
      </c>
      <c r="L5816" t="s">
        <v>6217</v>
      </c>
      <c r="M5816" t="s">
        <v>1484</v>
      </c>
      <c r="N5816" t="s">
        <v>6219</v>
      </c>
    </row>
    <row r="5817" spans="1:15" ht="15" customHeight="1" x14ac:dyDescent="0.2">
      <c r="A5817" s="66" t="s">
        <v>9833</v>
      </c>
      <c r="B5817" t="s">
        <v>983</v>
      </c>
      <c r="C5817" t="s">
        <v>982</v>
      </c>
      <c r="D5817" s="21" t="s">
        <v>988</v>
      </c>
      <c r="E5817" t="s">
        <v>989</v>
      </c>
      <c r="F5817" t="s">
        <v>89</v>
      </c>
      <c r="K5817">
        <v>2024</v>
      </c>
      <c r="L5817" t="s">
        <v>6220</v>
      </c>
      <c r="N5817" t="s">
        <v>6221</v>
      </c>
      <c r="O5817" t="s">
        <v>6222</v>
      </c>
    </row>
    <row r="5818" spans="1:15" ht="15" customHeight="1" x14ac:dyDescent="0.2">
      <c r="A5818" s="66" t="s">
        <v>9833</v>
      </c>
      <c r="B5818" t="s">
        <v>983</v>
      </c>
      <c r="C5818" t="s">
        <v>982</v>
      </c>
      <c r="D5818" s="21" t="s">
        <v>984</v>
      </c>
      <c r="E5818" t="s">
        <v>985</v>
      </c>
      <c r="F5818" t="s">
        <v>89</v>
      </c>
      <c r="J5818" t="s">
        <v>6223</v>
      </c>
      <c r="K5818">
        <v>2024</v>
      </c>
      <c r="L5818" t="s">
        <v>6224</v>
      </c>
      <c r="N5818" t="s">
        <v>6225</v>
      </c>
      <c r="O5818" t="s">
        <v>9175</v>
      </c>
    </row>
    <row r="5819" spans="1:15" ht="15" customHeight="1" x14ac:dyDescent="0.2">
      <c r="A5819" s="66" t="s">
        <v>9833</v>
      </c>
      <c r="B5819" t="s">
        <v>983</v>
      </c>
      <c r="C5819" t="s">
        <v>982</v>
      </c>
      <c r="D5819" s="21" t="s">
        <v>988</v>
      </c>
      <c r="E5819" t="s">
        <v>989</v>
      </c>
      <c r="F5819" t="s">
        <v>90</v>
      </c>
      <c r="K5819">
        <v>2022</v>
      </c>
      <c r="L5819" t="s">
        <v>6226</v>
      </c>
      <c r="N5819" t="s">
        <v>6221</v>
      </c>
      <c r="O5819" t="s">
        <v>6227</v>
      </c>
    </row>
    <row r="5820" spans="1:15" ht="15" customHeight="1" x14ac:dyDescent="0.2">
      <c r="A5820" s="66" t="s">
        <v>9833</v>
      </c>
      <c r="B5820" t="s">
        <v>983</v>
      </c>
      <c r="C5820" t="s">
        <v>982</v>
      </c>
      <c r="D5820" s="21" t="s">
        <v>986</v>
      </c>
      <c r="E5820" t="s">
        <v>987</v>
      </c>
      <c r="F5820" t="s">
        <v>9</v>
      </c>
      <c r="L5820" t="s">
        <v>1414</v>
      </c>
      <c r="N5820" t="s">
        <v>1415</v>
      </c>
      <c r="O5820" t="s">
        <v>1416</v>
      </c>
    </row>
    <row r="5821" spans="1:15" ht="15" customHeight="1" x14ac:dyDescent="0.2">
      <c r="A5821" s="66" t="s">
        <v>9833</v>
      </c>
      <c r="B5821" t="s">
        <v>983</v>
      </c>
      <c r="C5821" t="s">
        <v>982</v>
      </c>
      <c r="D5821" s="21" t="s">
        <v>986</v>
      </c>
      <c r="E5821" t="s">
        <v>987</v>
      </c>
      <c r="F5821" t="s">
        <v>16</v>
      </c>
      <c r="G5821" t="s">
        <v>1270</v>
      </c>
      <c r="K5821">
        <v>2017</v>
      </c>
      <c r="L5821" t="s">
        <v>6228</v>
      </c>
      <c r="M5821" t="s">
        <v>6229</v>
      </c>
      <c r="N5821" t="s">
        <v>6230</v>
      </c>
      <c r="O5821" t="s">
        <v>6231</v>
      </c>
    </row>
    <row r="5822" spans="1:15" ht="15" customHeight="1" x14ac:dyDescent="0.2">
      <c r="A5822" s="66" t="s">
        <v>9833</v>
      </c>
      <c r="B5822" t="s">
        <v>983</v>
      </c>
      <c r="C5822" t="s">
        <v>982</v>
      </c>
      <c r="D5822" s="21" t="s">
        <v>986</v>
      </c>
      <c r="E5822" t="s">
        <v>987</v>
      </c>
      <c r="F5822" t="s">
        <v>17</v>
      </c>
      <c r="G5822" t="s">
        <v>1270</v>
      </c>
      <c r="K5822">
        <v>2017</v>
      </c>
      <c r="L5822" t="s">
        <v>6228</v>
      </c>
      <c r="M5822" t="s">
        <v>6229</v>
      </c>
      <c r="N5822" t="s">
        <v>6230</v>
      </c>
      <c r="O5822" t="s">
        <v>6232</v>
      </c>
    </row>
    <row r="5823" spans="1:15" ht="15" customHeight="1" x14ac:dyDescent="0.2">
      <c r="A5823" s="66" t="s">
        <v>9833</v>
      </c>
      <c r="B5823" t="s">
        <v>983</v>
      </c>
      <c r="C5823" t="s">
        <v>982</v>
      </c>
      <c r="D5823" s="21" t="s">
        <v>986</v>
      </c>
      <c r="E5823" t="s">
        <v>987</v>
      </c>
      <c r="F5823" t="s">
        <v>18</v>
      </c>
      <c r="G5823" t="s">
        <v>1270</v>
      </c>
      <c r="K5823">
        <v>2017</v>
      </c>
      <c r="L5823" t="s">
        <v>6228</v>
      </c>
      <c r="M5823" t="s">
        <v>6229</v>
      </c>
      <c r="N5823" t="s">
        <v>6230</v>
      </c>
      <c r="O5823" t="s">
        <v>6232</v>
      </c>
    </row>
    <row r="5824" spans="1:15" ht="15" customHeight="1" x14ac:dyDescent="0.2">
      <c r="A5824" s="66" t="s">
        <v>9833</v>
      </c>
      <c r="B5824" t="s">
        <v>983</v>
      </c>
      <c r="C5824" t="s">
        <v>982</v>
      </c>
      <c r="D5824" s="21" t="s">
        <v>986</v>
      </c>
      <c r="E5824" t="s">
        <v>987</v>
      </c>
      <c r="F5824" t="s">
        <v>19</v>
      </c>
      <c r="G5824" t="s">
        <v>1270</v>
      </c>
      <c r="K5824">
        <v>2017</v>
      </c>
      <c r="L5824" t="s">
        <v>6228</v>
      </c>
      <c r="M5824" t="s">
        <v>6229</v>
      </c>
      <c r="N5824" t="s">
        <v>6230</v>
      </c>
      <c r="O5824" t="s">
        <v>6232</v>
      </c>
    </row>
    <row r="5825" spans="1:15" ht="15" customHeight="1" x14ac:dyDescent="0.2">
      <c r="A5825" s="66" t="s">
        <v>9833</v>
      </c>
      <c r="B5825" t="s">
        <v>983</v>
      </c>
      <c r="C5825" t="s">
        <v>982</v>
      </c>
      <c r="D5825" s="21" t="s">
        <v>986</v>
      </c>
      <c r="E5825" t="s">
        <v>987</v>
      </c>
      <c r="F5825" t="s">
        <v>20</v>
      </c>
      <c r="G5825" t="s">
        <v>1270</v>
      </c>
      <c r="K5825">
        <v>2017</v>
      </c>
      <c r="L5825" t="s">
        <v>6228</v>
      </c>
      <c r="M5825" t="s">
        <v>6229</v>
      </c>
      <c r="N5825" t="s">
        <v>6230</v>
      </c>
      <c r="O5825" t="s">
        <v>6232</v>
      </c>
    </row>
    <row r="5826" spans="1:15" ht="15" customHeight="1" x14ac:dyDescent="0.2">
      <c r="A5826" s="66" t="s">
        <v>9833</v>
      </c>
      <c r="B5826" t="s">
        <v>983</v>
      </c>
      <c r="C5826" t="s">
        <v>982</v>
      </c>
      <c r="D5826" s="21" t="s">
        <v>986</v>
      </c>
      <c r="E5826" t="s">
        <v>987</v>
      </c>
      <c r="F5826" t="s">
        <v>22</v>
      </c>
      <c r="G5826" t="s">
        <v>1270</v>
      </c>
      <c r="K5826">
        <v>2017</v>
      </c>
      <c r="L5826" t="s">
        <v>6228</v>
      </c>
      <c r="M5826" t="s">
        <v>6229</v>
      </c>
      <c r="N5826" t="s">
        <v>6230</v>
      </c>
      <c r="O5826" t="s">
        <v>6232</v>
      </c>
    </row>
    <row r="5827" spans="1:15" ht="15" customHeight="1" x14ac:dyDescent="0.2">
      <c r="A5827" s="66" t="s">
        <v>9833</v>
      </c>
      <c r="B5827" t="s">
        <v>983</v>
      </c>
      <c r="C5827" t="s">
        <v>982</v>
      </c>
      <c r="D5827" s="21" t="s">
        <v>986</v>
      </c>
      <c r="E5827" t="s">
        <v>987</v>
      </c>
      <c r="F5827" t="s">
        <v>24</v>
      </c>
      <c r="G5827" t="s">
        <v>1270</v>
      </c>
      <c r="K5827">
        <v>2017</v>
      </c>
      <c r="L5827" t="s">
        <v>6228</v>
      </c>
      <c r="M5827" t="s">
        <v>6229</v>
      </c>
      <c r="N5827" t="s">
        <v>6230</v>
      </c>
      <c r="O5827" t="s">
        <v>6232</v>
      </c>
    </row>
    <row r="5828" spans="1:15" ht="15" customHeight="1" x14ac:dyDescent="0.2">
      <c r="A5828" s="66" t="s">
        <v>9833</v>
      </c>
      <c r="B5828" t="s">
        <v>983</v>
      </c>
      <c r="C5828" t="s">
        <v>982</v>
      </c>
      <c r="D5828" s="21" t="s">
        <v>986</v>
      </c>
      <c r="E5828" t="s">
        <v>987</v>
      </c>
      <c r="F5828" t="s">
        <v>25</v>
      </c>
      <c r="G5828" t="s">
        <v>1270</v>
      </c>
      <c r="K5828">
        <v>2017</v>
      </c>
      <c r="L5828" t="s">
        <v>6228</v>
      </c>
      <c r="M5828" t="s">
        <v>6229</v>
      </c>
      <c r="N5828" t="s">
        <v>6230</v>
      </c>
      <c r="O5828" t="s">
        <v>6232</v>
      </c>
    </row>
    <row r="5829" spans="1:15" ht="15" customHeight="1" x14ac:dyDescent="0.2">
      <c r="A5829" s="66" t="s">
        <v>9833</v>
      </c>
      <c r="B5829" t="s">
        <v>983</v>
      </c>
      <c r="C5829" t="s">
        <v>982</v>
      </c>
      <c r="D5829" s="21" t="s">
        <v>986</v>
      </c>
      <c r="E5829" t="s">
        <v>987</v>
      </c>
      <c r="F5829" t="s">
        <v>26</v>
      </c>
      <c r="G5829" t="s">
        <v>1270</v>
      </c>
      <c r="K5829">
        <v>2017</v>
      </c>
      <c r="L5829" t="s">
        <v>6228</v>
      </c>
      <c r="M5829" t="s">
        <v>6229</v>
      </c>
      <c r="N5829" t="s">
        <v>6230</v>
      </c>
      <c r="O5829" t="s">
        <v>6232</v>
      </c>
    </row>
    <row r="5830" spans="1:15" ht="15" customHeight="1" x14ac:dyDescent="0.2">
      <c r="A5830" s="66" t="s">
        <v>9833</v>
      </c>
      <c r="B5830" t="s">
        <v>983</v>
      </c>
      <c r="C5830" t="s">
        <v>982</v>
      </c>
      <c r="D5830" s="21" t="s">
        <v>986</v>
      </c>
      <c r="E5830" t="s">
        <v>987</v>
      </c>
      <c r="F5830" t="s">
        <v>28</v>
      </c>
      <c r="G5830" t="s">
        <v>1270</v>
      </c>
      <c r="K5830">
        <v>2017</v>
      </c>
      <c r="L5830" t="s">
        <v>6228</v>
      </c>
      <c r="M5830" t="s">
        <v>6229</v>
      </c>
      <c r="N5830" t="s">
        <v>6230</v>
      </c>
      <c r="O5830" t="s">
        <v>6233</v>
      </c>
    </row>
    <row r="5831" spans="1:15" ht="15" customHeight="1" x14ac:dyDescent="0.2">
      <c r="A5831" s="66" t="s">
        <v>9833</v>
      </c>
      <c r="B5831" t="s">
        <v>983</v>
      </c>
      <c r="C5831" t="s">
        <v>982</v>
      </c>
      <c r="D5831" s="21" t="s">
        <v>986</v>
      </c>
      <c r="E5831" t="s">
        <v>987</v>
      </c>
      <c r="F5831" t="s">
        <v>33</v>
      </c>
      <c r="G5831" t="s">
        <v>1286</v>
      </c>
      <c r="H5831" t="s">
        <v>349</v>
      </c>
      <c r="I5831" t="s">
        <v>349</v>
      </c>
      <c r="K5831">
        <v>2024</v>
      </c>
      <c r="L5831" t="s">
        <v>6228</v>
      </c>
      <c r="M5831" t="s">
        <v>2388</v>
      </c>
      <c r="N5831" t="s">
        <v>6230</v>
      </c>
      <c r="O5831" t="s">
        <v>6234</v>
      </c>
    </row>
    <row r="5832" spans="1:15" ht="15" customHeight="1" x14ac:dyDescent="0.2">
      <c r="A5832" s="66" t="s">
        <v>9833</v>
      </c>
      <c r="B5832" t="s">
        <v>983</v>
      </c>
      <c r="C5832" t="s">
        <v>982</v>
      </c>
      <c r="D5832" s="21" t="s">
        <v>986</v>
      </c>
      <c r="E5832" t="s">
        <v>987</v>
      </c>
      <c r="F5832" t="s">
        <v>54</v>
      </c>
      <c r="G5832" t="s">
        <v>1270</v>
      </c>
      <c r="K5832">
        <v>2024</v>
      </c>
      <c r="L5832" t="s">
        <v>6228</v>
      </c>
      <c r="M5832" t="s">
        <v>6235</v>
      </c>
      <c r="N5832" t="s">
        <v>6230</v>
      </c>
      <c r="O5832" t="s">
        <v>9820</v>
      </c>
    </row>
    <row r="5833" spans="1:15" ht="15" customHeight="1" x14ac:dyDescent="0.2">
      <c r="A5833" s="66" t="s">
        <v>9833</v>
      </c>
      <c r="B5833" t="s">
        <v>983</v>
      </c>
      <c r="C5833" t="s">
        <v>982</v>
      </c>
      <c r="D5833" s="21" t="s">
        <v>986</v>
      </c>
      <c r="E5833" t="s">
        <v>987</v>
      </c>
      <c r="F5833" t="s">
        <v>59</v>
      </c>
      <c r="G5833" t="s">
        <v>1270</v>
      </c>
      <c r="H5833" t="s">
        <v>349</v>
      </c>
      <c r="I5833" t="s">
        <v>349</v>
      </c>
      <c r="K5833">
        <v>2024</v>
      </c>
      <c r="L5833" t="s">
        <v>6228</v>
      </c>
      <c r="M5833" t="s">
        <v>2036</v>
      </c>
      <c r="N5833" t="s">
        <v>6230</v>
      </c>
      <c r="O5833" t="s">
        <v>6236</v>
      </c>
    </row>
    <row r="5834" spans="1:15" ht="15" customHeight="1" x14ac:dyDescent="0.2">
      <c r="A5834" s="66" t="s">
        <v>9833</v>
      </c>
      <c r="B5834" t="s">
        <v>983</v>
      </c>
      <c r="C5834" t="s">
        <v>982</v>
      </c>
      <c r="D5834" s="21" t="s">
        <v>986</v>
      </c>
      <c r="E5834" t="s">
        <v>987</v>
      </c>
      <c r="F5834" t="s">
        <v>65</v>
      </c>
      <c r="G5834" t="s">
        <v>1270</v>
      </c>
      <c r="H5834" t="s">
        <v>349</v>
      </c>
      <c r="I5834" t="s">
        <v>349</v>
      </c>
      <c r="K5834">
        <v>2024</v>
      </c>
      <c r="L5834" t="s">
        <v>6228</v>
      </c>
      <c r="M5834" t="s">
        <v>6237</v>
      </c>
      <c r="N5834" t="s">
        <v>6230</v>
      </c>
      <c r="O5834" t="s">
        <v>6238</v>
      </c>
    </row>
    <row r="5835" spans="1:15" ht="15" customHeight="1" x14ac:dyDescent="0.2">
      <c r="A5835" s="66" t="s">
        <v>9833</v>
      </c>
      <c r="B5835" t="s">
        <v>983</v>
      </c>
      <c r="C5835" t="s">
        <v>982</v>
      </c>
      <c r="D5835" s="21" t="s">
        <v>986</v>
      </c>
      <c r="E5835" t="s">
        <v>987</v>
      </c>
      <c r="F5835" t="s">
        <v>68</v>
      </c>
      <c r="G5835" t="s">
        <v>1299</v>
      </c>
      <c r="K5835">
        <v>2024</v>
      </c>
      <c r="L5835" t="s">
        <v>6228</v>
      </c>
      <c r="M5835" t="s">
        <v>6235</v>
      </c>
      <c r="N5835" t="s">
        <v>6230</v>
      </c>
      <c r="O5835" t="s">
        <v>6239</v>
      </c>
    </row>
    <row r="5836" spans="1:15" ht="15" customHeight="1" x14ac:dyDescent="0.2">
      <c r="A5836" s="66" t="s">
        <v>9833</v>
      </c>
      <c r="B5836" t="s">
        <v>983</v>
      </c>
      <c r="C5836" t="s">
        <v>982</v>
      </c>
      <c r="D5836" s="21" t="s">
        <v>986</v>
      </c>
      <c r="E5836" t="s">
        <v>987</v>
      </c>
      <c r="F5836" t="s">
        <v>78</v>
      </c>
      <c r="G5836" t="s">
        <v>1299</v>
      </c>
      <c r="K5836">
        <v>2017</v>
      </c>
      <c r="L5836" t="s">
        <v>6228</v>
      </c>
      <c r="M5836" t="s">
        <v>6235</v>
      </c>
      <c r="N5836" t="s">
        <v>6230</v>
      </c>
      <c r="O5836" t="s">
        <v>6240</v>
      </c>
    </row>
    <row r="5837" spans="1:15" ht="15" customHeight="1" x14ac:dyDescent="0.2">
      <c r="A5837" s="66" t="s">
        <v>9833</v>
      </c>
      <c r="B5837" t="s">
        <v>983</v>
      </c>
      <c r="C5837" t="s">
        <v>982</v>
      </c>
      <c r="D5837" s="21" t="s">
        <v>986</v>
      </c>
      <c r="E5837" t="s">
        <v>987</v>
      </c>
      <c r="F5837" t="s">
        <v>79</v>
      </c>
      <c r="G5837" t="s">
        <v>1382</v>
      </c>
      <c r="K5837">
        <v>2017</v>
      </c>
      <c r="L5837" t="s">
        <v>6228</v>
      </c>
      <c r="M5837" t="s">
        <v>6235</v>
      </c>
      <c r="N5837" t="s">
        <v>6230</v>
      </c>
    </row>
    <row r="5838" spans="1:15" ht="15" customHeight="1" x14ac:dyDescent="0.2">
      <c r="A5838" s="66" t="s">
        <v>9833</v>
      </c>
      <c r="B5838" t="s">
        <v>983</v>
      </c>
      <c r="C5838" t="s">
        <v>982</v>
      </c>
      <c r="D5838" s="21" t="s">
        <v>986</v>
      </c>
      <c r="E5838" t="s">
        <v>987</v>
      </c>
      <c r="F5838" t="s">
        <v>94</v>
      </c>
      <c r="K5838">
        <v>2017</v>
      </c>
      <c r="L5838" t="s">
        <v>6228</v>
      </c>
      <c r="M5838" t="s">
        <v>6241</v>
      </c>
      <c r="N5838" t="s">
        <v>6230</v>
      </c>
      <c r="O5838" t="s">
        <v>6242</v>
      </c>
    </row>
    <row r="5839" spans="1:15" ht="15" customHeight="1" x14ac:dyDescent="0.2">
      <c r="A5839" s="66" t="s">
        <v>9833</v>
      </c>
      <c r="B5839" t="s">
        <v>983</v>
      </c>
      <c r="C5839" t="s">
        <v>982</v>
      </c>
      <c r="D5839" s="21" t="s">
        <v>986</v>
      </c>
      <c r="E5839" t="s">
        <v>987</v>
      </c>
      <c r="F5839" t="s">
        <v>95</v>
      </c>
      <c r="K5839">
        <v>2024</v>
      </c>
      <c r="L5839" t="s">
        <v>6228</v>
      </c>
      <c r="M5839" t="s">
        <v>6241</v>
      </c>
      <c r="N5839" t="s">
        <v>6230</v>
      </c>
      <c r="O5839" t="s">
        <v>6243</v>
      </c>
    </row>
    <row r="5840" spans="1:15" ht="15" customHeight="1" x14ac:dyDescent="0.2">
      <c r="A5840" s="66" t="s">
        <v>9833</v>
      </c>
      <c r="B5840" t="s">
        <v>983</v>
      </c>
      <c r="C5840" t="s">
        <v>982</v>
      </c>
      <c r="D5840" s="21" t="s">
        <v>986</v>
      </c>
      <c r="E5840" t="s">
        <v>987</v>
      </c>
      <c r="F5840" t="s">
        <v>96</v>
      </c>
      <c r="K5840">
        <v>2017</v>
      </c>
      <c r="L5840" t="s">
        <v>6228</v>
      </c>
      <c r="M5840" t="s">
        <v>6244</v>
      </c>
      <c r="N5840" t="s">
        <v>6230</v>
      </c>
      <c r="O5840" t="s">
        <v>6245</v>
      </c>
    </row>
    <row r="5841" spans="1:15" ht="15" customHeight="1" x14ac:dyDescent="0.2">
      <c r="A5841" s="66" t="s">
        <v>9833</v>
      </c>
      <c r="B5841" t="s">
        <v>983</v>
      </c>
      <c r="C5841" t="s">
        <v>982</v>
      </c>
      <c r="D5841" s="21" t="s">
        <v>986</v>
      </c>
      <c r="E5841" t="s">
        <v>987</v>
      </c>
      <c r="F5841" t="s">
        <v>314</v>
      </c>
      <c r="K5841">
        <v>2024</v>
      </c>
      <c r="L5841" t="s">
        <v>6228</v>
      </c>
      <c r="M5841" t="s">
        <v>1314</v>
      </c>
      <c r="N5841" t="s">
        <v>6230</v>
      </c>
      <c r="O5841" t="s">
        <v>6246</v>
      </c>
    </row>
    <row r="5842" spans="1:15" ht="15" customHeight="1" x14ac:dyDescent="0.2">
      <c r="A5842" s="66" t="s">
        <v>9833</v>
      </c>
      <c r="B5842" t="s">
        <v>983</v>
      </c>
      <c r="C5842" t="s">
        <v>982</v>
      </c>
      <c r="D5842" s="21" t="s">
        <v>986</v>
      </c>
      <c r="E5842" t="s">
        <v>987</v>
      </c>
      <c r="F5842" t="s">
        <v>315</v>
      </c>
      <c r="K5842">
        <v>2024</v>
      </c>
      <c r="L5842" t="s">
        <v>6228</v>
      </c>
      <c r="M5842" t="s">
        <v>1314</v>
      </c>
      <c r="N5842" t="s">
        <v>6230</v>
      </c>
      <c r="O5842" t="s">
        <v>6246</v>
      </c>
    </row>
    <row r="5843" spans="1:15" ht="15" customHeight="1" x14ac:dyDescent="0.2">
      <c r="A5843" s="66" t="s">
        <v>9833</v>
      </c>
      <c r="B5843" t="s">
        <v>983</v>
      </c>
      <c r="C5843" t="s">
        <v>982</v>
      </c>
      <c r="D5843" s="21" t="s">
        <v>986</v>
      </c>
      <c r="E5843" t="s">
        <v>987</v>
      </c>
      <c r="F5843" t="s">
        <v>316</v>
      </c>
      <c r="K5843">
        <v>2024</v>
      </c>
      <c r="L5843" t="s">
        <v>6228</v>
      </c>
      <c r="M5843" t="s">
        <v>1319</v>
      </c>
      <c r="N5843" t="s">
        <v>6230</v>
      </c>
      <c r="O5843" t="s">
        <v>6247</v>
      </c>
    </row>
    <row r="5844" spans="1:15" ht="15" customHeight="1" x14ac:dyDescent="0.2">
      <c r="A5844" s="66" t="s">
        <v>9833</v>
      </c>
      <c r="B5844" t="s">
        <v>983</v>
      </c>
      <c r="C5844" t="s">
        <v>982</v>
      </c>
      <c r="D5844" s="21" t="s">
        <v>986</v>
      </c>
      <c r="E5844" t="s">
        <v>987</v>
      </c>
      <c r="F5844" t="s">
        <v>321</v>
      </c>
      <c r="K5844">
        <v>2024</v>
      </c>
      <c r="L5844" t="s">
        <v>6228</v>
      </c>
      <c r="M5844" t="s">
        <v>1314</v>
      </c>
      <c r="N5844" t="s">
        <v>6230</v>
      </c>
      <c r="O5844" t="s">
        <v>6246</v>
      </c>
    </row>
    <row r="5845" spans="1:15" ht="15" customHeight="1" x14ac:dyDescent="0.2">
      <c r="A5845" s="66" t="s">
        <v>9833</v>
      </c>
      <c r="B5845" t="s">
        <v>983</v>
      </c>
      <c r="C5845" t="s">
        <v>982</v>
      </c>
      <c r="D5845" s="21" t="s">
        <v>986</v>
      </c>
      <c r="E5845" t="s">
        <v>987</v>
      </c>
      <c r="F5845" t="s">
        <v>322</v>
      </c>
      <c r="K5845">
        <v>2021</v>
      </c>
      <c r="L5845" t="s">
        <v>6228</v>
      </c>
      <c r="M5845" t="s">
        <v>1314</v>
      </c>
      <c r="N5845" t="s">
        <v>6230</v>
      </c>
    </row>
    <row r="5846" spans="1:15" ht="15" customHeight="1" x14ac:dyDescent="0.2">
      <c r="A5846" s="66" t="s">
        <v>9833</v>
      </c>
      <c r="B5846" t="s">
        <v>983</v>
      </c>
      <c r="C5846" t="s">
        <v>982</v>
      </c>
      <c r="D5846" s="21" t="s">
        <v>986</v>
      </c>
      <c r="E5846" t="s">
        <v>987</v>
      </c>
      <c r="F5846" t="s">
        <v>338</v>
      </c>
      <c r="K5846">
        <v>2024</v>
      </c>
      <c r="L5846" t="s">
        <v>6228</v>
      </c>
      <c r="M5846" t="s">
        <v>6248</v>
      </c>
      <c r="N5846" t="s">
        <v>6230</v>
      </c>
      <c r="O5846" t="s">
        <v>6249</v>
      </c>
    </row>
    <row r="5847" spans="1:15" ht="15" customHeight="1" x14ac:dyDescent="0.2">
      <c r="A5847" s="66" t="s">
        <v>9833</v>
      </c>
      <c r="B5847" t="s">
        <v>983</v>
      </c>
      <c r="C5847" t="s">
        <v>982</v>
      </c>
      <c r="D5847" s="21" t="s">
        <v>988</v>
      </c>
      <c r="E5847" t="s">
        <v>989</v>
      </c>
      <c r="F5847" t="s">
        <v>338</v>
      </c>
      <c r="K5847">
        <v>2024</v>
      </c>
      <c r="L5847" t="s">
        <v>6228</v>
      </c>
      <c r="M5847" t="s">
        <v>6248</v>
      </c>
      <c r="N5847" t="s">
        <v>6230</v>
      </c>
      <c r="O5847" t="s">
        <v>6249</v>
      </c>
    </row>
    <row r="5848" spans="1:15" ht="15" customHeight="1" x14ac:dyDescent="0.2">
      <c r="A5848" s="66" t="s">
        <v>9833</v>
      </c>
      <c r="B5848" t="s">
        <v>983</v>
      </c>
      <c r="C5848" t="s">
        <v>982</v>
      </c>
      <c r="D5848" s="21" t="s">
        <v>984</v>
      </c>
      <c r="E5848" t="s">
        <v>985</v>
      </c>
      <c r="F5848" t="s">
        <v>4</v>
      </c>
      <c r="L5848" t="s">
        <v>1429</v>
      </c>
      <c r="N5848" t="s">
        <v>1279</v>
      </c>
      <c r="O5848" t="s">
        <v>1280</v>
      </c>
    </row>
    <row r="5849" spans="1:15" ht="15" customHeight="1" x14ac:dyDescent="0.2">
      <c r="A5849" s="66" t="s">
        <v>9833</v>
      </c>
      <c r="B5849" t="s">
        <v>983</v>
      </c>
      <c r="C5849" t="s">
        <v>982</v>
      </c>
      <c r="D5849" s="21" t="s">
        <v>986</v>
      </c>
      <c r="E5849" t="s">
        <v>987</v>
      </c>
      <c r="F5849" t="s">
        <v>4</v>
      </c>
      <c r="L5849" t="s">
        <v>1429</v>
      </c>
      <c r="N5849" t="s">
        <v>1279</v>
      </c>
      <c r="O5849" t="s">
        <v>1280</v>
      </c>
    </row>
    <row r="5850" spans="1:15" ht="15" customHeight="1" x14ac:dyDescent="0.2">
      <c r="A5850" s="66" t="s">
        <v>9833</v>
      </c>
      <c r="B5850" t="s">
        <v>983</v>
      </c>
      <c r="C5850" t="s">
        <v>982</v>
      </c>
      <c r="D5850" s="21" t="s">
        <v>988</v>
      </c>
      <c r="E5850" t="s">
        <v>989</v>
      </c>
      <c r="F5850" t="s">
        <v>4</v>
      </c>
      <c r="L5850" t="s">
        <v>1429</v>
      </c>
      <c r="N5850" t="s">
        <v>1279</v>
      </c>
      <c r="O5850" t="s">
        <v>1280</v>
      </c>
    </row>
    <row r="5851" spans="1:15" ht="15" customHeight="1" x14ac:dyDescent="0.2">
      <c r="A5851" s="66" t="s">
        <v>9833</v>
      </c>
      <c r="B5851" t="s">
        <v>983</v>
      </c>
      <c r="C5851" t="s">
        <v>982</v>
      </c>
      <c r="D5851" s="21" t="s">
        <v>984</v>
      </c>
      <c r="E5851" t="s">
        <v>985</v>
      </c>
      <c r="F5851" t="s">
        <v>14</v>
      </c>
      <c r="G5851" t="s">
        <v>1430</v>
      </c>
      <c r="O5851" t="s">
        <v>1431</v>
      </c>
    </row>
    <row r="5852" spans="1:15" ht="15" customHeight="1" x14ac:dyDescent="0.2">
      <c r="A5852" s="66" t="s">
        <v>9833</v>
      </c>
      <c r="B5852" t="s">
        <v>983</v>
      </c>
      <c r="C5852" t="s">
        <v>982</v>
      </c>
      <c r="D5852" s="21" t="s">
        <v>984</v>
      </c>
      <c r="E5852" t="s">
        <v>985</v>
      </c>
      <c r="F5852" t="s">
        <v>147</v>
      </c>
      <c r="G5852" t="s">
        <v>1286</v>
      </c>
      <c r="O5852" t="s">
        <v>1400</v>
      </c>
    </row>
    <row r="5853" spans="1:15" ht="15" customHeight="1" x14ac:dyDescent="0.2">
      <c r="A5853" s="66" t="s">
        <v>9833</v>
      </c>
      <c r="B5853" t="s">
        <v>983</v>
      </c>
      <c r="C5853" t="s">
        <v>982</v>
      </c>
      <c r="D5853" s="21" t="s">
        <v>986</v>
      </c>
      <c r="E5853" t="s">
        <v>987</v>
      </c>
      <c r="F5853" t="s">
        <v>14</v>
      </c>
      <c r="G5853" t="s">
        <v>1430</v>
      </c>
      <c r="O5853" t="s">
        <v>1431</v>
      </c>
    </row>
    <row r="5854" spans="1:15" ht="15" customHeight="1" x14ac:dyDescent="0.2">
      <c r="A5854" s="66" t="s">
        <v>9833</v>
      </c>
      <c r="B5854" t="s">
        <v>983</v>
      </c>
      <c r="C5854" t="s">
        <v>982</v>
      </c>
      <c r="D5854" s="21" t="s">
        <v>986</v>
      </c>
      <c r="E5854" t="s">
        <v>987</v>
      </c>
      <c r="F5854" t="s">
        <v>15</v>
      </c>
      <c r="G5854" t="s">
        <v>1430</v>
      </c>
      <c r="O5854" t="s">
        <v>1432</v>
      </c>
    </row>
    <row r="5855" spans="1:15" ht="15" customHeight="1" x14ac:dyDescent="0.2">
      <c r="A5855" s="66" t="s">
        <v>9833</v>
      </c>
      <c r="B5855" t="s">
        <v>983</v>
      </c>
      <c r="C5855" t="s">
        <v>982</v>
      </c>
      <c r="D5855" s="21" t="s">
        <v>986</v>
      </c>
      <c r="E5855" t="s">
        <v>987</v>
      </c>
      <c r="F5855" t="s">
        <v>162</v>
      </c>
      <c r="G5855" t="s">
        <v>1286</v>
      </c>
      <c r="O5855" t="s">
        <v>1400</v>
      </c>
    </row>
    <row r="5856" spans="1:15" ht="15" customHeight="1" x14ac:dyDescent="0.2">
      <c r="A5856" s="66" t="s">
        <v>9833</v>
      </c>
      <c r="B5856" t="s">
        <v>983</v>
      </c>
      <c r="C5856" t="s">
        <v>982</v>
      </c>
      <c r="D5856" s="21" t="s">
        <v>986</v>
      </c>
      <c r="E5856" t="s">
        <v>987</v>
      </c>
      <c r="F5856" t="s">
        <v>330</v>
      </c>
    </row>
    <row r="5857" spans="1:15" ht="15" customHeight="1" x14ac:dyDescent="0.2">
      <c r="A5857" s="66" t="s">
        <v>9833</v>
      </c>
      <c r="B5857" t="s">
        <v>983</v>
      </c>
      <c r="C5857" t="s">
        <v>982</v>
      </c>
      <c r="D5857" s="21" t="s">
        <v>988</v>
      </c>
      <c r="E5857" t="s">
        <v>989</v>
      </c>
      <c r="F5857" t="s">
        <v>14</v>
      </c>
      <c r="G5857" t="s">
        <v>1430</v>
      </c>
      <c r="O5857" t="s">
        <v>1431</v>
      </c>
    </row>
    <row r="5858" spans="1:15" ht="15" customHeight="1" x14ac:dyDescent="0.2">
      <c r="A5858" s="66" t="s">
        <v>9833</v>
      </c>
      <c r="B5858" s="22" t="s">
        <v>1003</v>
      </c>
      <c r="C5858" s="22" t="s">
        <v>1002</v>
      </c>
      <c r="D5858" s="23" t="s">
        <v>1004</v>
      </c>
      <c r="E5858" s="22" t="s">
        <v>1005</v>
      </c>
      <c r="F5858" s="22" t="s">
        <v>81</v>
      </c>
      <c r="G5858" s="22" t="s">
        <v>1299</v>
      </c>
      <c r="H5858" s="22"/>
      <c r="I5858" s="22"/>
      <c r="J5858" s="22"/>
      <c r="K5858" s="22">
        <v>2020</v>
      </c>
      <c r="L5858" s="22" t="s">
        <v>6250</v>
      </c>
      <c r="M5858" s="22" t="s">
        <v>1363</v>
      </c>
      <c r="N5858" s="22" t="s">
        <v>6251</v>
      </c>
      <c r="O5858" s="48"/>
    </row>
    <row r="5859" spans="1:15" ht="15" customHeight="1" x14ac:dyDescent="0.2">
      <c r="A5859" s="66" t="s">
        <v>9833</v>
      </c>
      <c r="B5859" t="s">
        <v>1003</v>
      </c>
      <c r="C5859" t="s">
        <v>1002</v>
      </c>
      <c r="D5859" s="21" t="s">
        <v>1004</v>
      </c>
      <c r="E5859" t="s">
        <v>1005</v>
      </c>
      <c r="F5859" t="s">
        <v>310</v>
      </c>
      <c r="K5859">
        <v>2023</v>
      </c>
      <c r="L5859" t="s">
        <v>6252</v>
      </c>
      <c r="M5859" t="s">
        <v>1379</v>
      </c>
      <c r="N5859" t="s">
        <v>6253</v>
      </c>
      <c r="O5859" t="s">
        <v>6254</v>
      </c>
    </row>
    <row r="5860" spans="1:15" ht="15" customHeight="1" x14ac:dyDescent="0.2">
      <c r="A5860" s="66" t="s">
        <v>9833</v>
      </c>
      <c r="B5860" t="s">
        <v>1003</v>
      </c>
      <c r="C5860" t="s">
        <v>1002</v>
      </c>
      <c r="D5860" s="21" t="s">
        <v>1004</v>
      </c>
      <c r="E5860" t="s">
        <v>1005</v>
      </c>
      <c r="F5860" t="s">
        <v>314</v>
      </c>
      <c r="K5860">
        <v>2023</v>
      </c>
      <c r="L5860" t="s">
        <v>6252</v>
      </c>
      <c r="N5860" t="s">
        <v>6253</v>
      </c>
      <c r="O5860" t="s">
        <v>6255</v>
      </c>
    </row>
    <row r="5861" spans="1:15" ht="15" customHeight="1" x14ac:dyDescent="0.2">
      <c r="A5861" s="66" t="s">
        <v>9833</v>
      </c>
      <c r="B5861" t="s">
        <v>1003</v>
      </c>
      <c r="C5861" t="s">
        <v>1002</v>
      </c>
      <c r="D5861" s="21" t="s">
        <v>1004</v>
      </c>
      <c r="E5861" t="s">
        <v>1005</v>
      </c>
      <c r="F5861" t="s">
        <v>318</v>
      </c>
      <c r="K5861">
        <v>2023</v>
      </c>
      <c r="L5861" t="s">
        <v>6252</v>
      </c>
      <c r="M5861" t="s">
        <v>6256</v>
      </c>
      <c r="N5861" t="s">
        <v>6253</v>
      </c>
      <c r="O5861" t="s">
        <v>6257</v>
      </c>
    </row>
    <row r="5862" spans="1:15" ht="15" customHeight="1" x14ac:dyDescent="0.2">
      <c r="A5862" s="66" t="s">
        <v>9833</v>
      </c>
      <c r="B5862" t="s">
        <v>1003</v>
      </c>
      <c r="C5862" t="s">
        <v>1002</v>
      </c>
      <c r="D5862" s="21" t="s">
        <v>1004</v>
      </c>
      <c r="E5862" t="s">
        <v>1005</v>
      </c>
      <c r="F5862" t="s">
        <v>333</v>
      </c>
      <c r="K5862">
        <v>2023</v>
      </c>
      <c r="L5862" t="s">
        <v>6252</v>
      </c>
      <c r="M5862" t="s">
        <v>1975</v>
      </c>
      <c r="N5862" t="s">
        <v>6253</v>
      </c>
      <c r="O5862" t="s">
        <v>6258</v>
      </c>
    </row>
    <row r="5863" spans="1:15" ht="15" customHeight="1" x14ac:dyDescent="0.2">
      <c r="A5863" s="66" t="s">
        <v>9833</v>
      </c>
      <c r="B5863" t="s">
        <v>1003</v>
      </c>
      <c r="C5863" t="s">
        <v>1002</v>
      </c>
      <c r="D5863" s="21" t="s">
        <v>1004</v>
      </c>
      <c r="E5863" t="s">
        <v>1005</v>
      </c>
      <c r="F5863" t="s">
        <v>340</v>
      </c>
      <c r="K5863">
        <v>2023</v>
      </c>
      <c r="L5863" t="s">
        <v>6252</v>
      </c>
      <c r="M5863" t="s">
        <v>2002</v>
      </c>
      <c r="N5863" t="s">
        <v>6253</v>
      </c>
      <c r="O5863" t="s">
        <v>6259</v>
      </c>
    </row>
    <row r="5864" spans="1:15" ht="15" customHeight="1" x14ac:dyDescent="0.2">
      <c r="A5864" s="66" t="s">
        <v>9833</v>
      </c>
      <c r="B5864" t="s">
        <v>1003</v>
      </c>
      <c r="C5864" t="s">
        <v>1002</v>
      </c>
      <c r="D5864" s="21" t="s">
        <v>1004</v>
      </c>
      <c r="E5864" t="s">
        <v>1005</v>
      </c>
      <c r="F5864" t="s">
        <v>29</v>
      </c>
      <c r="G5864" t="s">
        <v>1453</v>
      </c>
      <c r="K5864">
        <v>2020</v>
      </c>
      <c r="L5864" t="s">
        <v>6260</v>
      </c>
      <c r="M5864" t="s">
        <v>4760</v>
      </c>
      <c r="N5864" t="s">
        <v>6261</v>
      </c>
    </row>
    <row r="5865" spans="1:15" ht="15" customHeight="1" x14ac:dyDescent="0.2">
      <c r="A5865" s="66" t="s">
        <v>9833</v>
      </c>
      <c r="B5865" t="s">
        <v>1003</v>
      </c>
      <c r="C5865" t="s">
        <v>1002</v>
      </c>
      <c r="D5865" s="21" t="s">
        <v>1004</v>
      </c>
      <c r="E5865" t="s">
        <v>1005</v>
      </c>
      <c r="F5865" t="s">
        <v>51</v>
      </c>
      <c r="G5865" t="s">
        <v>1386</v>
      </c>
      <c r="K5865">
        <v>2020</v>
      </c>
      <c r="L5865" t="s">
        <v>6260</v>
      </c>
      <c r="M5865" t="s">
        <v>6262</v>
      </c>
      <c r="N5865" t="s">
        <v>6261</v>
      </c>
      <c r="O5865" t="s">
        <v>6263</v>
      </c>
    </row>
    <row r="5866" spans="1:15" ht="15" customHeight="1" x14ac:dyDescent="0.2">
      <c r="A5866" s="66" t="s">
        <v>9833</v>
      </c>
      <c r="B5866" t="s">
        <v>1003</v>
      </c>
      <c r="C5866" t="s">
        <v>1002</v>
      </c>
      <c r="D5866" s="21" t="s">
        <v>1004</v>
      </c>
      <c r="E5866" t="s">
        <v>1005</v>
      </c>
      <c r="F5866" t="s">
        <v>55</v>
      </c>
      <c r="G5866" t="s">
        <v>1270</v>
      </c>
      <c r="K5866">
        <v>2020</v>
      </c>
      <c r="L5866" t="s">
        <v>6260</v>
      </c>
      <c r="M5866" t="s">
        <v>6264</v>
      </c>
      <c r="N5866" t="s">
        <v>6261</v>
      </c>
      <c r="O5866" t="s">
        <v>6265</v>
      </c>
    </row>
    <row r="5867" spans="1:15" ht="15" customHeight="1" x14ac:dyDescent="0.2">
      <c r="A5867" s="66" t="s">
        <v>9833</v>
      </c>
      <c r="B5867" t="s">
        <v>1003</v>
      </c>
      <c r="C5867" t="s">
        <v>1002</v>
      </c>
      <c r="D5867" s="21" t="s">
        <v>1004</v>
      </c>
      <c r="E5867" t="s">
        <v>1005</v>
      </c>
      <c r="F5867" t="s">
        <v>68</v>
      </c>
      <c r="G5867" t="s">
        <v>1299</v>
      </c>
      <c r="K5867">
        <v>2020</v>
      </c>
      <c r="L5867" t="s">
        <v>6260</v>
      </c>
      <c r="M5867" t="s">
        <v>6266</v>
      </c>
      <c r="N5867" t="s">
        <v>6261</v>
      </c>
      <c r="O5867" t="s">
        <v>6267</v>
      </c>
    </row>
    <row r="5868" spans="1:15" ht="15" customHeight="1" x14ac:dyDescent="0.2">
      <c r="A5868" s="66" t="s">
        <v>9833</v>
      </c>
      <c r="B5868" t="s">
        <v>1003</v>
      </c>
      <c r="C5868" t="s">
        <v>1002</v>
      </c>
      <c r="D5868" s="21" t="s">
        <v>1004</v>
      </c>
      <c r="E5868" t="s">
        <v>1005</v>
      </c>
      <c r="F5868" t="s">
        <v>78</v>
      </c>
      <c r="G5868" t="s">
        <v>1299</v>
      </c>
      <c r="K5868">
        <v>2020</v>
      </c>
      <c r="L5868" t="s">
        <v>6260</v>
      </c>
      <c r="M5868" t="s">
        <v>6268</v>
      </c>
      <c r="N5868" t="s">
        <v>6261</v>
      </c>
      <c r="O5868" t="s">
        <v>6269</v>
      </c>
    </row>
    <row r="5869" spans="1:15" ht="15" customHeight="1" x14ac:dyDescent="0.2">
      <c r="A5869" s="66" t="s">
        <v>9833</v>
      </c>
      <c r="B5869" t="s">
        <v>1003</v>
      </c>
      <c r="C5869" t="s">
        <v>1002</v>
      </c>
      <c r="D5869" s="21" t="s">
        <v>1004</v>
      </c>
      <c r="E5869" t="s">
        <v>1005</v>
      </c>
      <c r="F5869" t="s">
        <v>79</v>
      </c>
      <c r="G5869" t="s">
        <v>1382</v>
      </c>
      <c r="K5869">
        <v>2020</v>
      </c>
      <c r="L5869" t="s">
        <v>6260</v>
      </c>
      <c r="M5869" t="s">
        <v>6268</v>
      </c>
      <c r="N5869" t="s">
        <v>6261</v>
      </c>
    </row>
    <row r="5870" spans="1:15" ht="15" customHeight="1" x14ac:dyDescent="0.2">
      <c r="A5870" s="66" t="s">
        <v>9833</v>
      </c>
      <c r="B5870" t="s">
        <v>1003</v>
      </c>
      <c r="C5870" t="s">
        <v>1002</v>
      </c>
      <c r="D5870" s="21" t="s">
        <v>1004</v>
      </c>
      <c r="E5870" t="s">
        <v>1005</v>
      </c>
      <c r="F5870" t="s">
        <v>89</v>
      </c>
      <c r="K5870">
        <v>2020</v>
      </c>
      <c r="L5870" t="s">
        <v>6260</v>
      </c>
      <c r="M5870" t="s">
        <v>4988</v>
      </c>
      <c r="N5870" t="s">
        <v>6261</v>
      </c>
      <c r="O5870" t="s">
        <v>6270</v>
      </c>
    </row>
    <row r="5871" spans="1:15" ht="15" customHeight="1" x14ac:dyDescent="0.2">
      <c r="A5871" s="66" t="s">
        <v>9833</v>
      </c>
      <c r="B5871" t="s">
        <v>1003</v>
      </c>
      <c r="C5871" t="s">
        <v>1002</v>
      </c>
      <c r="D5871" s="21" t="s">
        <v>1004</v>
      </c>
      <c r="E5871" t="s">
        <v>1005</v>
      </c>
      <c r="F5871" t="s">
        <v>94</v>
      </c>
      <c r="K5871">
        <v>2020</v>
      </c>
      <c r="L5871" t="s">
        <v>6260</v>
      </c>
      <c r="M5871" t="s">
        <v>6271</v>
      </c>
      <c r="N5871" t="s">
        <v>6261</v>
      </c>
      <c r="O5871" t="s">
        <v>6272</v>
      </c>
    </row>
    <row r="5872" spans="1:15" ht="15" customHeight="1" x14ac:dyDescent="0.2">
      <c r="A5872" s="66" t="s">
        <v>9833</v>
      </c>
      <c r="B5872" t="s">
        <v>1003</v>
      </c>
      <c r="C5872" t="s">
        <v>1002</v>
      </c>
      <c r="D5872" s="21" t="s">
        <v>1004</v>
      </c>
      <c r="E5872" t="s">
        <v>1005</v>
      </c>
      <c r="F5872" t="s">
        <v>96</v>
      </c>
      <c r="K5872">
        <v>2020</v>
      </c>
      <c r="L5872" t="s">
        <v>6260</v>
      </c>
      <c r="M5872" t="s">
        <v>6273</v>
      </c>
      <c r="N5872" t="s">
        <v>6261</v>
      </c>
      <c r="O5872" t="s">
        <v>6274</v>
      </c>
    </row>
    <row r="5873" spans="1:15" ht="15" customHeight="1" x14ac:dyDescent="0.2">
      <c r="A5873" s="66" t="s">
        <v>9833</v>
      </c>
      <c r="B5873" t="s">
        <v>1003</v>
      </c>
      <c r="C5873" t="s">
        <v>1002</v>
      </c>
      <c r="D5873" s="21" t="s">
        <v>1004</v>
      </c>
      <c r="E5873" t="s">
        <v>1005</v>
      </c>
      <c r="F5873" t="s">
        <v>306</v>
      </c>
      <c r="K5873">
        <v>2023</v>
      </c>
      <c r="L5873" t="s">
        <v>6260</v>
      </c>
      <c r="M5873" t="s">
        <v>5417</v>
      </c>
      <c r="N5873" t="s">
        <v>6261</v>
      </c>
      <c r="O5873" t="s">
        <v>6275</v>
      </c>
    </row>
    <row r="5874" spans="1:15" ht="15" customHeight="1" x14ac:dyDescent="0.2">
      <c r="A5874" s="66" t="s">
        <v>9833</v>
      </c>
      <c r="B5874" t="s">
        <v>1003</v>
      </c>
      <c r="C5874" t="s">
        <v>1002</v>
      </c>
      <c r="D5874" s="21" t="s">
        <v>1004</v>
      </c>
      <c r="E5874" t="s">
        <v>1005</v>
      </c>
      <c r="F5874" t="s">
        <v>9896</v>
      </c>
      <c r="K5874">
        <v>2023</v>
      </c>
      <c r="L5874" t="s">
        <v>6260</v>
      </c>
      <c r="M5874" t="s">
        <v>5417</v>
      </c>
      <c r="N5874" t="s">
        <v>6261</v>
      </c>
      <c r="O5874" t="s">
        <v>6276</v>
      </c>
    </row>
    <row r="5875" spans="1:15" ht="15" customHeight="1" x14ac:dyDescent="0.2">
      <c r="A5875" s="66" t="s">
        <v>9833</v>
      </c>
      <c r="B5875" t="s">
        <v>1003</v>
      </c>
      <c r="C5875" t="s">
        <v>1002</v>
      </c>
      <c r="D5875" s="21" t="s">
        <v>1004</v>
      </c>
      <c r="E5875" t="s">
        <v>1005</v>
      </c>
      <c r="F5875" t="s">
        <v>307</v>
      </c>
      <c r="K5875">
        <v>2023</v>
      </c>
      <c r="L5875" t="s">
        <v>6260</v>
      </c>
      <c r="M5875" t="s">
        <v>5417</v>
      </c>
      <c r="N5875" t="s">
        <v>6261</v>
      </c>
    </row>
    <row r="5876" spans="1:15" ht="15" customHeight="1" x14ac:dyDescent="0.2">
      <c r="A5876" s="66" t="s">
        <v>9833</v>
      </c>
      <c r="B5876" t="s">
        <v>1003</v>
      </c>
      <c r="C5876" t="s">
        <v>1002</v>
      </c>
      <c r="D5876" s="21" t="s">
        <v>1004</v>
      </c>
      <c r="E5876" t="s">
        <v>1005</v>
      </c>
      <c r="F5876" t="s">
        <v>308</v>
      </c>
      <c r="K5876">
        <v>2023</v>
      </c>
      <c r="L5876" t="s">
        <v>6260</v>
      </c>
      <c r="M5876" t="s">
        <v>5417</v>
      </c>
      <c r="N5876" t="s">
        <v>6261</v>
      </c>
    </row>
    <row r="5877" spans="1:15" ht="15" customHeight="1" x14ac:dyDescent="0.2">
      <c r="A5877" s="66" t="s">
        <v>9833</v>
      </c>
      <c r="B5877" t="s">
        <v>1003</v>
      </c>
      <c r="C5877" t="s">
        <v>1002</v>
      </c>
      <c r="D5877" s="21" t="s">
        <v>1004</v>
      </c>
      <c r="E5877" t="s">
        <v>1005</v>
      </c>
      <c r="F5877" t="s">
        <v>315</v>
      </c>
      <c r="K5877">
        <v>2023</v>
      </c>
      <c r="L5877" t="s">
        <v>6260</v>
      </c>
      <c r="M5877" t="s">
        <v>4760</v>
      </c>
      <c r="N5877" t="s">
        <v>6261</v>
      </c>
      <c r="O5877" t="s">
        <v>6277</v>
      </c>
    </row>
    <row r="5878" spans="1:15" ht="15" customHeight="1" x14ac:dyDescent="0.2">
      <c r="A5878" s="66" t="s">
        <v>9833</v>
      </c>
      <c r="B5878" t="s">
        <v>1003</v>
      </c>
      <c r="C5878" t="s">
        <v>1002</v>
      </c>
      <c r="D5878" s="21" t="s">
        <v>1004</v>
      </c>
      <c r="E5878" t="s">
        <v>1005</v>
      </c>
      <c r="F5878" t="s">
        <v>316</v>
      </c>
      <c r="K5878">
        <v>2023</v>
      </c>
      <c r="L5878" t="s">
        <v>6260</v>
      </c>
      <c r="M5878" t="s">
        <v>4760</v>
      </c>
      <c r="N5878" t="s">
        <v>6261</v>
      </c>
    </row>
    <row r="5879" spans="1:15" ht="15" customHeight="1" x14ac:dyDescent="0.2">
      <c r="A5879" s="66" t="s">
        <v>9833</v>
      </c>
      <c r="B5879" t="s">
        <v>1003</v>
      </c>
      <c r="C5879" t="s">
        <v>1002</v>
      </c>
      <c r="D5879" s="21" t="s">
        <v>1004</v>
      </c>
      <c r="E5879" t="s">
        <v>1005</v>
      </c>
      <c r="F5879" t="s">
        <v>329</v>
      </c>
      <c r="K5879">
        <v>2023</v>
      </c>
      <c r="L5879" t="s">
        <v>6260</v>
      </c>
      <c r="M5879" t="s">
        <v>4512</v>
      </c>
      <c r="N5879" t="s">
        <v>6261</v>
      </c>
      <c r="O5879" t="s">
        <v>6278</v>
      </c>
    </row>
    <row r="5880" spans="1:15" ht="15" customHeight="1" x14ac:dyDescent="0.2">
      <c r="A5880" s="66" t="s">
        <v>9833</v>
      </c>
      <c r="B5880" t="s">
        <v>1003</v>
      </c>
      <c r="C5880" t="s">
        <v>1002</v>
      </c>
      <c r="D5880" s="21" t="s">
        <v>1004</v>
      </c>
      <c r="E5880" t="s">
        <v>1005</v>
      </c>
      <c r="F5880" t="s">
        <v>330</v>
      </c>
      <c r="K5880">
        <v>2023</v>
      </c>
      <c r="L5880" t="s">
        <v>6260</v>
      </c>
      <c r="M5880" t="s">
        <v>4512</v>
      </c>
      <c r="N5880" t="s">
        <v>6261</v>
      </c>
    </row>
    <row r="5881" spans="1:15" ht="15" customHeight="1" x14ac:dyDescent="0.2">
      <c r="A5881" s="66" t="s">
        <v>9833</v>
      </c>
      <c r="B5881" t="s">
        <v>1003</v>
      </c>
      <c r="C5881" t="s">
        <v>1002</v>
      </c>
      <c r="D5881" s="21" t="s">
        <v>1004</v>
      </c>
      <c r="E5881" t="s">
        <v>1005</v>
      </c>
      <c r="F5881" t="s">
        <v>331</v>
      </c>
      <c r="K5881">
        <v>2023</v>
      </c>
      <c r="L5881" t="s">
        <v>6260</v>
      </c>
      <c r="M5881" t="s">
        <v>4512</v>
      </c>
      <c r="N5881" t="s">
        <v>6261</v>
      </c>
    </row>
    <row r="5882" spans="1:15" ht="15" customHeight="1" x14ac:dyDescent="0.2">
      <c r="A5882" s="66" t="s">
        <v>9833</v>
      </c>
      <c r="B5882" t="s">
        <v>1003</v>
      </c>
      <c r="C5882" t="s">
        <v>1002</v>
      </c>
      <c r="D5882" s="21" t="s">
        <v>1004</v>
      </c>
      <c r="E5882" t="s">
        <v>1005</v>
      </c>
      <c r="F5882" t="s">
        <v>336</v>
      </c>
      <c r="K5882">
        <v>2023</v>
      </c>
      <c r="L5882" t="s">
        <v>6260</v>
      </c>
      <c r="M5882" t="s">
        <v>3931</v>
      </c>
      <c r="N5882" t="s">
        <v>6261</v>
      </c>
      <c r="O5882" t="s">
        <v>6279</v>
      </c>
    </row>
    <row r="5883" spans="1:15" ht="15" customHeight="1" x14ac:dyDescent="0.2">
      <c r="A5883" s="66" t="s">
        <v>9833</v>
      </c>
      <c r="B5883" t="s">
        <v>1003</v>
      </c>
      <c r="C5883" t="s">
        <v>1002</v>
      </c>
      <c r="D5883" s="21" t="s">
        <v>1004</v>
      </c>
      <c r="E5883" t="s">
        <v>1005</v>
      </c>
      <c r="F5883" t="s">
        <v>337</v>
      </c>
      <c r="K5883">
        <v>2023</v>
      </c>
      <c r="L5883" t="s">
        <v>6260</v>
      </c>
      <c r="M5883" t="s">
        <v>3931</v>
      </c>
      <c r="N5883" t="s">
        <v>6261</v>
      </c>
    </row>
    <row r="5884" spans="1:15" ht="15" customHeight="1" x14ac:dyDescent="0.2">
      <c r="A5884" s="66" t="s">
        <v>9833</v>
      </c>
      <c r="B5884" t="s">
        <v>1003</v>
      </c>
      <c r="C5884" t="s">
        <v>1002</v>
      </c>
      <c r="D5884" s="21" t="s">
        <v>1004</v>
      </c>
      <c r="E5884" t="s">
        <v>1005</v>
      </c>
      <c r="F5884" t="s">
        <v>338</v>
      </c>
      <c r="K5884">
        <v>2023</v>
      </c>
      <c r="L5884" t="s">
        <v>6260</v>
      </c>
      <c r="M5884" t="s">
        <v>3931</v>
      </c>
      <c r="N5884" t="s">
        <v>6261</v>
      </c>
    </row>
    <row r="5885" spans="1:15" ht="15" customHeight="1" x14ac:dyDescent="0.2">
      <c r="A5885" s="66" t="s">
        <v>9833</v>
      </c>
      <c r="B5885" t="s">
        <v>1003</v>
      </c>
      <c r="C5885" t="s">
        <v>1002</v>
      </c>
      <c r="D5885" s="21" t="s">
        <v>1004</v>
      </c>
      <c r="E5885" t="s">
        <v>1005</v>
      </c>
      <c r="F5885" t="s">
        <v>84</v>
      </c>
      <c r="K5885">
        <v>2024</v>
      </c>
      <c r="L5885" t="s">
        <v>6280</v>
      </c>
      <c r="M5885" t="s">
        <v>4988</v>
      </c>
      <c r="N5885" t="s">
        <v>6281</v>
      </c>
      <c r="O5885" t="s">
        <v>6282</v>
      </c>
    </row>
    <row r="5886" spans="1:15" ht="15" customHeight="1" x14ac:dyDescent="0.2">
      <c r="A5886" s="66" t="s">
        <v>9833</v>
      </c>
      <c r="B5886" t="s">
        <v>1003</v>
      </c>
      <c r="C5886" t="s">
        <v>1002</v>
      </c>
      <c r="D5886" s="21" t="s">
        <v>1004</v>
      </c>
      <c r="E5886" t="s">
        <v>1005</v>
      </c>
      <c r="F5886" t="s">
        <v>91</v>
      </c>
      <c r="K5886">
        <v>2020</v>
      </c>
      <c r="L5886" t="s">
        <v>6283</v>
      </c>
      <c r="M5886" t="s">
        <v>4988</v>
      </c>
      <c r="N5886" t="s">
        <v>6284</v>
      </c>
    </row>
    <row r="5887" spans="1:15" ht="15" customHeight="1" x14ac:dyDescent="0.2">
      <c r="A5887" s="66" t="s">
        <v>9833</v>
      </c>
      <c r="B5887" t="s">
        <v>1003</v>
      </c>
      <c r="C5887" t="s">
        <v>1002</v>
      </c>
      <c r="D5887" s="21" t="s">
        <v>1004</v>
      </c>
      <c r="E5887" t="s">
        <v>1005</v>
      </c>
      <c r="F5887" t="s">
        <v>85</v>
      </c>
      <c r="K5887">
        <v>2019</v>
      </c>
      <c r="L5887" t="s">
        <v>6285</v>
      </c>
      <c r="M5887" t="s">
        <v>1614</v>
      </c>
      <c r="N5887" t="s">
        <v>6286</v>
      </c>
      <c r="O5887" t="s">
        <v>6287</v>
      </c>
    </row>
    <row r="5888" spans="1:15" ht="15" customHeight="1" x14ac:dyDescent="0.2">
      <c r="A5888" s="66" t="s">
        <v>9833</v>
      </c>
      <c r="B5888" t="s">
        <v>1003</v>
      </c>
      <c r="C5888" t="s">
        <v>1002</v>
      </c>
      <c r="D5888" s="21" t="s">
        <v>1004</v>
      </c>
      <c r="E5888" t="s">
        <v>1005</v>
      </c>
      <c r="F5888" t="s">
        <v>87</v>
      </c>
      <c r="K5888">
        <v>2019</v>
      </c>
      <c r="L5888" t="s">
        <v>6285</v>
      </c>
      <c r="M5888" t="s">
        <v>1614</v>
      </c>
      <c r="N5888" t="s">
        <v>6286</v>
      </c>
      <c r="O5888" t="s">
        <v>6288</v>
      </c>
    </row>
    <row r="5889" spans="1:15" ht="15" customHeight="1" x14ac:dyDescent="0.2">
      <c r="A5889" s="66" t="s">
        <v>9833</v>
      </c>
      <c r="B5889" t="s">
        <v>1003</v>
      </c>
      <c r="C5889" t="s">
        <v>1002</v>
      </c>
      <c r="D5889" s="21" t="s">
        <v>1004</v>
      </c>
      <c r="E5889" t="s">
        <v>1005</v>
      </c>
      <c r="F5889" t="s">
        <v>8</v>
      </c>
      <c r="K5889">
        <v>2023</v>
      </c>
      <c r="L5889" t="s">
        <v>6289</v>
      </c>
      <c r="M5889" t="s">
        <v>6290</v>
      </c>
      <c r="N5889" t="s">
        <v>6253</v>
      </c>
    </row>
    <row r="5890" spans="1:15" ht="15" customHeight="1" x14ac:dyDescent="0.2">
      <c r="A5890" s="66" t="s">
        <v>9833</v>
      </c>
      <c r="B5890" t="s">
        <v>1003</v>
      </c>
      <c r="C5890" t="s">
        <v>1002</v>
      </c>
      <c r="D5890" s="21" t="s">
        <v>1004</v>
      </c>
      <c r="E5890" t="s">
        <v>1005</v>
      </c>
      <c r="F5890" t="s">
        <v>10</v>
      </c>
      <c r="K5890">
        <v>2023</v>
      </c>
      <c r="L5890" t="s">
        <v>6289</v>
      </c>
      <c r="M5890" t="s">
        <v>6290</v>
      </c>
      <c r="N5890" t="s">
        <v>6253</v>
      </c>
    </row>
    <row r="5891" spans="1:15" ht="15" customHeight="1" x14ac:dyDescent="0.2">
      <c r="A5891" s="66" t="s">
        <v>9833</v>
      </c>
      <c r="B5891" t="s">
        <v>1003</v>
      </c>
      <c r="C5891" t="s">
        <v>1002</v>
      </c>
      <c r="D5891" s="21" t="s">
        <v>1004</v>
      </c>
      <c r="E5891" t="s">
        <v>1005</v>
      </c>
      <c r="F5891" t="s">
        <v>11</v>
      </c>
      <c r="G5891" t="s">
        <v>1286</v>
      </c>
      <c r="H5891" t="s">
        <v>349</v>
      </c>
      <c r="I5891" t="s">
        <v>349</v>
      </c>
      <c r="K5891">
        <v>2023</v>
      </c>
      <c r="L5891" t="s">
        <v>6289</v>
      </c>
      <c r="M5891" t="s">
        <v>6290</v>
      </c>
      <c r="N5891" t="s">
        <v>6253</v>
      </c>
      <c r="O5891" t="s">
        <v>6291</v>
      </c>
    </row>
    <row r="5892" spans="1:15" ht="15" customHeight="1" x14ac:dyDescent="0.2">
      <c r="A5892" s="66" t="s">
        <v>9833</v>
      </c>
      <c r="B5892" t="s">
        <v>1003</v>
      </c>
      <c r="C5892" t="s">
        <v>1002</v>
      </c>
      <c r="D5892" s="21" t="s">
        <v>1004</v>
      </c>
      <c r="E5892" t="s">
        <v>1005</v>
      </c>
      <c r="F5892" t="s">
        <v>66</v>
      </c>
      <c r="G5892" t="s">
        <v>1296</v>
      </c>
      <c r="K5892">
        <v>2023</v>
      </c>
      <c r="L5892" t="s">
        <v>6289</v>
      </c>
      <c r="M5892" t="s">
        <v>3133</v>
      </c>
      <c r="N5892" t="s">
        <v>6253</v>
      </c>
      <c r="O5892" t="s">
        <v>6292</v>
      </c>
    </row>
    <row r="5893" spans="1:15" ht="15" customHeight="1" x14ac:dyDescent="0.2">
      <c r="A5893" s="66" t="s">
        <v>9833</v>
      </c>
      <c r="B5893" t="s">
        <v>1003</v>
      </c>
      <c r="C5893" t="s">
        <v>1002</v>
      </c>
      <c r="D5893" s="21" t="s">
        <v>1004</v>
      </c>
      <c r="E5893" t="s">
        <v>1005</v>
      </c>
      <c r="F5893" t="s">
        <v>67</v>
      </c>
      <c r="G5893" t="s">
        <v>1360</v>
      </c>
      <c r="J5893" t="s">
        <v>9851</v>
      </c>
      <c r="K5893">
        <v>2023</v>
      </c>
      <c r="L5893" t="s">
        <v>6289</v>
      </c>
      <c r="M5893" t="s">
        <v>3133</v>
      </c>
      <c r="N5893" t="s">
        <v>6253</v>
      </c>
      <c r="O5893" t="s">
        <v>9174</v>
      </c>
    </row>
    <row r="5894" spans="1:15" ht="15" customHeight="1" x14ac:dyDescent="0.2">
      <c r="A5894" s="66" t="s">
        <v>9833</v>
      </c>
      <c r="B5894" t="s">
        <v>1003</v>
      </c>
      <c r="C5894" t="s">
        <v>1002</v>
      </c>
      <c r="D5894" s="21" t="s">
        <v>1004</v>
      </c>
      <c r="E5894" t="s">
        <v>1005</v>
      </c>
      <c r="F5894" t="s">
        <v>16</v>
      </c>
      <c r="G5894" t="s">
        <v>1270</v>
      </c>
      <c r="H5894" t="s">
        <v>349</v>
      </c>
      <c r="I5894" t="s">
        <v>1271</v>
      </c>
      <c r="K5894">
        <v>2023</v>
      </c>
      <c r="L5894" t="s">
        <v>6293</v>
      </c>
      <c r="M5894" t="s">
        <v>6294</v>
      </c>
      <c r="N5894" t="s">
        <v>6295</v>
      </c>
      <c r="O5894" t="s">
        <v>6296</v>
      </c>
    </row>
    <row r="5895" spans="1:15" ht="15" customHeight="1" x14ac:dyDescent="0.2">
      <c r="A5895" s="66" t="s">
        <v>9833</v>
      </c>
      <c r="B5895" t="s">
        <v>1003</v>
      </c>
      <c r="C5895" t="s">
        <v>1002</v>
      </c>
      <c r="D5895" s="21" t="s">
        <v>1004</v>
      </c>
      <c r="E5895" t="s">
        <v>1005</v>
      </c>
      <c r="F5895" t="s">
        <v>17</v>
      </c>
      <c r="G5895" t="s">
        <v>1270</v>
      </c>
      <c r="H5895" t="s">
        <v>349</v>
      </c>
      <c r="I5895" t="s">
        <v>1271</v>
      </c>
      <c r="K5895">
        <v>2023</v>
      </c>
      <c r="L5895" t="s">
        <v>6293</v>
      </c>
      <c r="M5895" t="s">
        <v>6294</v>
      </c>
      <c r="N5895" t="s">
        <v>6295</v>
      </c>
      <c r="O5895" t="s">
        <v>6296</v>
      </c>
    </row>
    <row r="5896" spans="1:15" ht="15" customHeight="1" x14ac:dyDescent="0.2">
      <c r="A5896" s="66" t="s">
        <v>9833</v>
      </c>
      <c r="B5896" t="s">
        <v>1003</v>
      </c>
      <c r="C5896" t="s">
        <v>1002</v>
      </c>
      <c r="D5896" s="21" t="s">
        <v>1004</v>
      </c>
      <c r="E5896" t="s">
        <v>1005</v>
      </c>
      <c r="F5896" t="s">
        <v>18</v>
      </c>
      <c r="G5896" t="s">
        <v>1270</v>
      </c>
      <c r="H5896" t="s">
        <v>349</v>
      </c>
      <c r="I5896" t="s">
        <v>1271</v>
      </c>
      <c r="K5896">
        <v>2023</v>
      </c>
      <c r="L5896" t="s">
        <v>6293</v>
      </c>
      <c r="M5896" t="s">
        <v>6294</v>
      </c>
      <c r="N5896" t="s">
        <v>6295</v>
      </c>
      <c r="O5896" t="s">
        <v>6296</v>
      </c>
    </row>
    <row r="5897" spans="1:15" ht="15" customHeight="1" x14ac:dyDescent="0.2">
      <c r="A5897" s="66" t="s">
        <v>9833</v>
      </c>
      <c r="B5897" t="s">
        <v>1003</v>
      </c>
      <c r="C5897" t="s">
        <v>1002</v>
      </c>
      <c r="D5897" s="21" t="s">
        <v>1004</v>
      </c>
      <c r="E5897" t="s">
        <v>1005</v>
      </c>
      <c r="F5897" t="s">
        <v>19</v>
      </c>
      <c r="G5897" t="s">
        <v>1270</v>
      </c>
      <c r="H5897" t="s">
        <v>349</v>
      </c>
      <c r="I5897" t="s">
        <v>1271</v>
      </c>
      <c r="K5897">
        <v>2023</v>
      </c>
      <c r="L5897" t="s">
        <v>6293</v>
      </c>
      <c r="M5897" t="s">
        <v>6294</v>
      </c>
      <c r="N5897" t="s">
        <v>6295</v>
      </c>
      <c r="O5897" t="s">
        <v>6296</v>
      </c>
    </row>
    <row r="5898" spans="1:15" ht="15" customHeight="1" x14ac:dyDescent="0.2">
      <c r="A5898" s="66" t="s">
        <v>9833</v>
      </c>
      <c r="B5898" t="s">
        <v>1003</v>
      </c>
      <c r="C5898" t="s">
        <v>1002</v>
      </c>
      <c r="D5898" s="21" t="s">
        <v>1004</v>
      </c>
      <c r="E5898" t="s">
        <v>1005</v>
      </c>
      <c r="F5898" t="s">
        <v>20</v>
      </c>
      <c r="G5898" t="s">
        <v>1270</v>
      </c>
      <c r="H5898" t="s">
        <v>349</v>
      </c>
      <c r="I5898" t="s">
        <v>1271</v>
      </c>
      <c r="K5898">
        <v>2023</v>
      </c>
      <c r="L5898" t="s">
        <v>6293</v>
      </c>
      <c r="M5898" t="s">
        <v>6294</v>
      </c>
      <c r="N5898" t="s">
        <v>6295</v>
      </c>
      <c r="O5898" t="s">
        <v>6296</v>
      </c>
    </row>
    <row r="5899" spans="1:15" ht="15" customHeight="1" x14ac:dyDescent="0.2">
      <c r="A5899" s="66" t="s">
        <v>9833</v>
      </c>
      <c r="B5899" t="s">
        <v>1003</v>
      </c>
      <c r="C5899" t="s">
        <v>1002</v>
      </c>
      <c r="D5899" s="21" t="s">
        <v>1004</v>
      </c>
      <c r="E5899" t="s">
        <v>1005</v>
      </c>
      <c r="F5899" t="s">
        <v>21</v>
      </c>
      <c r="G5899" t="s">
        <v>1270</v>
      </c>
      <c r="H5899" t="s">
        <v>349</v>
      </c>
      <c r="I5899" t="s">
        <v>1271</v>
      </c>
      <c r="K5899">
        <v>2023</v>
      </c>
      <c r="L5899" t="s">
        <v>6293</v>
      </c>
      <c r="M5899" t="s">
        <v>6294</v>
      </c>
      <c r="N5899" t="s">
        <v>6295</v>
      </c>
      <c r="O5899" t="s">
        <v>6296</v>
      </c>
    </row>
    <row r="5900" spans="1:15" ht="15" customHeight="1" x14ac:dyDescent="0.2">
      <c r="A5900" s="66" t="s">
        <v>9833</v>
      </c>
      <c r="B5900" t="s">
        <v>1003</v>
      </c>
      <c r="C5900" t="s">
        <v>1002</v>
      </c>
      <c r="D5900" s="21" t="s">
        <v>1004</v>
      </c>
      <c r="E5900" t="s">
        <v>1005</v>
      </c>
      <c r="F5900" t="s">
        <v>23</v>
      </c>
      <c r="G5900" t="s">
        <v>1270</v>
      </c>
      <c r="H5900" t="s">
        <v>349</v>
      </c>
      <c r="I5900" t="s">
        <v>1271</v>
      </c>
      <c r="K5900">
        <v>2023</v>
      </c>
      <c r="L5900" t="s">
        <v>6293</v>
      </c>
      <c r="M5900" t="s">
        <v>6294</v>
      </c>
      <c r="N5900" t="s">
        <v>6295</v>
      </c>
      <c r="O5900" t="s">
        <v>6296</v>
      </c>
    </row>
    <row r="5901" spans="1:15" ht="15" customHeight="1" x14ac:dyDescent="0.2">
      <c r="A5901" s="66" t="s">
        <v>9833</v>
      </c>
      <c r="B5901" t="s">
        <v>1003</v>
      </c>
      <c r="C5901" t="s">
        <v>1002</v>
      </c>
      <c r="D5901" s="21" t="s">
        <v>1004</v>
      </c>
      <c r="E5901" t="s">
        <v>1005</v>
      </c>
      <c r="F5901" t="s">
        <v>24</v>
      </c>
      <c r="G5901" t="s">
        <v>1270</v>
      </c>
      <c r="H5901" t="s">
        <v>349</v>
      </c>
      <c r="I5901" t="s">
        <v>1271</v>
      </c>
      <c r="K5901">
        <v>2023</v>
      </c>
      <c r="L5901" t="s">
        <v>6293</v>
      </c>
      <c r="M5901" t="s">
        <v>6294</v>
      </c>
      <c r="N5901" t="s">
        <v>6295</v>
      </c>
      <c r="O5901" t="s">
        <v>6296</v>
      </c>
    </row>
    <row r="5902" spans="1:15" ht="15" customHeight="1" x14ac:dyDescent="0.2">
      <c r="A5902" s="66" t="s">
        <v>9833</v>
      </c>
      <c r="B5902" t="s">
        <v>1003</v>
      </c>
      <c r="C5902" t="s">
        <v>1002</v>
      </c>
      <c r="D5902" s="21" t="s">
        <v>1004</v>
      </c>
      <c r="E5902" t="s">
        <v>1005</v>
      </c>
      <c r="F5902" t="s">
        <v>27</v>
      </c>
      <c r="G5902" t="s">
        <v>1270</v>
      </c>
      <c r="H5902" t="s">
        <v>349</v>
      </c>
      <c r="I5902" t="s">
        <v>1271</v>
      </c>
      <c r="K5902">
        <v>2023</v>
      </c>
      <c r="L5902" t="s">
        <v>6293</v>
      </c>
      <c r="M5902" t="s">
        <v>6294</v>
      </c>
      <c r="N5902" t="s">
        <v>6295</v>
      </c>
      <c r="O5902" t="s">
        <v>6296</v>
      </c>
    </row>
    <row r="5903" spans="1:15" ht="15" customHeight="1" x14ac:dyDescent="0.2">
      <c r="A5903" s="66" t="s">
        <v>9833</v>
      </c>
      <c r="B5903" t="s">
        <v>1003</v>
      </c>
      <c r="C5903" t="s">
        <v>1002</v>
      </c>
      <c r="D5903" s="21" t="s">
        <v>1004</v>
      </c>
      <c r="E5903" t="s">
        <v>1005</v>
      </c>
      <c r="F5903" t="s">
        <v>28</v>
      </c>
      <c r="G5903" t="s">
        <v>1270</v>
      </c>
      <c r="H5903" t="s">
        <v>349</v>
      </c>
      <c r="I5903" t="s">
        <v>1271</v>
      </c>
      <c r="K5903">
        <v>2023</v>
      </c>
      <c r="L5903" t="s">
        <v>6293</v>
      </c>
      <c r="M5903" t="s">
        <v>6294</v>
      </c>
      <c r="N5903" t="s">
        <v>6295</v>
      </c>
      <c r="O5903" t="s">
        <v>6296</v>
      </c>
    </row>
    <row r="5904" spans="1:15" ht="15" customHeight="1" x14ac:dyDescent="0.2">
      <c r="A5904" s="66" t="s">
        <v>9833</v>
      </c>
      <c r="B5904" t="s">
        <v>1003</v>
      </c>
      <c r="C5904" t="s">
        <v>1002</v>
      </c>
      <c r="D5904" s="21" t="s">
        <v>1004</v>
      </c>
      <c r="E5904" t="s">
        <v>1005</v>
      </c>
      <c r="F5904" t="s">
        <v>33</v>
      </c>
      <c r="G5904" t="s">
        <v>1286</v>
      </c>
      <c r="H5904" t="s">
        <v>349</v>
      </c>
      <c r="I5904" t="s">
        <v>349</v>
      </c>
      <c r="K5904">
        <v>2023</v>
      </c>
      <c r="L5904" t="s">
        <v>6297</v>
      </c>
      <c r="M5904" t="s">
        <v>6294</v>
      </c>
      <c r="N5904" t="s">
        <v>6298</v>
      </c>
      <c r="O5904" t="s">
        <v>9173</v>
      </c>
    </row>
    <row r="5905" spans="1:15" ht="15" customHeight="1" x14ac:dyDescent="0.2">
      <c r="A5905" s="66" t="s">
        <v>9833</v>
      </c>
      <c r="B5905" t="s">
        <v>1003</v>
      </c>
      <c r="C5905" t="s">
        <v>1002</v>
      </c>
      <c r="D5905" s="21" t="s">
        <v>1004</v>
      </c>
      <c r="E5905" t="s">
        <v>1005</v>
      </c>
      <c r="F5905" t="s">
        <v>36</v>
      </c>
      <c r="G5905" t="s">
        <v>1289</v>
      </c>
      <c r="H5905" t="s">
        <v>349</v>
      </c>
      <c r="I5905" t="s">
        <v>349</v>
      </c>
      <c r="J5905" t="s">
        <v>6299</v>
      </c>
      <c r="K5905">
        <v>2023</v>
      </c>
      <c r="L5905" t="s">
        <v>6297</v>
      </c>
      <c r="M5905" t="s">
        <v>6294</v>
      </c>
      <c r="N5905" t="s">
        <v>6298</v>
      </c>
    </row>
    <row r="5906" spans="1:15" ht="15" customHeight="1" x14ac:dyDescent="0.2">
      <c r="A5906" s="66" t="s">
        <v>9833</v>
      </c>
      <c r="B5906" t="s">
        <v>1003</v>
      </c>
      <c r="C5906" t="s">
        <v>1002</v>
      </c>
      <c r="D5906" s="21" t="s">
        <v>1004</v>
      </c>
      <c r="E5906" t="s">
        <v>1005</v>
      </c>
      <c r="F5906" t="s">
        <v>42</v>
      </c>
      <c r="G5906" t="s">
        <v>1289</v>
      </c>
      <c r="H5906" t="s">
        <v>349</v>
      </c>
      <c r="I5906" t="s">
        <v>349</v>
      </c>
      <c r="J5906" t="s">
        <v>6300</v>
      </c>
      <c r="K5906">
        <v>2023</v>
      </c>
      <c r="L5906" t="s">
        <v>6297</v>
      </c>
      <c r="M5906" t="s">
        <v>6294</v>
      </c>
      <c r="N5906" t="s">
        <v>6298</v>
      </c>
    </row>
    <row r="5907" spans="1:15" ht="15" customHeight="1" x14ac:dyDescent="0.2">
      <c r="A5907" s="66" t="s">
        <v>9833</v>
      </c>
      <c r="B5907" t="s">
        <v>1003</v>
      </c>
      <c r="C5907" t="s">
        <v>1002</v>
      </c>
      <c r="D5907" s="21" t="s">
        <v>1004</v>
      </c>
      <c r="E5907" t="s">
        <v>1005</v>
      </c>
      <c r="F5907" t="s">
        <v>9</v>
      </c>
      <c r="L5907" t="s">
        <v>1414</v>
      </c>
      <c r="N5907" t="s">
        <v>1415</v>
      </c>
      <c r="O5907" t="s">
        <v>1416</v>
      </c>
    </row>
    <row r="5908" spans="1:15" ht="15" customHeight="1" x14ac:dyDescent="0.2">
      <c r="A5908" s="66" t="s">
        <v>9833</v>
      </c>
      <c r="B5908" t="s">
        <v>1003</v>
      </c>
      <c r="C5908" t="s">
        <v>1002</v>
      </c>
      <c r="D5908" s="21" t="s">
        <v>1004</v>
      </c>
      <c r="E5908" t="s">
        <v>1005</v>
      </c>
      <c r="F5908" t="s">
        <v>86</v>
      </c>
      <c r="J5908" t="s">
        <v>6301</v>
      </c>
      <c r="K5908">
        <v>2021</v>
      </c>
      <c r="L5908" t="s">
        <v>6302</v>
      </c>
      <c r="M5908" t="s">
        <v>2803</v>
      </c>
      <c r="N5908" t="s">
        <v>6303</v>
      </c>
    </row>
    <row r="5909" spans="1:15" ht="15" customHeight="1" x14ac:dyDescent="0.2">
      <c r="A5909" s="66" t="s">
        <v>9833</v>
      </c>
      <c r="B5909" t="s">
        <v>1003</v>
      </c>
      <c r="C5909" t="s">
        <v>1002</v>
      </c>
      <c r="D5909" s="21" t="s">
        <v>1004</v>
      </c>
      <c r="E5909" t="s">
        <v>1005</v>
      </c>
      <c r="F5909" t="s">
        <v>4</v>
      </c>
      <c r="L5909" t="s">
        <v>1429</v>
      </c>
      <c r="N5909" t="s">
        <v>1279</v>
      </c>
      <c r="O5909" t="s">
        <v>1280</v>
      </c>
    </row>
    <row r="5910" spans="1:15" ht="15" customHeight="1" x14ac:dyDescent="0.2">
      <c r="A5910" s="66" t="s">
        <v>9833</v>
      </c>
      <c r="B5910" t="s">
        <v>1003</v>
      </c>
      <c r="C5910" t="s">
        <v>1002</v>
      </c>
      <c r="D5910" s="21" t="s">
        <v>1004</v>
      </c>
      <c r="E5910" t="s">
        <v>1005</v>
      </c>
      <c r="F5910" t="s">
        <v>14</v>
      </c>
      <c r="G5910" t="s">
        <v>1430</v>
      </c>
      <c r="O5910" t="s">
        <v>1431</v>
      </c>
    </row>
    <row r="5911" spans="1:15" ht="15" customHeight="1" x14ac:dyDescent="0.2">
      <c r="A5911" s="66" t="s">
        <v>9833</v>
      </c>
      <c r="B5911" t="s">
        <v>1003</v>
      </c>
      <c r="C5911" t="s">
        <v>1002</v>
      </c>
      <c r="D5911" s="21" t="s">
        <v>1004</v>
      </c>
      <c r="E5911" t="s">
        <v>1005</v>
      </c>
      <c r="F5911" t="s">
        <v>15</v>
      </c>
      <c r="G5911" t="s">
        <v>1430</v>
      </c>
      <c r="O5911" t="s">
        <v>1432</v>
      </c>
    </row>
    <row r="5912" spans="1:15" ht="15" customHeight="1" x14ac:dyDescent="0.2">
      <c r="A5912" s="66" t="s">
        <v>9833</v>
      </c>
      <c r="B5912" t="s">
        <v>1003</v>
      </c>
      <c r="C5912" t="s">
        <v>1002</v>
      </c>
      <c r="D5912" s="21" t="s">
        <v>1004</v>
      </c>
      <c r="E5912" t="s">
        <v>1005</v>
      </c>
      <c r="F5912" t="s">
        <v>157</v>
      </c>
      <c r="G5912" t="s">
        <v>1286</v>
      </c>
      <c r="O5912" t="s">
        <v>1400</v>
      </c>
    </row>
    <row r="5913" spans="1:15" ht="15" customHeight="1" x14ac:dyDescent="0.2">
      <c r="A5913" s="66" t="s">
        <v>9833</v>
      </c>
      <c r="B5913" t="s">
        <v>1003</v>
      </c>
      <c r="C5913" t="s">
        <v>1002</v>
      </c>
      <c r="D5913" s="21" t="s">
        <v>1004</v>
      </c>
      <c r="E5913" t="s">
        <v>1005</v>
      </c>
      <c r="F5913" t="s">
        <v>162</v>
      </c>
      <c r="G5913" t="s">
        <v>1286</v>
      </c>
      <c r="O5913" t="s">
        <v>1400</v>
      </c>
    </row>
    <row r="5914" spans="1:15" ht="15" customHeight="1" x14ac:dyDescent="0.2">
      <c r="A5914" s="66" t="s">
        <v>9833</v>
      </c>
      <c r="B5914" t="s">
        <v>995</v>
      </c>
      <c r="C5914" t="s">
        <v>994</v>
      </c>
      <c r="D5914" s="21" t="s">
        <v>1000</v>
      </c>
      <c r="E5914" t="s">
        <v>1001</v>
      </c>
      <c r="F5914" t="s">
        <v>307</v>
      </c>
      <c r="K5914">
        <v>2023</v>
      </c>
      <c r="L5914" t="s">
        <v>6304</v>
      </c>
      <c r="M5914" t="s">
        <v>4988</v>
      </c>
      <c r="N5914" t="s">
        <v>6305</v>
      </c>
      <c r="O5914" t="s">
        <v>6306</v>
      </c>
    </row>
    <row r="5915" spans="1:15" ht="15" customHeight="1" x14ac:dyDescent="0.2">
      <c r="A5915" s="66" t="s">
        <v>9833</v>
      </c>
      <c r="B5915" t="s">
        <v>995</v>
      </c>
      <c r="C5915" t="s">
        <v>994</v>
      </c>
      <c r="D5915" s="21" t="s">
        <v>1000</v>
      </c>
      <c r="E5915" t="s">
        <v>1001</v>
      </c>
      <c r="F5915" t="s">
        <v>308</v>
      </c>
      <c r="K5915">
        <v>2023</v>
      </c>
      <c r="L5915" t="s">
        <v>6304</v>
      </c>
      <c r="M5915" t="s">
        <v>4988</v>
      </c>
      <c r="N5915" t="s">
        <v>6305</v>
      </c>
      <c r="O5915" t="s">
        <v>6306</v>
      </c>
    </row>
    <row r="5916" spans="1:15" ht="15" customHeight="1" x14ac:dyDescent="0.2">
      <c r="A5916" s="66" t="s">
        <v>9833</v>
      </c>
      <c r="B5916" t="s">
        <v>995</v>
      </c>
      <c r="C5916" t="s">
        <v>994</v>
      </c>
      <c r="D5916" s="21" t="s">
        <v>996</v>
      </c>
      <c r="E5916" t="s">
        <v>997</v>
      </c>
      <c r="F5916" t="s">
        <v>89</v>
      </c>
      <c r="K5916">
        <v>2024</v>
      </c>
      <c r="L5916" t="s">
        <v>6307</v>
      </c>
      <c r="M5916" t="s">
        <v>4988</v>
      </c>
      <c r="N5916" t="s">
        <v>6308</v>
      </c>
      <c r="O5916" t="s">
        <v>6309</v>
      </c>
    </row>
    <row r="5917" spans="1:15" ht="15" customHeight="1" x14ac:dyDescent="0.2">
      <c r="A5917" s="66" t="s">
        <v>9833</v>
      </c>
      <c r="B5917" t="s">
        <v>995</v>
      </c>
      <c r="C5917" t="s">
        <v>994</v>
      </c>
      <c r="D5917" s="21" t="s">
        <v>996</v>
      </c>
      <c r="E5917" t="s">
        <v>997</v>
      </c>
      <c r="F5917" t="s">
        <v>90</v>
      </c>
      <c r="K5917">
        <v>2024</v>
      </c>
      <c r="L5917" t="s">
        <v>6307</v>
      </c>
      <c r="M5917" t="s">
        <v>4988</v>
      </c>
      <c r="N5917" t="s">
        <v>6308</v>
      </c>
      <c r="O5917" t="s">
        <v>6310</v>
      </c>
    </row>
    <row r="5918" spans="1:15" ht="15" customHeight="1" x14ac:dyDescent="0.2">
      <c r="A5918" s="66" t="s">
        <v>9833</v>
      </c>
      <c r="B5918" t="s">
        <v>995</v>
      </c>
      <c r="C5918" t="s">
        <v>994</v>
      </c>
      <c r="D5918" s="21" t="s">
        <v>998</v>
      </c>
      <c r="E5918" t="s">
        <v>999</v>
      </c>
      <c r="F5918" t="s">
        <v>67</v>
      </c>
      <c r="G5918" t="s">
        <v>1360</v>
      </c>
      <c r="K5918">
        <v>2024</v>
      </c>
      <c r="L5918" t="s">
        <v>6311</v>
      </c>
      <c r="M5918" t="s">
        <v>6312</v>
      </c>
      <c r="N5918" t="s">
        <v>6313</v>
      </c>
      <c r="O5918" t="s">
        <v>6314</v>
      </c>
    </row>
    <row r="5919" spans="1:15" ht="15" customHeight="1" x14ac:dyDescent="0.2">
      <c r="A5919" s="66" t="s">
        <v>9833</v>
      </c>
      <c r="B5919" t="s">
        <v>995</v>
      </c>
      <c r="C5919" t="s">
        <v>994</v>
      </c>
      <c r="D5919" s="21" t="s">
        <v>998</v>
      </c>
      <c r="E5919" t="s">
        <v>999</v>
      </c>
      <c r="F5919" t="s">
        <v>68</v>
      </c>
      <c r="G5919" t="s">
        <v>1299</v>
      </c>
      <c r="K5919">
        <v>2020</v>
      </c>
      <c r="L5919" t="s">
        <v>6315</v>
      </c>
      <c r="M5919" t="s">
        <v>6316</v>
      </c>
      <c r="N5919" t="s">
        <v>6317</v>
      </c>
      <c r="O5919" t="s">
        <v>6318</v>
      </c>
    </row>
    <row r="5920" spans="1:15" ht="15" customHeight="1" x14ac:dyDescent="0.2">
      <c r="A5920" s="66" t="s">
        <v>9833</v>
      </c>
      <c r="B5920" t="s">
        <v>995</v>
      </c>
      <c r="C5920" t="s">
        <v>994</v>
      </c>
      <c r="D5920" s="21" t="s">
        <v>998</v>
      </c>
      <c r="E5920" t="s">
        <v>999</v>
      </c>
      <c r="F5920" t="s">
        <v>78</v>
      </c>
      <c r="G5920" t="s">
        <v>1299</v>
      </c>
      <c r="K5920">
        <v>2020</v>
      </c>
      <c r="L5920" t="s">
        <v>6315</v>
      </c>
      <c r="M5920" t="s">
        <v>6319</v>
      </c>
      <c r="N5920" t="s">
        <v>6317</v>
      </c>
      <c r="O5920" t="s">
        <v>6320</v>
      </c>
    </row>
    <row r="5921" spans="1:15" ht="15" customHeight="1" x14ac:dyDescent="0.2">
      <c r="A5921" s="66" t="s">
        <v>9833</v>
      </c>
      <c r="B5921" t="s">
        <v>995</v>
      </c>
      <c r="C5921" t="s">
        <v>994</v>
      </c>
      <c r="D5921" s="21" t="s">
        <v>998</v>
      </c>
      <c r="E5921" t="s">
        <v>999</v>
      </c>
      <c r="F5921" t="s">
        <v>79</v>
      </c>
      <c r="G5921" t="s">
        <v>1382</v>
      </c>
      <c r="K5921">
        <v>2020</v>
      </c>
      <c r="L5921" t="s">
        <v>6315</v>
      </c>
      <c r="M5921" t="s">
        <v>6319</v>
      </c>
      <c r="N5921" t="s">
        <v>6317</v>
      </c>
      <c r="O5921" t="s">
        <v>6320</v>
      </c>
    </row>
    <row r="5922" spans="1:15" ht="15" customHeight="1" x14ac:dyDescent="0.2">
      <c r="A5922" s="66" t="s">
        <v>9833</v>
      </c>
      <c r="B5922" t="s">
        <v>995</v>
      </c>
      <c r="C5922" t="s">
        <v>994</v>
      </c>
      <c r="D5922" s="21" t="s">
        <v>998</v>
      </c>
      <c r="E5922" t="s">
        <v>999</v>
      </c>
      <c r="F5922" t="s">
        <v>314</v>
      </c>
      <c r="K5922">
        <v>2020</v>
      </c>
      <c r="L5922" t="s">
        <v>6321</v>
      </c>
      <c r="M5922" t="s">
        <v>1514</v>
      </c>
      <c r="N5922" t="s">
        <v>6322</v>
      </c>
      <c r="O5922" t="s">
        <v>6323</v>
      </c>
    </row>
    <row r="5923" spans="1:15" ht="15" customHeight="1" x14ac:dyDescent="0.2">
      <c r="A5923" s="66" t="s">
        <v>9833</v>
      </c>
      <c r="B5923" t="s">
        <v>995</v>
      </c>
      <c r="C5923" t="s">
        <v>994</v>
      </c>
      <c r="D5923" s="21" t="s">
        <v>998</v>
      </c>
      <c r="E5923" t="s">
        <v>999</v>
      </c>
      <c r="F5923" t="s">
        <v>315</v>
      </c>
      <c r="K5923">
        <v>2020</v>
      </c>
      <c r="L5923" t="s">
        <v>6324</v>
      </c>
      <c r="M5923" t="s">
        <v>1514</v>
      </c>
      <c r="N5923" t="s">
        <v>6325</v>
      </c>
      <c r="O5923" t="s">
        <v>6326</v>
      </c>
    </row>
    <row r="5924" spans="1:15" ht="15" customHeight="1" x14ac:dyDescent="0.2">
      <c r="A5924" s="66" t="s">
        <v>9833</v>
      </c>
      <c r="B5924" t="s">
        <v>995</v>
      </c>
      <c r="C5924" t="s">
        <v>994</v>
      </c>
      <c r="D5924" s="21" t="s">
        <v>1000</v>
      </c>
      <c r="E5924" t="s">
        <v>1001</v>
      </c>
      <c r="F5924" t="s">
        <v>30</v>
      </c>
      <c r="G5924" t="s">
        <v>1454</v>
      </c>
      <c r="K5924">
        <v>2012</v>
      </c>
      <c r="L5924" t="s">
        <v>6327</v>
      </c>
      <c r="M5924" t="s">
        <v>6328</v>
      </c>
      <c r="N5924" t="s">
        <v>6329</v>
      </c>
    </row>
    <row r="5925" spans="1:15" ht="15" customHeight="1" x14ac:dyDescent="0.2">
      <c r="A5925" s="66" t="s">
        <v>9833</v>
      </c>
      <c r="B5925" t="s">
        <v>995</v>
      </c>
      <c r="C5925" t="s">
        <v>994</v>
      </c>
      <c r="D5925" s="21" t="s">
        <v>1000</v>
      </c>
      <c r="E5925" t="s">
        <v>1001</v>
      </c>
      <c r="F5925" t="s">
        <v>56</v>
      </c>
      <c r="G5925" t="s">
        <v>1270</v>
      </c>
      <c r="K5925">
        <v>2012</v>
      </c>
      <c r="L5925" t="s">
        <v>6327</v>
      </c>
      <c r="M5925" t="s">
        <v>6330</v>
      </c>
      <c r="N5925" t="s">
        <v>6329</v>
      </c>
      <c r="O5925" t="s">
        <v>6331</v>
      </c>
    </row>
    <row r="5926" spans="1:15" ht="15" customHeight="1" x14ac:dyDescent="0.2">
      <c r="A5926" s="66" t="s">
        <v>9833</v>
      </c>
      <c r="B5926" t="s">
        <v>995</v>
      </c>
      <c r="C5926" t="s">
        <v>994</v>
      </c>
      <c r="D5926" s="21" t="s">
        <v>1000</v>
      </c>
      <c r="E5926" t="s">
        <v>1001</v>
      </c>
      <c r="F5926" t="s">
        <v>67</v>
      </c>
      <c r="G5926" t="s">
        <v>1360</v>
      </c>
      <c r="K5926">
        <v>2021</v>
      </c>
      <c r="L5926" t="s">
        <v>6327</v>
      </c>
      <c r="M5926" t="s">
        <v>6332</v>
      </c>
      <c r="N5926" t="s">
        <v>6329</v>
      </c>
    </row>
    <row r="5927" spans="1:15" ht="15" customHeight="1" x14ac:dyDescent="0.2">
      <c r="A5927" s="66" t="s">
        <v>9833</v>
      </c>
      <c r="B5927" t="s">
        <v>995</v>
      </c>
      <c r="C5927" t="s">
        <v>994</v>
      </c>
      <c r="D5927" s="21" t="s">
        <v>996</v>
      </c>
      <c r="E5927" t="s">
        <v>997</v>
      </c>
      <c r="F5927" t="s">
        <v>31</v>
      </c>
      <c r="G5927" t="s">
        <v>1404</v>
      </c>
      <c r="K5927">
        <v>2020</v>
      </c>
      <c r="L5927" t="s">
        <v>6333</v>
      </c>
      <c r="M5927" t="s">
        <v>6334</v>
      </c>
      <c r="N5927" t="s">
        <v>6335</v>
      </c>
    </row>
    <row r="5928" spans="1:15" ht="15" customHeight="1" x14ac:dyDescent="0.2">
      <c r="A5928" s="66" t="s">
        <v>9833</v>
      </c>
      <c r="B5928" t="s">
        <v>995</v>
      </c>
      <c r="C5928" t="s">
        <v>994</v>
      </c>
      <c r="D5928" s="21" t="s">
        <v>998</v>
      </c>
      <c r="E5928" t="s">
        <v>999</v>
      </c>
      <c r="F5928" t="s">
        <v>31</v>
      </c>
      <c r="G5928" t="s">
        <v>1404</v>
      </c>
      <c r="K5928">
        <v>2017</v>
      </c>
      <c r="L5928" t="s">
        <v>6333</v>
      </c>
      <c r="M5928" t="s">
        <v>6336</v>
      </c>
      <c r="N5928" t="s">
        <v>6335</v>
      </c>
    </row>
    <row r="5929" spans="1:15" ht="15" customHeight="1" x14ac:dyDescent="0.2">
      <c r="A5929" s="66" t="s">
        <v>9833</v>
      </c>
      <c r="B5929" t="s">
        <v>995</v>
      </c>
      <c r="C5929" t="s">
        <v>994</v>
      </c>
      <c r="D5929" s="21" t="s">
        <v>996</v>
      </c>
      <c r="E5929" t="s">
        <v>997</v>
      </c>
      <c r="F5929" t="s">
        <v>78</v>
      </c>
      <c r="G5929" t="s">
        <v>1299</v>
      </c>
      <c r="K5929">
        <v>2020</v>
      </c>
      <c r="L5929" t="s">
        <v>6337</v>
      </c>
      <c r="M5929" t="s">
        <v>6338</v>
      </c>
      <c r="N5929" t="s">
        <v>6335</v>
      </c>
    </row>
    <row r="5930" spans="1:15" ht="15" customHeight="1" x14ac:dyDescent="0.2">
      <c r="A5930" s="66" t="s">
        <v>9833</v>
      </c>
      <c r="B5930" t="s">
        <v>995</v>
      </c>
      <c r="C5930" t="s">
        <v>994</v>
      </c>
      <c r="D5930" s="21" t="s">
        <v>996</v>
      </c>
      <c r="E5930" t="s">
        <v>997</v>
      </c>
      <c r="F5930" t="s">
        <v>79</v>
      </c>
      <c r="G5930" t="s">
        <v>1382</v>
      </c>
      <c r="K5930">
        <v>2020</v>
      </c>
      <c r="L5930" t="s">
        <v>6337</v>
      </c>
      <c r="M5930" t="s">
        <v>6338</v>
      </c>
      <c r="N5930" t="s">
        <v>6335</v>
      </c>
    </row>
    <row r="5931" spans="1:15" ht="15" customHeight="1" x14ac:dyDescent="0.2">
      <c r="A5931" s="66" t="s">
        <v>9833</v>
      </c>
      <c r="B5931" t="s">
        <v>995</v>
      </c>
      <c r="C5931" t="s">
        <v>994</v>
      </c>
      <c r="D5931" s="21" t="s">
        <v>998</v>
      </c>
      <c r="E5931" t="s">
        <v>999</v>
      </c>
      <c r="F5931" t="s">
        <v>10</v>
      </c>
      <c r="K5931">
        <v>2017</v>
      </c>
      <c r="L5931" t="s">
        <v>6337</v>
      </c>
      <c r="M5931" t="s">
        <v>6339</v>
      </c>
      <c r="N5931" t="s">
        <v>6335</v>
      </c>
    </row>
    <row r="5932" spans="1:15" ht="15" customHeight="1" x14ac:dyDescent="0.2">
      <c r="A5932" s="66" t="s">
        <v>9833</v>
      </c>
      <c r="B5932" t="s">
        <v>995</v>
      </c>
      <c r="C5932" t="s">
        <v>994</v>
      </c>
      <c r="D5932" s="21" t="s">
        <v>998</v>
      </c>
      <c r="E5932" t="s">
        <v>999</v>
      </c>
      <c r="F5932" t="s">
        <v>11</v>
      </c>
      <c r="G5932" t="s">
        <v>1286</v>
      </c>
      <c r="K5932">
        <v>2017</v>
      </c>
      <c r="L5932" t="s">
        <v>6337</v>
      </c>
      <c r="M5932" t="s">
        <v>6339</v>
      </c>
      <c r="N5932" t="s">
        <v>6335</v>
      </c>
    </row>
    <row r="5933" spans="1:15" ht="15" customHeight="1" x14ac:dyDescent="0.2">
      <c r="A5933" s="66" t="s">
        <v>9833</v>
      </c>
      <c r="B5933" t="s">
        <v>995</v>
      </c>
      <c r="C5933" t="s">
        <v>994</v>
      </c>
      <c r="D5933" s="21" t="s">
        <v>998</v>
      </c>
      <c r="E5933" t="s">
        <v>999</v>
      </c>
      <c r="F5933" t="s">
        <v>16</v>
      </c>
      <c r="G5933" t="s">
        <v>1270</v>
      </c>
      <c r="K5933">
        <v>2017</v>
      </c>
      <c r="L5933" t="s">
        <v>6337</v>
      </c>
      <c r="M5933" t="s">
        <v>6340</v>
      </c>
      <c r="N5933" t="s">
        <v>6341</v>
      </c>
    </row>
    <row r="5934" spans="1:15" ht="15" customHeight="1" x14ac:dyDescent="0.2">
      <c r="A5934" s="66" t="s">
        <v>9833</v>
      </c>
      <c r="B5934" t="s">
        <v>995</v>
      </c>
      <c r="C5934" t="s">
        <v>994</v>
      </c>
      <c r="D5934" s="21" t="s">
        <v>998</v>
      </c>
      <c r="E5934" t="s">
        <v>999</v>
      </c>
      <c r="F5934" t="s">
        <v>17</v>
      </c>
      <c r="G5934" t="s">
        <v>1270</v>
      </c>
      <c r="K5934">
        <v>2017</v>
      </c>
      <c r="L5934" t="s">
        <v>6337</v>
      </c>
      <c r="M5934" t="s">
        <v>6340</v>
      </c>
      <c r="N5934" t="s">
        <v>6341</v>
      </c>
    </row>
    <row r="5935" spans="1:15" ht="15" customHeight="1" x14ac:dyDescent="0.2">
      <c r="A5935" s="66" t="s">
        <v>9833</v>
      </c>
      <c r="B5935" t="s">
        <v>995</v>
      </c>
      <c r="C5935" t="s">
        <v>994</v>
      </c>
      <c r="D5935" s="21" t="s">
        <v>998</v>
      </c>
      <c r="E5935" t="s">
        <v>999</v>
      </c>
      <c r="F5935" t="s">
        <v>18</v>
      </c>
      <c r="G5935" t="s">
        <v>1270</v>
      </c>
      <c r="K5935">
        <v>2017</v>
      </c>
      <c r="L5935" t="s">
        <v>6337</v>
      </c>
      <c r="M5935" t="s">
        <v>6340</v>
      </c>
      <c r="N5935" t="s">
        <v>6341</v>
      </c>
    </row>
    <row r="5936" spans="1:15" ht="15" customHeight="1" x14ac:dyDescent="0.2">
      <c r="A5936" s="66" t="s">
        <v>9833</v>
      </c>
      <c r="B5936" t="s">
        <v>995</v>
      </c>
      <c r="C5936" t="s">
        <v>994</v>
      </c>
      <c r="D5936" s="21" t="s">
        <v>998</v>
      </c>
      <c r="E5936" t="s">
        <v>999</v>
      </c>
      <c r="F5936" t="s">
        <v>19</v>
      </c>
      <c r="G5936" t="s">
        <v>1270</v>
      </c>
      <c r="K5936">
        <v>2017</v>
      </c>
      <c r="L5936" t="s">
        <v>6337</v>
      </c>
      <c r="M5936" t="s">
        <v>6340</v>
      </c>
      <c r="N5936" t="s">
        <v>6341</v>
      </c>
    </row>
    <row r="5937" spans="1:14" ht="15" customHeight="1" x14ac:dyDescent="0.2">
      <c r="A5937" s="66" t="s">
        <v>9833</v>
      </c>
      <c r="B5937" t="s">
        <v>995</v>
      </c>
      <c r="C5937" t="s">
        <v>994</v>
      </c>
      <c r="D5937" s="21" t="s">
        <v>998</v>
      </c>
      <c r="E5937" t="s">
        <v>999</v>
      </c>
      <c r="F5937" t="s">
        <v>20</v>
      </c>
      <c r="G5937" t="s">
        <v>1270</v>
      </c>
      <c r="K5937">
        <v>2017</v>
      </c>
      <c r="L5937" t="s">
        <v>6337</v>
      </c>
      <c r="M5937" t="s">
        <v>6340</v>
      </c>
      <c r="N5937" t="s">
        <v>6341</v>
      </c>
    </row>
    <row r="5938" spans="1:14" ht="15" customHeight="1" x14ac:dyDescent="0.2">
      <c r="A5938" s="66" t="s">
        <v>9833</v>
      </c>
      <c r="B5938" t="s">
        <v>995</v>
      </c>
      <c r="C5938" t="s">
        <v>994</v>
      </c>
      <c r="D5938" s="21" t="s">
        <v>998</v>
      </c>
      <c r="E5938" t="s">
        <v>999</v>
      </c>
      <c r="F5938" t="s">
        <v>21</v>
      </c>
      <c r="G5938" t="s">
        <v>1270</v>
      </c>
      <c r="K5938">
        <v>2017</v>
      </c>
      <c r="L5938" t="s">
        <v>6337</v>
      </c>
      <c r="M5938" t="s">
        <v>6340</v>
      </c>
      <c r="N5938" t="s">
        <v>6341</v>
      </c>
    </row>
    <row r="5939" spans="1:14" ht="15" customHeight="1" x14ac:dyDescent="0.2">
      <c r="A5939" s="66" t="s">
        <v>9833</v>
      </c>
      <c r="B5939" t="s">
        <v>995</v>
      </c>
      <c r="C5939" t="s">
        <v>994</v>
      </c>
      <c r="D5939" s="21" t="s">
        <v>998</v>
      </c>
      <c r="E5939" t="s">
        <v>999</v>
      </c>
      <c r="F5939" t="s">
        <v>23</v>
      </c>
      <c r="G5939" t="s">
        <v>1270</v>
      </c>
      <c r="K5939">
        <v>2017</v>
      </c>
      <c r="L5939" t="s">
        <v>6337</v>
      </c>
      <c r="M5939" t="s">
        <v>6340</v>
      </c>
      <c r="N5939" t="s">
        <v>6341</v>
      </c>
    </row>
    <row r="5940" spans="1:14" ht="15" customHeight="1" x14ac:dyDescent="0.2">
      <c r="A5940" s="66" t="s">
        <v>9833</v>
      </c>
      <c r="B5940" t="s">
        <v>995</v>
      </c>
      <c r="C5940" t="s">
        <v>994</v>
      </c>
      <c r="D5940" s="21" t="s">
        <v>998</v>
      </c>
      <c r="E5940" t="s">
        <v>999</v>
      </c>
      <c r="F5940" t="s">
        <v>24</v>
      </c>
      <c r="G5940" t="s">
        <v>1270</v>
      </c>
      <c r="K5940">
        <v>2017</v>
      </c>
      <c r="L5940" t="s">
        <v>6337</v>
      </c>
      <c r="M5940" t="s">
        <v>6340</v>
      </c>
      <c r="N5940" t="s">
        <v>6341</v>
      </c>
    </row>
    <row r="5941" spans="1:14" ht="15" customHeight="1" x14ac:dyDescent="0.2">
      <c r="A5941" s="66" t="s">
        <v>9833</v>
      </c>
      <c r="B5941" t="s">
        <v>995</v>
      </c>
      <c r="C5941" t="s">
        <v>994</v>
      </c>
      <c r="D5941" s="21" t="s">
        <v>998</v>
      </c>
      <c r="E5941" t="s">
        <v>999</v>
      </c>
      <c r="F5941" t="s">
        <v>28</v>
      </c>
      <c r="G5941" t="s">
        <v>1270</v>
      </c>
      <c r="K5941">
        <v>2017</v>
      </c>
      <c r="L5941" t="s">
        <v>6337</v>
      </c>
      <c r="M5941" t="s">
        <v>6340</v>
      </c>
      <c r="N5941" t="s">
        <v>6341</v>
      </c>
    </row>
    <row r="5942" spans="1:14" ht="15" customHeight="1" x14ac:dyDescent="0.2">
      <c r="A5942" s="66" t="s">
        <v>9833</v>
      </c>
      <c r="B5942" t="s">
        <v>995</v>
      </c>
      <c r="C5942" t="s">
        <v>994</v>
      </c>
      <c r="D5942" s="21" t="s">
        <v>1000</v>
      </c>
      <c r="E5942" t="s">
        <v>1001</v>
      </c>
      <c r="F5942" t="s">
        <v>10</v>
      </c>
      <c r="K5942">
        <v>2017</v>
      </c>
      <c r="L5942" t="s">
        <v>6337</v>
      </c>
      <c r="M5942" t="s">
        <v>6339</v>
      </c>
      <c r="N5942" t="s">
        <v>6335</v>
      </c>
    </row>
    <row r="5943" spans="1:14" ht="15" customHeight="1" x14ac:dyDescent="0.2">
      <c r="A5943" s="66" t="s">
        <v>9833</v>
      </c>
      <c r="B5943" t="s">
        <v>995</v>
      </c>
      <c r="C5943" t="s">
        <v>994</v>
      </c>
      <c r="D5943" s="21" t="s">
        <v>1000</v>
      </c>
      <c r="E5943" t="s">
        <v>1001</v>
      </c>
      <c r="F5943" t="s">
        <v>11</v>
      </c>
      <c r="G5943" t="s">
        <v>1286</v>
      </c>
      <c r="K5943">
        <v>2017</v>
      </c>
      <c r="L5943" t="s">
        <v>6337</v>
      </c>
      <c r="M5943" t="s">
        <v>6339</v>
      </c>
      <c r="N5943" t="s">
        <v>6335</v>
      </c>
    </row>
    <row r="5944" spans="1:14" ht="15" customHeight="1" x14ac:dyDescent="0.2">
      <c r="A5944" s="66" t="s">
        <v>9833</v>
      </c>
      <c r="B5944" t="s">
        <v>995</v>
      </c>
      <c r="C5944" t="s">
        <v>994</v>
      </c>
      <c r="D5944" s="21" t="s">
        <v>1000</v>
      </c>
      <c r="E5944" t="s">
        <v>1001</v>
      </c>
      <c r="F5944" t="s">
        <v>16</v>
      </c>
      <c r="G5944" t="s">
        <v>1270</v>
      </c>
      <c r="K5944">
        <v>2017</v>
      </c>
      <c r="L5944" t="s">
        <v>6337</v>
      </c>
      <c r="M5944" t="s">
        <v>6340</v>
      </c>
      <c r="N5944" t="s">
        <v>6341</v>
      </c>
    </row>
    <row r="5945" spans="1:14" ht="15" customHeight="1" x14ac:dyDescent="0.2">
      <c r="A5945" s="66" t="s">
        <v>9833</v>
      </c>
      <c r="B5945" t="s">
        <v>995</v>
      </c>
      <c r="C5945" t="s">
        <v>994</v>
      </c>
      <c r="D5945" s="21" t="s">
        <v>1000</v>
      </c>
      <c r="E5945" t="s">
        <v>1001</v>
      </c>
      <c r="F5945" t="s">
        <v>17</v>
      </c>
      <c r="G5945" t="s">
        <v>1270</v>
      </c>
      <c r="K5945">
        <v>2017</v>
      </c>
      <c r="L5945" t="s">
        <v>6337</v>
      </c>
      <c r="M5945" t="s">
        <v>6340</v>
      </c>
      <c r="N5945" t="s">
        <v>6341</v>
      </c>
    </row>
    <row r="5946" spans="1:14" ht="15" customHeight="1" x14ac:dyDescent="0.2">
      <c r="A5946" s="66" t="s">
        <v>9833</v>
      </c>
      <c r="B5946" t="s">
        <v>995</v>
      </c>
      <c r="C5946" t="s">
        <v>994</v>
      </c>
      <c r="D5946" s="21" t="s">
        <v>1000</v>
      </c>
      <c r="E5946" t="s">
        <v>1001</v>
      </c>
      <c r="F5946" t="s">
        <v>18</v>
      </c>
      <c r="G5946" t="s">
        <v>1270</v>
      </c>
      <c r="K5946">
        <v>2017</v>
      </c>
      <c r="L5946" t="s">
        <v>6337</v>
      </c>
      <c r="M5946" t="s">
        <v>6340</v>
      </c>
      <c r="N5946" t="s">
        <v>6341</v>
      </c>
    </row>
    <row r="5947" spans="1:14" ht="15" customHeight="1" x14ac:dyDescent="0.2">
      <c r="A5947" s="66" t="s">
        <v>9833</v>
      </c>
      <c r="B5947" t="s">
        <v>995</v>
      </c>
      <c r="C5947" t="s">
        <v>994</v>
      </c>
      <c r="D5947" s="21" t="s">
        <v>1000</v>
      </c>
      <c r="E5947" t="s">
        <v>1001</v>
      </c>
      <c r="F5947" t="s">
        <v>19</v>
      </c>
      <c r="G5947" t="s">
        <v>1270</v>
      </c>
      <c r="K5947">
        <v>2017</v>
      </c>
      <c r="L5947" t="s">
        <v>6337</v>
      </c>
      <c r="M5947" t="s">
        <v>6340</v>
      </c>
      <c r="N5947" t="s">
        <v>6341</v>
      </c>
    </row>
    <row r="5948" spans="1:14" ht="15" customHeight="1" x14ac:dyDescent="0.2">
      <c r="A5948" s="66" t="s">
        <v>9833</v>
      </c>
      <c r="B5948" t="s">
        <v>995</v>
      </c>
      <c r="C5948" t="s">
        <v>994</v>
      </c>
      <c r="D5948" s="21" t="s">
        <v>1000</v>
      </c>
      <c r="E5948" t="s">
        <v>1001</v>
      </c>
      <c r="F5948" t="s">
        <v>20</v>
      </c>
      <c r="G5948" t="s">
        <v>1270</v>
      </c>
      <c r="K5948">
        <v>2017</v>
      </c>
      <c r="L5948" t="s">
        <v>6337</v>
      </c>
      <c r="M5948" t="s">
        <v>6340</v>
      </c>
      <c r="N5948" t="s">
        <v>6341</v>
      </c>
    </row>
    <row r="5949" spans="1:14" ht="15" customHeight="1" x14ac:dyDescent="0.2">
      <c r="A5949" s="66" t="s">
        <v>9833</v>
      </c>
      <c r="B5949" t="s">
        <v>995</v>
      </c>
      <c r="C5949" t="s">
        <v>994</v>
      </c>
      <c r="D5949" s="21" t="s">
        <v>1000</v>
      </c>
      <c r="E5949" t="s">
        <v>1001</v>
      </c>
      <c r="F5949" t="s">
        <v>21</v>
      </c>
      <c r="G5949" t="s">
        <v>1270</v>
      </c>
      <c r="K5949">
        <v>2017</v>
      </c>
      <c r="L5949" t="s">
        <v>6337</v>
      </c>
      <c r="M5949" t="s">
        <v>6340</v>
      </c>
      <c r="N5949" t="s">
        <v>6341</v>
      </c>
    </row>
    <row r="5950" spans="1:14" ht="15" customHeight="1" x14ac:dyDescent="0.2">
      <c r="A5950" s="66" t="s">
        <v>9833</v>
      </c>
      <c r="B5950" t="s">
        <v>995</v>
      </c>
      <c r="C5950" t="s">
        <v>994</v>
      </c>
      <c r="D5950" s="21" t="s">
        <v>1000</v>
      </c>
      <c r="E5950" t="s">
        <v>1001</v>
      </c>
      <c r="F5950" t="s">
        <v>23</v>
      </c>
      <c r="G5950" t="s">
        <v>1270</v>
      </c>
      <c r="K5950">
        <v>2017</v>
      </c>
      <c r="L5950" t="s">
        <v>6337</v>
      </c>
      <c r="M5950" t="s">
        <v>6340</v>
      </c>
      <c r="N5950" t="s">
        <v>6341</v>
      </c>
    </row>
    <row r="5951" spans="1:14" ht="15" customHeight="1" x14ac:dyDescent="0.2">
      <c r="A5951" s="66" t="s">
        <v>9833</v>
      </c>
      <c r="B5951" t="s">
        <v>995</v>
      </c>
      <c r="C5951" t="s">
        <v>994</v>
      </c>
      <c r="D5951" s="21" t="s">
        <v>1000</v>
      </c>
      <c r="E5951" t="s">
        <v>1001</v>
      </c>
      <c r="F5951" t="s">
        <v>24</v>
      </c>
      <c r="G5951" t="s">
        <v>1270</v>
      </c>
      <c r="K5951">
        <v>2017</v>
      </c>
      <c r="L5951" t="s">
        <v>6337</v>
      </c>
      <c r="M5951" t="s">
        <v>6340</v>
      </c>
      <c r="N5951" t="s">
        <v>6341</v>
      </c>
    </row>
    <row r="5952" spans="1:14" ht="15" customHeight="1" x14ac:dyDescent="0.2">
      <c r="A5952" s="66" t="s">
        <v>9833</v>
      </c>
      <c r="B5952" t="s">
        <v>995</v>
      </c>
      <c r="C5952" t="s">
        <v>994</v>
      </c>
      <c r="D5952" s="21" t="s">
        <v>1000</v>
      </c>
      <c r="E5952" t="s">
        <v>1001</v>
      </c>
      <c r="F5952" t="s">
        <v>28</v>
      </c>
      <c r="G5952" t="s">
        <v>1270</v>
      </c>
      <c r="K5952">
        <v>2017</v>
      </c>
      <c r="L5952" t="s">
        <v>6337</v>
      </c>
      <c r="M5952" t="s">
        <v>6340</v>
      </c>
      <c r="N5952" t="s">
        <v>6341</v>
      </c>
    </row>
    <row r="5953" spans="1:14" ht="15" customHeight="1" x14ac:dyDescent="0.2">
      <c r="A5953" s="66" t="s">
        <v>9833</v>
      </c>
      <c r="B5953" t="s">
        <v>995</v>
      </c>
      <c r="C5953" t="s">
        <v>994</v>
      </c>
      <c r="D5953" s="21" t="s">
        <v>996</v>
      </c>
      <c r="E5953" t="s">
        <v>997</v>
      </c>
      <c r="F5953" t="s">
        <v>72</v>
      </c>
      <c r="G5953" t="s">
        <v>1299</v>
      </c>
      <c r="K5953">
        <v>2020</v>
      </c>
      <c r="L5953" t="s">
        <v>6342</v>
      </c>
      <c r="M5953" t="s">
        <v>2803</v>
      </c>
      <c r="N5953" t="s">
        <v>6343</v>
      </c>
    </row>
    <row r="5954" spans="1:14" ht="15" customHeight="1" x14ac:dyDescent="0.2">
      <c r="A5954" s="66" t="s">
        <v>9833</v>
      </c>
      <c r="B5954" t="s">
        <v>995</v>
      </c>
      <c r="C5954" t="s">
        <v>994</v>
      </c>
      <c r="D5954" s="21" t="s">
        <v>996</v>
      </c>
      <c r="E5954" t="s">
        <v>997</v>
      </c>
      <c r="F5954" t="s">
        <v>76</v>
      </c>
      <c r="G5954" t="s">
        <v>1299</v>
      </c>
      <c r="K5954">
        <v>2020</v>
      </c>
      <c r="L5954" t="s">
        <v>6342</v>
      </c>
      <c r="M5954" t="s">
        <v>2803</v>
      </c>
      <c r="N5954" t="s">
        <v>6343</v>
      </c>
    </row>
    <row r="5955" spans="1:14" ht="15" customHeight="1" x14ac:dyDescent="0.2">
      <c r="A5955" s="66" t="s">
        <v>9833</v>
      </c>
      <c r="B5955" t="s">
        <v>995</v>
      </c>
      <c r="C5955" t="s">
        <v>994</v>
      </c>
      <c r="D5955" s="21" t="s">
        <v>996</v>
      </c>
      <c r="E5955" t="s">
        <v>997</v>
      </c>
      <c r="F5955" t="s">
        <v>202</v>
      </c>
      <c r="G5955" t="s">
        <v>1523</v>
      </c>
      <c r="K5955">
        <v>2020</v>
      </c>
      <c r="L5955" t="s">
        <v>6342</v>
      </c>
      <c r="M5955" t="s">
        <v>6344</v>
      </c>
      <c r="N5955" t="s">
        <v>6343</v>
      </c>
    </row>
    <row r="5956" spans="1:14" ht="15" customHeight="1" x14ac:dyDescent="0.2">
      <c r="A5956" s="66" t="s">
        <v>9833</v>
      </c>
      <c r="B5956" t="s">
        <v>995</v>
      </c>
      <c r="C5956" t="s">
        <v>994</v>
      </c>
      <c r="D5956" s="21" t="s">
        <v>998</v>
      </c>
      <c r="E5956" t="s">
        <v>999</v>
      </c>
      <c r="F5956" t="s">
        <v>56</v>
      </c>
      <c r="G5956" t="s">
        <v>1270</v>
      </c>
      <c r="K5956">
        <v>2020</v>
      </c>
      <c r="L5956" t="s">
        <v>6342</v>
      </c>
      <c r="M5956" t="s">
        <v>6344</v>
      </c>
      <c r="N5956" t="s">
        <v>6343</v>
      </c>
    </row>
    <row r="5957" spans="1:14" ht="15" customHeight="1" x14ac:dyDescent="0.2">
      <c r="A5957" s="66" t="s">
        <v>9833</v>
      </c>
      <c r="B5957" t="s">
        <v>995</v>
      </c>
      <c r="C5957" t="s">
        <v>994</v>
      </c>
      <c r="D5957" s="21" t="s">
        <v>998</v>
      </c>
      <c r="E5957" t="s">
        <v>999</v>
      </c>
      <c r="F5957" t="s">
        <v>337</v>
      </c>
      <c r="K5957">
        <v>2020</v>
      </c>
      <c r="L5957" t="s">
        <v>6345</v>
      </c>
      <c r="M5957" t="s">
        <v>6344</v>
      </c>
      <c r="N5957" t="s">
        <v>6343</v>
      </c>
    </row>
    <row r="5958" spans="1:14" ht="15" customHeight="1" x14ac:dyDescent="0.2">
      <c r="A5958" s="66" t="s">
        <v>9833</v>
      </c>
      <c r="B5958" t="s">
        <v>995</v>
      </c>
      <c r="C5958" t="s">
        <v>994</v>
      </c>
      <c r="D5958" s="21" t="s">
        <v>996</v>
      </c>
      <c r="E5958" t="s">
        <v>997</v>
      </c>
      <c r="F5958" t="s">
        <v>8</v>
      </c>
      <c r="K5958">
        <v>2019</v>
      </c>
      <c r="L5958" t="s">
        <v>6346</v>
      </c>
      <c r="M5958" t="s">
        <v>6347</v>
      </c>
      <c r="N5958" t="s">
        <v>6348</v>
      </c>
    </row>
    <row r="5959" spans="1:14" ht="15" customHeight="1" x14ac:dyDescent="0.2">
      <c r="A5959" s="66" t="s">
        <v>9833</v>
      </c>
      <c r="B5959" t="s">
        <v>995</v>
      </c>
      <c r="C5959" t="s">
        <v>994</v>
      </c>
      <c r="D5959" s="21" t="s">
        <v>996</v>
      </c>
      <c r="E5959" t="s">
        <v>997</v>
      </c>
      <c r="F5959" t="s">
        <v>10</v>
      </c>
      <c r="K5959">
        <v>2019</v>
      </c>
      <c r="L5959" t="s">
        <v>6346</v>
      </c>
      <c r="M5959" t="s">
        <v>6347</v>
      </c>
      <c r="N5959" t="s">
        <v>6348</v>
      </c>
    </row>
    <row r="5960" spans="1:14" ht="15" customHeight="1" x14ac:dyDescent="0.2">
      <c r="A5960" s="66" t="s">
        <v>9833</v>
      </c>
      <c r="B5960" t="s">
        <v>995</v>
      </c>
      <c r="C5960" t="s">
        <v>994</v>
      </c>
      <c r="D5960" s="21" t="s">
        <v>996</v>
      </c>
      <c r="E5960" t="s">
        <v>997</v>
      </c>
      <c r="F5960" t="s">
        <v>11</v>
      </c>
      <c r="G5960" t="s">
        <v>1286</v>
      </c>
      <c r="H5960" t="s">
        <v>376</v>
      </c>
      <c r="I5960" t="s">
        <v>2550</v>
      </c>
      <c r="K5960">
        <v>2019</v>
      </c>
      <c r="L5960" t="s">
        <v>6346</v>
      </c>
      <c r="M5960" t="s">
        <v>6347</v>
      </c>
      <c r="N5960" t="s">
        <v>6348</v>
      </c>
    </row>
    <row r="5961" spans="1:14" ht="15" customHeight="1" x14ac:dyDescent="0.2">
      <c r="A5961" s="66" t="s">
        <v>9833</v>
      </c>
      <c r="B5961" t="s">
        <v>995</v>
      </c>
      <c r="C5961" t="s">
        <v>994</v>
      </c>
      <c r="D5961" s="21" t="s">
        <v>996</v>
      </c>
      <c r="E5961" t="s">
        <v>997</v>
      </c>
      <c r="F5961" t="s">
        <v>12</v>
      </c>
      <c r="K5961">
        <v>2019</v>
      </c>
      <c r="L5961" t="s">
        <v>6346</v>
      </c>
      <c r="M5961" t="s">
        <v>6347</v>
      </c>
      <c r="N5961" t="s">
        <v>6348</v>
      </c>
    </row>
    <row r="5962" spans="1:14" ht="15" customHeight="1" x14ac:dyDescent="0.2">
      <c r="A5962" s="66" t="s">
        <v>9833</v>
      </c>
      <c r="B5962" t="s">
        <v>995</v>
      </c>
      <c r="C5962" t="s">
        <v>994</v>
      </c>
      <c r="D5962" s="21" t="s">
        <v>996</v>
      </c>
      <c r="E5962" t="s">
        <v>997</v>
      </c>
      <c r="F5962" t="s">
        <v>16</v>
      </c>
      <c r="G5962" t="s">
        <v>1270</v>
      </c>
      <c r="H5962" t="s">
        <v>376</v>
      </c>
      <c r="I5962" t="s">
        <v>1271</v>
      </c>
      <c r="K5962">
        <v>2022</v>
      </c>
      <c r="L5962" t="s">
        <v>6346</v>
      </c>
      <c r="M5962" t="s">
        <v>6349</v>
      </c>
      <c r="N5962" t="s">
        <v>6348</v>
      </c>
    </row>
    <row r="5963" spans="1:14" ht="15" customHeight="1" x14ac:dyDescent="0.2">
      <c r="A5963" s="66" t="s">
        <v>9833</v>
      </c>
      <c r="B5963" t="s">
        <v>995</v>
      </c>
      <c r="C5963" t="s">
        <v>994</v>
      </c>
      <c r="D5963" s="21" t="s">
        <v>996</v>
      </c>
      <c r="E5963" t="s">
        <v>997</v>
      </c>
      <c r="F5963" t="s">
        <v>17</v>
      </c>
      <c r="G5963" t="s">
        <v>1270</v>
      </c>
      <c r="H5963" t="s">
        <v>376</v>
      </c>
      <c r="I5963" t="s">
        <v>1271</v>
      </c>
      <c r="K5963">
        <v>2022</v>
      </c>
      <c r="L5963" t="s">
        <v>6346</v>
      </c>
      <c r="M5963" t="s">
        <v>6349</v>
      </c>
      <c r="N5963" t="s">
        <v>6348</v>
      </c>
    </row>
    <row r="5964" spans="1:14" ht="15" customHeight="1" x14ac:dyDescent="0.2">
      <c r="A5964" s="66" t="s">
        <v>9833</v>
      </c>
      <c r="B5964" t="s">
        <v>995</v>
      </c>
      <c r="C5964" t="s">
        <v>994</v>
      </c>
      <c r="D5964" s="21" t="s">
        <v>996</v>
      </c>
      <c r="E5964" t="s">
        <v>997</v>
      </c>
      <c r="F5964" t="s">
        <v>18</v>
      </c>
      <c r="G5964" t="s">
        <v>1270</v>
      </c>
      <c r="H5964" t="s">
        <v>376</v>
      </c>
      <c r="I5964" t="s">
        <v>1271</v>
      </c>
      <c r="K5964">
        <v>2022</v>
      </c>
      <c r="L5964" t="s">
        <v>6346</v>
      </c>
      <c r="M5964" t="s">
        <v>6349</v>
      </c>
      <c r="N5964" t="s">
        <v>6348</v>
      </c>
    </row>
    <row r="5965" spans="1:14" ht="15" customHeight="1" x14ac:dyDescent="0.2">
      <c r="A5965" s="66" t="s">
        <v>9833</v>
      </c>
      <c r="B5965" t="s">
        <v>995</v>
      </c>
      <c r="C5965" t="s">
        <v>994</v>
      </c>
      <c r="D5965" s="21" t="s">
        <v>996</v>
      </c>
      <c r="E5965" t="s">
        <v>997</v>
      </c>
      <c r="F5965" t="s">
        <v>19</v>
      </c>
      <c r="G5965" t="s">
        <v>1270</v>
      </c>
      <c r="H5965" t="s">
        <v>376</v>
      </c>
      <c r="I5965" t="s">
        <v>1271</v>
      </c>
      <c r="K5965">
        <v>2022</v>
      </c>
      <c r="L5965" t="s">
        <v>6346</v>
      </c>
      <c r="M5965" t="s">
        <v>6349</v>
      </c>
      <c r="N5965" t="s">
        <v>6348</v>
      </c>
    </row>
    <row r="5966" spans="1:14" ht="15" customHeight="1" x14ac:dyDescent="0.2">
      <c r="A5966" s="66" t="s">
        <v>9833</v>
      </c>
      <c r="B5966" t="s">
        <v>995</v>
      </c>
      <c r="C5966" t="s">
        <v>994</v>
      </c>
      <c r="D5966" s="21" t="s">
        <v>996</v>
      </c>
      <c r="E5966" t="s">
        <v>997</v>
      </c>
      <c r="F5966" t="s">
        <v>20</v>
      </c>
      <c r="G5966" t="s">
        <v>1270</v>
      </c>
      <c r="H5966" t="s">
        <v>376</v>
      </c>
      <c r="I5966" t="s">
        <v>1271</v>
      </c>
      <c r="K5966">
        <v>2022</v>
      </c>
      <c r="L5966" t="s">
        <v>6346</v>
      </c>
      <c r="M5966" t="s">
        <v>6349</v>
      </c>
      <c r="N5966" t="s">
        <v>6348</v>
      </c>
    </row>
    <row r="5967" spans="1:14" ht="15" customHeight="1" x14ac:dyDescent="0.2">
      <c r="A5967" s="66" t="s">
        <v>9833</v>
      </c>
      <c r="B5967" t="s">
        <v>995</v>
      </c>
      <c r="C5967" t="s">
        <v>994</v>
      </c>
      <c r="D5967" s="21" t="s">
        <v>996</v>
      </c>
      <c r="E5967" t="s">
        <v>997</v>
      </c>
      <c r="F5967" t="s">
        <v>21</v>
      </c>
      <c r="G5967" t="s">
        <v>1270</v>
      </c>
      <c r="H5967" t="s">
        <v>376</v>
      </c>
      <c r="I5967" t="s">
        <v>1271</v>
      </c>
      <c r="K5967">
        <v>2022</v>
      </c>
      <c r="L5967" t="s">
        <v>6346</v>
      </c>
      <c r="M5967" t="s">
        <v>6349</v>
      </c>
      <c r="N5967" t="s">
        <v>6348</v>
      </c>
    </row>
    <row r="5968" spans="1:14" ht="15" customHeight="1" x14ac:dyDescent="0.2">
      <c r="A5968" s="66" t="s">
        <v>9833</v>
      </c>
      <c r="B5968" t="s">
        <v>995</v>
      </c>
      <c r="C5968" t="s">
        <v>994</v>
      </c>
      <c r="D5968" s="21" t="s">
        <v>996</v>
      </c>
      <c r="E5968" t="s">
        <v>997</v>
      </c>
      <c r="F5968" t="s">
        <v>22</v>
      </c>
      <c r="G5968" t="s">
        <v>1270</v>
      </c>
      <c r="H5968" t="s">
        <v>376</v>
      </c>
      <c r="I5968" t="s">
        <v>1271</v>
      </c>
      <c r="K5968">
        <v>2022</v>
      </c>
      <c r="L5968" t="s">
        <v>6346</v>
      </c>
      <c r="M5968" t="s">
        <v>6349</v>
      </c>
      <c r="N5968" t="s">
        <v>6348</v>
      </c>
    </row>
    <row r="5969" spans="1:15" ht="15" customHeight="1" x14ac:dyDescent="0.2">
      <c r="A5969" s="66" t="s">
        <v>9833</v>
      </c>
      <c r="B5969" t="s">
        <v>995</v>
      </c>
      <c r="C5969" t="s">
        <v>994</v>
      </c>
      <c r="D5969" s="21" t="s">
        <v>996</v>
      </c>
      <c r="E5969" t="s">
        <v>997</v>
      </c>
      <c r="F5969" t="s">
        <v>23</v>
      </c>
      <c r="G5969" t="s">
        <v>1270</v>
      </c>
      <c r="H5969" t="s">
        <v>376</v>
      </c>
      <c r="I5969" t="s">
        <v>1271</v>
      </c>
      <c r="K5969">
        <v>2022</v>
      </c>
      <c r="L5969" t="s">
        <v>6346</v>
      </c>
      <c r="M5969" t="s">
        <v>6349</v>
      </c>
      <c r="N5969" t="s">
        <v>6348</v>
      </c>
    </row>
    <row r="5970" spans="1:15" ht="15" customHeight="1" x14ac:dyDescent="0.2">
      <c r="A5970" s="66" t="s">
        <v>9833</v>
      </c>
      <c r="B5970" t="s">
        <v>995</v>
      </c>
      <c r="C5970" t="s">
        <v>994</v>
      </c>
      <c r="D5970" s="21" t="s">
        <v>996</v>
      </c>
      <c r="E5970" t="s">
        <v>997</v>
      </c>
      <c r="F5970" t="s">
        <v>24</v>
      </c>
      <c r="G5970" t="s">
        <v>1270</v>
      </c>
      <c r="H5970" t="s">
        <v>376</v>
      </c>
      <c r="I5970" t="s">
        <v>1271</v>
      </c>
      <c r="K5970">
        <v>2022</v>
      </c>
      <c r="L5970" t="s">
        <v>6346</v>
      </c>
      <c r="M5970" t="s">
        <v>6349</v>
      </c>
      <c r="N5970" t="s">
        <v>6348</v>
      </c>
    </row>
    <row r="5971" spans="1:15" ht="15" customHeight="1" x14ac:dyDescent="0.2">
      <c r="A5971" s="66" t="s">
        <v>9833</v>
      </c>
      <c r="B5971" t="s">
        <v>995</v>
      </c>
      <c r="C5971" t="s">
        <v>994</v>
      </c>
      <c r="D5971" s="21" t="s">
        <v>996</v>
      </c>
      <c r="E5971" t="s">
        <v>997</v>
      </c>
      <c r="F5971" t="s">
        <v>25</v>
      </c>
      <c r="G5971" t="s">
        <v>1270</v>
      </c>
      <c r="H5971" t="s">
        <v>376</v>
      </c>
      <c r="I5971" t="s">
        <v>1271</v>
      </c>
      <c r="K5971">
        <v>2022</v>
      </c>
      <c r="L5971" t="s">
        <v>6346</v>
      </c>
      <c r="M5971" t="s">
        <v>6349</v>
      </c>
      <c r="N5971" t="s">
        <v>6348</v>
      </c>
    </row>
    <row r="5972" spans="1:15" ht="15" customHeight="1" x14ac:dyDescent="0.2">
      <c r="A5972" s="66" t="s">
        <v>9833</v>
      </c>
      <c r="B5972" t="s">
        <v>995</v>
      </c>
      <c r="C5972" t="s">
        <v>994</v>
      </c>
      <c r="D5972" s="21" t="s">
        <v>996</v>
      </c>
      <c r="E5972" t="s">
        <v>997</v>
      </c>
      <c r="F5972" t="s">
        <v>26</v>
      </c>
      <c r="G5972" t="s">
        <v>1270</v>
      </c>
      <c r="H5972" t="s">
        <v>376</v>
      </c>
      <c r="I5972" t="s">
        <v>1271</v>
      </c>
      <c r="K5972">
        <v>2022</v>
      </c>
      <c r="L5972" t="s">
        <v>6346</v>
      </c>
      <c r="M5972" t="s">
        <v>6349</v>
      </c>
      <c r="N5972" t="s">
        <v>6348</v>
      </c>
    </row>
    <row r="5973" spans="1:15" ht="15" customHeight="1" x14ac:dyDescent="0.2">
      <c r="A5973" s="66" t="s">
        <v>9833</v>
      </c>
      <c r="B5973" t="s">
        <v>995</v>
      </c>
      <c r="C5973" t="s">
        <v>994</v>
      </c>
      <c r="D5973" s="21" t="s">
        <v>996</v>
      </c>
      <c r="E5973" t="s">
        <v>997</v>
      </c>
      <c r="F5973" t="s">
        <v>27</v>
      </c>
      <c r="G5973" t="s">
        <v>1270</v>
      </c>
      <c r="H5973" t="s">
        <v>376</v>
      </c>
      <c r="I5973" t="s">
        <v>1271</v>
      </c>
      <c r="K5973">
        <v>2022</v>
      </c>
      <c r="L5973" t="s">
        <v>6346</v>
      </c>
      <c r="M5973" t="s">
        <v>6349</v>
      </c>
      <c r="N5973" t="s">
        <v>6348</v>
      </c>
    </row>
    <row r="5974" spans="1:15" ht="15" customHeight="1" x14ac:dyDescent="0.2">
      <c r="A5974" s="66" t="s">
        <v>9833</v>
      </c>
      <c r="B5974" t="s">
        <v>995</v>
      </c>
      <c r="C5974" t="s">
        <v>994</v>
      </c>
      <c r="D5974" s="21" t="s">
        <v>996</v>
      </c>
      <c r="E5974" t="s">
        <v>997</v>
      </c>
      <c r="F5974" t="s">
        <v>28</v>
      </c>
      <c r="G5974" t="s">
        <v>1270</v>
      </c>
      <c r="H5974" t="s">
        <v>376</v>
      </c>
      <c r="I5974" t="s">
        <v>1271</v>
      </c>
      <c r="K5974">
        <v>2022</v>
      </c>
      <c r="L5974" t="s">
        <v>6346</v>
      </c>
      <c r="M5974" t="s">
        <v>6349</v>
      </c>
      <c r="N5974" t="s">
        <v>6348</v>
      </c>
    </row>
    <row r="5975" spans="1:15" ht="15" customHeight="1" x14ac:dyDescent="0.2">
      <c r="A5975" s="66" t="s">
        <v>9833</v>
      </c>
      <c r="B5975" t="s">
        <v>995</v>
      </c>
      <c r="C5975" t="s">
        <v>994</v>
      </c>
      <c r="D5975" s="21" t="s">
        <v>996</v>
      </c>
      <c r="E5975" t="s">
        <v>997</v>
      </c>
      <c r="F5975" t="s">
        <v>96</v>
      </c>
      <c r="K5975">
        <v>2022</v>
      </c>
      <c r="L5975" t="s">
        <v>6346</v>
      </c>
      <c r="M5975" t="s">
        <v>6350</v>
      </c>
      <c r="N5975" t="s">
        <v>6348</v>
      </c>
    </row>
    <row r="5976" spans="1:15" ht="15" customHeight="1" x14ac:dyDescent="0.2">
      <c r="A5976" s="66" t="s">
        <v>9833</v>
      </c>
      <c r="B5976" s="11" t="s">
        <v>995</v>
      </c>
      <c r="C5976" s="11" t="s">
        <v>994</v>
      </c>
      <c r="D5976" s="26" t="s">
        <v>998</v>
      </c>
      <c r="E5976" s="11" t="s">
        <v>999</v>
      </c>
      <c r="F5976" s="22" t="s">
        <v>81</v>
      </c>
      <c r="G5976" s="22" t="s">
        <v>1299</v>
      </c>
      <c r="H5976" s="11"/>
      <c r="I5976" s="11"/>
      <c r="J5976" s="11"/>
      <c r="K5976" s="11">
        <v>2020</v>
      </c>
      <c r="L5976" s="11" t="s">
        <v>6351</v>
      </c>
      <c r="M5976" s="11"/>
      <c r="N5976" t="s">
        <v>6352</v>
      </c>
      <c r="O5976" s="49"/>
    </row>
    <row r="5977" spans="1:15" ht="15" customHeight="1" x14ac:dyDescent="0.2">
      <c r="A5977" s="66" t="s">
        <v>9833</v>
      </c>
      <c r="B5977" t="s">
        <v>995</v>
      </c>
      <c r="C5977" t="s">
        <v>994</v>
      </c>
      <c r="D5977" s="21" t="s">
        <v>998</v>
      </c>
      <c r="E5977" t="s">
        <v>999</v>
      </c>
      <c r="F5977" t="s">
        <v>89</v>
      </c>
      <c r="K5977">
        <v>2024</v>
      </c>
      <c r="L5977" t="s">
        <v>6353</v>
      </c>
      <c r="M5977" t="s">
        <v>4988</v>
      </c>
      <c r="N5977" t="s">
        <v>6354</v>
      </c>
      <c r="O5977" t="s">
        <v>6355</v>
      </c>
    </row>
    <row r="5978" spans="1:15" ht="15" customHeight="1" x14ac:dyDescent="0.2">
      <c r="A5978" s="66" t="s">
        <v>9833</v>
      </c>
      <c r="B5978" t="s">
        <v>995</v>
      </c>
      <c r="C5978" t="s">
        <v>994</v>
      </c>
      <c r="D5978" s="21" t="s">
        <v>996</v>
      </c>
      <c r="E5978" t="s">
        <v>997</v>
      </c>
      <c r="F5978" t="s">
        <v>315</v>
      </c>
      <c r="K5978">
        <v>2022</v>
      </c>
      <c r="L5978" t="s">
        <v>6356</v>
      </c>
      <c r="M5978" t="s">
        <v>1514</v>
      </c>
      <c r="N5978" t="s">
        <v>6357</v>
      </c>
      <c r="O5978" t="s">
        <v>6358</v>
      </c>
    </row>
    <row r="5979" spans="1:15" ht="15" customHeight="1" x14ac:dyDescent="0.2">
      <c r="A5979" s="66" t="s">
        <v>9833</v>
      </c>
      <c r="B5979" t="s">
        <v>995</v>
      </c>
      <c r="C5979" t="s">
        <v>994</v>
      </c>
      <c r="D5979" s="21" t="s">
        <v>996</v>
      </c>
      <c r="E5979" t="s">
        <v>997</v>
      </c>
      <c r="F5979" t="s">
        <v>317</v>
      </c>
      <c r="K5979">
        <v>2022</v>
      </c>
      <c r="L5979" t="s">
        <v>6356</v>
      </c>
      <c r="M5979" t="s">
        <v>1514</v>
      </c>
      <c r="N5979" t="s">
        <v>6357</v>
      </c>
      <c r="O5979" t="s">
        <v>6359</v>
      </c>
    </row>
    <row r="5980" spans="1:15" ht="15" customHeight="1" x14ac:dyDescent="0.2">
      <c r="A5980" s="66" t="s">
        <v>9833</v>
      </c>
      <c r="B5980" t="s">
        <v>995</v>
      </c>
      <c r="C5980" t="s">
        <v>994</v>
      </c>
      <c r="D5980" s="21" t="s">
        <v>998</v>
      </c>
      <c r="E5980" t="s">
        <v>999</v>
      </c>
      <c r="F5980" t="s">
        <v>96</v>
      </c>
      <c r="K5980">
        <v>1997</v>
      </c>
      <c r="L5980" t="s">
        <v>6360</v>
      </c>
      <c r="M5980" t="s">
        <v>4988</v>
      </c>
      <c r="N5980" t="s">
        <v>6361</v>
      </c>
    </row>
    <row r="5981" spans="1:15" ht="15" customHeight="1" x14ac:dyDescent="0.2">
      <c r="A5981" s="66" t="s">
        <v>9833</v>
      </c>
      <c r="B5981" t="s">
        <v>995</v>
      </c>
      <c r="C5981" t="s">
        <v>994</v>
      </c>
      <c r="D5981" s="21" t="s">
        <v>998</v>
      </c>
      <c r="E5981" t="s">
        <v>999</v>
      </c>
      <c r="F5981" t="s">
        <v>72</v>
      </c>
      <c r="G5981" t="s">
        <v>1299</v>
      </c>
      <c r="K5981">
        <v>1989</v>
      </c>
      <c r="L5981" t="s">
        <v>6362</v>
      </c>
      <c r="M5981" t="s">
        <v>1365</v>
      </c>
      <c r="N5981" t="s">
        <v>6363</v>
      </c>
      <c r="O5981" t="s">
        <v>6364</v>
      </c>
    </row>
    <row r="5982" spans="1:15" ht="15" customHeight="1" x14ac:dyDescent="0.2">
      <c r="A5982" s="66" t="s">
        <v>9833</v>
      </c>
      <c r="B5982" t="s">
        <v>995</v>
      </c>
      <c r="C5982" t="s">
        <v>994</v>
      </c>
      <c r="D5982" s="21" t="s">
        <v>998</v>
      </c>
      <c r="E5982" t="s">
        <v>999</v>
      </c>
      <c r="F5982" t="s">
        <v>76</v>
      </c>
      <c r="G5982" t="s">
        <v>1299</v>
      </c>
      <c r="J5982" t="s">
        <v>6365</v>
      </c>
      <c r="K5982">
        <v>1989</v>
      </c>
      <c r="L5982" t="s">
        <v>6362</v>
      </c>
      <c r="M5982" t="s">
        <v>1365</v>
      </c>
      <c r="N5982" t="s">
        <v>6363</v>
      </c>
      <c r="O5982" t="s">
        <v>6366</v>
      </c>
    </row>
    <row r="5983" spans="1:15" ht="15" customHeight="1" x14ac:dyDescent="0.2">
      <c r="A5983" s="66" t="s">
        <v>9833</v>
      </c>
      <c r="B5983" t="s">
        <v>995</v>
      </c>
      <c r="C5983" t="s">
        <v>994</v>
      </c>
      <c r="D5983" s="21" t="s">
        <v>998</v>
      </c>
      <c r="E5983" t="s">
        <v>999</v>
      </c>
      <c r="F5983" t="s">
        <v>85</v>
      </c>
      <c r="K5983">
        <v>1989</v>
      </c>
      <c r="L5983" t="s">
        <v>6362</v>
      </c>
      <c r="M5983" t="s">
        <v>1365</v>
      </c>
      <c r="N5983" t="s">
        <v>6363</v>
      </c>
      <c r="O5983" t="s">
        <v>6367</v>
      </c>
    </row>
    <row r="5984" spans="1:15" ht="15" customHeight="1" x14ac:dyDescent="0.2">
      <c r="A5984" s="66" t="s">
        <v>9833</v>
      </c>
      <c r="B5984" t="s">
        <v>995</v>
      </c>
      <c r="C5984" t="s">
        <v>994</v>
      </c>
      <c r="D5984" s="21" t="s">
        <v>998</v>
      </c>
      <c r="E5984" t="s">
        <v>999</v>
      </c>
      <c r="F5984" t="s">
        <v>87</v>
      </c>
      <c r="K5984">
        <v>1989</v>
      </c>
      <c r="L5984" t="s">
        <v>6362</v>
      </c>
      <c r="M5984" t="s">
        <v>1365</v>
      </c>
      <c r="N5984" t="s">
        <v>6363</v>
      </c>
      <c r="O5984" t="s">
        <v>6368</v>
      </c>
    </row>
    <row r="5985" spans="1:15" ht="15" customHeight="1" x14ac:dyDescent="0.2">
      <c r="A5985" s="66" t="s">
        <v>9833</v>
      </c>
      <c r="B5985" t="s">
        <v>995</v>
      </c>
      <c r="C5985" t="s">
        <v>994</v>
      </c>
      <c r="D5985" s="21" t="s">
        <v>1000</v>
      </c>
      <c r="E5985" t="s">
        <v>1001</v>
      </c>
      <c r="F5985" t="s">
        <v>78</v>
      </c>
      <c r="G5985" t="s">
        <v>1299</v>
      </c>
      <c r="K5985">
        <v>2023</v>
      </c>
      <c r="L5985" t="s">
        <v>6369</v>
      </c>
      <c r="M5985" t="s">
        <v>1365</v>
      </c>
      <c r="N5985" t="s">
        <v>6370</v>
      </c>
      <c r="O5985" t="s">
        <v>6371</v>
      </c>
    </row>
    <row r="5986" spans="1:15" ht="15" customHeight="1" x14ac:dyDescent="0.2">
      <c r="A5986" s="66" t="s">
        <v>9833</v>
      </c>
      <c r="B5986" t="s">
        <v>995</v>
      </c>
      <c r="C5986" t="s">
        <v>994</v>
      </c>
      <c r="D5986" s="21" t="s">
        <v>1000</v>
      </c>
      <c r="E5986" t="s">
        <v>1001</v>
      </c>
      <c r="F5986" t="s">
        <v>79</v>
      </c>
      <c r="G5986" t="s">
        <v>1382</v>
      </c>
      <c r="K5986">
        <v>2023</v>
      </c>
      <c r="L5986" t="s">
        <v>6369</v>
      </c>
      <c r="M5986" t="s">
        <v>1365</v>
      </c>
      <c r="N5986" t="s">
        <v>6370</v>
      </c>
      <c r="O5986" t="s">
        <v>6371</v>
      </c>
    </row>
    <row r="5987" spans="1:15" ht="15" customHeight="1" x14ac:dyDescent="0.2">
      <c r="A5987" s="66" t="s">
        <v>9833</v>
      </c>
      <c r="B5987" t="s">
        <v>995</v>
      </c>
      <c r="C5987" t="s">
        <v>994</v>
      </c>
      <c r="D5987" s="21" t="s">
        <v>1000</v>
      </c>
      <c r="E5987" t="s">
        <v>1001</v>
      </c>
      <c r="F5987" t="s">
        <v>96</v>
      </c>
      <c r="K5987">
        <v>2018</v>
      </c>
      <c r="L5987" t="s">
        <v>6372</v>
      </c>
      <c r="M5987" t="s">
        <v>6373</v>
      </c>
      <c r="N5987" t="s">
        <v>6374</v>
      </c>
      <c r="O5987" t="s">
        <v>6375</v>
      </c>
    </row>
    <row r="5988" spans="1:15" ht="15" customHeight="1" x14ac:dyDescent="0.2">
      <c r="A5988" s="66" t="s">
        <v>9833</v>
      </c>
      <c r="B5988" t="s">
        <v>995</v>
      </c>
      <c r="C5988" t="s">
        <v>994</v>
      </c>
      <c r="D5988" s="21" t="s">
        <v>1000</v>
      </c>
      <c r="E5988" t="s">
        <v>1001</v>
      </c>
      <c r="F5988" t="s">
        <v>72</v>
      </c>
      <c r="G5988" t="s">
        <v>1299</v>
      </c>
      <c r="J5988" t="s">
        <v>6376</v>
      </c>
      <c r="K5988">
        <v>2020</v>
      </c>
      <c r="L5988" t="s">
        <v>6377</v>
      </c>
      <c r="M5988" t="s">
        <v>1614</v>
      </c>
      <c r="N5988" t="s">
        <v>6378</v>
      </c>
      <c r="O5988" t="s">
        <v>6379</v>
      </c>
    </row>
    <row r="5989" spans="1:15" ht="15" customHeight="1" x14ac:dyDescent="0.2">
      <c r="A5989" s="66" t="s">
        <v>9833</v>
      </c>
      <c r="B5989" t="s">
        <v>995</v>
      </c>
      <c r="C5989" t="s">
        <v>994</v>
      </c>
      <c r="D5989" s="21" t="s">
        <v>1000</v>
      </c>
      <c r="E5989" t="s">
        <v>1001</v>
      </c>
      <c r="F5989" t="s">
        <v>76</v>
      </c>
      <c r="G5989" t="s">
        <v>1299</v>
      </c>
      <c r="J5989" t="s">
        <v>6380</v>
      </c>
      <c r="K5989">
        <v>2020</v>
      </c>
      <c r="L5989" t="s">
        <v>6377</v>
      </c>
      <c r="M5989" t="s">
        <v>6381</v>
      </c>
      <c r="N5989" t="s">
        <v>6378</v>
      </c>
      <c r="O5989" t="s">
        <v>6382</v>
      </c>
    </row>
    <row r="5990" spans="1:15" ht="15" customHeight="1" x14ac:dyDescent="0.2">
      <c r="A5990" s="66" t="s">
        <v>9833</v>
      </c>
      <c r="B5990" t="s">
        <v>995</v>
      </c>
      <c r="C5990" t="s">
        <v>994</v>
      </c>
      <c r="D5990" s="21" t="s">
        <v>1000</v>
      </c>
      <c r="E5990" t="s">
        <v>1001</v>
      </c>
      <c r="F5990" t="s">
        <v>85</v>
      </c>
      <c r="K5990">
        <v>2020</v>
      </c>
      <c r="L5990" t="s">
        <v>6377</v>
      </c>
      <c r="M5990" t="s">
        <v>1614</v>
      </c>
      <c r="N5990" t="s">
        <v>6378</v>
      </c>
      <c r="O5990" t="s">
        <v>6383</v>
      </c>
    </row>
    <row r="5991" spans="1:15" ht="15" customHeight="1" x14ac:dyDescent="0.2">
      <c r="A5991" s="66" t="s">
        <v>9833</v>
      </c>
      <c r="B5991" t="s">
        <v>995</v>
      </c>
      <c r="C5991" t="s">
        <v>994</v>
      </c>
      <c r="D5991" s="21" t="s">
        <v>1000</v>
      </c>
      <c r="E5991" t="s">
        <v>1001</v>
      </c>
      <c r="F5991" t="s">
        <v>87</v>
      </c>
      <c r="K5991">
        <v>2020</v>
      </c>
      <c r="L5991" t="s">
        <v>6377</v>
      </c>
      <c r="M5991" t="s">
        <v>6381</v>
      </c>
      <c r="N5991" t="s">
        <v>6378</v>
      </c>
      <c r="O5991" t="s">
        <v>6384</v>
      </c>
    </row>
    <row r="5992" spans="1:15" ht="15" customHeight="1" x14ac:dyDescent="0.2">
      <c r="A5992" s="66" t="s">
        <v>9833</v>
      </c>
      <c r="B5992" t="s">
        <v>995</v>
      </c>
      <c r="C5992" t="s">
        <v>994</v>
      </c>
      <c r="D5992" s="21" t="s">
        <v>1000</v>
      </c>
      <c r="E5992" t="s">
        <v>1001</v>
      </c>
      <c r="F5992" t="s">
        <v>68</v>
      </c>
      <c r="G5992" t="s">
        <v>1299</v>
      </c>
      <c r="K5992">
        <v>2023</v>
      </c>
      <c r="L5992" t="s">
        <v>6385</v>
      </c>
      <c r="M5992" t="s">
        <v>1367</v>
      </c>
      <c r="N5992" t="s">
        <v>6370</v>
      </c>
      <c r="O5992" t="s">
        <v>6386</v>
      </c>
    </row>
    <row r="5993" spans="1:15" ht="15" customHeight="1" x14ac:dyDescent="0.2">
      <c r="A5993" s="66" t="s">
        <v>9833</v>
      </c>
      <c r="B5993" t="s">
        <v>995</v>
      </c>
      <c r="C5993" t="s">
        <v>994</v>
      </c>
      <c r="D5993" s="21" t="s">
        <v>1000</v>
      </c>
      <c r="E5993" t="s">
        <v>1001</v>
      </c>
      <c r="F5993" t="s">
        <v>89</v>
      </c>
      <c r="K5993">
        <v>2024</v>
      </c>
      <c r="L5993" t="s">
        <v>6387</v>
      </c>
      <c r="M5993" t="s">
        <v>4988</v>
      </c>
      <c r="N5993" t="s">
        <v>6388</v>
      </c>
      <c r="O5993" t="s">
        <v>6389</v>
      </c>
    </row>
    <row r="5994" spans="1:15" ht="15" customHeight="1" x14ac:dyDescent="0.2">
      <c r="A5994" s="66" t="s">
        <v>9833</v>
      </c>
      <c r="B5994" t="s">
        <v>995</v>
      </c>
      <c r="C5994" t="s">
        <v>994</v>
      </c>
      <c r="D5994" s="21" t="s">
        <v>1000</v>
      </c>
      <c r="E5994" t="s">
        <v>1001</v>
      </c>
      <c r="F5994" t="s">
        <v>314</v>
      </c>
      <c r="K5994">
        <v>2015</v>
      </c>
      <c r="L5994" t="s">
        <v>6390</v>
      </c>
      <c r="M5994" t="s">
        <v>1365</v>
      </c>
      <c r="N5994" t="s">
        <v>6391</v>
      </c>
      <c r="O5994" t="s">
        <v>9817</v>
      </c>
    </row>
    <row r="5995" spans="1:15" ht="15" customHeight="1" x14ac:dyDescent="0.2">
      <c r="A5995" s="66" t="s">
        <v>9833</v>
      </c>
      <c r="B5995" t="s">
        <v>995</v>
      </c>
      <c r="C5995" t="s">
        <v>994</v>
      </c>
      <c r="D5995" s="21" t="s">
        <v>1000</v>
      </c>
      <c r="E5995" t="s">
        <v>1001</v>
      </c>
      <c r="F5995" t="s">
        <v>9892</v>
      </c>
      <c r="G5995" t="s">
        <v>9444</v>
      </c>
      <c r="K5995">
        <v>2015</v>
      </c>
      <c r="L5995" t="s">
        <v>6390</v>
      </c>
      <c r="M5995" t="s">
        <v>2495</v>
      </c>
      <c r="N5995" t="s">
        <v>6391</v>
      </c>
      <c r="O5995" t="s">
        <v>9818</v>
      </c>
    </row>
    <row r="5996" spans="1:15" ht="15" customHeight="1" x14ac:dyDescent="0.2">
      <c r="A5996" s="66" t="s">
        <v>9833</v>
      </c>
      <c r="B5996" t="s">
        <v>995</v>
      </c>
      <c r="C5996" t="s">
        <v>994</v>
      </c>
      <c r="D5996" s="21" t="s">
        <v>1000</v>
      </c>
      <c r="E5996" t="s">
        <v>1001</v>
      </c>
      <c r="F5996" t="s">
        <v>315</v>
      </c>
      <c r="K5996">
        <v>2015</v>
      </c>
      <c r="L5996" t="s">
        <v>6390</v>
      </c>
      <c r="M5996" t="s">
        <v>1365</v>
      </c>
      <c r="N5996" t="s">
        <v>6391</v>
      </c>
      <c r="O5996" t="s">
        <v>9817</v>
      </c>
    </row>
    <row r="5997" spans="1:15" ht="15" customHeight="1" x14ac:dyDescent="0.2">
      <c r="A5997" s="66" t="s">
        <v>9833</v>
      </c>
      <c r="B5997" t="s">
        <v>995</v>
      </c>
      <c r="C5997" t="s">
        <v>994</v>
      </c>
      <c r="D5997" s="21" t="s">
        <v>1000</v>
      </c>
      <c r="E5997" t="s">
        <v>1001</v>
      </c>
      <c r="F5997" t="s">
        <v>316</v>
      </c>
      <c r="K5997">
        <v>2015</v>
      </c>
      <c r="L5997" t="s">
        <v>6390</v>
      </c>
      <c r="N5997" t="s">
        <v>6391</v>
      </c>
    </row>
    <row r="5998" spans="1:15" ht="15" customHeight="1" x14ac:dyDescent="0.2">
      <c r="A5998" s="66" t="s">
        <v>9833</v>
      </c>
      <c r="B5998" t="s">
        <v>995</v>
      </c>
      <c r="C5998" t="s">
        <v>994</v>
      </c>
      <c r="D5998" s="21" t="s">
        <v>1000</v>
      </c>
      <c r="E5998" t="s">
        <v>1001</v>
      </c>
      <c r="F5998" t="s">
        <v>321</v>
      </c>
      <c r="K5998">
        <v>2015</v>
      </c>
      <c r="L5998" t="s">
        <v>6390</v>
      </c>
      <c r="M5998" t="s">
        <v>1365</v>
      </c>
      <c r="N5998" t="s">
        <v>6391</v>
      </c>
      <c r="O5998" t="s">
        <v>9817</v>
      </c>
    </row>
    <row r="5999" spans="1:15" ht="15" customHeight="1" x14ac:dyDescent="0.2">
      <c r="A5999" s="66" t="s">
        <v>9833</v>
      </c>
      <c r="B5999" t="s">
        <v>995</v>
      </c>
      <c r="C5999" t="s">
        <v>994</v>
      </c>
      <c r="D5999" s="21" t="s">
        <v>1000</v>
      </c>
      <c r="E5999" t="s">
        <v>1001</v>
      </c>
      <c r="F5999" t="s">
        <v>9893</v>
      </c>
      <c r="K5999">
        <v>2015</v>
      </c>
      <c r="L5999" t="s">
        <v>6390</v>
      </c>
      <c r="M5999" t="s">
        <v>1365</v>
      </c>
      <c r="N5999" t="s">
        <v>6391</v>
      </c>
      <c r="O5999" t="s">
        <v>6392</v>
      </c>
    </row>
    <row r="6000" spans="1:15" ht="15" customHeight="1" x14ac:dyDescent="0.2">
      <c r="A6000" s="66" t="s">
        <v>9833</v>
      </c>
      <c r="B6000" t="s">
        <v>995</v>
      </c>
      <c r="C6000" t="s">
        <v>994</v>
      </c>
      <c r="D6000" s="21" t="s">
        <v>1000</v>
      </c>
      <c r="E6000" t="s">
        <v>1001</v>
      </c>
      <c r="F6000" t="s">
        <v>322</v>
      </c>
      <c r="K6000">
        <v>2015</v>
      </c>
      <c r="L6000" t="s">
        <v>6390</v>
      </c>
      <c r="M6000" t="s">
        <v>1365</v>
      </c>
      <c r="N6000" t="s">
        <v>6391</v>
      </c>
      <c r="O6000" t="s">
        <v>9817</v>
      </c>
    </row>
    <row r="6001" spans="1:15" ht="15" customHeight="1" x14ac:dyDescent="0.2">
      <c r="A6001" s="66" t="s">
        <v>9833</v>
      </c>
      <c r="B6001" t="s">
        <v>995</v>
      </c>
      <c r="C6001" t="s">
        <v>994</v>
      </c>
      <c r="D6001" s="21" t="s">
        <v>1000</v>
      </c>
      <c r="E6001" t="s">
        <v>1001</v>
      </c>
      <c r="F6001" t="s">
        <v>323</v>
      </c>
      <c r="K6001">
        <v>2015</v>
      </c>
      <c r="L6001" t="s">
        <v>6390</v>
      </c>
      <c r="N6001" t="s">
        <v>6391</v>
      </c>
    </row>
    <row r="6002" spans="1:15" ht="15" customHeight="1" x14ac:dyDescent="0.2">
      <c r="A6002" s="66" t="s">
        <v>9833</v>
      </c>
      <c r="B6002" t="s">
        <v>995</v>
      </c>
      <c r="C6002" t="s">
        <v>994</v>
      </c>
      <c r="D6002" s="21" t="s">
        <v>1000</v>
      </c>
      <c r="E6002" t="s">
        <v>1001</v>
      </c>
      <c r="F6002" t="s">
        <v>336</v>
      </c>
      <c r="K6002">
        <v>2015</v>
      </c>
      <c r="L6002" t="s">
        <v>6390</v>
      </c>
      <c r="M6002" t="s">
        <v>1365</v>
      </c>
      <c r="N6002" t="s">
        <v>6391</v>
      </c>
      <c r="O6002" t="s">
        <v>9817</v>
      </c>
    </row>
    <row r="6003" spans="1:15" ht="15" customHeight="1" x14ac:dyDescent="0.2">
      <c r="A6003" s="66" t="s">
        <v>9833</v>
      </c>
      <c r="B6003" t="s">
        <v>995</v>
      </c>
      <c r="C6003" t="s">
        <v>994</v>
      </c>
      <c r="D6003" s="21" t="s">
        <v>1000</v>
      </c>
      <c r="E6003" t="s">
        <v>1001</v>
      </c>
      <c r="F6003" t="s">
        <v>9895</v>
      </c>
      <c r="K6003">
        <v>2015</v>
      </c>
      <c r="L6003" t="s">
        <v>6390</v>
      </c>
      <c r="M6003" t="s">
        <v>1365</v>
      </c>
      <c r="N6003" t="s">
        <v>6391</v>
      </c>
      <c r="O6003" t="s">
        <v>6392</v>
      </c>
    </row>
    <row r="6004" spans="1:15" ht="15" customHeight="1" x14ac:dyDescent="0.2">
      <c r="A6004" s="66" t="s">
        <v>9833</v>
      </c>
      <c r="B6004" t="s">
        <v>995</v>
      </c>
      <c r="C6004" t="s">
        <v>994</v>
      </c>
      <c r="D6004" s="21" t="s">
        <v>1000</v>
      </c>
      <c r="E6004" t="s">
        <v>1001</v>
      </c>
      <c r="F6004" t="s">
        <v>337</v>
      </c>
      <c r="K6004">
        <v>2015</v>
      </c>
      <c r="L6004" t="s">
        <v>6390</v>
      </c>
      <c r="M6004" t="s">
        <v>1365</v>
      </c>
      <c r="N6004" t="s">
        <v>6391</v>
      </c>
      <c r="O6004" t="s">
        <v>9817</v>
      </c>
    </row>
    <row r="6005" spans="1:15" ht="15" customHeight="1" x14ac:dyDescent="0.2">
      <c r="A6005" s="66" t="s">
        <v>9833</v>
      </c>
      <c r="B6005" t="s">
        <v>995</v>
      </c>
      <c r="C6005" t="s">
        <v>994</v>
      </c>
      <c r="D6005" s="21" t="s">
        <v>996</v>
      </c>
      <c r="E6005" t="s">
        <v>997</v>
      </c>
      <c r="F6005" t="s">
        <v>43</v>
      </c>
      <c r="G6005" t="s">
        <v>1386</v>
      </c>
      <c r="K6005">
        <v>2019</v>
      </c>
      <c r="L6005" t="s">
        <v>6393</v>
      </c>
      <c r="M6005" t="s">
        <v>1514</v>
      </c>
      <c r="N6005" t="s">
        <v>6394</v>
      </c>
      <c r="O6005" t="s">
        <v>6395</v>
      </c>
    </row>
    <row r="6006" spans="1:15" ht="15" customHeight="1" x14ac:dyDescent="0.2">
      <c r="A6006" s="66" t="s">
        <v>9833</v>
      </c>
      <c r="B6006" t="s">
        <v>995</v>
      </c>
      <c r="C6006" t="s">
        <v>994</v>
      </c>
      <c r="D6006" s="21" t="s">
        <v>996</v>
      </c>
      <c r="E6006" t="s">
        <v>997</v>
      </c>
      <c r="F6006" t="s">
        <v>46</v>
      </c>
      <c r="G6006" t="s">
        <v>2322</v>
      </c>
      <c r="K6006">
        <v>2019</v>
      </c>
      <c r="L6006" t="s">
        <v>6393</v>
      </c>
      <c r="M6006" t="s">
        <v>1514</v>
      </c>
      <c r="N6006" t="s">
        <v>6396</v>
      </c>
      <c r="O6006" t="s">
        <v>6395</v>
      </c>
    </row>
    <row r="6007" spans="1:15" ht="15" customHeight="1" x14ac:dyDescent="0.2">
      <c r="A6007" s="66" t="s">
        <v>9833</v>
      </c>
      <c r="B6007" t="s">
        <v>995</v>
      </c>
      <c r="C6007" t="s">
        <v>994</v>
      </c>
      <c r="D6007" s="21" t="s">
        <v>996</v>
      </c>
      <c r="E6007" t="s">
        <v>997</v>
      </c>
      <c r="F6007" t="s">
        <v>47</v>
      </c>
      <c r="G6007" t="s">
        <v>2322</v>
      </c>
      <c r="K6007">
        <v>2019</v>
      </c>
      <c r="L6007" t="s">
        <v>6393</v>
      </c>
      <c r="M6007" t="s">
        <v>1514</v>
      </c>
      <c r="N6007" t="s">
        <v>6396</v>
      </c>
      <c r="O6007" t="s">
        <v>6395</v>
      </c>
    </row>
    <row r="6008" spans="1:15" ht="15" customHeight="1" x14ac:dyDescent="0.2">
      <c r="A6008" s="66" t="s">
        <v>9833</v>
      </c>
      <c r="B6008" t="s">
        <v>995</v>
      </c>
      <c r="C6008" t="s">
        <v>994</v>
      </c>
      <c r="D6008" s="21" t="s">
        <v>996</v>
      </c>
      <c r="E6008" t="s">
        <v>997</v>
      </c>
      <c r="F6008" t="s">
        <v>51</v>
      </c>
      <c r="G6008" t="s">
        <v>1386</v>
      </c>
      <c r="K6008">
        <v>2019</v>
      </c>
      <c r="L6008" t="s">
        <v>6393</v>
      </c>
      <c r="M6008" t="s">
        <v>1514</v>
      </c>
      <c r="N6008" t="s">
        <v>6394</v>
      </c>
      <c r="O6008" t="s">
        <v>6397</v>
      </c>
    </row>
    <row r="6009" spans="1:15" ht="15" customHeight="1" x14ac:dyDescent="0.2">
      <c r="A6009" s="66" t="s">
        <v>9833</v>
      </c>
      <c r="B6009" t="s">
        <v>995</v>
      </c>
      <c r="C6009" t="s">
        <v>994</v>
      </c>
      <c r="D6009" s="21" t="s">
        <v>998</v>
      </c>
      <c r="E6009" t="s">
        <v>999</v>
      </c>
      <c r="F6009" t="s">
        <v>9</v>
      </c>
      <c r="L6009" t="s">
        <v>1414</v>
      </c>
      <c r="N6009" t="s">
        <v>1415</v>
      </c>
      <c r="O6009" t="s">
        <v>1416</v>
      </c>
    </row>
    <row r="6010" spans="1:15" ht="15" customHeight="1" x14ac:dyDescent="0.2">
      <c r="A6010" s="66" t="s">
        <v>9833</v>
      </c>
      <c r="B6010" t="s">
        <v>995</v>
      </c>
      <c r="C6010" t="s">
        <v>994</v>
      </c>
      <c r="D6010" s="21" t="s">
        <v>998</v>
      </c>
      <c r="E6010" t="s">
        <v>999</v>
      </c>
      <c r="F6010" t="s">
        <v>32</v>
      </c>
      <c r="G6010" t="s">
        <v>1270</v>
      </c>
      <c r="K6010">
        <v>2011</v>
      </c>
      <c r="L6010" t="s">
        <v>6398</v>
      </c>
      <c r="M6010" t="s">
        <v>6399</v>
      </c>
      <c r="N6010" t="s">
        <v>6400</v>
      </c>
      <c r="O6010" t="s">
        <v>6401</v>
      </c>
    </row>
    <row r="6011" spans="1:15" ht="15" customHeight="1" x14ac:dyDescent="0.2">
      <c r="A6011" s="66" t="s">
        <v>9833</v>
      </c>
      <c r="B6011" t="s">
        <v>995</v>
      </c>
      <c r="C6011" t="s">
        <v>994</v>
      </c>
      <c r="D6011" s="21" t="s">
        <v>1000</v>
      </c>
      <c r="E6011" t="s">
        <v>1001</v>
      </c>
      <c r="F6011" t="s">
        <v>8</v>
      </c>
      <c r="K6011">
        <v>2010</v>
      </c>
      <c r="L6011" t="s">
        <v>6398</v>
      </c>
      <c r="M6011" t="s">
        <v>6402</v>
      </c>
      <c r="N6011" t="s">
        <v>6400</v>
      </c>
    </row>
    <row r="6012" spans="1:15" ht="15" customHeight="1" x14ac:dyDescent="0.2">
      <c r="A6012" s="66" t="s">
        <v>9833</v>
      </c>
      <c r="B6012" t="s">
        <v>995</v>
      </c>
      <c r="C6012" t="s">
        <v>994</v>
      </c>
      <c r="D6012" s="21" t="s">
        <v>1000</v>
      </c>
      <c r="E6012" t="s">
        <v>1001</v>
      </c>
      <c r="F6012" t="s">
        <v>32</v>
      </c>
      <c r="G6012" t="s">
        <v>1270</v>
      </c>
      <c r="K6012">
        <v>2010</v>
      </c>
      <c r="L6012" t="s">
        <v>6398</v>
      </c>
      <c r="M6012" t="s">
        <v>6402</v>
      </c>
      <c r="N6012" t="s">
        <v>6400</v>
      </c>
    </row>
    <row r="6013" spans="1:15" ht="15" customHeight="1" x14ac:dyDescent="0.2">
      <c r="A6013" s="66" t="s">
        <v>9833</v>
      </c>
      <c r="B6013" t="s">
        <v>995</v>
      </c>
      <c r="C6013" t="s">
        <v>994</v>
      </c>
      <c r="D6013" s="21" t="s">
        <v>1000</v>
      </c>
      <c r="E6013" t="s">
        <v>1001</v>
      </c>
      <c r="F6013" t="s">
        <v>94</v>
      </c>
      <c r="K6013">
        <v>2010</v>
      </c>
      <c r="L6013" t="s">
        <v>6398</v>
      </c>
      <c r="N6013" t="s">
        <v>6400</v>
      </c>
    </row>
    <row r="6014" spans="1:15" ht="15" customHeight="1" x14ac:dyDescent="0.2">
      <c r="A6014" s="66" t="s">
        <v>9833</v>
      </c>
      <c r="B6014" t="s">
        <v>995</v>
      </c>
      <c r="C6014" t="s">
        <v>994</v>
      </c>
      <c r="D6014" s="21" t="s">
        <v>1000</v>
      </c>
      <c r="E6014" t="s">
        <v>1001</v>
      </c>
      <c r="F6014" t="s">
        <v>95</v>
      </c>
      <c r="K6014">
        <v>2010</v>
      </c>
      <c r="L6014" t="s">
        <v>6398</v>
      </c>
      <c r="N6014" t="s">
        <v>6400</v>
      </c>
    </row>
    <row r="6015" spans="1:15" ht="15" customHeight="1" x14ac:dyDescent="0.2">
      <c r="A6015" s="66" t="s">
        <v>9833</v>
      </c>
      <c r="B6015" t="s">
        <v>995</v>
      </c>
      <c r="C6015" t="s">
        <v>994</v>
      </c>
      <c r="D6015" s="21" t="s">
        <v>996</v>
      </c>
      <c r="E6015" t="s">
        <v>997</v>
      </c>
      <c r="F6015" t="s">
        <v>4</v>
      </c>
      <c r="L6015" t="s">
        <v>1429</v>
      </c>
      <c r="N6015" t="s">
        <v>1279</v>
      </c>
      <c r="O6015" t="s">
        <v>1280</v>
      </c>
    </row>
    <row r="6016" spans="1:15" ht="15" customHeight="1" x14ac:dyDescent="0.2">
      <c r="A6016" s="66" t="s">
        <v>9833</v>
      </c>
      <c r="B6016" t="s">
        <v>995</v>
      </c>
      <c r="C6016" t="s">
        <v>994</v>
      </c>
      <c r="D6016" s="21" t="s">
        <v>998</v>
      </c>
      <c r="E6016" t="s">
        <v>999</v>
      </c>
      <c r="F6016" t="s">
        <v>4</v>
      </c>
      <c r="L6016" t="s">
        <v>1429</v>
      </c>
      <c r="N6016" t="s">
        <v>1279</v>
      </c>
      <c r="O6016" t="s">
        <v>1280</v>
      </c>
    </row>
    <row r="6017" spans="1:15" ht="15" customHeight="1" x14ac:dyDescent="0.2">
      <c r="A6017" s="66" t="s">
        <v>9833</v>
      </c>
      <c r="B6017" t="s">
        <v>995</v>
      </c>
      <c r="C6017" t="s">
        <v>994</v>
      </c>
      <c r="D6017" s="21" t="s">
        <v>1000</v>
      </c>
      <c r="E6017" t="s">
        <v>1001</v>
      </c>
      <c r="F6017" t="s">
        <v>4</v>
      </c>
      <c r="L6017" t="s">
        <v>1429</v>
      </c>
      <c r="N6017" t="s">
        <v>1279</v>
      </c>
      <c r="O6017" t="s">
        <v>1280</v>
      </c>
    </row>
    <row r="6018" spans="1:15" ht="15" customHeight="1" x14ac:dyDescent="0.2">
      <c r="A6018" s="66" t="s">
        <v>9833</v>
      </c>
      <c r="B6018" t="s">
        <v>995</v>
      </c>
      <c r="C6018" t="s">
        <v>994</v>
      </c>
      <c r="D6018" s="21" t="s">
        <v>996</v>
      </c>
      <c r="E6018" t="s">
        <v>997</v>
      </c>
      <c r="F6018" t="s">
        <v>14</v>
      </c>
      <c r="G6018" t="s">
        <v>1430</v>
      </c>
      <c r="O6018" t="s">
        <v>1431</v>
      </c>
    </row>
    <row r="6019" spans="1:15" ht="15" customHeight="1" x14ac:dyDescent="0.2">
      <c r="A6019" s="66" t="s">
        <v>9833</v>
      </c>
      <c r="B6019" t="s">
        <v>995</v>
      </c>
      <c r="C6019" t="s">
        <v>994</v>
      </c>
      <c r="D6019" s="21" t="s">
        <v>998</v>
      </c>
      <c r="E6019" t="s">
        <v>999</v>
      </c>
      <c r="F6019" t="s">
        <v>14</v>
      </c>
      <c r="G6019" t="s">
        <v>1430</v>
      </c>
      <c r="O6019" t="s">
        <v>1431</v>
      </c>
    </row>
    <row r="6020" spans="1:15" ht="15" customHeight="1" x14ac:dyDescent="0.2">
      <c r="A6020" s="66" t="s">
        <v>9833</v>
      </c>
      <c r="B6020" t="s">
        <v>995</v>
      </c>
      <c r="C6020" t="s">
        <v>994</v>
      </c>
      <c r="D6020" s="21" t="s">
        <v>998</v>
      </c>
      <c r="E6020" t="s">
        <v>999</v>
      </c>
      <c r="F6020" t="s">
        <v>15</v>
      </c>
      <c r="G6020" t="s">
        <v>1430</v>
      </c>
      <c r="O6020" t="s">
        <v>1432</v>
      </c>
    </row>
    <row r="6021" spans="1:15" ht="15" customHeight="1" x14ac:dyDescent="0.2">
      <c r="A6021" s="66" t="s">
        <v>9833</v>
      </c>
      <c r="B6021" t="s">
        <v>995</v>
      </c>
      <c r="C6021" t="s">
        <v>994</v>
      </c>
      <c r="D6021" s="21" t="s">
        <v>998</v>
      </c>
      <c r="E6021" t="s">
        <v>999</v>
      </c>
      <c r="F6021" t="s">
        <v>147</v>
      </c>
      <c r="G6021" t="s">
        <v>1286</v>
      </c>
      <c r="O6021" t="s">
        <v>1400</v>
      </c>
    </row>
    <row r="6022" spans="1:15" ht="15" customHeight="1" x14ac:dyDescent="0.2">
      <c r="A6022" s="66" t="s">
        <v>9833</v>
      </c>
      <c r="B6022" t="s">
        <v>995</v>
      </c>
      <c r="C6022" t="s">
        <v>994</v>
      </c>
      <c r="D6022" s="21" t="s">
        <v>1000</v>
      </c>
      <c r="E6022" t="s">
        <v>1001</v>
      </c>
      <c r="F6022" t="s">
        <v>14</v>
      </c>
      <c r="G6022" t="s">
        <v>1430</v>
      </c>
      <c r="O6022" t="s">
        <v>1431</v>
      </c>
    </row>
    <row r="6023" spans="1:15" ht="15" customHeight="1" x14ac:dyDescent="0.2">
      <c r="A6023" s="66" t="s">
        <v>9833</v>
      </c>
      <c r="B6023" t="s">
        <v>617</v>
      </c>
      <c r="C6023" t="s">
        <v>616</v>
      </c>
      <c r="D6023" s="21" t="s">
        <v>618</v>
      </c>
      <c r="E6023" t="s">
        <v>619</v>
      </c>
      <c r="F6023" t="s">
        <v>68</v>
      </c>
      <c r="G6023" t="s">
        <v>1299</v>
      </c>
      <c r="K6023">
        <v>2024</v>
      </c>
      <c r="L6023" t="s">
        <v>6403</v>
      </c>
      <c r="M6023" t="s">
        <v>1291</v>
      </c>
      <c r="N6023" t="s">
        <v>6404</v>
      </c>
      <c r="O6023" t="s">
        <v>6405</v>
      </c>
    </row>
    <row r="6024" spans="1:15" ht="15" customHeight="1" x14ac:dyDescent="0.2">
      <c r="A6024" s="66" t="s">
        <v>9833</v>
      </c>
      <c r="B6024" t="s">
        <v>617</v>
      </c>
      <c r="C6024" t="s">
        <v>616</v>
      </c>
      <c r="D6024" s="21" t="s">
        <v>618</v>
      </c>
      <c r="E6024" t="s">
        <v>619</v>
      </c>
      <c r="F6024" t="s">
        <v>78</v>
      </c>
      <c r="G6024" t="s">
        <v>1299</v>
      </c>
      <c r="K6024">
        <v>2024</v>
      </c>
      <c r="L6024" t="s">
        <v>6403</v>
      </c>
      <c r="M6024" t="s">
        <v>1291</v>
      </c>
      <c r="N6024" t="s">
        <v>6404</v>
      </c>
    </row>
    <row r="6025" spans="1:15" ht="15" customHeight="1" x14ac:dyDescent="0.2">
      <c r="A6025" s="66" t="s">
        <v>9833</v>
      </c>
      <c r="B6025" t="s">
        <v>617</v>
      </c>
      <c r="C6025" t="s">
        <v>616</v>
      </c>
      <c r="D6025" s="21" t="s">
        <v>618</v>
      </c>
      <c r="E6025" t="s">
        <v>619</v>
      </c>
      <c r="F6025" t="s">
        <v>79</v>
      </c>
      <c r="G6025" t="s">
        <v>1382</v>
      </c>
      <c r="K6025">
        <v>2024</v>
      </c>
      <c r="L6025" t="s">
        <v>6403</v>
      </c>
      <c r="N6025" t="s">
        <v>6404</v>
      </c>
    </row>
    <row r="6026" spans="1:15" ht="15" customHeight="1" x14ac:dyDescent="0.2">
      <c r="A6026" s="66" t="s">
        <v>9833</v>
      </c>
      <c r="B6026" s="22" t="s">
        <v>617</v>
      </c>
      <c r="C6026" s="22" t="s">
        <v>616</v>
      </c>
      <c r="D6026" s="23" t="s">
        <v>618</v>
      </c>
      <c r="E6026" s="22" t="s">
        <v>619</v>
      </c>
      <c r="F6026" s="22" t="s">
        <v>81</v>
      </c>
      <c r="G6026" s="22" t="s">
        <v>1299</v>
      </c>
      <c r="H6026" s="22"/>
      <c r="I6026" s="22"/>
      <c r="J6026" s="22"/>
      <c r="K6026" s="22">
        <v>2024</v>
      </c>
      <c r="L6026" s="22" t="s">
        <v>6403</v>
      </c>
      <c r="M6026" s="22" t="s">
        <v>1614</v>
      </c>
      <c r="N6026" s="22" t="s">
        <v>6404</v>
      </c>
      <c r="O6026" s="48"/>
    </row>
    <row r="6027" spans="1:15" ht="15" customHeight="1" x14ac:dyDescent="0.2">
      <c r="A6027" s="66" t="s">
        <v>9833</v>
      </c>
      <c r="B6027" t="s">
        <v>617</v>
      </c>
      <c r="C6027" t="s">
        <v>616</v>
      </c>
      <c r="D6027" s="21" t="s">
        <v>618</v>
      </c>
      <c r="E6027" t="s">
        <v>619</v>
      </c>
      <c r="F6027" t="s">
        <v>89</v>
      </c>
      <c r="K6027">
        <v>2022</v>
      </c>
      <c r="L6027" t="s">
        <v>6406</v>
      </c>
      <c r="M6027" t="s">
        <v>2815</v>
      </c>
      <c r="N6027" t="s">
        <v>6407</v>
      </c>
      <c r="O6027" t="s">
        <v>6408</v>
      </c>
    </row>
    <row r="6028" spans="1:15" ht="15" customHeight="1" x14ac:dyDescent="0.2">
      <c r="A6028" s="66" t="s">
        <v>9833</v>
      </c>
      <c r="B6028" t="s">
        <v>617</v>
      </c>
      <c r="C6028" t="s">
        <v>616</v>
      </c>
      <c r="D6028" s="21" t="s">
        <v>618</v>
      </c>
      <c r="E6028" t="s">
        <v>619</v>
      </c>
      <c r="F6028" t="s">
        <v>314</v>
      </c>
      <c r="K6028">
        <v>2018</v>
      </c>
      <c r="L6028" t="s">
        <v>6409</v>
      </c>
      <c r="M6028" t="s">
        <v>1365</v>
      </c>
      <c r="N6028" t="s">
        <v>6410</v>
      </c>
      <c r="O6028" t="s">
        <v>6411</v>
      </c>
    </row>
    <row r="6029" spans="1:15" ht="15" customHeight="1" x14ac:dyDescent="0.2">
      <c r="A6029" s="66" t="s">
        <v>9833</v>
      </c>
      <c r="B6029" t="s">
        <v>617</v>
      </c>
      <c r="C6029" t="s">
        <v>616</v>
      </c>
      <c r="D6029" s="21" t="s">
        <v>618</v>
      </c>
      <c r="E6029" t="s">
        <v>619</v>
      </c>
      <c r="F6029" t="s">
        <v>9892</v>
      </c>
      <c r="G6029" t="s">
        <v>9444</v>
      </c>
      <c r="K6029">
        <v>2018</v>
      </c>
      <c r="L6029" t="s">
        <v>6409</v>
      </c>
      <c r="M6029" t="s">
        <v>1368</v>
      </c>
      <c r="N6029" t="s">
        <v>6410</v>
      </c>
    </row>
    <row r="6030" spans="1:15" ht="15" customHeight="1" x14ac:dyDescent="0.2">
      <c r="A6030" s="66" t="s">
        <v>9833</v>
      </c>
      <c r="B6030" t="s">
        <v>617</v>
      </c>
      <c r="C6030" t="s">
        <v>616</v>
      </c>
      <c r="D6030" s="21" t="s">
        <v>618</v>
      </c>
      <c r="E6030" t="s">
        <v>619</v>
      </c>
      <c r="F6030" t="s">
        <v>72</v>
      </c>
      <c r="G6030" t="s">
        <v>1299</v>
      </c>
      <c r="K6030">
        <v>2007</v>
      </c>
      <c r="L6030" t="s">
        <v>6412</v>
      </c>
      <c r="M6030" t="s">
        <v>6413</v>
      </c>
      <c r="N6030" t="s">
        <v>6414</v>
      </c>
      <c r="O6030" t="s">
        <v>6415</v>
      </c>
    </row>
    <row r="6031" spans="1:15" ht="15" customHeight="1" x14ac:dyDescent="0.2">
      <c r="A6031" s="66" t="s">
        <v>9833</v>
      </c>
      <c r="B6031" t="s">
        <v>617</v>
      </c>
      <c r="C6031" t="s">
        <v>616</v>
      </c>
      <c r="D6031" s="21" t="s">
        <v>618</v>
      </c>
      <c r="E6031" t="s">
        <v>619</v>
      </c>
      <c r="F6031" t="s">
        <v>76</v>
      </c>
      <c r="G6031" t="s">
        <v>1299</v>
      </c>
      <c r="K6031">
        <v>2007</v>
      </c>
      <c r="L6031" t="s">
        <v>6412</v>
      </c>
      <c r="M6031" t="s">
        <v>6413</v>
      </c>
      <c r="N6031" t="s">
        <v>6414</v>
      </c>
      <c r="O6031" t="s">
        <v>6416</v>
      </c>
    </row>
    <row r="6032" spans="1:15" ht="15" customHeight="1" x14ac:dyDescent="0.2">
      <c r="A6032" s="66" t="s">
        <v>9833</v>
      </c>
      <c r="B6032" t="s">
        <v>617</v>
      </c>
      <c r="C6032" t="s">
        <v>616</v>
      </c>
      <c r="D6032" s="21" t="s">
        <v>618</v>
      </c>
      <c r="E6032" t="s">
        <v>619</v>
      </c>
      <c r="F6032" t="s">
        <v>85</v>
      </c>
      <c r="K6032">
        <v>2007</v>
      </c>
      <c r="L6032" t="s">
        <v>6412</v>
      </c>
      <c r="M6032" t="s">
        <v>6413</v>
      </c>
      <c r="N6032" t="s">
        <v>6414</v>
      </c>
      <c r="O6032" t="s">
        <v>6417</v>
      </c>
    </row>
    <row r="6033" spans="1:15" ht="15" customHeight="1" x14ac:dyDescent="0.2">
      <c r="A6033" s="66" t="s">
        <v>9833</v>
      </c>
      <c r="B6033" t="s">
        <v>617</v>
      </c>
      <c r="C6033" t="s">
        <v>616</v>
      </c>
      <c r="D6033" s="21" t="s">
        <v>618</v>
      </c>
      <c r="E6033" t="s">
        <v>619</v>
      </c>
      <c r="F6033" t="s">
        <v>87</v>
      </c>
      <c r="K6033">
        <v>2007</v>
      </c>
      <c r="L6033" t="s">
        <v>6412</v>
      </c>
      <c r="M6033" t="s">
        <v>6413</v>
      </c>
      <c r="N6033" t="s">
        <v>6414</v>
      </c>
      <c r="O6033" t="s">
        <v>6417</v>
      </c>
    </row>
    <row r="6034" spans="1:15" ht="15" customHeight="1" x14ac:dyDescent="0.2">
      <c r="A6034" s="66" t="s">
        <v>9833</v>
      </c>
      <c r="B6034" t="s">
        <v>617</v>
      </c>
      <c r="C6034" t="s">
        <v>616</v>
      </c>
      <c r="D6034" s="21" t="s">
        <v>618</v>
      </c>
      <c r="E6034" t="s">
        <v>619</v>
      </c>
      <c r="F6034" t="s">
        <v>96</v>
      </c>
      <c r="K6034">
        <v>2003</v>
      </c>
      <c r="L6034" t="s">
        <v>6418</v>
      </c>
      <c r="N6034" t="s">
        <v>6419</v>
      </c>
    </row>
    <row r="6035" spans="1:15" ht="15" customHeight="1" x14ac:dyDescent="0.2">
      <c r="A6035" s="66" t="s">
        <v>9833</v>
      </c>
      <c r="B6035" t="s">
        <v>617</v>
      </c>
      <c r="C6035" t="s">
        <v>616</v>
      </c>
      <c r="D6035" s="21" t="s">
        <v>618</v>
      </c>
      <c r="E6035" t="s">
        <v>619</v>
      </c>
      <c r="F6035" t="s">
        <v>90</v>
      </c>
      <c r="K6035">
        <v>2020</v>
      </c>
      <c r="L6035" t="s">
        <v>6420</v>
      </c>
      <c r="M6035" t="s">
        <v>6421</v>
      </c>
      <c r="N6035" t="s">
        <v>6422</v>
      </c>
      <c r="O6035" t="s">
        <v>6423</v>
      </c>
    </row>
    <row r="6036" spans="1:15" ht="15" customHeight="1" x14ac:dyDescent="0.2">
      <c r="A6036" s="66" t="s">
        <v>9833</v>
      </c>
      <c r="B6036" t="s">
        <v>617</v>
      </c>
      <c r="C6036" t="s">
        <v>616</v>
      </c>
      <c r="D6036" s="21" t="s">
        <v>618</v>
      </c>
      <c r="E6036" t="s">
        <v>619</v>
      </c>
      <c r="F6036" t="s">
        <v>43</v>
      </c>
      <c r="G6036" t="s">
        <v>1386</v>
      </c>
      <c r="H6036" t="s">
        <v>349</v>
      </c>
      <c r="I6036" t="s">
        <v>349</v>
      </c>
      <c r="K6036">
        <v>2021</v>
      </c>
      <c r="L6036" t="s">
        <v>6424</v>
      </c>
      <c r="M6036" t="s">
        <v>6425</v>
      </c>
      <c r="N6036" t="s">
        <v>6426</v>
      </c>
    </row>
    <row r="6037" spans="1:15" ht="15" customHeight="1" x14ac:dyDescent="0.2">
      <c r="A6037" s="66" t="s">
        <v>9833</v>
      </c>
      <c r="B6037" t="s">
        <v>617</v>
      </c>
      <c r="C6037" t="s">
        <v>616</v>
      </c>
      <c r="D6037" s="21" t="s">
        <v>618</v>
      </c>
      <c r="E6037" t="s">
        <v>619</v>
      </c>
      <c r="F6037" t="s">
        <v>44</v>
      </c>
      <c r="G6037" t="s">
        <v>1386</v>
      </c>
      <c r="H6037" t="s">
        <v>349</v>
      </c>
      <c r="I6037" t="s">
        <v>349</v>
      </c>
      <c r="K6037">
        <v>2021</v>
      </c>
      <c r="L6037" t="s">
        <v>6424</v>
      </c>
      <c r="M6037" t="s">
        <v>6425</v>
      </c>
      <c r="N6037" t="s">
        <v>6426</v>
      </c>
    </row>
    <row r="6038" spans="1:15" ht="15" customHeight="1" x14ac:dyDescent="0.2">
      <c r="A6038" s="66" t="s">
        <v>9833</v>
      </c>
      <c r="B6038" t="s">
        <v>617</v>
      </c>
      <c r="C6038" t="s">
        <v>616</v>
      </c>
      <c r="D6038" s="21" t="s">
        <v>618</v>
      </c>
      <c r="E6038" t="s">
        <v>619</v>
      </c>
      <c r="F6038" t="s">
        <v>84</v>
      </c>
      <c r="K6038">
        <v>2024</v>
      </c>
      <c r="L6038" t="s">
        <v>6427</v>
      </c>
      <c r="N6038" t="s">
        <v>6428</v>
      </c>
      <c r="O6038"/>
    </row>
    <row r="6039" spans="1:15" ht="15" customHeight="1" x14ac:dyDescent="0.2">
      <c r="A6039" s="66" t="s">
        <v>9833</v>
      </c>
      <c r="B6039" t="s">
        <v>617</v>
      </c>
      <c r="C6039" t="s">
        <v>616</v>
      </c>
      <c r="D6039" s="21" t="s">
        <v>618</v>
      </c>
      <c r="E6039" t="s">
        <v>619</v>
      </c>
      <c r="F6039" t="s">
        <v>142</v>
      </c>
      <c r="G6039" t="s">
        <v>1286</v>
      </c>
      <c r="K6039">
        <v>2019</v>
      </c>
      <c r="L6039" t="s">
        <v>6429</v>
      </c>
      <c r="N6039" t="s">
        <v>6430</v>
      </c>
      <c r="O6039" t="s">
        <v>1400</v>
      </c>
    </row>
    <row r="6040" spans="1:15" ht="15" customHeight="1" x14ac:dyDescent="0.2">
      <c r="A6040" s="66" t="s">
        <v>9833</v>
      </c>
      <c r="B6040" t="s">
        <v>617</v>
      </c>
      <c r="C6040" t="s">
        <v>616</v>
      </c>
      <c r="D6040" s="21" t="s">
        <v>618</v>
      </c>
      <c r="E6040" t="s">
        <v>619</v>
      </c>
      <c r="F6040" t="s">
        <v>259</v>
      </c>
      <c r="G6040" t="s">
        <v>1523</v>
      </c>
      <c r="K6040">
        <v>2019</v>
      </c>
      <c r="L6040" t="s">
        <v>6429</v>
      </c>
      <c r="N6040" t="s">
        <v>6430</v>
      </c>
      <c r="O6040" t="s">
        <v>6431</v>
      </c>
    </row>
    <row r="6041" spans="1:15" ht="15" customHeight="1" x14ac:dyDescent="0.2">
      <c r="A6041" s="66" t="s">
        <v>9833</v>
      </c>
      <c r="B6041" t="s">
        <v>617</v>
      </c>
      <c r="C6041" t="s">
        <v>616</v>
      </c>
      <c r="D6041" s="21" t="s">
        <v>618</v>
      </c>
      <c r="E6041" t="s">
        <v>619</v>
      </c>
      <c r="F6041" t="s">
        <v>67</v>
      </c>
      <c r="G6041" t="s">
        <v>1360</v>
      </c>
      <c r="K6041">
        <v>2024</v>
      </c>
      <c r="L6041" t="s">
        <v>6432</v>
      </c>
      <c r="N6041" t="s">
        <v>6433</v>
      </c>
      <c r="O6041" t="s">
        <v>6434</v>
      </c>
    </row>
    <row r="6042" spans="1:15" ht="15" customHeight="1" x14ac:dyDescent="0.2">
      <c r="A6042" s="66" t="s">
        <v>9833</v>
      </c>
      <c r="B6042" t="s">
        <v>617</v>
      </c>
      <c r="C6042" t="s">
        <v>616</v>
      </c>
      <c r="D6042" s="21" t="s">
        <v>618</v>
      </c>
      <c r="E6042" t="s">
        <v>619</v>
      </c>
      <c r="F6042" t="s">
        <v>337</v>
      </c>
      <c r="K6042">
        <v>2024</v>
      </c>
      <c r="L6042" t="s">
        <v>6435</v>
      </c>
      <c r="M6042" t="s">
        <v>4988</v>
      </c>
      <c r="N6042" t="s">
        <v>6436</v>
      </c>
    </row>
    <row r="6043" spans="1:15" ht="15" customHeight="1" x14ac:dyDescent="0.2">
      <c r="A6043" s="66" t="s">
        <v>9833</v>
      </c>
      <c r="B6043" t="s">
        <v>617</v>
      </c>
      <c r="C6043" t="s">
        <v>616</v>
      </c>
      <c r="D6043" s="21" t="s">
        <v>618</v>
      </c>
      <c r="E6043" t="s">
        <v>619</v>
      </c>
      <c r="F6043" t="s">
        <v>315</v>
      </c>
      <c r="K6043">
        <v>2020</v>
      </c>
      <c r="L6043" t="s">
        <v>6437</v>
      </c>
      <c r="M6043" t="s">
        <v>6438</v>
      </c>
      <c r="N6043" t="s">
        <v>6439</v>
      </c>
    </row>
    <row r="6044" spans="1:15" ht="15" customHeight="1" x14ac:dyDescent="0.2">
      <c r="A6044" s="66" t="s">
        <v>9833</v>
      </c>
      <c r="B6044" t="s">
        <v>617</v>
      </c>
      <c r="C6044" t="s">
        <v>616</v>
      </c>
      <c r="D6044" s="21" t="s">
        <v>618</v>
      </c>
      <c r="E6044" t="s">
        <v>619</v>
      </c>
      <c r="F6044" t="s">
        <v>10</v>
      </c>
      <c r="K6044">
        <v>2020</v>
      </c>
      <c r="L6044" t="s">
        <v>6440</v>
      </c>
      <c r="M6044" t="s">
        <v>6441</v>
      </c>
      <c r="N6044" t="s">
        <v>6439</v>
      </c>
    </row>
    <row r="6045" spans="1:15" ht="15" customHeight="1" x14ac:dyDescent="0.2">
      <c r="A6045" s="66" t="s">
        <v>9833</v>
      </c>
      <c r="B6045" t="s">
        <v>617</v>
      </c>
      <c r="C6045" t="s">
        <v>616</v>
      </c>
      <c r="D6045" s="21" t="s">
        <v>618</v>
      </c>
      <c r="E6045" t="s">
        <v>619</v>
      </c>
      <c r="F6045" t="s">
        <v>11</v>
      </c>
      <c r="G6045" t="s">
        <v>1286</v>
      </c>
      <c r="H6045" t="s">
        <v>349</v>
      </c>
      <c r="I6045" t="s">
        <v>349</v>
      </c>
      <c r="K6045">
        <v>2020</v>
      </c>
      <c r="L6045" t="s">
        <v>6440</v>
      </c>
      <c r="M6045" t="s">
        <v>6441</v>
      </c>
      <c r="N6045" t="s">
        <v>6439</v>
      </c>
      <c r="O6045" t="s">
        <v>9744</v>
      </c>
    </row>
    <row r="6046" spans="1:15" ht="15" customHeight="1" x14ac:dyDescent="0.2">
      <c r="A6046" s="66" t="s">
        <v>9833</v>
      </c>
      <c r="B6046" t="s">
        <v>617</v>
      </c>
      <c r="C6046" t="s">
        <v>616</v>
      </c>
      <c r="D6046" s="21" t="s">
        <v>618</v>
      </c>
      <c r="E6046" t="s">
        <v>619</v>
      </c>
      <c r="F6046" t="s">
        <v>16</v>
      </c>
      <c r="G6046" t="s">
        <v>1270</v>
      </c>
      <c r="K6046">
        <v>2020</v>
      </c>
      <c r="L6046" t="s">
        <v>6440</v>
      </c>
      <c r="M6046" t="s">
        <v>6442</v>
      </c>
      <c r="N6046" t="s">
        <v>6439</v>
      </c>
      <c r="O6046" t="s">
        <v>6443</v>
      </c>
    </row>
    <row r="6047" spans="1:15" ht="15" customHeight="1" x14ac:dyDescent="0.2">
      <c r="A6047" s="66" t="s">
        <v>9833</v>
      </c>
      <c r="B6047" t="s">
        <v>617</v>
      </c>
      <c r="C6047" t="s">
        <v>616</v>
      </c>
      <c r="D6047" s="21" t="s">
        <v>618</v>
      </c>
      <c r="E6047" t="s">
        <v>619</v>
      </c>
      <c r="F6047" t="s">
        <v>17</v>
      </c>
      <c r="G6047" t="s">
        <v>1270</v>
      </c>
      <c r="K6047">
        <v>2020</v>
      </c>
      <c r="L6047" t="s">
        <v>6440</v>
      </c>
      <c r="M6047" t="s">
        <v>6442</v>
      </c>
      <c r="N6047" t="s">
        <v>6439</v>
      </c>
      <c r="O6047" t="s">
        <v>6444</v>
      </c>
    </row>
    <row r="6048" spans="1:15" ht="15" customHeight="1" x14ac:dyDescent="0.2">
      <c r="A6048" s="66" t="s">
        <v>9833</v>
      </c>
      <c r="B6048" t="s">
        <v>617</v>
      </c>
      <c r="C6048" t="s">
        <v>616</v>
      </c>
      <c r="D6048" s="21" t="s">
        <v>618</v>
      </c>
      <c r="E6048" t="s">
        <v>619</v>
      </c>
      <c r="F6048" t="s">
        <v>18</v>
      </c>
      <c r="G6048" t="s">
        <v>1270</v>
      </c>
      <c r="K6048">
        <v>2020</v>
      </c>
      <c r="L6048" t="s">
        <v>6440</v>
      </c>
      <c r="M6048" t="s">
        <v>6442</v>
      </c>
      <c r="N6048" t="s">
        <v>6439</v>
      </c>
      <c r="O6048" t="s">
        <v>6445</v>
      </c>
    </row>
    <row r="6049" spans="1:15" ht="15" customHeight="1" x14ac:dyDescent="0.2">
      <c r="A6049" s="66" t="s">
        <v>9833</v>
      </c>
      <c r="B6049" t="s">
        <v>617</v>
      </c>
      <c r="C6049" t="s">
        <v>616</v>
      </c>
      <c r="D6049" s="21" t="s">
        <v>618</v>
      </c>
      <c r="E6049" t="s">
        <v>619</v>
      </c>
      <c r="F6049" t="s">
        <v>19</v>
      </c>
      <c r="G6049" t="s">
        <v>1270</v>
      </c>
      <c r="K6049">
        <v>2020</v>
      </c>
      <c r="L6049" t="s">
        <v>6440</v>
      </c>
      <c r="M6049" t="s">
        <v>6442</v>
      </c>
      <c r="N6049" t="s">
        <v>6439</v>
      </c>
      <c r="O6049" t="s">
        <v>6444</v>
      </c>
    </row>
    <row r="6050" spans="1:15" ht="15" customHeight="1" x14ac:dyDescent="0.2">
      <c r="A6050" s="66" t="s">
        <v>9833</v>
      </c>
      <c r="B6050" t="s">
        <v>617</v>
      </c>
      <c r="C6050" t="s">
        <v>616</v>
      </c>
      <c r="D6050" s="21" t="s">
        <v>618</v>
      </c>
      <c r="E6050" t="s">
        <v>619</v>
      </c>
      <c r="F6050" t="s">
        <v>20</v>
      </c>
      <c r="G6050" t="s">
        <v>1270</v>
      </c>
      <c r="K6050">
        <v>2020</v>
      </c>
      <c r="L6050" t="s">
        <v>6440</v>
      </c>
      <c r="M6050" t="s">
        <v>6442</v>
      </c>
      <c r="N6050" t="s">
        <v>6439</v>
      </c>
      <c r="O6050" t="s">
        <v>6446</v>
      </c>
    </row>
    <row r="6051" spans="1:15" ht="15" customHeight="1" x14ac:dyDescent="0.2">
      <c r="A6051" s="66" t="s">
        <v>9833</v>
      </c>
      <c r="B6051" t="s">
        <v>617</v>
      </c>
      <c r="C6051" t="s">
        <v>616</v>
      </c>
      <c r="D6051" s="21" t="s">
        <v>618</v>
      </c>
      <c r="E6051" t="s">
        <v>619</v>
      </c>
      <c r="F6051" t="s">
        <v>21</v>
      </c>
      <c r="G6051" t="s">
        <v>1270</v>
      </c>
      <c r="K6051">
        <v>2020</v>
      </c>
      <c r="L6051" t="s">
        <v>6440</v>
      </c>
      <c r="M6051" t="s">
        <v>6442</v>
      </c>
      <c r="N6051" t="s">
        <v>6439</v>
      </c>
      <c r="O6051" t="s">
        <v>6447</v>
      </c>
    </row>
    <row r="6052" spans="1:15" ht="15" customHeight="1" x14ac:dyDescent="0.2">
      <c r="A6052" s="66" t="s">
        <v>9833</v>
      </c>
      <c r="B6052" t="s">
        <v>617</v>
      </c>
      <c r="C6052" t="s">
        <v>616</v>
      </c>
      <c r="D6052" s="21" t="s">
        <v>618</v>
      </c>
      <c r="E6052" t="s">
        <v>619</v>
      </c>
      <c r="F6052" t="s">
        <v>22</v>
      </c>
      <c r="G6052" t="s">
        <v>1270</v>
      </c>
      <c r="K6052">
        <v>2020</v>
      </c>
      <c r="L6052" t="s">
        <v>6440</v>
      </c>
      <c r="M6052" t="s">
        <v>6442</v>
      </c>
      <c r="N6052" t="s">
        <v>6439</v>
      </c>
      <c r="O6052" t="s">
        <v>6444</v>
      </c>
    </row>
    <row r="6053" spans="1:15" ht="15" customHeight="1" x14ac:dyDescent="0.2">
      <c r="A6053" s="66" t="s">
        <v>9833</v>
      </c>
      <c r="B6053" t="s">
        <v>617</v>
      </c>
      <c r="C6053" t="s">
        <v>616</v>
      </c>
      <c r="D6053" s="21" t="s">
        <v>618</v>
      </c>
      <c r="E6053" t="s">
        <v>619</v>
      </c>
      <c r="F6053" t="s">
        <v>24</v>
      </c>
      <c r="G6053" t="s">
        <v>1270</v>
      </c>
      <c r="K6053">
        <v>2020</v>
      </c>
      <c r="L6053" t="s">
        <v>6440</v>
      </c>
      <c r="M6053" t="s">
        <v>6442</v>
      </c>
      <c r="N6053" t="s">
        <v>6439</v>
      </c>
      <c r="O6053" t="s">
        <v>6444</v>
      </c>
    </row>
    <row r="6054" spans="1:15" ht="15" customHeight="1" x14ac:dyDescent="0.2">
      <c r="A6054" s="66" t="s">
        <v>9833</v>
      </c>
      <c r="B6054" t="s">
        <v>617</v>
      </c>
      <c r="C6054" t="s">
        <v>616</v>
      </c>
      <c r="D6054" s="21" t="s">
        <v>618</v>
      </c>
      <c r="E6054" t="s">
        <v>619</v>
      </c>
      <c r="F6054" t="s">
        <v>28</v>
      </c>
      <c r="G6054" t="s">
        <v>1270</v>
      </c>
      <c r="K6054">
        <v>2020</v>
      </c>
      <c r="L6054" t="s">
        <v>6440</v>
      </c>
      <c r="M6054" t="s">
        <v>6442</v>
      </c>
      <c r="N6054" t="s">
        <v>6439</v>
      </c>
      <c r="O6054" t="s">
        <v>6448</v>
      </c>
    </row>
    <row r="6055" spans="1:15" ht="15" customHeight="1" x14ac:dyDescent="0.2">
      <c r="A6055" s="66" t="s">
        <v>9833</v>
      </c>
      <c r="B6055" t="s">
        <v>617</v>
      </c>
      <c r="C6055" t="s">
        <v>616</v>
      </c>
      <c r="D6055" s="21" t="s">
        <v>618</v>
      </c>
      <c r="E6055" t="s">
        <v>619</v>
      </c>
      <c r="F6055" t="s">
        <v>32</v>
      </c>
      <c r="G6055" t="s">
        <v>1270</v>
      </c>
      <c r="K6055">
        <v>2021</v>
      </c>
      <c r="L6055" t="s">
        <v>6440</v>
      </c>
      <c r="M6055" t="s">
        <v>6449</v>
      </c>
      <c r="N6055" t="s">
        <v>6439</v>
      </c>
      <c r="O6055" t="s">
        <v>6450</v>
      </c>
    </row>
    <row r="6056" spans="1:15" ht="15" customHeight="1" x14ac:dyDescent="0.2">
      <c r="A6056" s="66" t="s">
        <v>9833</v>
      </c>
      <c r="B6056" t="s">
        <v>617</v>
      </c>
      <c r="C6056" t="s">
        <v>616</v>
      </c>
      <c r="D6056" s="21" t="s">
        <v>618</v>
      </c>
      <c r="E6056" t="s">
        <v>619</v>
      </c>
      <c r="F6056" t="s">
        <v>51</v>
      </c>
      <c r="G6056" t="s">
        <v>1386</v>
      </c>
      <c r="K6056">
        <v>2021</v>
      </c>
      <c r="L6056" t="s">
        <v>6440</v>
      </c>
      <c r="M6056" t="s">
        <v>6451</v>
      </c>
      <c r="N6056" t="s">
        <v>6439</v>
      </c>
      <c r="O6056" t="s">
        <v>6452</v>
      </c>
    </row>
    <row r="6057" spans="1:15" ht="15" customHeight="1" x14ac:dyDescent="0.2">
      <c r="A6057" s="66" t="s">
        <v>9833</v>
      </c>
      <c r="B6057" t="s">
        <v>617</v>
      </c>
      <c r="C6057" t="s">
        <v>616</v>
      </c>
      <c r="D6057" s="21" t="s">
        <v>618</v>
      </c>
      <c r="E6057" t="s">
        <v>619</v>
      </c>
      <c r="F6057" t="s">
        <v>55</v>
      </c>
      <c r="G6057" t="s">
        <v>1270</v>
      </c>
      <c r="K6057">
        <v>2021</v>
      </c>
      <c r="L6057" t="s">
        <v>6440</v>
      </c>
      <c r="M6057" t="s">
        <v>6449</v>
      </c>
      <c r="N6057" t="s">
        <v>6439</v>
      </c>
      <c r="O6057" t="s">
        <v>6453</v>
      </c>
    </row>
    <row r="6058" spans="1:15" ht="15" customHeight="1" x14ac:dyDescent="0.2">
      <c r="A6058" s="66" t="s">
        <v>9833</v>
      </c>
      <c r="B6058" t="s">
        <v>617</v>
      </c>
      <c r="C6058" t="s">
        <v>616</v>
      </c>
      <c r="D6058" s="21" t="s">
        <v>618</v>
      </c>
      <c r="E6058" t="s">
        <v>619</v>
      </c>
      <c r="F6058" t="s">
        <v>8</v>
      </c>
      <c r="K6058">
        <v>2007</v>
      </c>
      <c r="L6058" t="s">
        <v>6454</v>
      </c>
      <c r="M6058" t="s">
        <v>1368</v>
      </c>
      <c r="N6058" t="s">
        <v>6455</v>
      </c>
    </row>
    <row r="6059" spans="1:15" ht="15" customHeight="1" x14ac:dyDescent="0.2">
      <c r="A6059" s="66" t="s">
        <v>9833</v>
      </c>
      <c r="B6059" t="s">
        <v>617</v>
      </c>
      <c r="C6059" t="s">
        <v>616</v>
      </c>
      <c r="D6059" s="21" t="s">
        <v>618</v>
      </c>
      <c r="E6059" t="s">
        <v>619</v>
      </c>
      <c r="F6059" t="s">
        <v>266</v>
      </c>
      <c r="G6059" t="s">
        <v>1523</v>
      </c>
      <c r="K6059">
        <v>2018</v>
      </c>
      <c r="L6059" t="s">
        <v>6456</v>
      </c>
      <c r="M6059" t="s">
        <v>1293</v>
      </c>
      <c r="N6059" t="s">
        <v>6457</v>
      </c>
      <c r="O6059" t="s">
        <v>6458</v>
      </c>
    </row>
    <row r="6060" spans="1:15" ht="15" customHeight="1" x14ac:dyDescent="0.2">
      <c r="A6060" s="66" t="s">
        <v>9833</v>
      </c>
      <c r="B6060" t="s">
        <v>617</v>
      </c>
      <c r="C6060" t="s">
        <v>616</v>
      </c>
      <c r="D6060" s="21" t="s">
        <v>618</v>
      </c>
      <c r="E6060" t="s">
        <v>619</v>
      </c>
      <c r="F6060" t="s">
        <v>9</v>
      </c>
      <c r="L6060" t="s">
        <v>1414</v>
      </c>
      <c r="N6060" t="s">
        <v>1415</v>
      </c>
      <c r="O6060" t="s">
        <v>1416</v>
      </c>
    </row>
    <row r="6061" spans="1:15" ht="15" customHeight="1" x14ac:dyDescent="0.2">
      <c r="A6061" s="66" t="s">
        <v>9833</v>
      </c>
      <c r="B6061" t="s">
        <v>617</v>
      </c>
      <c r="C6061" t="s">
        <v>616</v>
      </c>
      <c r="D6061" s="21" t="s">
        <v>618</v>
      </c>
      <c r="E6061" t="s">
        <v>619</v>
      </c>
      <c r="F6061" t="s">
        <v>4</v>
      </c>
      <c r="L6061" t="s">
        <v>1429</v>
      </c>
      <c r="N6061" t="s">
        <v>1279</v>
      </c>
      <c r="O6061" t="s">
        <v>1280</v>
      </c>
    </row>
    <row r="6062" spans="1:15" ht="15" customHeight="1" x14ac:dyDescent="0.2">
      <c r="A6062" s="66" t="s">
        <v>9833</v>
      </c>
      <c r="B6062" t="s">
        <v>617</v>
      </c>
      <c r="C6062" t="s">
        <v>616</v>
      </c>
      <c r="D6062" s="21" t="s">
        <v>618</v>
      </c>
      <c r="E6062" t="s">
        <v>619</v>
      </c>
      <c r="F6062" t="s">
        <v>14</v>
      </c>
      <c r="G6062" t="s">
        <v>1430</v>
      </c>
      <c r="O6062" t="s">
        <v>1431</v>
      </c>
    </row>
    <row r="6063" spans="1:15" ht="15" customHeight="1" x14ac:dyDescent="0.2">
      <c r="A6063" s="66" t="s">
        <v>9833</v>
      </c>
      <c r="B6063" t="s">
        <v>617</v>
      </c>
      <c r="C6063" t="s">
        <v>616</v>
      </c>
      <c r="D6063" s="21" t="s">
        <v>618</v>
      </c>
      <c r="E6063" t="s">
        <v>619</v>
      </c>
      <c r="F6063" t="s">
        <v>15</v>
      </c>
      <c r="G6063" t="s">
        <v>1430</v>
      </c>
      <c r="O6063" t="s">
        <v>1432</v>
      </c>
    </row>
    <row r="6064" spans="1:15" ht="15" customHeight="1" x14ac:dyDescent="0.2">
      <c r="A6064" s="66" t="s">
        <v>9833</v>
      </c>
      <c r="B6064" t="s">
        <v>1216</v>
      </c>
      <c r="C6064" t="s">
        <v>1215</v>
      </c>
      <c r="D6064" s="21" t="s">
        <v>1217</v>
      </c>
      <c r="E6064" t="s">
        <v>1218</v>
      </c>
      <c r="F6064" t="s">
        <v>91</v>
      </c>
      <c r="L6064" t="s">
        <v>6459</v>
      </c>
      <c r="N6064" t="s">
        <v>6460</v>
      </c>
    </row>
    <row r="6065" spans="1:15" ht="15" customHeight="1" x14ac:dyDescent="0.2">
      <c r="A6065" s="66" t="s">
        <v>9833</v>
      </c>
      <c r="B6065" t="s">
        <v>1216</v>
      </c>
      <c r="C6065" t="s">
        <v>1215</v>
      </c>
      <c r="D6065" s="21" t="s">
        <v>1217</v>
      </c>
      <c r="E6065" t="s">
        <v>1218</v>
      </c>
      <c r="F6065" t="s">
        <v>66</v>
      </c>
      <c r="G6065" t="s">
        <v>1296</v>
      </c>
      <c r="K6065">
        <v>2023</v>
      </c>
      <c r="L6065" t="s">
        <v>6461</v>
      </c>
      <c r="N6065" t="s">
        <v>6462</v>
      </c>
      <c r="O6065" t="s">
        <v>6463</v>
      </c>
    </row>
    <row r="6066" spans="1:15" ht="15" customHeight="1" x14ac:dyDescent="0.2">
      <c r="A6066" s="66" t="s">
        <v>9833</v>
      </c>
      <c r="B6066" t="s">
        <v>1216</v>
      </c>
      <c r="C6066" t="s">
        <v>1215</v>
      </c>
      <c r="D6066" s="21" t="s">
        <v>1217</v>
      </c>
      <c r="E6066" t="s">
        <v>1218</v>
      </c>
      <c r="F6066" t="s">
        <v>67</v>
      </c>
      <c r="G6066" t="s">
        <v>1360</v>
      </c>
      <c r="J6066" t="s">
        <v>5079</v>
      </c>
      <c r="K6066">
        <v>2024</v>
      </c>
      <c r="L6066" t="s">
        <v>6464</v>
      </c>
      <c r="O6066" t="s">
        <v>6465</v>
      </c>
    </row>
    <row r="6067" spans="1:15" ht="15" customHeight="1" x14ac:dyDescent="0.2">
      <c r="A6067" s="66" t="s">
        <v>9833</v>
      </c>
      <c r="B6067" t="s">
        <v>1216</v>
      </c>
      <c r="C6067" t="s">
        <v>1215</v>
      </c>
      <c r="D6067" s="21" t="s">
        <v>1217</v>
      </c>
      <c r="E6067" t="s">
        <v>1218</v>
      </c>
      <c r="F6067" t="s">
        <v>10</v>
      </c>
      <c r="K6067">
        <v>2022</v>
      </c>
      <c r="L6067" t="s">
        <v>6466</v>
      </c>
      <c r="M6067" t="s">
        <v>6467</v>
      </c>
      <c r="N6067" t="s">
        <v>6468</v>
      </c>
    </row>
    <row r="6068" spans="1:15" ht="15" customHeight="1" x14ac:dyDescent="0.2">
      <c r="A6068" s="66" t="s">
        <v>9833</v>
      </c>
      <c r="B6068" t="s">
        <v>1216</v>
      </c>
      <c r="C6068" t="s">
        <v>1215</v>
      </c>
      <c r="D6068" s="21" t="s">
        <v>1217</v>
      </c>
      <c r="E6068" t="s">
        <v>1218</v>
      </c>
      <c r="F6068" t="s">
        <v>11</v>
      </c>
      <c r="G6068" t="s">
        <v>1286</v>
      </c>
      <c r="H6068" t="s">
        <v>349</v>
      </c>
      <c r="I6068" t="s">
        <v>1100</v>
      </c>
      <c r="K6068">
        <v>2022</v>
      </c>
      <c r="L6068" t="s">
        <v>6466</v>
      </c>
      <c r="M6068" t="s">
        <v>6467</v>
      </c>
      <c r="N6068" t="s">
        <v>6468</v>
      </c>
    </row>
    <row r="6069" spans="1:15" ht="15" customHeight="1" x14ac:dyDescent="0.2">
      <c r="A6069" s="66" t="s">
        <v>9833</v>
      </c>
      <c r="B6069" t="s">
        <v>1216</v>
      </c>
      <c r="C6069" t="s">
        <v>1215</v>
      </c>
      <c r="D6069" s="21" t="s">
        <v>1217</v>
      </c>
      <c r="E6069" t="s">
        <v>1218</v>
      </c>
      <c r="F6069" t="s">
        <v>307</v>
      </c>
      <c r="K6069">
        <v>2024</v>
      </c>
      <c r="L6069" t="s">
        <v>6469</v>
      </c>
      <c r="N6069" t="s">
        <v>6470</v>
      </c>
      <c r="O6069" t="s">
        <v>6471</v>
      </c>
    </row>
    <row r="6070" spans="1:15" ht="15" customHeight="1" x14ac:dyDescent="0.2">
      <c r="A6070" s="66" t="s">
        <v>9833</v>
      </c>
      <c r="B6070" t="s">
        <v>1216</v>
      </c>
      <c r="C6070" t="s">
        <v>1215</v>
      </c>
      <c r="D6070" s="21" t="s">
        <v>1217</v>
      </c>
      <c r="E6070" t="s">
        <v>1218</v>
      </c>
      <c r="F6070" t="s">
        <v>337</v>
      </c>
      <c r="K6070">
        <v>2024</v>
      </c>
      <c r="L6070" t="s">
        <v>6469</v>
      </c>
      <c r="N6070" t="s">
        <v>6470</v>
      </c>
      <c r="O6070" t="s">
        <v>6472</v>
      </c>
    </row>
    <row r="6071" spans="1:15" ht="15" customHeight="1" x14ac:dyDescent="0.2">
      <c r="A6071" s="66" t="s">
        <v>9833</v>
      </c>
      <c r="B6071" t="s">
        <v>1216</v>
      </c>
      <c r="C6071" t="s">
        <v>1215</v>
      </c>
      <c r="D6071" s="21" t="s">
        <v>1217</v>
      </c>
      <c r="E6071" t="s">
        <v>1218</v>
      </c>
      <c r="F6071" t="s">
        <v>89</v>
      </c>
      <c r="L6071" t="s">
        <v>6475</v>
      </c>
      <c r="N6071" t="s">
        <v>6476</v>
      </c>
      <c r="O6071" t="s">
        <v>6477</v>
      </c>
    </row>
    <row r="6072" spans="1:15" ht="15" customHeight="1" x14ac:dyDescent="0.2">
      <c r="A6072" s="66" t="s">
        <v>9833</v>
      </c>
      <c r="B6072" t="s">
        <v>1216</v>
      </c>
      <c r="C6072" t="s">
        <v>1215</v>
      </c>
      <c r="D6072" s="21" t="s">
        <v>1217</v>
      </c>
      <c r="E6072" t="s">
        <v>1218</v>
      </c>
      <c r="F6072" t="s">
        <v>90</v>
      </c>
      <c r="L6072" t="s">
        <v>6478</v>
      </c>
      <c r="N6072" t="s">
        <v>6479</v>
      </c>
    </row>
    <row r="6073" spans="1:15" ht="15" customHeight="1" x14ac:dyDescent="0.2">
      <c r="A6073" s="66" t="s">
        <v>9833</v>
      </c>
      <c r="B6073" t="s">
        <v>1216</v>
      </c>
      <c r="C6073" t="s">
        <v>1215</v>
      </c>
      <c r="D6073" s="21" t="s">
        <v>1217</v>
      </c>
      <c r="E6073" t="s">
        <v>1218</v>
      </c>
      <c r="F6073" t="s">
        <v>94</v>
      </c>
      <c r="L6073" t="s">
        <v>6480</v>
      </c>
      <c r="N6073" t="s">
        <v>6481</v>
      </c>
    </row>
    <row r="6074" spans="1:15" ht="15" customHeight="1" x14ac:dyDescent="0.2">
      <c r="A6074" s="66" t="s">
        <v>9833</v>
      </c>
      <c r="B6074" t="s">
        <v>1216</v>
      </c>
      <c r="C6074" t="s">
        <v>1215</v>
      </c>
      <c r="D6074" s="21" t="s">
        <v>1217</v>
      </c>
      <c r="E6074" t="s">
        <v>1218</v>
      </c>
      <c r="F6074" t="s">
        <v>96</v>
      </c>
      <c r="K6074">
        <v>2020</v>
      </c>
      <c r="L6074" t="s">
        <v>6473</v>
      </c>
      <c r="N6074" t="s">
        <v>6474</v>
      </c>
    </row>
    <row r="6075" spans="1:15" ht="15" customHeight="1" x14ac:dyDescent="0.2">
      <c r="A6075" s="66" t="s">
        <v>9833</v>
      </c>
      <c r="B6075" t="s">
        <v>1216</v>
      </c>
      <c r="C6075" t="s">
        <v>1215</v>
      </c>
      <c r="D6075" s="21" t="s">
        <v>1217</v>
      </c>
      <c r="E6075" t="s">
        <v>1218</v>
      </c>
      <c r="F6075" t="s">
        <v>16</v>
      </c>
      <c r="G6075" t="s">
        <v>1270</v>
      </c>
      <c r="H6075" t="s">
        <v>482</v>
      </c>
      <c r="I6075" t="s">
        <v>1281</v>
      </c>
      <c r="J6075" t="s">
        <v>6482</v>
      </c>
      <c r="K6075">
        <v>2012</v>
      </c>
      <c r="L6075" t="s">
        <v>6483</v>
      </c>
      <c r="M6075" t="s">
        <v>1334</v>
      </c>
      <c r="N6075" t="s">
        <v>6484</v>
      </c>
      <c r="O6075" t="s">
        <v>6485</v>
      </c>
    </row>
    <row r="6076" spans="1:15" ht="15" customHeight="1" x14ac:dyDescent="0.2">
      <c r="A6076" s="66" t="s">
        <v>9833</v>
      </c>
      <c r="B6076" t="s">
        <v>1216</v>
      </c>
      <c r="C6076" t="s">
        <v>1215</v>
      </c>
      <c r="D6076" s="21" t="s">
        <v>1217</v>
      </c>
      <c r="E6076" t="s">
        <v>1218</v>
      </c>
      <c r="F6076" t="s">
        <v>17</v>
      </c>
      <c r="G6076" t="s">
        <v>1270</v>
      </c>
      <c r="H6076" t="s">
        <v>482</v>
      </c>
      <c r="I6076" t="s">
        <v>1281</v>
      </c>
      <c r="J6076" t="s">
        <v>6482</v>
      </c>
      <c r="K6076">
        <v>2012</v>
      </c>
      <c r="L6076" t="s">
        <v>6483</v>
      </c>
      <c r="M6076" t="s">
        <v>1334</v>
      </c>
      <c r="N6076" t="s">
        <v>6484</v>
      </c>
      <c r="O6076" t="s">
        <v>6485</v>
      </c>
    </row>
    <row r="6077" spans="1:15" ht="15" customHeight="1" x14ac:dyDescent="0.2">
      <c r="A6077" s="66" t="s">
        <v>9833</v>
      </c>
      <c r="B6077" t="s">
        <v>1216</v>
      </c>
      <c r="C6077" t="s">
        <v>1215</v>
      </c>
      <c r="D6077" s="21" t="s">
        <v>1217</v>
      </c>
      <c r="E6077" t="s">
        <v>1218</v>
      </c>
      <c r="F6077" t="s">
        <v>18</v>
      </c>
      <c r="G6077" t="s">
        <v>1270</v>
      </c>
      <c r="H6077" t="s">
        <v>482</v>
      </c>
      <c r="I6077" t="s">
        <v>1281</v>
      </c>
      <c r="J6077" t="s">
        <v>6482</v>
      </c>
      <c r="K6077">
        <v>2012</v>
      </c>
      <c r="L6077" t="s">
        <v>6483</v>
      </c>
      <c r="M6077" t="s">
        <v>1334</v>
      </c>
      <c r="N6077" t="s">
        <v>6484</v>
      </c>
      <c r="O6077" t="s">
        <v>6485</v>
      </c>
    </row>
    <row r="6078" spans="1:15" ht="15" customHeight="1" x14ac:dyDescent="0.2">
      <c r="A6078" s="66" t="s">
        <v>9833</v>
      </c>
      <c r="B6078" t="s">
        <v>1216</v>
      </c>
      <c r="C6078" t="s">
        <v>1215</v>
      </c>
      <c r="D6078" s="21" t="s">
        <v>1217</v>
      </c>
      <c r="E6078" t="s">
        <v>1218</v>
      </c>
      <c r="F6078" t="s">
        <v>19</v>
      </c>
      <c r="G6078" t="s">
        <v>1270</v>
      </c>
      <c r="H6078" t="s">
        <v>482</v>
      </c>
      <c r="I6078" t="s">
        <v>1281</v>
      </c>
      <c r="J6078" t="s">
        <v>6482</v>
      </c>
      <c r="K6078">
        <v>2012</v>
      </c>
      <c r="L6078" t="s">
        <v>6483</v>
      </c>
      <c r="M6078" t="s">
        <v>1334</v>
      </c>
      <c r="N6078" t="s">
        <v>6484</v>
      </c>
      <c r="O6078" t="s">
        <v>6485</v>
      </c>
    </row>
    <row r="6079" spans="1:15" ht="15" customHeight="1" x14ac:dyDescent="0.2">
      <c r="A6079" s="66" t="s">
        <v>9833</v>
      </c>
      <c r="B6079" t="s">
        <v>1216</v>
      </c>
      <c r="C6079" t="s">
        <v>1215</v>
      </c>
      <c r="D6079" s="21" t="s">
        <v>1217</v>
      </c>
      <c r="E6079" t="s">
        <v>1218</v>
      </c>
      <c r="F6079" t="s">
        <v>20</v>
      </c>
      <c r="G6079" t="s">
        <v>1270</v>
      </c>
      <c r="H6079" t="s">
        <v>482</v>
      </c>
      <c r="I6079" t="s">
        <v>1281</v>
      </c>
      <c r="J6079" t="s">
        <v>6482</v>
      </c>
      <c r="K6079">
        <v>2012</v>
      </c>
      <c r="L6079" t="s">
        <v>6483</v>
      </c>
      <c r="M6079" t="s">
        <v>1334</v>
      </c>
      <c r="N6079" t="s">
        <v>6484</v>
      </c>
      <c r="O6079" t="s">
        <v>6485</v>
      </c>
    </row>
    <row r="6080" spans="1:15" ht="15" customHeight="1" x14ac:dyDescent="0.2">
      <c r="A6080" s="66" t="s">
        <v>9833</v>
      </c>
      <c r="B6080" t="s">
        <v>1216</v>
      </c>
      <c r="C6080" t="s">
        <v>1215</v>
      </c>
      <c r="D6080" s="21" t="s">
        <v>1217</v>
      </c>
      <c r="E6080" t="s">
        <v>1218</v>
      </c>
      <c r="F6080" t="s">
        <v>21</v>
      </c>
      <c r="G6080" t="s">
        <v>1270</v>
      </c>
      <c r="H6080" t="s">
        <v>482</v>
      </c>
      <c r="I6080" t="s">
        <v>1281</v>
      </c>
      <c r="J6080" t="s">
        <v>6482</v>
      </c>
      <c r="K6080">
        <v>2012</v>
      </c>
      <c r="L6080" t="s">
        <v>6483</v>
      </c>
      <c r="M6080" t="s">
        <v>1334</v>
      </c>
      <c r="N6080" t="s">
        <v>6484</v>
      </c>
      <c r="O6080" t="s">
        <v>6485</v>
      </c>
    </row>
    <row r="6081" spans="1:15" ht="15" customHeight="1" x14ac:dyDescent="0.2">
      <c r="A6081" s="66" t="s">
        <v>9833</v>
      </c>
      <c r="B6081" t="s">
        <v>1216</v>
      </c>
      <c r="C6081" t="s">
        <v>1215</v>
      </c>
      <c r="D6081" s="21" t="s">
        <v>1217</v>
      </c>
      <c r="E6081" t="s">
        <v>1218</v>
      </c>
      <c r="F6081" t="s">
        <v>23</v>
      </c>
      <c r="G6081" t="s">
        <v>1270</v>
      </c>
      <c r="H6081" t="s">
        <v>482</v>
      </c>
      <c r="I6081" t="s">
        <v>1281</v>
      </c>
      <c r="J6081" t="s">
        <v>6486</v>
      </c>
      <c r="K6081">
        <v>2012</v>
      </c>
      <c r="L6081" t="s">
        <v>6483</v>
      </c>
      <c r="M6081" t="s">
        <v>1334</v>
      </c>
      <c r="N6081" t="s">
        <v>6484</v>
      </c>
      <c r="O6081" t="s">
        <v>6487</v>
      </c>
    </row>
    <row r="6082" spans="1:15" ht="15" customHeight="1" x14ac:dyDescent="0.2">
      <c r="A6082" s="66" t="s">
        <v>9833</v>
      </c>
      <c r="B6082" t="s">
        <v>1216</v>
      </c>
      <c r="C6082" t="s">
        <v>1215</v>
      </c>
      <c r="D6082" s="21" t="s">
        <v>1217</v>
      </c>
      <c r="E6082" t="s">
        <v>1218</v>
      </c>
      <c r="F6082" t="s">
        <v>24</v>
      </c>
      <c r="G6082" t="s">
        <v>1270</v>
      </c>
      <c r="H6082" t="s">
        <v>482</v>
      </c>
      <c r="I6082" t="s">
        <v>1281</v>
      </c>
      <c r="J6082" t="s">
        <v>6482</v>
      </c>
      <c r="K6082">
        <v>2012</v>
      </c>
      <c r="L6082" t="s">
        <v>6483</v>
      </c>
      <c r="M6082" t="s">
        <v>1334</v>
      </c>
      <c r="N6082" t="s">
        <v>6484</v>
      </c>
      <c r="O6082" t="s">
        <v>6485</v>
      </c>
    </row>
    <row r="6083" spans="1:15" ht="15" customHeight="1" x14ac:dyDescent="0.2">
      <c r="A6083" s="66" t="s">
        <v>9833</v>
      </c>
      <c r="B6083" t="s">
        <v>1216</v>
      </c>
      <c r="C6083" t="s">
        <v>1215</v>
      </c>
      <c r="D6083" s="21" t="s">
        <v>1217</v>
      </c>
      <c r="E6083" t="s">
        <v>1218</v>
      </c>
      <c r="F6083" t="s">
        <v>26</v>
      </c>
      <c r="G6083" t="s">
        <v>1270</v>
      </c>
      <c r="H6083" t="s">
        <v>482</v>
      </c>
      <c r="I6083" t="s">
        <v>1281</v>
      </c>
      <c r="J6083" t="s">
        <v>6482</v>
      </c>
      <c r="K6083">
        <v>2012</v>
      </c>
      <c r="L6083" t="s">
        <v>6483</v>
      </c>
      <c r="M6083" t="s">
        <v>1334</v>
      </c>
      <c r="N6083" t="s">
        <v>6484</v>
      </c>
      <c r="O6083" t="s">
        <v>6485</v>
      </c>
    </row>
    <row r="6084" spans="1:15" ht="15" customHeight="1" x14ac:dyDescent="0.2">
      <c r="A6084" s="66" t="s">
        <v>9833</v>
      </c>
      <c r="B6084" t="s">
        <v>1216</v>
      </c>
      <c r="C6084" t="s">
        <v>1215</v>
      </c>
      <c r="D6084" s="21" t="s">
        <v>1217</v>
      </c>
      <c r="E6084" t="s">
        <v>1218</v>
      </c>
      <c r="F6084" t="s">
        <v>28</v>
      </c>
      <c r="G6084" t="s">
        <v>1270</v>
      </c>
      <c r="H6084" t="s">
        <v>482</v>
      </c>
      <c r="I6084" t="s">
        <v>1281</v>
      </c>
      <c r="J6084" t="s">
        <v>6488</v>
      </c>
      <c r="K6084">
        <v>2012</v>
      </c>
      <c r="L6084" t="s">
        <v>6483</v>
      </c>
      <c r="M6084" t="s">
        <v>1334</v>
      </c>
      <c r="N6084" t="s">
        <v>6484</v>
      </c>
      <c r="O6084" t="s">
        <v>6489</v>
      </c>
    </row>
    <row r="6085" spans="1:15" ht="15" customHeight="1" x14ac:dyDescent="0.2">
      <c r="A6085" s="66" t="s">
        <v>9833</v>
      </c>
      <c r="B6085" t="s">
        <v>1216</v>
      </c>
      <c r="C6085" t="s">
        <v>1215</v>
      </c>
      <c r="D6085" s="21" t="s">
        <v>1217</v>
      </c>
      <c r="E6085" t="s">
        <v>1218</v>
      </c>
      <c r="F6085" t="s">
        <v>8</v>
      </c>
      <c r="K6085">
        <v>2011</v>
      </c>
      <c r="L6085" t="s">
        <v>6490</v>
      </c>
      <c r="M6085" t="s">
        <v>6491</v>
      </c>
      <c r="N6085" t="s">
        <v>6492</v>
      </c>
    </row>
    <row r="6086" spans="1:15" ht="15" customHeight="1" x14ac:dyDescent="0.2">
      <c r="A6086" s="66" t="s">
        <v>9833</v>
      </c>
      <c r="B6086" t="s">
        <v>1216</v>
      </c>
      <c r="C6086" t="s">
        <v>1215</v>
      </c>
      <c r="D6086" s="21" t="s">
        <v>1217</v>
      </c>
      <c r="E6086" t="s">
        <v>1218</v>
      </c>
      <c r="F6086" t="s">
        <v>33</v>
      </c>
      <c r="G6086" t="s">
        <v>1286</v>
      </c>
      <c r="K6086">
        <v>2019</v>
      </c>
      <c r="L6086" t="s">
        <v>6490</v>
      </c>
      <c r="M6086" t="s">
        <v>6493</v>
      </c>
      <c r="N6086" t="s">
        <v>6492</v>
      </c>
    </row>
    <row r="6087" spans="1:15" ht="15" customHeight="1" x14ac:dyDescent="0.2">
      <c r="A6087" s="66" t="s">
        <v>9833</v>
      </c>
      <c r="B6087" t="s">
        <v>1216</v>
      </c>
      <c r="C6087" t="s">
        <v>1215</v>
      </c>
      <c r="D6087" s="21" t="s">
        <v>1217</v>
      </c>
      <c r="E6087" t="s">
        <v>1218</v>
      </c>
      <c r="F6087" t="s">
        <v>34</v>
      </c>
      <c r="G6087" t="s">
        <v>1289</v>
      </c>
      <c r="J6087" t="s">
        <v>6494</v>
      </c>
      <c r="K6087">
        <v>2019</v>
      </c>
      <c r="L6087" t="s">
        <v>6490</v>
      </c>
      <c r="M6087" t="s">
        <v>6495</v>
      </c>
      <c r="N6087" t="s">
        <v>6492</v>
      </c>
      <c r="O6087" t="s">
        <v>6496</v>
      </c>
    </row>
    <row r="6088" spans="1:15" ht="15" customHeight="1" x14ac:dyDescent="0.2">
      <c r="A6088" s="66" t="s">
        <v>9833</v>
      </c>
      <c r="B6088" t="s">
        <v>1216</v>
      </c>
      <c r="C6088" t="s">
        <v>1215</v>
      </c>
      <c r="D6088" s="21" t="s">
        <v>1217</v>
      </c>
      <c r="E6088" t="s">
        <v>1218</v>
      </c>
      <c r="F6088" t="s">
        <v>35</v>
      </c>
      <c r="G6088" t="s">
        <v>1289</v>
      </c>
      <c r="J6088" t="s">
        <v>6494</v>
      </c>
      <c r="K6088">
        <v>2019</v>
      </c>
      <c r="L6088" t="s">
        <v>6490</v>
      </c>
      <c r="M6088" t="s">
        <v>6495</v>
      </c>
      <c r="N6088" t="s">
        <v>6492</v>
      </c>
      <c r="O6088" t="s">
        <v>6496</v>
      </c>
    </row>
    <row r="6089" spans="1:15" ht="15" customHeight="1" x14ac:dyDescent="0.2">
      <c r="A6089" s="66" t="s">
        <v>9833</v>
      </c>
      <c r="B6089" t="s">
        <v>1216</v>
      </c>
      <c r="C6089" t="s">
        <v>1215</v>
      </c>
      <c r="D6089" s="21" t="s">
        <v>1217</v>
      </c>
      <c r="E6089" t="s">
        <v>1218</v>
      </c>
      <c r="F6089" t="s">
        <v>38</v>
      </c>
      <c r="G6089" t="s">
        <v>1289</v>
      </c>
      <c r="J6089" t="s">
        <v>6494</v>
      </c>
      <c r="K6089">
        <v>2019</v>
      </c>
      <c r="L6089" t="s">
        <v>6490</v>
      </c>
      <c r="M6089" t="s">
        <v>6495</v>
      </c>
      <c r="N6089" t="s">
        <v>6492</v>
      </c>
      <c r="O6089" t="s">
        <v>6496</v>
      </c>
    </row>
    <row r="6090" spans="1:15" ht="15" customHeight="1" x14ac:dyDescent="0.2">
      <c r="A6090" s="66" t="s">
        <v>9833</v>
      </c>
      <c r="B6090" t="s">
        <v>1216</v>
      </c>
      <c r="C6090" t="s">
        <v>1215</v>
      </c>
      <c r="D6090" s="21" t="s">
        <v>1217</v>
      </c>
      <c r="E6090" t="s">
        <v>1218</v>
      </c>
      <c r="F6090" t="s">
        <v>39</v>
      </c>
      <c r="G6090" t="s">
        <v>1289</v>
      </c>
      <c r="J6090" t="s">
        <v>6497</v>
      </c>
      <c r="K6090">
        <v>2019</v>
      </c>
      <c r="L6090" t="s">
        <v>6490</v>
      </c>
      <c r="M6090" t="s">
        <v>6495</v>
      </c>
      <c r="N6090" t="s">
        <v>6492</v>
      </c>
      <c r="O6090" t="s">
        <v>6496</v>
      </c>
    </row>
    <row r="6091" spans="1:15" ht="15" customHeight="1" x14ac:dyDescent="0.2">
      <c r="A6091" s="66" t="s">
        <v>9833</v>
      </c>
      <c r="B6091" t="s">
        <v>1216</v>
      </c>
      <c r="C6091" t="s">
        <v>1215</v>
      </c>
      <c r="D6091" s="21" t="s">
        <v>1217</v>
      </c>
      <c r="E6091" t="s">
        <v>1218</v>
      </c>
      <c r="F6091" t="s">
        <v>42</v>
      </c>
      <c r="G6091" t="s">
        <v>1289</v>
      </c>
      <c r="J6091" t="s">
        <v>6494</v>
      </c>
      <c r="K6091">
        <v>2019</v>
      </c>
      <c r="L6091" t="s">
        <v>6490</v>
      </c>
      <c r="M6091" t="s">
        <v>6495</v>
      </c>
      <c r="N6091" t="s">
        <v>6492</v>
      </c>
      <c r="O6091" t="s">
        <v>6496</v>
      </c>
    </row>
    <row r="6092" spans="1:15" ht="15" customHeight="1" x14ac:dyDescent="0.2">
      <c r="A6092" s="66" t="s">
        <v>9833</v>
      </c>
      <c r="B6092" t="s">
        <v>1216</v>
      </c>
      <c r="C6092" t="s">
        <v>1215</v>
      </c>
      <c r="D6092" s="21" t="s">
        <v>1217</v>
      </c>
      <c r="E6092" t="s">
        <v>1218</v>
      </c>
      <c r="F6092" t="s">
        <v>55</v>
      </c>
      <c r="G6092" t="s">
        <v>1270</v>
      </c>
      <c r="J6092" t="s">
        <v>9852</v>
      </c>
      <c r="K6092">
        <v>2021</v>
      </c>
      <c r="L6092" t="s">
        <v>6490</v>
      </c>
      <c r="M6092" t="s">
        <v>6498</v>
      </c>
      <c r="N6092" t="s">
        <v>6492</v>
      </c>
      <c r="O6092" t="s">
        <v>6499</v>
      </c>
    </row>
    <row r="6093" spans="1:15" ht="15" customHeight="1" x14ac:dyDescent="0.2">
      <c r="A6093" s="66" t="s">
        <v>9833</v>
      </c>
      <c r="B6093" t="s">
        <v>1216</v>
      </c>
      <c r="C6093" t="s">
        <v>1215</v>
      </c>
      <c r="D6093" s="21" t="s">
        <v>1217</v>
      </c>
      <c r="E6093" t="s">
        <v>1218</v>
      </c>
      <c r="F6093" t="s">
        <v>308</v>
      </c>
      <c r="K6093">
        <v>2021</v>
      </c>
      <c r="L6093" t="s">
        <v>6490</v>
      </c>
      <c r="M6093" t="s">
        <v>4039</v>
      </c>
      <c r="N6093" t="s">
        <v>6492</v>
      </c>
      <c r="O6093" t="s">
        <v>6500</v>
      </c>
    </row>
    <row r="6094" spans="1:15" ht="15" customHeight="1" x14ac:dyDescent="0.2">
      <c r="A6094" s="66" t="s">
        <v>9833</v>
      </c>
      <c r="B6094" t="s">
        <v>1216</v>
      </c>
      <c r="C6094" t="s">
        <v>1215</v>
      </c>
      <c r="D6094" s="21" t="s">
        <v>1217</v>
      </c>
      <c r="E6094" t="s">
        <v>1218</v>
      </c>
      <c r="F6094" t="s">
        <v>316</v>
      </c>
      <c r="K6094">
        <v>2021</v>
      </c>
      <c r="L6094" t="s">
        <v>6490</v>
      </c>
      <c r="M6094" t="s">
        <v>4039</v>
      </c>
      <c r="N6094" t="s">
        <v>6492</v>
      </c>
      <c r="O6094" t="s">
        <v>6500</v>
      </c>
    </row>
    <row r="6095" spans="1:15" ht="15" customHeight="1" x14ac:dyDescent="0.2">
      <c r="A6095" s="66" t="s">
        <v>9833</v>
      </c>
      <c r="B6095" t="s">
        <v>1216</v>
      </c>
      <c r="C6095" t="s">
        <v>1215</v>
      </c>
      <c r="D6095" s="21" t="s">
        <v>1217</v>
      </c>
      <c r="E6095" t="s">
        <v>1218</v>
      </c>
      <c r="F6095" t="s">
        <v>338</v>
      </c>
      <c r="K6095">
        <v>2021</v>
      </c>
      <c r="L6095" t="s">
        <v>6490</v>
      </c>
      <c r="M6095" t="s">
        <v>4039</v>
      </c>
      <c r="N6095" t="s">
        <v>6492</v>
      </c>
      <c r="O6095" t="s">
        <v>6500</v>
      </c>
    </row>
    <row r="6096" spans="1:15" ht="15" customHeight="1" x14ac:dyDescent="0.2">
      <c r="A6096" s="66" t="s">
        <v>9833</v>
      </c>
      <c r="B6096" t="s">
        <v>1216</v>
      </c>
      <c r="C6096" t="s">
        <v>1215</v>
      </c>
      <c r="D6096" s="21" t="s">
        <v>1217</v>
      </c>
      <c r="E6096" t="s">
        <v>1218</v>
      </c>
      <c r="F6096" t="s">
        <v>84</v>
      </c>
      <c r="K6096">
        <v>2018</v>
      </c>
      <c r="L6096" t="s">
        <v>6501</v>
      </c>
      <c r="M6096" t="s">
        <v>1363</v>
      </c>
      <c r="N6096" t="s">
        <v>6502</v>
      </c>
      <c r="O6096" t="s">
        <v>6503</v>
      </c>
    </row>
    <row r="6097" spans="1:15" ht="15" customHeight="1" x14ac:dyDescent="0.2">
      <c r="A6097" s="66" t="s">
        <v>9833</v>
      </c>
      <c r="B6097" t="s">
        <v>1216</v>
      </c>
      <c r="C6097" t="s">
        <v>1215</v>
      </c>
      <c r="D6097" s="21" t="s">
        <v>1217</v>
      </c>
      <c r="E6097" t="s">
        <v>1218</v>
      </c>
      <c r="F6097" t="s">
        <v>95</v>
      </c>
      <c r="K6097">
        <v>2018</v>
      </c>
      <c r="L6097" t="s">
        <v>6501</v>
      </c>
      <c r="N6097" t="s">
        <v>6504</v>
      </c>
    </row>
    <row r="6098" spans="1:15" ht="15" customHeight="1" x14ac:dyDescent="0.2">
      <c r="A6098" s="66" t="s">
        <v>9833</v>
      </c>
      <c r="B6098" t="s">
        <v>1216</v>
      </c>
      <c r="C6098" t="s">
        <v>1215</v>
      </c>
      <c r="D6098" s="21" t="s">
        <v>1217</v>
      </c>
      <c r="E6098" t="s">
        <v>1218</v>
      </c>
      <c r="F6098" t="s">
        <v>78</v>
      </c>
      <c r="G6098" t="s">
        <v>1299</v>
      </c>
      <c r="K6098">
        <v>2021</v>
      </c>
      <c r="L6098" t="s">
        <v>6505</v>
      </c>
      <c r="N6098" t="s">
        <v>6506</v>
      </c>
      <c r="O6098" t="s">
        <v>9802</v>
      </c>
    </row>
    <row r="6099" spans="1:15" ht="15" customHeight="1" x14ac:dyDescent="0.2">
      <c r="A6099" s="66" t="s">
        <v>9833</v>
      </c>
      <c r="B6099" t="s">
        <v>1216</v>
      </c>
      <c r="C6099" t="s">
        <v>1215</v>
      </c>
      <c r="D6099" s="21" t="s">
        <v>1217</v>
      </c>
      <c r="E6099" t="s">
        <v>1218</v>
      </c>
      <c r="F6099" t="s">
        <v>79</v>
      </c>
      <c r="G6099" t="s">
        <v>1382</v>
      </c>
      <c r="K6099">
        <v>2021</v>
      </c>
      <c r="L6099" t="s">
        <v>6505</v>
      </c>
      <c r="N6099" t="s">
        <v>6506</v>
      </c>
    </row>
    <row r="6100" spans="1:15" ht="15" customHeight="1" x14ac:dyDescent="0.2">
      <c r="A6100" s="66" t="s">
        <v>9833</v>
      </c>
      <c r="B6100" s="22" t="s">
        <v>1216</v>
      </c>
      <c r="C6100" s="22" t="s">
        <v>1215</v>
      </c>
      <c r="D6100" s="23" t="s">
        <v>1217</v>
      </c>
      <c r="E6100" s="22" t="s">
        <v>1218</v>
      </c>
      <c r="F6100" s="22" t="s">
        <v>81</v>
      </c>
      <c r="G6100" s="22" t="s">
        <v>1299</v>
      </c>
      <c r="H6100" s="22"/>
      <c r="I6100" s="22"/>
      <c r="J6100" s="22"/>
      <c r="K6100" s="22">
        <v>2021</v>
      </c>
      <c r="L6100" s="22" t="s">
        <v>6505</v>
      </c>
      <c r="M6100" s="22"/>
      <c r="N6100" s="22" t="s">
        <v>6506</v>
      </c>
      <c r="O6100" s="48"/>
    </row>
    <row r="6101" spans="1:15" ht="15" customHeight="1" x14ac:dyDescent="0.2">
      <c r="A6101" s="66" t="s">
        <v>9833</v>
      </c>
      <c r="B6101" t="s">
        <v>1216</v>
      </c>
      <c r="C6101" t="s">
        <v>1215</v>
      </c>
      <c r="D6101" s="21" t="s">
        <v>1217</v>
      </c>
      <c r="E6101" t="s">
        <v>1218</v>
      </c>
      <c r="F6101" t="s">
        <v>315</v>
      </c>
      <c r="L6101" t="s">
        <v>6507</v>
      </c>
      <c r="M6101" t="s">
        <v>1311</v>
      </c>
      <c r="N6101" t="s">
        <v>6508</v>
      </c>
      <c r="O6101" t="s">
        <v>6509</v>
      </c>
    </row>
    <row r="6102" spans="1:15" ht="15" customHeight="1" x14ac:dyDescent="0.2">
      <c r="A6102" s="66" t="s">
        <v>9833</v>
      </c>
      <c r="B6102" t="s">
        <v>1216</v>
      </c>
      <c r="C6102" t="s">
        <v>1215</v>
      </c>
      <c r="D6102" s="21" t="s">
        <v>1217</v>
      </c>
      <c r="E6102" t="s">
        <v>1218</v>
      </c>
      <c r="F6102" t="s">
        <v>330</v>
      </c>
      <c r="L6102" t="s">
        <v>6507</v>
      </c>
      <c r="M6102" t="s">
        <v>2298</v>
      </c>
      <c r="N6102" t="s">
        <v>6508</v>
      </c>
    </row>
    <row r="6103" spans="1:15" ht="15" customHeight="1" x14ac:dyDescent="0.2">
      <c r="A6103" s="66" t="s">
        <v>9833</v>
      </c>
      <c r="B6103" t="s">
        <v>1216</v>
      </c>
      <c r="C6103" t="s">
        <v>1215</v>
      </c>
      <c r="D6103" s="21" t="s">
        <v>1217</v>
      </c>
      <c r="E6103" t="s">
        <v>1218</v>
      </c>
      <c r="F6103" t="s">
        <v>43</v>
      </c>
      <c r="G6103" t="s">
        <v>1386</v>
      </c>
      <c r="K6103">
        <v>2017</v>
      </c>
      <c r="L6103" t="s">
        <v>9581</v>
      </c>
      <c r="M6103" t="s">
        <v>3893</v>
      </c>
      <c r="N6103" t="s">
        <v>6510</v>
      </c>
      <c r="O6103" t="s">
        <v>6511</v>
      </c>
    </row>
    <row r="6104" spans="1:15" ht="15" customHeight="1" x14ac:dyDescent="0.2">
      <c r="A6104" s="66" t="s">
        <v>9833</v>
      </c>
      <c r="B6104" t="s">
        <v>1216</v>
      </c>
      <c r="C6104" t="s">
        <v>1215</v>
      </c>
      <c r="D6104" s="21" t="s">
        <v>1217</v>
      </c>
      <c r="E6104" t="s">
        <v>1218</v>
      </c>
      <c r="F6104" t="s">
        <v>9</v>
      </c>
      <c r="L6104" t="s">
        <v>1414</v>
      </c>
      <c r="N6104" t="s">
        <v>1415</v>
      </c>
      <c r="O6104" t="s">
        <v>1416</v>
      </c>
    </row>
    <row r="6105" spans="1:15" ht="15" customHeight="1" x14ac:dyDescent="0.2">
      <c r="A6105" s="66" t="s">
        <v>9833</v>
      </c>
      <c r="B6105" t="s">
        <v>1216</v>
      </c>
      <c r="C6105" t="s">
        <v>1215</v>
      </c>
      <c r="D6105" s="21" t="s">
        <v>1217</v>
      </c>
      <c r="E6105" t="s">
        <v>1218</v>
      </c>
      <c r="F6105" t="s">
        <v>4</v>
      </c>
      <c r="L6105" t="s">
        <v>1429</v>
      </c>
      <c r="N6105" t="s">
        <v>1279</v>
      </c>
      <c r="O6105" t="s">
        <v>1280</v>
      </c>
    </row>
    <row r="6106" spans="1:15" ht="15" customHeight="1" x14ac:dyDescent="0.2">
      <c r="A6106" s="66" t="s">
        <v>9833</v>
      </c>
      <c r="B6106" t="s">
        <v>1216</v>
      </c>
      <c r="C6106" t="s">
        <v>1215</v>
      </c>
      <c r="D6106" s="21" t="s">
        <v>1217</v>
      </c>
      <c r="E6106" t="s">
        <v>1218</v>
      </c>
      <c r="F6106" t="s">
        <v>14</v>
      </c>
      <c r="G6106" t="s">
        <v>1430</v>
      </c>
      <c r="O6106" t="s">
        <v>1431</v>
      </c>
    </row>
    <row r="6107" spans="1:15" ht="15" customHeight="1" x14ac:dyDescent="0.2">
      <c r="A6107" s="66" t="s">
        <v>9833</v>
      </c>
      <c r="B6107" t="s">
        <v>1216</v>
      </c>
      <c r="C6107" t="s">
        <v>1215</v>
      </c>
      <c r="D6107" s="21" t="s">
        <v>1217</v>
      </c>
      <c r="E6107" t="s">
        <v>1218</v>
      </c>
      <c r="F6107" t="s">
        <v>15</v>
      </c>
      <c r="G6107" t="s">
        <v>1430</v>
      </c>
      <c r="O6107" t="s">
        <v>1432</v>
      </c>
    </row>
    <row r="6108" spans="1:15" ht="15" customHeight="1" x14ac:dyDescent="0.2">
      <c r="A6108" s="66" t="s">
        <v>9833</v>
      </c>
      <c r="B6108" t="s">
        <v>1216</v>
      </c>
      <c r="C6108" t="s">
        <v>1215</v>
      </c>
      <c r="D6108" s="21" t="s">
        <v>1217</v>
      </c>
      <c r="E6108" t="s">
        <v>1218</v>
      </c>
      <c r="F6108" t="s">
        <v>142</v>
      </c>
      <c r="G6108" t="s">
        <v>1286</v>
      </c>
      <c r="O6108" t="s">
        <v>1400</v>
      </c>
    </row>
    <row r="6109" spans="1:15" ht="15" customHeight="1" x14ac:dyDescent="0.2">
      <c r="A6109" s="66" t="s">
        <v>9833</v>
      </c>
      <c r="B6109" t="s">
        <v>1230</v>
      </c>
      <c r="C6109" t="s">
        <v>1229</v>
      </c>
      <c r="D6109" s="21" t="s">
        <v>1231</v>
      </c>
      <c r="E6109" t="s">
        <v>1232</v>
      </c>
      <c r="F6109" t="s">
        <v>87</v>
      </c>
      <c r="K6109">
        <v>2020</v>
      </c>
      <c r="L6109" t="s">
        <v>6512</v>
      </c>
      <c r="M6109" t="s">
        <v>6513</v>
      </c>
      <c r="N6109" t="s">
        <v>6514</v>
      </c>
      <c r="O6109" t="s">
        <v>6515</v>
      </c>
    </row>
    <row r="6110" spans="1:15" ht="15" customHeight="1" x14ac:dyDescent="0.2">
      <c r="A6110" s="66" t="s">
        <v>9833</v>
      </c>
      <c r="B6110" t="s">
        <v>1230</v>
      </c>
      <c r="C6110" t="s">
        <v>1229</v>
      </c>
      <c r="D6110" s="21" t="s">
        <v>1231</v>
      </c>
      <c r="E6110" t="s">
        <v>1232</v>
      </c>
      <c r="F6110" t="s">
        <v>67</v>
      </c>
      <c r="G6110" t="s">
        <v>1360</v>
      </c>
      <c r="K6110">
        <v>2024</v>
      </c>
      <c r="L6110" t="s">
        <v>6516</v>
      </c>
      <c r="N6110" t="s">
        <v>6517</v>
      </c>
    </row>
    <row r="6111" spans="1:15" ht="15" customHeight="1" x14ac:dyDescent="0.2">
      <c r="A6111" s="66" t="s">
        <v>9833</v>
      </c>
      <c r="B6111" t="s">
        <v>1230</v>
      </c>
      <c r="C6111" t="s">
        <v>1229</v>
      </c>
      <c r="D6111" s="21" t="s">
        <v>1231</v>
      </c>
      <c r="E6111" t="s">
        <v>1232</v>
      </c>
      <c r="F6111" t="s">
        <v>8</v>
      </c>
      <c r="K6111">
        <v>2010</v>
      </c>
      <c r="L6111" t="s">
        <v>6518</v>
      </c>
      <c r="M6111" t="s">
        <v>6402</v>
      </c>
      <c r="N6111" t="s">
        <v>6519</v>
      </c>
    </row>
    <row r="6112" spans="1:15" ht="15" customHeight="1" x14ac:dyDescent="0.2">
      <c r="A6112" s="66" t="s">
        <v>9833</v>
      </c>
      <c r="B6112" t="s">
        <v>1230</v>
      </c>
      <c r="C6112" t="s">
        <v>1229</v>
      </c>
      <c r="D6112" s="21" t="s">
        <v>1231</v>
      </c>
      <c r="E6112" t="s">
        <v>1232</v>
      </c>
      <c r="F6112" t="s">
        <v>10</v>
      </c>
      <c r="K6112">
        <v>2010</v>
      </c>
      <c r="L6112" t="s">
        <v>6518</v>
      </c>
      <c r="M6112" t="s">
        <v>6402</v>
      </c>
      <c r="N6112" t="s">
        <v>6519</v>
      </c>
    </row>
    <row r="6113" spans="1:15" ht="15" customHeight="1" x14ac:dyDescent="0.2">
      <c r="A6113" s="66" t="s">
        <v>9833</v>
      </c>
      <c r="B6113" t="s">
        <v>1230</v>
      </c>
      <c r="C6113" t="s">
        <v>1229</v>
      </c>
      <c r="D6113" s="21" t="s">
        <v>1231</v>
      </c>
      <c r="E6113" t="s">
        <v>1232</v>
      </c>
      <c r="F6113" t="s">
        <v>11</v>
      </c>
      <c r="G6113" t="s">
        <v>1286</v>
      </c>
      <c r="K6113">
        <v>2010</v>
      </c>
      <c r="L6113" t="s">
        <v>6518</v>
      </c>
      <c r="M6113" t="s">
        <v>6402</v>
      </c>
      <c r="N6113" t="s">
        <v>6519</v>
      </c>
      <c r="O6113" t="s">
        <v>5423</v>
      </c>
    </row>
    <row r="6114" spans="1:15" ht="15" customHeight="1" x14ac:dyDescent="0.2">
      <c r="A6114" s="66" t="s">
        <v>9833</v>
      </c>
      <c r="B6114" t="s">
        <v>1230</v>
      </c>
      <c r="C6114" t="s">
        <v>1229</v>
      </c>
      <c r="D6114" s="21" t="s">
        <v>1231</v>
      </c>
      <c r="E6114" t="s">
        <v>1232</v>
      </c>
      <c r="F6114" t="s">
        <v>16</v>
      </c>
      <c r="G6114" t="s">
        <v>1270</v>
      </c>
      <c r="K6114">
        <v>2012</v>
      </c>
      <c r="L6114" t="s">
        <v>6518</v>
      </c>
      <c r="N6114" t="s">
        <v>6519</v>
      </c>
    </row>
    <row r="6115" spans="1:15" ht="15" customHeight="1" x14ac:dyDescent="0.2">
      <c r="A6115" s="66" t="s">
        <v>9833</v>
      </c>
      <c r="B6115" t="s">
        <v>1230</v>
      </c>
      <c r="C6115" t="s">
        <v>1229</v>
      </c>
      <c r="D6115" s="21" t="s">
        <v>1231</v>
      </c>
      <c r="E6115" t="s">
        <v>1232</v>
      </c>
      <c r="F6115" t="s">
        <v>28</v>
      </c>
      <c r="G6115" t="s">
        <v>1270</v>
      </c>
      <c r="K6115">
        <v>2012</v>
      </c>
      <c r="L6115" t="s">
        <v>6518</v>
      </c>
      <c r="N6115" t="s">
        <v>6519</v>
      </c>
    </row>
    <row r="6116" spans="1:15" ht="15" customHeight="1" x14ac:dyDescent="0.2">
      <c r="A6116" s="66" t="s">
        <v>9833</v>
      </c>
      <c r="B6116" t="s">
        <v>1230</v>
      </c>
      <c r="C6116" t="s">
        <v>1229</v>
      </c>
      <c r="D6116" s="21" t="s">
        <v>1231</v>
      </c>
      <c r="E6116" t="s">
        <v>1232</v>
      </c>
      <c r="F6116" t="s">
        <v>55</v>
      </c>
      <c r="G6116" t="s">
        <v>1270</v>
      </c>
      <c r="K6116">
        <v>2012</v>
      </c>
      <c r="L6116" t="s">
        <v>6518</v>
      </c>
      <c r="M6116" t="s">
        <v>6520</v>
      </c>
      <c r="N6116" t="s">
        <v>6519</v>
      </c>
      <c r="O6116" t="s">
        <v>5423</v>
      </c>
    </row>
    <row r="6117" spans="1:15" ht="15" customHeight="1" x14ac:dyDescent="0.2">
      <c r="A6117" s="66" t="s">
        <v>9833</v>
      </c>
      <c r="B6117" t="s">
        <v>1230</v>
      </c>
      <c r="C6117" t="s">
        <v>1229</v>
      </c>
      <c r="D6117" s="21" t="s">
        <v>1231</v>
      </c>
      <c r="E6117" t="s">
        <v>1232</v>
      </c>
      <c r="F6117" t="s">
        <v>59</v>
      </c>
      <c r="G6117" t="s">
        <v>1270</v>
      </c>
      <c r="K6117">
        <v>2012</v>
      </c>
      <c r="L6117" t="s">
        <v>6518</v>
      </c>
      <c r="M6117" t="s">
        <v>6520</v>
      </c>
      <c r="N6117" t="s">
        <v>6519</v>
      </c>
      <c r="O6117" t="s">
        <v>5423</v>
      </c>
    </row>
    <row r="6118" spans="1:15" ht="15" customHeight="1" x14ac:dyDescent="0.2">
      <c r="A6118" s="66" t="s">
        <v>9833</v>
      </c>
      <c r="B6118" t="s">
        <v>1230</v>
      </c>
      <c r="C6118" t="s">
        <v>1229</v>
      </c>
      <c r="D6118" s="21" t="s">
        <v>1231</v>
      </c>
      <c r="E6118" t="s">
        <v>1232</v>
      </c>
      <c r="F6118" t="s">
        <v>66</v>
      </c>
      <c r="G6118" t="s">
        <v>1296</v>
      </c>
      <c r="K6118">
        <v>2012</v>
      </c>
      <c r="L6118" t="s">
        <v>6518</v>
      </c>
      <c r="M6118" t="s">
        <v>6520</v>
      </c>
      <c r="N6118" t="s">
        <v>6519</v>
      </c>
      <c r="O6118" t="s">
        <v>6521</v>
      </c>
    </row>
    <row r="6119" spans="1:15" ht="15" customHeight="1" x14ac:dyDescent="0.2">
      <c r="A6119" s="66" t="s">
        <v>9833</v>
      </c>
      <c r="B6119" t="s">
        <v>1230</v>
      </c>
      <c r="C6119" t="s">
        <v>1229</v>
      </c>
      <c r="D6119" s="21" t="s">
        <v>1231</v>
      </c>
      <c r="E6119" t="s">
        <v>1232</v>
      </c>
      <c r="F6119" t="s">
        <v>94</v>
      </c>
      <c r="K6119">
        <v>2012</v>
      </c>
      <c r="L6119" t="s">
        <v>6518</v>
      </c>
      <c r="M6119" t="s">
        <v>6522</v>
      </c>
      <c r="N6119" t="s">
        <v>6519</v>
      </c>
      <c r="O6119" t="s">
        <v>6523</v>
      </c>
    </row>
    <row r="6120" spans="1:15" ht="15" customHeight="1" x14ac:dyDescent="0.2">
      <c r="A6120" s="66" t="s">
        <v>9833</v>
      </c>
      <c r="B6120" t="s">
        <v>1230</v>
      </c>
      <c r="C6120" t="s">
        <v>1229</v>
      </c>
      <c r="D6120" s="21" t="s">
        <v>1231</v>
      </c>
      <c r="E6120" t="s">
        <v>1232</v>
      </c>
      <c r="F6120" t="s">
        <v>307</v>
      </c>
      <c r="K6120">
        <v>2020</v>
      </c>
      <c r="L6120" t="s">
        <v>6524</v>
      </c>
      <c r="M6120" t="s">
        <v>4754</v>
      </c>
      <c r="N6120" t="s">
        <v>6519</v>
      </c>
      <c r="O6120" t="s">
        <v>9172</v>
      </c>
    </row>
    <row r="6121" spans="1:15" ht="15" customHeight="1" x14ac:dyDescent="0.2">
      <c r="A6121" s="66" t="s">
        <v>9833</v>
      </c>
      <c r="B6121" t="s">
        <v>1230</v>
      </c>
      <c r="C6121" t="s">
        <v>1229</v>
      </c>
      <c r="D6121" s="21" t="s">
        <v>1231</v>
      </c>
      <c r="E6121" t="s">
        <v>1232</v>
      </c>
      <c r="F6121" t="s">
        <v>308</v>
      </c>
      <c r="K6121">
        <v>2020</v>
      </c>
      <c r="L6121" t="s">
        <v>6524</v>
      </c>
      <c r="M6121" t="s">
        <v>6525</v>
      </c>
      <c r="N6121" t="s">
        <v>6519</v>
      </c>
    </row>
    <row r="6122" spans="1:15" ht="15" customHeight="1" x14ac:dyDescent="0.2">
      <c r="A6122" s="66" t="s">
        <v>9833</v>
      </c>
      <c r="B6122" t="s">
        <v>1230</v>
      </c>
      <c r="C6122" t="s">
        <v>1229</v>
      </c>
      <c r="D6122" s="21" t="s">
        <v>1231</v>
      </c>
      <c r="E6122" t="s">
        <v>1232</v>
      </c>
      <c r="F6122" t="s">
        <v>315</v>
      </c>
      <c r="K6122">
        <v>2020</v>
      </c>
      <c r="L6122" t="s">
        <v>6524</v>
      </c>
      <c r="M6122" t="s">
        <v>4754</v>
      </c>
      <c r="N6122" t="s">
        <v>6519</v>
      </c>
      <c r="O6122" t="s">
        <v>9172</v>
      </c>
    </row>
    <row r="6123" spans="1:15" ht="15" customHeight="1" x14ac:dyDescent="0.2">
      <c r="A6123" s="66" t="s">
        <v>9833</v>
      </c>
      <c r="B6123" t="s">
        <v>1230</v>
      </c>
      <c r="C6123" t="s">
        <v>1229</v>
      </c>
      <c r="D6123" s="21" t="s">
        <v>1231</v>
      </c>
      <c r="E6123" t="s">
        <v>1232</v>
      </c>
      <c r="F6123" t="s">
        <v>316</v>
      </c>
      <c r="K6123">
        <v>2020</v>
      </c>
      <c r="L6123" t="s">
        <v>6524</v>
      </c>
      <c r="M6123" t="s">
        <v>6525</v>
      </c>
      <c r="N6123" t="s">
        <v>6519</v>
      </c>
    </row>
    <row r="6124" spans="1:15" ht="15" customHeight="1" x14ac:dyDescent="0.2">
      <c r="A6124" s="66" t="s">
        <v>9833</v>
      </c>
      <c r="B6124" t="s">
        <v>1230</v>
      </c>
      <c r="C6124" t="s">
        <v>1229</v>
      </c>
      <c r="D6124" s="21" t="s">
        <v>1231</v>
      </c>
      <c r="E6124" t="s">
        <v>1232</v>
      </c>
      <c r="F6124" t="s">
        <v>337</v>
      </c>
      <c r="K6124">
        <v>2020</v>
      </c>
      <c r="L6124" t="s">
        <v>6524</v>
      </c>
      <c r="M6124" t="s">
        <v>4754</v>
      </c>
      <c r="N6124" t="s">
        <v>6519</v>
      </c>
      <c r="O6124" t="s">
        <v>6526</v>
      </c>
    </row>
    <row r="6125" spans="1:15" ht="15" customHeight="1" x14ac:dyDescent="0.2">
      <c r="A6125" s="66" t="s">
        <v>9833</v>
      </c>
      <c r="B6125" t="s">
        <v>1230</v>
      </c>
      <c r="C6125" t="s">
        <v>1229</v>
      </c>
      <c r="D6125" s="21" t="s">
        <v>1231</v>
      </c>
      <c r="E6125" t="s">
        <v>1232</v>
      </c>
      <c r="F6125" t="s">
        <v>338</v>
      </c>
      <c r="K6125">
        <v>2020</v>
      </c>
      <c r="L6125" t="s">
        <v>6524</v>
      </c>
      <c r="M6125" t="s">
        <v>6525</v>
      </c>
      <c r="N6125" t="s">
        <v>6519</v>
      </c>
      <c r="O6125" t="s">
        <v>9803</v>
      </c>
    </row>
    <row r="6126" spans="1:15" ht="15" customHeight="1" x14ac:dyDescent="0.2">
      <c r="A6126" s="66" t="s">
        <v>9833</v>
      </c>
      <c r="B6126" t="s">
        <v>1230</v>
      </c>
      <c r="C6126" t="s">
        <v>1229</v>
      </c>
      <c r="D6126" s="21" t="s">
        <v>1231</v>
      </c>
      <c r="E6126" t="s">
        <v>1232</v>
      </c>
      <c r="F6126" t="s">
        <v>29</v>
      </c>
      <c r="G6126" t="s">
        <v>1453</v>
      </c>
      <c r="J6126" t="s">
        <v>6527</v>
      </c>
      <c r="K6126">
        <v>2022</v>
      </c>
      <c r="L6126" t="s">
        <v>6528</v>
      </c>
      <c r="M6126" t="s">
        <v>4720</v>
      </c>
      <c r="N6126" t="s">
        <v>6529</v>
      </c>
    </row>
    <row r="6127" spans="1:15" ht="15" customHeight="1" x14ac:dyDescent="0.2">
      <c r="A6127" s="66" t="s">
        <v>9833</v>
      </c>
      <c r="B6127" t="s">
        <v>1230</v>
      </c>
      <c r="C6127" t="s">
        <v>1229</v>
      </c>
      <c r="D6127" s="21" t="s">
        <v>1231</v>
      </c>
      <c r="E6127" t="s">
        <v>1232</v>
      </c>
      <c r="F6127" t="s">
        <v>86</v>
      </c>
      <c r="K6127">
        <v>2024</v>
      </c>
      <c r="L6127" t="s">
        <v>6530</v>
      </c>
      <c r="N6127" t="s">
        <v>6531</v>
      </c>
      <c r="O6127" t="s">
        <v>6532</v>
      </c>
    </row>
    <row r="6128" spans="1:15" ht="15" customHeight="1" x14ac:dyDescent="0.2">
      <c r="A6128" s="66" t="s">
        <v>9833</v>
      </c>
      <c r="B6128" t="s">
        <v>1230</v>
      </c>
      <c r="C6128" t="s">
        <v>1229</v>
      </c>
      <c r="D6128" s="21" t="s">
        <v>1231</v>
      </c>
      <c r="E6128" t="s">
        <v>1232</v>
      </c>
      <c r="F6128" t="s">
        <v>9</v>
      </c>
      <c r="L6128" t="s">
        <v>1414</v>
      </c>
      <c r="N6128" t="s">
        <v>1415</v>
      </c>
      <c r="O6128" t="s">
        <v>1416</v>
      </c>
    </row>
    <row r="6129" spans="1:15" ht="15" customHeight="1" x14ac:dyDescent="0.2">
      <c r="A6129" s="66" t="s">
        <v>9833</v>
      </c>
      <c r="B6129" t="s">
        <v>1230</v>
      </c>
      <c r="C6129" t="s">
        <v>1229</v>
      </c>
      <c r="D6129" s="21" t="s">
        <v>1231</v>
      </c>
      <c r="E6129" t="s">
        <v>1232</v>
      </c>
      <c r="F6129" t="s">
        <v>4</v>
      </c>
      <c r="L6129" t="s">
        <v>1429</v>
      </c>
      <c r="N6129" t="s">
        <v>1279</v>
      </c>
      <c r="O6129" t="s">
        <v>1280</v>
      </c>
    </row>
    <row r="6130" spans="1:15" ht="15" customHeight="1" x14ac:dyDescent="0.2">
      <c r="A6130" s="66" t="s">
        <v>9833</v>
      </c>
      <c r="B6130" t="s">
        <v>1230</v>
      </c>
      <c r="C6130" t="s">
        <v>1229</v>
      </c>
      <c r="D6130" s="21" t="s">
        <v>1231</v>
      </c>
      <c r="E6130" t="s">
        <v>1232</v>
      </c>
      <c r="F6130" t="s">
        <v>14</v>
      </c>
      <c r="G6130" t="s">
        <v>1430</v>
      </c>
      <c r="O6130" t="s">
        <v>1431</v>
      </c>
    </row>
    <row r="6131" spans="1:15" ht="15" customHeight="1" x14ac:dyDescent="0.2">
      <c r="A6131" s="66" t="s">
        <v>9833</v>
      </c>
      <c r="B6131" t="s">
        <v>1230</v>
      </c>
      <c r="C6131" t="s">
        <v>1229</v>
      </c>
      <c r="D6131" s="21" t="s">
        <v>1231</v>
      </c>
      <c r="E6131" t="s">
        <v>1232</v>
      </c>
      <c r="F6131" t="s">
        <v>15</v>
      </c>
      <c r="G6131" t="s">
        <v>1430</v>
      </c>
      <c r="O6131" t="s">
        <v>1432</v>
      </c>
    </row>
    <row r="6132" spans="1:15" ht="15" customHeight="1" x14ac:dyDescent="0.2">
      <c r="A6132" t="s">
        <v>9835</v>
      </c>
      <c r="B6132" t="s">
        <v>1195</v>
      </c>
      <c r="C6132" t="s">
        <v>1194</v>
      </c>
      <c r="D6132" s="21" t="s">
        <v>1196</v>
      </c>
      <c r="E6132" t="s">
        <v>1197</v>
      </c>
      <c r="F6132" t="s">
        <v>96</v>
      </c>
      <c r="K6132">
        <v>2022</v>
      </c>
      <c r="L6132" t="s">
        <v>6533</v>
      </c>
      <c r="N6132" t="s">
        <v>6534</v>
      </c>
      <c r="O6132" t="s">
        <v>6535</v>
      </c>
    </row>
    <row r="6133" spans="1:15" ht="15" customHeight="1" x14ac:dyDescent="0.2">
      <c r="A6133" t="s">
        <v>9835</v>
      </c>
      <c r="B6133" t="s">
        <v>1195</v>
      </c>
      <c r="C6133" t="s">
        <v>1194</v>
      </c>
      <c r="D6133" s="21" t="s">
        <v>1196</v>
      </c>
      <c r="E6133" t="s">
        <v>1197</v>
      </c>
      <c r="F6133" t="s">
        <v>306</v>
      </c>
      <c r="K6133">
        <v>2023</v>
      </c>
      <c r="L6133" t="s">
        <v>6536</v>
      </c>
      <c r="M6133" t="s">
        <v>1293</v>
      </c>
      <c r="N6133" t="s">
        <v>6537</v>
      </c>
      <c r="O6133" t="s">
        <v>6538</v>
      </c>
    </row>
    <row r="6134" spans="1:15" ht="15" customHeight="1" x14ac:dyDescent="0.2">
      <c r="A6134" t="s">
        <v>9835</v>
      </c>
      <c r="B6134" t="s">
        <v>1195</v>
      </c>
      <c r="C6134" t="s">
        <v>1194</v>
      </c>
      <c r="D6134" s="21" t="s">
        <v>1196</v>
      </c>
      <c r="E6134" t="s">
        <v>1197</v>
      </c>
      <c r="F6134" t="s">
        <v>307</v>
      </c>
      <c r="K6134">
        <v>2023</v>
      </c>
      <c r="L6134" t="s">
        <v>6536</v>
      </c>
      <c r="M6134" t="s">
        <v>1293</v>
      </c>
      <c r="N6134" t="s">
        <v>6537</v>
      </c>
      <c r="O6134" t="s">
        <v>6538</v>
      </c>
    </row>
    <row r="6135" spans="1:15" ht="15" customHeight="1" x14ac:dyDescent="0.2">
      <c r="A6135" t="s">
        <v>9835</v>
      </c>
      <c r="B6135" t="s">
        <v>1195</v>
      </c>
      <c r="C6135" t="s">
        <v>1194</v>
      </c>
      <c r="D6135" s="21" t="s">
        <v>1196</v>
      </c>
      <c r="E6135" t="s">
        <v>1197</v>
      </c>
      <c r="F6135" t="s">
        <v>308</v>
      </c>
      <c r="K6135">
        <v>2023</v>
      </c>
      <c r="L6135" t="s">
        <v>6536</v>
      </c>
      <c r="M6135" t="s">
        <v>1293</v>
      </c>
      <c r="N6135" t="s">
        <v>6537</v>
      </c>
      <c r="O6135" t="s">
        <v>6538</v>
      </c>
    </row>
    <row r="6136" spans="1:15" ht="15" customHeight="1" x14ac:dyDescent="0.2">
      <c r="A6136" t="s">
        <v>9835</v>
      </c>
      <c r="B6136" t="s">
        <v>1195</v>
      </c>
      <c r="C6136" t="s">
        <v>1194</v>
      </c>
      <c r="D6136" s="21" t="s">
        <v>1196</v>
      </c>
      <c r="E6136" t="s">
        <v>1197</v>
      </c>
      <c r="F6136" t="s">
        <v>309</v>
      </c>
      <c r="K6136">
        <v>2023</v>
      </c>
      <c r="L6136" t="s">
        <v>6536</v>
      </c>
      <c r="M6136" t="s">
        <v>1293</v>
      </c>
      <c r="N6136" t="s">
        <v>6537</v>
      </c>
      <c r="O6136" t="s">
        <v>6538</v>
      </c>
    </row>
    <row r="6137" spans="1:15" ht="15" customHeight="1" x14ac:dyDescent="0.2">
      <c r="A6137" t="s">
        <v>9835</v>
      </c>
      <c r="B6137" t="s">
        <v>1195</v>
      </c>
      <c r="C6137" t="s">
        <v>1194</v>
      </c>
      <c r="D6137" s="21" t="s">
        <v>1196</v>
      </c>
      <c r="E6137" t="s">
        <v>1197</v>
      </c>
      <c r="F6137" t="s">
        <v>315</v>
      </c>
      <c r="K6137">
        <v>2023</v>
      </c>
      <c r="L6137" t="s">
        <v>6536</v>
      </c>
      <c r="M6137" t="s">
        <v>1293</v>
      </c>
      <c r="N6137" t="s">
        <v>6537</v>
      </c>
      <c r="O6137" t="s">
        <v>6539</v>
      </c>
    </row>
    <row r="6138" spans="1:15" ht="15" customHeight="1" x14ac:dyDescent="0.2">
      <c r="A6138" t="s">
        <v>9835</v>
      </c>
      <c r="B6138" t="s">
        <v>1195</v>
      </c>
      <c r="C6138" t="s">
        <v>1194</v>
      </c>
      <c r="D6138" s="21" t="s">
        <v>1196</v>
      </c>
      <c r="E6138" t="s">
        <v>1197</v>
      </c>
      <c r="F6138" t="s">
        <v>317</v>
      </c>
      <c r="K6138">
        <v>2023</v>
      </c>
      <c r="L6138" t="s">
        <v>6536</v>
      </c>
      <c r="M6138" t="s">
        <v>1293</v>
      </c>
      <c r="N6138" t="s">
        <v>6537</v>
      </c>
      <c r="O6138" t="s">
        <v>6540</v>
      </c>
    </row>
    <row r="6139" spans="1:15" ht="15" customHeight="1" x14ac:dyDescent="0.2">
      <c r="A6139" t="s">
        <v>9835</v>
      </c>
      <c r="B6139" t="s">
        <v>1195</v>
      </c>
      <c r="C6139" t="s">
        <v>1194</v>
      </c>
      <c r="D6139" s="21" t="s">
        <v>1196</v>
      </c>
      <c r="E6139" t="s">
        <v>1197</v>
      </c>
      <c r="F6139" t="s">
        <v>321</v>
      </c>
      <c r="K6139">
        <v>2023</v>
      </c>
      <c r="L6139" t="s">
        <v>6536</v>
      </c>
      <c r="M6139" t="s">
        <v>1293</v>
      </c>
      <c r="N6139" t="s">
        <v>6537</v>
      </c>
      <c r="O6139" t="s">
        <v>6538</v>
      </c>
    </row>
    <row r="6140" spans="1:15" ht="15" customHeight="1" x14ac:dyDescent="0.2">
      <c r="A6140" t="s">
        <v>9835</v>
      </c>
      <c r="B6140" t="s">
        <v>1195</v>
      </c>
      <c r="C6140" t="s">
        <v>1194</v>
      </c>
      <c r="D6140" s="21" t="s">
        <v>1196</v>
      </c>
      <c r="E6140" t="s">
        <v>1197</v>
      </c>
      <c r="F6140" t="s">
        <v>322</v>
      </c>
      <c r="K6140">
        <v>2023</v>
      </c>
      <c r="L6140" t="s">
        <v>6536</v>
      </c>
      <c r="M6140" t="s">
        <v>1293</v>
      </c>
      <c r="N6140" t="s">
        <v>6537</v>
      </c>
      <c r="O6140" t="s">
        <v>6538</v>
      </c>
    </row>
    <row r="6141" spans="1:15" ht="15" customHeight="1" x14ac:dyDescent="0.2">
      <c r="A6141" t="s">
        <v>9835</v>
      </c>
      <c r="B6141" t="s">
        <v>1195</v>
      </c>
      <c r="C6141" t="s">
        <v>1194</v>
      </c>
      <c r="D6141" s="21" t="s">
        <v>1196</v>
      </c>
      <c r="E6141" t="s">
        <v>1197</v>
      </c>
      <c r="F6141" t="s">
        <v>323</v>
      </c>
      <c r="K6141">
        <v>2023</v>
      </c>
      <c r="L6141" t="s">
        <v>6536</v>
      </c>
      <c r="M6141" t="s">
        <v>1293</v>
      </c>
      <c r="N6141" t="s">
        <v>6537</v>
      </c>
      <c r="O6141" t="s">
        <v>6538</v>
      </c>
    </row>
    <row r="6142" spans="1:15" ht="15" customHeight="1" x14ac:dyDescent="0.2">
      <c r="A6142" t="s">
        <v>9835</v>
      </c>
      <c r="B6142" t="s">
        <v>1195</v>
      </c>
      <c r="C6142" t="s">
        <v>1194</v>
      </c>
      <c r="D6142" s="21" t="s">
        <v>1196</v>
      </c>
      <c r="E6142" t="s">
        <v>1197</v>
      </c>
      <c r="F6142" t="s">
        <v>324</v>
      </c>
      <c r="K6142">
        <v>2023</v>
      </c>
      <c r="L6142" t="s">
        <v>6536</v>
      </c>
      <c r="M6142" t="s">
        <v>1293</v>
      </c>
      <c r="N6142" t="s">
        <v>6537</v>
      </c>
      <c r="O6142" t="s">
        <v>6538</v>
      </c>
    </row>
    <row r="6143" spans="1:15" ht="15" customHeight="1" x14ac:dyDescent="0.2">
      <c r="A6143" t="s">
        <v>9835</v>
      </c>
      <c r="B6143" t="s">
        <v>1195</v>
      </c>
      <c r="C6143" t="s">
        <v>1194</v>
      </c>
      <c r="D6143" s="21" t="s">
        <v>1199</v>
      </c>
      <c r="E6143" t="s">
        <v>1200</v>
      </c>
      <c r="F6143" t="s">
        <v>16</v>
      </c>
      <c r="G6143" t="s">
        <v>1270</v>
      </c>
      <c r="H6143" t="s">
        <v>349</v>
      </c>
      <c r="I6143" t="s">
        <v>349</v>
      </c>
      <c r="K6143">
        <v>2014</v>
      </c>
      <c r="L6143" t="s">
        <v>6541</v>
      </c>
      <c r="M6143" t="s">
        <v>6542</v>
      </c>
      <c r="N6143" t="s">
        <v>9527</v>
      </c>
      <c r="O6143" t="s">
        <v>6543</v>
      </c>
    </row>
    <row r="6144" spans="1:15" ht="15" customHeight="1" x14ac:dyDescent="0.2">
      <c r="A6144" t="s">
        <v>9835</v>
      </c>
      <c r="B6144" t="s">
        <v>1195</v>
      </c>
      <c r="C6144" t="s">
        <v>1194</v>
      </c>
      <c r="D6144" s="21" t="s">
        <v>1199</v>
      </c>
      <c r="E6144" t="s">
        <v>1200</v>
      </c>
      <c r="F6144" t="s">
        <v>17</v>
      </c>
      <c r="G6144" t="s">
        <v>1270</v>
      </c>
      <c r="H6144" t="s">
        <v>349</v>
      </c>
      <c r="I6144" t="s">
        <v>349</v>
      </c>
      <c r="K6144">
        <v>2014</v>
      </c>
      <c r="L6144" t="s">
        <v>6541</v>
      </c>
      <c r="M6144" t="s">
        <v>6542</v>
      </c>
      <c r="N6144" t="s">
        <v>9527</v>
      </c>
      <c r="O6144" t="s">
        <v>6544</v>
      </c>
    </row>
    <row r="6145" spans="1:15" ht="15" customHeight="1" x14ac:dyDescent="0.2">
      <c r="A6145" t="s">
        <v>9835</v>
      </c>
      <c r="B6145" t="s">
        <v>1195</v>
      </c>
      <c r="C6145" t="s">
        <v>1194</v>
      </c>
      <c r="D6145" s="21" t="s">
        <v>1199</v>
      </c>
      <c r="E6145" t="s">
        <v>1200</v>
      </c>
      <c r="F6145" t="s">
        <v>18</v>
      </c>
      <c r="G6145" t="s">
        <v>1270</v>
      </c>
      <c r="H6145" t="s">
        <v>349</v>
      </c>
      <c r="I6145" t="s">
        <v>349</v>
      </c>
      <c r="K6145">
        <v>2014</v>
      </c>
      <c r="L6145" t="s">
        <v>6541</v>
      </c>
      <c r="M6145" t="s">
        <v>6542</v>
      </c>
      <c r="N6145" t="s">
        <v>9527</v>
      </c>
      <c r="O6145" t="s">
        <v>6543</v>
      </c>
    </row>
    <row r="6146" spans="1:15" ht="15" customHeight="1" x14ac:dyDescent="0.2">
      <c r="A6146" t="s">
        <v>9835</v>
      </c>
      <c r="B6146" t="s">
        <v>1195</v>
      </c>
      <c r="C6146" t="s">
        <v>1194</v>
      </c>
      <c r="D6146" s="21" t="s">
        <v>1199</v>
      </c>
      <c r="E6146" t="s">
        <v>1200</v>
      </c>
      <c r="F6146" t="s">
        <v>19</v>
      </c>
      <c r="G6146" t="s">
        <v>1270</v>
      </c>
      <c r="H6146" t="s">
        <v>349</v>
      </c>
      <c r="I6146" t="s">
        <v>349</v>
      </c>
      <c r="K6146">
        <v>2014</v>
      </c>
      <c r="L6146" t="s">
        <v>6541</v>
      </c>
      <c r="M6146" t="s">
        <v>6542</v>
      </c>
      <c r="N6146" t="s">
        <v>9527</v>
      </c>
      <c r="O6146" t="s">
        <v>6543</v>
      </c>
    </row>
    <row r="6147" spans="1:15" ht="15" customHeight="1" x14ac:dyDescent="0.2">
      <c r="A6147" t="s">
        <v>9835</v>
      </c>
      <c r="B6147" t="s">
        <v>1195</v>
      </c>
      <c r="C6147" t="s">
        <v>1194</v>
      </c>
      <c r="D6147" s="21" t="s">
        <v>1199</v>
      </c>
      <c r="E6147" t="s">
        <v>1200</v>
      </c>
      <c r="F6147" t="s">
        <v>20</v>
      </c>
      <c r="G6147" t="s">
        <v>1270</v>
      </c>
      <c r="H6147" t="s">
        <v>349</v>
      </c>
      <c r="I6147" t="s">
        <v>349</v>
      </c>
      <c r="K6147">
        <v>2014</v>
      </c>
      <c r="L6147" t="s">
        <v>6541</v>
      </c>
      <c r="M6147" t="s">
        <v>6542</v>
      </c>
      <c r="N6147" t="s">
        <v>9527</v>
      </c>
      <c r="O6147" t="s">
        <v>6543</v>
      </c>
    </row>
    <row r="6148" spans="1:15" ht="15" customHeight="1" x14ac:dyDescent="0.2">
      <c r="A6148" t="s">
        <v>9835</v>
      </c>
      <c r="B6148" t="s">
        <v>1195</v>
      </c>
      <c r="C6148" t="s">
        <v>1194</v>
      </c>
      <c r="D6148" s="21" t="s">
        <v>1199</v>
      </c>
      <c r="E6148" t="s">
        <v>1200</v>
      </c>
      <c r="F6148" t="s">
        <v>22</v>
      </c>
      <c r="G6148" t="s">
        <v>1270</v>
      </c>
      <c r="H6148" t="s">
        <v>349</v>
      </c>
      <c r="I6148" t="s">
        <v>349</v>
      </c>
      <c r="K6148">
        <v>2014</v>
      </c>
      <c r="L6148" t="s">
        <v>6541</v>
      </c>
      <c r="M6148" t="s">
        <v>6542</v>
      </c>
      <c r="N6148" t="s">
        <v>9527</v>
      </c>
      <c r="O6148" t="s">
        <v>6543</v>
      </c>
    </row>
    <row r="6149" spans="1:15" ht="15" customHeight="1" x14ac:dyDescent="0.2">
      <c r="A6149" t="s">
        <v>9835</v>
      </c>
      <c r="B6149" t="s">
        <v>1195</v>
      </c>
      <c r="C6149" t="s">
        <v>1194</v>
      </c>
      <c r="D6149" s="21" t="s">
        <v>1199</v>
      </c>
      <c r="E6149" t="s">
        <v>1200</v>
      </c>
      <c r="F6149" t="s">
        <v>24</v>
      </c>
      <c r="G6149" t="s">
        <v>1270</v>
      </c>
      <c r="H6149" t="s">
        <v>349</v>
      </c>
      <c r="I6149" t="s">
        <v>349</v>
      </c>
      <c r="K6149">
        <v>2014</v>
      </c>
      <c r="L6149" t="s">
        <v>6541</v>
      </c>
      <c r="M6149" t="s">
        <v>6542</v>
      </c>
      <c r="N6149" t="s">
        <v>9527</v>
      </c>
      <c r="O6149" t="s">
        <v>6543</v>
      </c>
    </row>
    <row r="6150" spans="1:15" ht="15" customHeight="1" x14ac:dyDescent="0.2">
      <c r="A6150" t="s">
        <v>9835</v>
      </c>
      <c r="B6150" t="s">
        <v>1195</v>
      </c>
      <c r="C6150" t="s">
        <v>1194</v>
      </c>
      <c r="D6150" s="21" t="s">
        <v>1199</v>
      </c>
      <c r="E6150" t="s">
        <v>1200</v>
      </c>
      <c r="F6150" t="s">
        <v>28</v>
      </c>
      <c r="G6150" t="s">
        <v>1270</v>
      </c>
      <c r="H6150" t="s">
        <v>349</v>
      </c>
      <c r="I6150" t="s">
        <v>349</v>
      </c>
      <c r="K6150">
        <v>2014</v>
      </c>
      <c r="L6150" t="s">
        <v>6541</v>
      </c>
      <c r="M6150" t="s">
        <v>6542</v>
      </c>
      <c r="N6150" t="s">
        <v>9527</v>
      </c>
      <c r="O6150" t="s">
        <v>6543</v>
      </c>
    </row>
    <row r="6151" spans="1:15" ht="15" customHeight="1" x14ac:dyDescent="0.2">
      <c r="A6151" t="s">
        <v>9835</v>
      </c>
      <c r="B6151" t="s">
        <v>1195</v>
      </c>
      <c r="C6151" t="s">
        <v>1194</v>
      </c>
      <c r="D6151" s="21" t="s">
        <v>1199</v>
      </c>
      <c r="E6151" t="s">
        <v>1200</v>
      </c>
      <c r="F6151" t="s">
        <v>175</v>
      </c>
      <c r="G6151" t="s">
        <v>1286</v>
      </c>
      <c r="K6151">
        <v>2014</v>
      </c>
      <c r="L6151" t="s">
        <v>6541</v>
      </c>
      <c r="M6151" t="s">
        <v>6545</v>
      </c>
      <c r="N6151" t="s">
        <v>9527</v>
      </c>
      <c r="O6151" t="s">
        <v>6546</v>
      </c>
    </row>
    <row r="6152" spans="1:15" ht="15" customHeight="1" x14ac:dyDescent="0.2">
      <c r="A6152" t="s">
        <v>9835</v>
      </c>
      <c r="B6152" t="s">
        <v>1195</v>
      </c>
      <c r="C6152" t="s">
        <v>1194</v>
      </c>
      <c r="D6152" s="21" t="s">
        <v>1199</v>
      </c>
      <c r="E6152" t="s">
        <v>1200</v>
      </c>
      <c r="F6152" t="s">
        <v>179</v>
      </c>
      <c r="G6152" t="s">
        <v>2510</v>
      </c>
      <c r="K6152">
        <v>2014</v>
      </c>
      <c r="L6152" t="s">
        <v>6541</v>
      </c>
      <c r="M6152" t="s">
        <v>6545</v>
      </c>
      <c r="N6152" t="s">
        <v>9527</v>
      </c>
      <c r="O6152" t="s">
        <v>6546</v>
      </c>
    </row>
    <row r="6153" spans="1:15" ht="15" customHeight="1" x14ac:dyDescent="0.2">
      <c r="A6153" t="s">
        <v>9835</v>
      </c>
      <c r="B6153" t="s">
        <v>1195</v>
      </c>
      <c r="C6153" t="s">
        <v>1194</v>
      </c>
      <c r="D6153" s="21" t="s">
        <v>1199</v>
      </c>
      <c r="E6153" t="s">
        <v>1200</v>
      </c>
      <c r="F6153" t="s">
        <v>207</v>
      </c>
      <c r="G6153" t="s">
        <v>1523</v>
      </c>
      <c r="K6153">
        <v>2014</v>
      </c>
      <c r="L6153" t="s">
        <v>6541</v>
      </c>
      <c r="M6153" t="s">
        <v>6545</v>
      </c>
      <c r="N6153" t="s">
        <v>9527</v>
      </c>
      <c r="O6153" t="s">
        <v>6546</v>
      </c>
    </row>
    <row r="6154" spans="1:15" ht="15" customHeight="1" x14ac:dyDescent="0.2">
      <c r="A6154" t="s">
        <v>9835</v>
      </c>
      <c r="B6154" t="s">
        <v>1195</v>
      </c>
      <c r="C6154" t="s">
        <v>1194</v>
      </c>
      <c r="D6154" s="21" t="s">
        <v>1199</v>
      </c>
      <c r="E6154" t="s">
        <v>1200</v>
      </c>
      <c r="F6154" t="s">
        <v>336</v>
      </c>
      <c r="K6154">
        <v>2020</v>
      </c>
      <c r="L6154" t="s">
        <v>6547</v>
      </c>
      <c r="M6154" t="s">
        <v>1367</v>
      </c>
      <c r="N6154" t="s">
        <v>6548</v>
      </c>
      <c r="O6154" t="s">
        <v>6549</v>
      </c>
    </row>
    <row r="6155" spans="1:15" ht="15" customHeight="1" x14ac:dyDescent="0.2">
      <c r="A6155" t="s">
        <v>9835</v>
      </c>
      <c r="B6155" t="s">
        <v>1195</v>
      </c>
      <c r="C6155" t="s">
        <v>1194</v>
      </c>
      <c r="D6155" s="21" t="s">
        <v>1199</v>
      </c>
      <c r="E6155" t="s">
        <v>1200</v>
      </c>
      <c r="F6155" t="s">
        <v>9895</v>
      </c>
      <c r="K6155">
        <v>2020</v>
      </c>
      <c r="L6155" t="s">
        <v>9272</v>
      </c>
      <c r="M6155" t="s">
        <v>1367</v>
      </c>
      <c r="N6155" t="s">
        <v>9271</v>
      </c>
      <c r="O6155" t="s">
        <v>6550</v>
      </c>
    </row>
    <row r="6156" spans="1:15" ht="15" customHeight="1" x14ac:dyDescent="0.2">
      <c r="A6156" t="s">
        <v>9835</v>
      </c>
      <c r="B6156" t="s">
        <v>1195</v>
      </c>
      <c r="C6156" t="s">
        <v>1194</v>
      </c>
      <c r="D6156" s="21" t="s">
        <v>1199</v>
      </c>
      <c r="E6156" t="s">
        <v>1200</v>
      </c>
      <c r="F6156" t="s">
        <v>337</v>
      </c>
      <c r="K6156">
        <v>2020</v>
      </c>
      <c r="L6156" t="s">
        <v>6547</v>
      </c>
      <c r="M6156" t="s">
        <v>1367</v>
      </c>
      <c r="N6156" t="s">
        <v>6548</v>
      </c>
      <c r="O6156" t="s">
        <v>6551</v>
      </c>
    </row>
    <row r="6157" spans="1:15" ht="15" customHeight="1" x14ac:dyDescent="0.2">
      <c r="A6157" t="s">
        <v>9835</v>
      </c>
      <c r="B6157" t="s">
        <v>1195</v>
      </c>
      <c r="C6157" t="s">
        <v>1194</v>
      </c>
      <c r="D6157" s="21" t="s">
        <v>1199</v>
      </c>
      <c r="E6157" t="s">
        <v>1200</v>
      </c>
      <c r="F6157" t="s">
        <v>338</v>
      </c>
      <c r="K6157">
        <v>2020</v>
      </c>
      <c r="L6157" t="s">
        <v>6547</v>
      </c>
      <c r="M6157" t="s">
        <v>1367</v>
      </c>
      <c r="N6157" t="s">
        <v>6548</v>
      </c>
      <c r="O6157" t="s">
        <v>6552</v>
      </c>
    </row>
    <row r="6158" spans="1:15" ht="15" customHeight="1" x14ac:dyDescent="0.2">
      <c r="A6158" t="s">
        <v>9835</v>
      </c>
      <c r="B6158" t="s">
        <v>1195</v>
      </c>
      <c r="C6158" t="s">
        <v>1194</v>
      </c>
      <c r="D6158" s="21" t="s">
        <v>1199</v>
      </c>
      <c r="E6158" t="s">
        <v>1200</v>
      </c>
      <c r="F6158" t="s">
        <v>339</v>
      </c>
      <c r="K6158">
        <v>2020</v>
      </c>
      <c r="L6158" t="s">
        <v>6547</v>
      </c>
      <c r="M6158" t="s">
        <v>1367</v>
      </c>
      <c r="N6158" t="s">
        <v>6548</v>
      </c>
      <c r="O6158" t="s">
        <v>6553</v>
      </c>
    </row>
    <row r="6159" spans="1:15" ht="15" customHeight="1" x14ac:dyDescent="0.2">
      <c r="A6159" t="s">
        <v>9835</v>
      </c>
      <c r="B6159" t="s">
        <v>1195</v>
      </c>
      <c r="C6159" t="s">
        <v>1194</v>
      </c>
      <c r="D6159" s="21" t="s">
        <v>1199</v>
      </c>
      <c r="E6159" t="s">
        <v>1200</v>
      </c>
      <c r="F6159" t="s">
        <v>67</v>
      </c>
      <c r="G6159" t="s">
        <v>1360</v>
      </c>
      <c r="K6159">
        <v>2024</v>
      </c>
      <c r="L6159" t="s">
        <v>6554</v>
      </c>
      <c r="N6159" t="s">
        <v>6555</v>
      </c>
      <c r="O6159" t="s">
        <v>6556</v>
      </c>
    </row>
    <row r="6160" spans="1:15" ht="15" customHeight="1" x14ac:dyDescent="0.2">
      <c r="A6160" t="s">
        <v>9835</v>
      </c>
      <c r="B6160" t="s">
        <v>1195</v>
      </c>
      <c r="C6160" t="s">
        <v>1194</v>
      </c>
      <c r="D6160" s="21" t="s">
        <v>1199</v>
      </c>
      <c r="E6160" t="s">
        <v>1200</v>
      </c>
      <c r="F6160" t="s">
        <v>56</v>
      </c>
      <c r="G6160" t="s">
        <v>1270</v>
      </c>
      <c r="H6160" t="s">
        <v>349</v>
      </c>
      <c r="I6160" t="s">
        <v>349</v>
      </c>
      <c r="K6160">
        <v>2011</v>
      </c>
      <c r="L6160" t="s">
        <v>6557</v>
      </c>
      <c r="M6160" t="s">
        <v>6558</v>
      </c>
      <c r="N6160" t="s">
        <v>6559</v>
      </c>
      <c r="O6160" t="s">
        <v>6560</v>
      </c>
    </row>
    <row r="6161" spans="1:15" ht="15" customHeight="1" x14ac:dyDescent="0.2">
      <c r="A6161" t="s">
        <v>9835</v>
      </c>
      <c r="B6161" t="s">
        <v>1195</v>
      </c>
      <c r="C6161" t="s">
        <v>1194</v>
      </c>
      <c r="D6161" s="21" t="s">
        <v>1199</v>
      </c>
      <c r="E6161" t="s">
        <v>1200</v>
      </c>
      <c r="F6161" t="s">
        <v>59</v>
      </c>
      <c r="G6161" t="s">
        <v>1270</v>
      </c>
      <c r="H6161" t="s">
        <v>349</v>
      </c>
      <c r="I6161" t="s">
        <v>349</v>
      </c>
      <c r="K6161">
        <v>2011</v>
      </c>
      <c r="L6161" t="s">
        <v>6557</v>
      </c>
      <c r="M6161" t="s">
        <v>6558</v>
      </c>
      <c r="N6161" t="s">
        <v>6559</v>
      </c>
      <c r="O6161" t="s">
        <v>6561</v>
      </c>
    </row>
    <row r="6162" spans="1:15" ht="15" customHeight="1" x14ac:dyDescent="0.2">
      <c r="A6162" t="s">
        <v>9835</v>
      </c>
      <c r="B6162" t="s">
        <v>1195</v>
      </c>
      <c r="C6162" t="s">
        <v>1194</v>
      </c>
      <c r="D6162" s="21" t="s">
        <v>1199</v>
      </c>
      <c r="E6162" t="s">
        <v>1200</v>
      </c>
      <c r="F6162" t="s">
        <v>91</v>
      </c>
      <c r="K6162">
        <v>2023</v>
      </c>
      <c r="L6162" t="s">
        <v>6562</v>
      </c>
      <c r="N6162" t="s">
        <v>6563</v>
      </c>
      <c r="O6162" t="s">
        <v>6564</v>
      </c>
    </row>
    <row r="6163" spans="1:15" ht="15" customHeight="1" x14ac:dyDescent="0.2">
      <c r="A6163" t="s">
        <v>9835</v>
      </c>
      <c r="B6163" t="s">
        <v>1195</v>
      </c>
      <c r="C6163" t="s">
        <v>1194</v>
      </c>
      <c r="D6163" s="21" t="s">
        <v>1199</v>
      </c>
      <c r="E6163" t="s">
        <v>1200</v>
      </c>
      <c r="F6163" t="s">
        <v>8</v>
      </c>
      <c r="K6163">
        <v>2023</v>
      </c>
      <c r="L6163" t="s">
        <v>6565</v>
      </c>
      <c r="N6163" t="s">
        <v>6566</v>
      </c>
    </row>
    <row r="6164" spans="1:15" ht="15" customHeight="1" x14ac:dyDescent="0.2">
      <c r="A6164" t="s">
        <v>9835</v>
      </c>
      <c r="B6164" t="s">
        <v>1195</v>
      </c>
      <c r="C6164" t="s">
        <v>1194</v>
      </c>
      <c r="D6164" s="21" t="s">
        <v>1199</v>
      </c>
      <c r="E6164" t="s">
        <v>1200</v>
      </c>
      <c r="F6164" t="s">
        <v>10</v>
      </c>
      <c r="K6164">
        <v>2023</v>
      </c>
      <c r="L6164" t="s">
        <v>6565</v>
      </c>
      <c r="N6164" t="s">
        <v>6566</v>
      </c>
    </row>
    <row r="6165" spans="1:15" ht="15" customHeight="1" x14ac:dyDescent="0.2">
      <c r="A6165" t="s">
        <v>9835</v>
      </c>
      <c r="B6165" t="s">
        <v>1195</v>
      </c>
      <c r="C6165" t="s">
        <v>1194</v>
      </c>
      <c r="D6165" s="21" t="s">
        <v>1199</v>
      </c>
      <c r="E6165" t="s">
        <v>1200</v>
      </c>
      <c r="F6165" t="s">
        <v>11</v>
      </c>
      <c r="G6165" t="s">
        <v>1286</v>
      </c>
      <c r="H6165" t="s">
        <v>349</v>
      </c>
      <c r="I6165" t="s">
        <v>349</v>
      </c>
      <c r="K6165">
        <v>2023</v>
      </c>
      <c r="L6165" t="s">
        <v>6565</v>
      </c>
      <c r="N6165" t="s">
        <v>6566</v>
      </c>
      <c r="O6165" t="s">
        <v>6567</v>
      </c>
    </row>
    <row r="6166" spans="1:15" ht="15" customHeight="1" x14ac:dyDescent="0.2">
      <c r="A6166" t="s">
        <v>9835</v>
      </c>
      <c r="B6166" t="s">
        <v>1195</v>
      </c>
      <c r="C6166" t="s">
        <v>1194</v>
      </c>
      <c r="D6166" s="21" t="s">
        <v>1196</v>
      </c>
      <c r="E6166" t="s">
        <v>1197</v>
      </c>
      <c r="F6166" t="s">
        <v>89</v>
      </c>
      <c r="K6166">
        <v>2019</v>
      </c>
      <c r="L6166" t="s">
        <v>6568</v>
      </c>
      <c r="M6166" t="s">
        <v>2433</v>
      </c>
      <c r="N6166" t="s">
        <v>6569</v>
      </c>
      <c r="O6166" t="s">
        <v>6570</v>
      </c>
    </row>
    <row r="6167" spans="1:15" ht="15" customHeight="1" x14ac:dyDescent="0.2">
      <c r="A6167" t="s">
        <v>9835</v>
      </c>
      <c r="B6167" t="s">
        <v>1195</v>
      </c>
      <c r="C6167" t="s">
        <v>1194</v>
      </c>
      <c r="D6167" s="21" t="s">
        <v>1196</v>
      </c>
      <c r="E6167" t="s">
        <v>1197</v>
      </c>
      <c r="F6167" t="s">
        <v>94</v>
      </c>
      <c r="K6167">
        <v>2019</v>
      </c>
      <c r="L6167" t="s">
        <v>6568</v>
      </c>
      <c r="M6167" t="s">
        <v>2433</v>
      </c>
      <c r="N6167" t="s">
        <v>6569</v>
      </c>
      <c r="O6167" t="s">
        <v>6571</v>
      </c>
    </row>
    <row r="6168" spans="1:15" ht="15" customHeight="1" x14ac:dyDescent="0.2">
      <c r="A6168" t="s">
        <v>9835</v>
      </c>
      <c r="B6168" t="s">
        <v>1195</v>
      </c>
      <c r="C6168" t="s">
        <v>1194</v>
      </c>
      <c r="D6168" s="21" t="s">
        <v>1196</v>
      </c>
      <c r="E6168" t="s">
        <v>1197</v>
      </c>
      <c r="F6168" t="s">
        <v>16</v>
      </c>
      <c r="G6168" t="s">
        <v>1270</v>
      </c>
      <c r="H6168" t="s">
        <v>349</v>
      </c>
      <c r="I6168" t="s">
        <v>349</v>
      </c>
      <c r="K6168">
        <v>2015</v>
      </c>
      <c r="L6168" t="s">
        <v>6577</v>
      </c>
      <c r="M6168" t="s">
        <v>4353</v>
      </c>
      <c r="N6168" t="s">
        <v>6578</v>
      </c>
      <c r="O6168" t="s">
        <v>6579</v>
      </c>
    </row>
    <row r="6169" spans="1:15" ht="15" customHeight="1" x14ac:dyDescent="0.2">
      <c r="A6169" t="s">
        <v>9835</v>
      </c>
      <c r="B6169" t="s">
        <v>1195</v>
      </c>
      <c r="C6169" t="s">
        <v>1194</v>
      </c>
      <c r="D6169" s="21" t="s">
        <v>1199</v>
      </c>
      <c r="E6169" t="s">
        <v>1200</v>
      </c>
      <c r="F6169" t="s">
        <v>162</v>
      </c>
      <c r="G6169" t="s">
        <v>1286</v>
      </c>
      <c r="K6169">
        <v>2018</v>
      </c>
      <c r="L6169" t="s">
        <v>6572</v>
      </c>
      <c r="M6169" t="s">
        <v>1293</v>
      </c>
      <c r="N6169" t="s">
        <v>6573</v>
      </c>
      <c r="O6169" t="s">
        <v>1400</v>
      </c>
    </row>
    <row r="6170" spans="1:15" ht="15" customHeight="1" x14ac:dyDescent="0.2">
      <c r="A6170" t="s">
        <v>9835</v>
      </c>
      <c r="B6170" t="s">
        <v>1195</v>
      </c>
      <c r="C6170" t="s">
        <v>1194</v>
      </c>
      <c r="D6170" s="21" t="s">
        <v>1199</v>
      </c>
      <c r="E6170" t="s">
        <v>1200</v>
      </c>
      <c r="F6170" t="s">
        <v>195</v>
      </c>
      <c r="G6170" t="s">
        <v>1523</v>
      </c>
      <c r="K6170">
        <v>2018</v>
      </c>
      <c r="L6170" t="s">
        <v>6572</v>
      </c>
      <c r="M6170" t="s">
        <v>1293</v>
      </c>
      <c r="N6170" t="s">
        <v>6573</v>
      </c>
      <c r="O6170" t="s">
        <v>6574</v>
      </c>
    </row>
    <row r="6171" spans="1:15" ht="15" customHeight="1" x14ac:dyDescent="0.2">
      <c r="A6171" t="s">
        <v>9835</v>
      </c>
      <c r="B6171" t="s">
        <v>1195</v>
      </c>
      <c r="C6171" t="s">
        <v>1194</v>
      </c>
      <c r="D6171" s="21" t="s">
        <v>1199</v>
      </c>
      <c r="E6171" t="s">
        <v>1200</v>
      </c>
      <c r="F6171" t="s">
        <v>202</v>
      </c>
      <c r="G6171" t="s">
        <v>1523</v>
      </c>
      <c r="K6171">
        <v>2018</v>
      </c>
      <c r="L6171" t="s">
        <v>6572</v>
      </c>
      <c r="M6171" t="s">
        <v>1293</v>
      </c>
      <c r="N6171" t="s">
        <v>6573</v>
      </c>
      <c r="O6171" t="s">
        <v>6575</v>
      </c>
    </row>
    <row r="6172" spans="1:15" ht="15" customHeight="1" x14ac:dyDescent="0.2">
      <c r="A6172" t="s">
        <v>9835</v>
      </c>
      <c r="B6172" t="s">
        <v>1195</v>
      </c>
      <c r="C6172" t="s">
        <v>1194</v>
      </c>
      <c r="D6172" s="21" t="s">
        <v>1199</v>
      </c>
      <c r="E6172" t="s">
        <v>1200</v>
      </c>
      <c r="F6172" t="s">
        <v>230</v>
      </c>
      <c r="G6172" t="s">
        <v>1523</v>
      </c>
      <c r="K6172">
        <v>2018</v>
      </c>
      <c r="L6172" t="s">
        <v>6572</v>
      </c>
      <c r="M6172" t="s">
        <v>1293</v>
      </c>
      <c r="N6172" t="s">
        <v>6573</v>
      </c>
      <c r="O6172" t="s">
        <v>6576</v>
      </c>
    </row>
    <row r="6173" spans="1:15" ht="15" customHeight="1" x14ac:dyDescent="0.2">
      <c r="A6173" t="s">
        <v>9835</v>
      </c>
      <c r="B6173" t="s">
        <v>1195</v>
      </c>
      <c r="C6173" t="s">
        <v>1194</v>
      </c>
      <c r="D6173" s="21" t="s">
        <v>1196</v>
      </c>
      <c r="E6173" t="s">
        <v>1197</v>
      </c>
      <c r="F6173" t="s">
        <v>17</v>
      </c>
      <c r="G6173" t="s">
        <v>1270</v>
      </c>
      <c r="H6173" t="s">
        <v>349</v>
      </c>
      <c r="I6173" t="s">
        <v>349</v>
      </c>
      <c r="K6173">
        <v>2015</v>
      </c>
      <c r="L6173" t="s">
        <v>6577</v>
      </c>
      <c r="M6173" t="s">
        <v>4353</v>
      </c>
      <c r="N6173" t="s">
        <v>6578</v>
      </c>
      <c r="O6173" t="s">
        <v>6579</v>
      </c>
    </row>
    <row r="6174" spans="1:15" ht="15" customHeight="1" x14ac:dyDescent="0.2">
      <c r="A6174" t="s">
        <v>9835</v>
      </c>
      <c r="B6174" t="s">
        <v>1195</v>
      </c>
      <c r="C6174" t="s">
        <v>1194</v>
      </c>
      <c r="D6174" s="21" t="s">
        <v>1196</v>
      </c>
      <c r="E6174" t="s">
        <v>1197</v>
      </c>
      <c r="F6174" t="s">
        <v>18</v>
      </c>
      <c r="G6174" t="s">
        <v>1270</v>
      </c>
      <c r="H6174" t="s">
        <v>349</v>
      </c>
      <c r="I6174" t="s">
        <v>349</v>
      </c>
      <c r="K6174">
        <v>2015</v>
      </c>
      <c r="L6174" t="s">
        <v>6577</v>
      </c>
      <c r="M6174" t="s">
        <v>4353</v>
      </c>
      <c r="N6174" t="s">
        <v>6578</v>
      </c>
      <c r="O6174" t="s">
        <v>6579</v>
      </c>
    </row>
    <row r="6175" spans="1:15" ht="15" customHeight="1" x14ac:dyDescent="0.2">
      <c r="A6175" t="s">
        <v>9835</v>
      </c>
      <c r="B6175" t="s">
        <v>1195</v>
      </c>
      <c r="C6175" t="s">
        <v>1194</v>
      </c>
      <c r="D6175" s="21" t="s">
        <v>1196</v>
      </c>
      <c r="E6175" t="s">
        <v>1197</v>
      </c>
      <c r="F6175" t="s">
        <v>19</v>
      </c>
      <c r="G6175" t="s">
        <v>1270</v>
      </c>
      <c r="H6175" t="s">
        <v>349</v>
      </c>
      <c r="I6175" t="s">
        <v>349</v>
      </c>
      <c r="K6175">
        <v>2015</v>
      </c>
      <c r="L6175" t="s">
        <v>6577</v>
      </c>
      <c r="M6175" t="s">
        <v>4353</v>
      </c>
      <c r="N6175" t="s">
        <v>6578</v>
      </c>
      <c r="O6175" t="s">
        <v>6579</v>
      </c>
    </row>
    <row r="6176" spans="1:15" ht="15" customHeight="1" x14ac:dyDescent="0.2">
      <c r="A6176" t="s">
        <v>9835</v>
      </c>
      <c r="B6176" t="s">
        <v>1195</v>
      </c>
      <c r="C6176" t="s">
        <v>1194</v>
      </c>
      <c r="D6176" s="21" t="s">
        <v>1196</v>
      </c>
      <c r="E6176" t="s">
        <v>1197</v>
      </c>
      <c r="F6176" t="s">
        <v>20</v>
      </c>
      <c r="G6176" t="s">
        <v>1270</v>
      </c>
      <c r="H6176" t="s">
        <v>349</v>
      </c>
      <c r="I6176" t="s">
        <v>349</v>
      </c>
      <c r="K6176">
        <v>2015</v>
      </c>
      <c r="L6176" t="s">
        <v>6577</v>
      </c>
      <c r="M6176" t="s">
        <v>4353</v>
      </c>
      <c r="N6176" t="s">
        <v>6578</v>
      </c>
      <c r="O6176" t="s">
        <v>6579</v>
      </c>
    </row>
    <row r="6177" spans="1:15" ht="15" customHeight="1" x14ac:dyDescent="0.2">
      <c r="A6177" t="s">
        <v>9835</v>
      </c>
      <c r="B6177" t="s">
        <v>1195</v>
      </c>
      <c r="C6177" t="s">
        <v>1194</v>
      </c>
      <c r="D6177" s="21" t="s">
        <v>1196</v>
      </c>
      <c r="E6177" t="s">
        <v>1197</v>
      </c>
      <c r="F6177" t="s">
        <v>28</v>
      </c>
      <c r="G6177" t="s">
        <v>1270</v>
      </c>
      <c r="H6177" t="s">
        <v>349</v>
      </c>
      <c r="I6177" t="s">
        <v>349</v>
      </c>
      <c r="K6177">
        <v>2015</v>
      </c>
      <c r="L6177" t="s">
        <v>6577</v>
      </c>
      <c r="M6177" t="s">
        <v>4353</v>
      </c>
      <c r="N6177" t="s">
        <v>6578</v>
      </c>
      <c r="O6177" t="s">
        <v>6579</v>
      </c>
    </row>
    <row r="6178" spans="1:15" ht="15" customHeight="1" x14ac:dyDescent="0.2">
      <c r="A6178" t="s">
        <v>9835</v>
      </c>
      <c r="B6178" t="s">
        <v>1195</v>
      </c>
      <c r="C6178" t="s">
        <v>1194</v>
      </c>
      <c r="D6178" s="21" t="s">
        <v>1196</v>
      </c>
      <c r="E6178" t="s">
        <v>1197</v>
      </c>
      <c r="F6178" t="s">
        <v>8</v>
      </c>
      <c r="K6178">
        <v>2022</v>
      </c>
      <c r="L6178" t="s">
        <v>6580</v>
      </c>
      <c r="M6178" t="s">
        <v>6581</v>
      </c>
      <c r="N6178" t="s">
        <v>6582</v>
      </c>
    </row>
    <row r="6179" spans="1:15" ht="15" customHeight="1" x14ac:dyDescent="0.2">
      <c r="A6179" t="s">
        <v>9835</v>
      </c>
      <c r="B6179" t="s">
        <v>1195</v>
      </c>
      <c r="C6179" t="s">
        <v>1194</v>
      </c>
      <c r="D6179" s="21" t="s">
        <v>1196</v>
      </c>
      <c r="E6179" t="s">
        <v>1197</v>
      </c>
      <c r="F6179" t="s">
        <v>10</v>
      </c>
      <c r="K6179">
        <v>2022</v>
      </c>
      <c r="L6179" t="s">
        <v>6580</v>
      </c>
      <c r="M6179" t="s">
        <v>6581</v>
      </c>
      <c r="N6179" t="s">
        <v>6582</v>
      </c>
    </row>
    <row r="6180" spans="1:15" ht="15" customHeight="1" x14ac:dyDescent="0.2">
      <c r="A6180" t="s">
        <v>9835</v>
      </c>
      <c r="B6180" t="s">
        <v>1195</v>
      </c>
      <c r="C6180" t="s">
        <v>1194</v>
      </c>
      <c r="D6180" s="21" t="s">
        <v>1196</v>
      </c>
      <c r="E6180" t="s">
        <v>1197</v>
      </c>
      <c r="F6180" t="s">
        <v>11</v>
      </c>
      <c r="G6180" t="s">
        <v>1286</v>
      </c>
      <c r="H6180" t="s">
        <v>349</v>
      </c>
      <c r="I6180" t="s">
        <v>349</v>
      </c>
      <c r="K6180">
        <v>2022</v>
      </c>
      <c r="L6180" t="s">
        <v>6580</v>
      </c>
      <c r="M6180" t="s">
        <v>6581</v>
      </c>
      <c r="N6180" t="s">
        <v>6582</v>
      </c>
    </row>
    <row r="6181" spans="1:15" ht="15" customHeight="1" x14ac:dyDescent="0.2">
      <c r="A6181" t="s">
        <v>9835</v>
      </c>
      <c r="B6181" t="s">
        <v>1195</v>
      </c>
      <c r="C6181" t="s">
        <v>1194</v>
      </c>
      <c r="D6181" s="21" t="s">
        <v>1196</v>
      </c>
      <c r="E6181" t="s">
        <v>1197</v>
      </c>
      <c r="F6181" t="s">
        <v>54</v>
      </c>
      <c r="G6181" t="s">
        <v>1270</v>
      </c>
      <c r="H6181" t="s">
        <v>349</v>
      </c>
      <c r="I6181" t="s">
        <v>349</v>
      </c>
      <c r="K6181">
        <v>2022</v>
      </c>
      <c r="L6181" t="s">
        <v>6580</v>
      </c>
      <c r="M6181" t="s">
        <v>6583</v>
      </c>
      <c r="N6181" t="s">
        <v>6582</v>
      </c>
      <c r="O6181" t="s">
        <v>6584</v>
      </c>
    </row>
    <row r="6182" spans="1:15" ht="15" customHeight="1" x14ac:dyDescent="0.2">
      <c r="A6182" t="s">
        <v>9835</v>
      </c>
      <c r="B6182" t="s">
        <v>1195</v>
      </c>
      <c r="C6182" t="s">
        <v>1194</v>
      </c>
      <c r="D6182" s="21" t="s">
        <v>1196</v>
      </c>
      <c r="E6182" t="s">
        <v>1197</v>
      </c>
      <c r="F6182" t="s">
        <v>55</v>
      </c>
      <c r="G6182" t="s">
        <v>1270</v>
      </c>
      <c r="H6182" t="s">
        <v>349</v>
      </c>
      <c r="I6182" t="s">
        <v>349</v>
      </c>
      <c r="K6182">
        <v>2022</v>
      </c>
      <c r="L6182" t="s">
        <v>6580</v>
      </c>
      <c r="M6182" t="s">
        <v>6583</v>
      </c>
      <c r="N6182" t="s">
        <v>6582</v>
      </c>
      <c r="O6182" t="s">
        <v>6585</v>
      </c>
    </row>
    <row r="6183" spans="1:15" ht="15" customHeight="1" x14ac:dyDescent="0.2">
      <c r="A6183" t="s">
        <v>9835</v>
      </c>
      <c r="B6183" t="s">
        <v>1195</v>
      </c>
      <c r="C6183" t="s">
        <v>1194</v>
      </c>
      <c r="D6183" s="21" t="s">
        <v>1196</v>
      </c>
      <c r="E6183" t="s">
        <v>1197</v>
      </c>
      <c r="F6183" t="s">
        <v>58</v>
      </c>
      <c r="G6183" t="s">
        <v>1270</v>
      </c>
      <c r="H6183" t="s">
        <v>349</v>
      </c>
      <c r="I6183" t="s">
        <v>349</v>
      </c>
      <c r="K6183">
        <v>2022</v>
      </c>
      <c r="L6183" t="s">
        <v>6580</v>
      </c>
      <c r="M6183" t="s">
        <v>6583</v>
      </c>
      <c r="N6183" t="s">
        <v>6582</v>
      </c>
      <c r="O6183" t="s">
        <v>6586</v>
      </c>
    </row>
    <row r="6184" spans="1:15" ht="15" customHeight="1" x14ac:dyDescent="0.2">
      <c r="A6184" t="s">
        <v>9835</v>
      </c>
      <c r="B6184" t="s">
        <v>1195</v>
      </c>
      <c r="C6184" t="s">
        <v>1194</v>
      </c>
      <c r="D6184" s="21" t="s">
        <v>1196</v>
      </c>
      <c r="E6184" t="s">
        <v>1197</v>
      </c>
      <c r="F6184" t="s">
        <v>59</v>
      </c>
      <c r="G6184" t="s">
        <v>1270</v>
      </c>
      <c r="H6184" t="s">
        <v>349</v>
      </c>
      <c r="I6184" t="s">
        <v>349</v>
      </c>
      <c r="K6184">
        <v>2022</v>
      </c>
      <c r="L6184" t="s">
        <v>6580</v>
      </c>
      <c r="M6184" t="s">
        <v>6583</v>
      </c>
      <c r="N6184" t="s">
        <v>6582</v>
      </c>
      <c r="O6184" t="s">
        <v>6587</v>
      </c>
    </row>
    <row r="6185" spans="1:15" ht="15" customHeight="1" x14ac:dyDescent="0.2">
      <c r="A6185" t="s">
        <v>9835</v>
      </c>
      <c r="B6185" t="s">
        <v>1195</v>
      </c>
      <c r="C6185" t="s">
        <v>1194</v>
      </c>
      <c r="D6185" s="21" t="s">
        <v>1196</v>
      </c>
      <c r="E6185" t="s">
        <v>1197</v>
      </c>
      <c r="F6185" t="s">
        <v>60</v>
      </c>
      <c r="G6185" t="s">
        <v>1270</v>
      </c>
      <c r="H6185" t="s">
        <v>349</v>
      </c>
      <c r="I6185" t="s">
        <v>349</v>
      </c>
      <c r="K6185">
        <v>2022</v>
      </c>
      <c r="L6185" t="s">
        <v>6580</v>
      </c>
      <c r="M6185" t="s">
        <v>6583</v>
      </c>
      <c r="N6185" t="s">
        <v>6582</v>
      </c>
      <c r="O6185" t="s">
        <v>6588</v>
      </c>
    </row>
    <row r="6186" spans="1:15" ht="15" customHeight="1" x14ac:dyDescent="0.2">
      <c r="A6186" t="s">
        <v>9835</v>
      </c>
      <c r="B6186" t="s">
        <v>1195</v>
      </c>
      <c r="C6186" t="s">
        <v>1194</v>
      </c>
      <c r="D6186" s="21" t="s">
        <v>1196</v>
      </c>
      <c r="E6186" t="s">
        <v>1197</v>
      </c>
      <c r="F6186" t="s">
        <v>66</v>
      </c>
      <c r="G6186" t="s">
        <v>1296</v>
      </c>
      <c r="K6186">
        <v>2018</v>
      </c>
      <c r="L6186" t="s">
        <v>9261</v>
      </c>
      <c r="M6186" t="s">
        <v>9260</v>
      </c>
      <c r="N6186" t="s">
        <v>9262</v>
      </c>
    </row>
    <row r="6187" spans="1:15" ht="15" customHeight="1" x14ac:dyDescent="0.2">
      <c r="A6187" t="s">
        <v>9835</v>
      </c>
      <c r="B6187" t="s">
        <v>1195</v>
      </c>
      <c r="C6187" t="s">
        <v>1194</v>
      </c>
      <c r="D6187" s="21" t="s">
        <v>1199</v>
      </c>
      <c r="E6187" t="s">
        <v>1200</v>
      </c>
      <c r="F6187" t="s">
        <v>84</v>
      </c>
      <c r="K6187">
        <v>2014</v>
      </c>
      <c r="L6187" t="s">
        <v>6589</v>
      </c>
      <c r="N6187" t="s">
        <v>6590</v>
      </c>
    </row>
    <row r="6188" spans="1:15" ht="15" customHeight="1" x14ac:dyDescent="0.2">
      <c r="A6188" t="s">
        <v>9835</v>
      </c>
      <c r="B6188" t="s">
        <v>1195</v>
      </c>
      <c r="C6188" t="s">
        <v>1194</v>
      </c>
      <c r="D6188" s="21" t="s">
        <v>1196</v>
      </c>
      <c r="E6188" t="s">
        <v>1197</v>
      </c>
      <c r="F6188" t="s">
        <v>314</v>
      </c>
      <c r="K6188">
        <v>2024</v>
      </c>
      <c r="L6188" t="s">
        <v>6591</v>
      </c>
      <c r="M6188" t="s">
        <v>1293</v>
      </c>
      <c r="N6188" t="s">
        <v>6592</v>
      </c>
      <c r="O6188" t="s">
        <v>6593</v>
      </c>
    </row>
    <row r="6189" spans="1:15" ht="15" customHeight="1" x14ac:dyDescent="0.2">
      <c r="A6189" t="s">
        <v>9835</v>
      </c>
      <c r="B6189" t="s">
        <v>1195</v>
      </c>
      <c r="C6189" t="s">
        <v>1194</v>
      </c>
      <c r="D6189" s="21" t="s">
        <v>1196</v>
      </c>
      <c r="E6189" t="s">
        <v>1197</v>
      </c>
      <c r="F6189" t="s">
        <v>9892</v>
      </c>
      <c r="G6189" t="s">
        <v>9444</v>
      </c>
      <c r="K6189">
        <v>2024</v>
      </c>
      <c r="L6189" t="s">
        <v>6591</v>
      </c>
      <c r="M6189" t="s">
        <v>1293</v>
      </c>
      <c r="N6189" t="s">
        <v>6592</v>
      </c>
      <c r="O6189" t="s">
        <v>6594</v>
      </c>
    </row>
    <row r="6190" spans="1:15" ht="15" customHeight="1" x14ac:dyDescent="0.2">
      <c r="A6190" t="s">
        <v>9835</v>
      </c>
      <c r="B6190" t="s">
        <v>1195</v>
      </c>
      <c r="C6190" t="s">
        <v>1194</v>
      </c>
      <c r="D6190" s="21" t="s">
        <v>1199</v>
      </c>
      <c r="E6190" t="s">
        <v>1200</v>
      </c>
      <c r="F6190" t="s">
        <v>96</v>
      </c>
      <c r="K6190">
        <v>2024</v>
      </c>
      <c r="L6190" t="s">
        <v>6591</v>
      </c>
      <c r="N6190" t="s">
        <v>6592</v>
      </c>
    </row>
    <row r="6191" spans="1:15" ht="15" customHeight="1" x14ac:dyDescent="0.2">
      <c r="A6191" t="s">
        <v>9835</v>
      </c>
      <c r="B6191" t="s">
        <v>1195</v>
      </c>
      <c r="C6191" t="s">
        <v>1194</v>
      </c>
      <c r="D6191" s="21" t="s">
        <v>1196</v>
      </c>
      <c r="E6191" t="s">
        <v>1197</v>
      </c>
      <c r="F6191" t="s">
        <v>9</v>
      </c>
      <c r="L6191" t="s">
        <v>1414</v>
      </c>
      <c r="N6191" t="s">
        <v>1415</v>
      </c>
      <c r="O6191" t="s">
        <v>1416</v>
      </c>
    </row>
    <row r="6192" spans="1:15" ht="15" customHeight="1" x14ac:dyDescent="0.2">
      <c r="A6192" t="s">
        <v>9835</v>
      </c>
      <c r="B6192" t="s">
        <v>1195</v>
      </c>
      <c r="C6192" t="s">
        <v>1194</v>
      </c>
      <c r="D6192" s="21" t="s">
        <v>1199</v>
      </c>
      <c r="E6192" t="s">
        <v>1200</v>
      </c>
      <c r="F6192" t="s">
        <v>9</v>
      </c>
      <c r="L6192" t="s">
        <v>1414</v>
      </c>
      <c r="N6192" t="s">
        <v>1415</v>
      </c>
      <c r="O6192" t="s">
        <v>1416</v>
      </c>
    </row>
    <row r="6193" spans="1:15" ht="15" customHeight="1" x14ac:dyDescent="0.2">
      <c r="A6193" t="s">
        <v>9835</v>
      </c>
      <c r="B6193" t="s">
        <v>1195</v>
      </c>
      <c r="C6193" t="s">
        <v>1194</v>
      </c>
      <c r="D6193" s="21" t="s">
        <v>1196</v>
      </c>
      <c r="E6193" t="s">
        <v>1197</v>
      </c>
      <c r="F6193" t="s">
        <v>4</v>
      </c>
      <c r="L6193" t="s">
        <v>1429</v>
      </c>
      <c r="N6193" t="s">
        <v>1279</v>
      </c>
      <c r="O6193" t="s">
        <v>1280</v>
      </c>
    </row>
    <row r="6194" spans="1:15" ht="15" customHeight="1" x14ac:dyDescent="0.2">
      <c r="A6194" t="s">
        <v>9835</v>
      </c>
      <c r="B6194" t="s">
        <v>1195</v>
      </c>
      <c r="C6194" t="s">
        <v>1194</v>
      </c>
      <c r="D6194" s="21" t="s">
        <v>1199</v>
      </c>
      <c r="E6194" t="s">
        <v>1200</v>
      </c>
      <c r="F6194" t="s">
        <v>4</v>
      </c>
      <c r="L6194" t="s">
        <v>1429</v>
      </c>
      <c r="N6194" t="s">
        <v>1279</v>
      </c>
      <c r="O6194" t="s">
        <v>1280</v>
      </c>
    </row>
    <row r="6195" spans="1:15" ht="15" customHeight="1" x14ac:dyDescent="0.2">
      <c r="A6195" t="s">
        <v>9835</v>
      </c>
      <c r="B6195" t="s">
        <v>1195</v>
      </c>
      <c r="C6195" t="s">
        <v>1194</v>
      </c>
      <c r="D6195" s="21" t="s">
        <v>1196</v>
      </c>
      <c r="E6195" t="s">
        <v>1197</v>
      </c>
      <c r="F6195" t="s">
        <v>14</v>
      </c>
      <c r="G6195" t="s">
        <v>1430</v>
      </c>
      <c r="O6195" t="s">
        <v>1431</v>
      </c>
    </row>
    <row r="6196" spans="1:15" ht="15" customHeight="1" x14ac:dyDescent="0.2">
      <c r="A6196" t="s">
        <v>9835</v>
      </c>
      <c r="B6196" t="s">
        <v>1195</v>
      </c>
      <c r="C6196" t="s">
        <v>1194</v>
      </c>
      <c r="D6196" s="21" t="s">
        <v>1196</v>
      </c>
      <c r="E6196" t="s">
        <v>1197</v>
      </c>
      <c r="F6196" t="s">
        <v>15</v>
      </c>
      <c r="G6196" t="s">
        <v>1430</v>
      </c>
      <c r="O6196" t="s">
        <v>1432</v>
      </c>
    </row>
    <row r="6197" spans="1:15" ht="15" customHeight="1" x14ac:dyDescent="0.2">
      <c r="A6197" t="s">
        <v>9835</v>
      </c>
      <c r="B6197" t="s">
        <v>1195</v>
      </c>
      <c r="C6197" t="s">
        <v>1194</v>
      </c>
      <c r="D6197" s="21" t="s">
        <v>1196</v>
      </c>
      <c r="E6197" t="s">
        <v>1197</v>
      </c>
      <c r="F6197" t="s">
        <v>137</v>
      </c>
      <c r="G6197" t="s">
        <v>1286</v>
      </c>
      <c r="O6197" t="s">
        <v>1400</v>
      </c>
    </row>
    <row r="6198" spans="1:15" ht="15" customHeight="1" x14ac:dyDescent="0.2">
      <c r="A6198" t="s">
        <v>9835</v>
      </c>
      <c r="B6198" t="s">
        <v>1195</v>
      </c>
      <c r="C6198" t="s">
        <v>1194</v>
      </c>
      <c r="D6198" s="21" t="s">
        <v>1196</v>
      </c>
      <c r="E6198" t="s">
        <v>1197</v>
      </c>
      <c r="F6198" t="s">
        <v>142</v>
      </c>
      <c r="G6198" t="s">
        <v>1286</v>
      </c>
      <c r="O6198" t="s">
        <v>1400</v>
      </c>
    </row>
    <row r="6199" spans="1:15" ht="15" customHeight="1" x14ac:dyDescent="0.2">
      <c r="A6199" t="s">
        <v>9835</v>
      </c>
      <c r="B6199" t="s">
        <v>1195</v>
      </c>
      <c r="C6199" t="s">
        <v>1194</v>
      </c>
      <c r="D6199" s="21" t="s">
        <v>1196</v>
      </c>
      <c r="E6199" t="s">
        <v>1197</v>
      </c>
      <c r="F6199" t="s">
        <v>157</v>
      </c>
      <c r="G6199" t="s">
        <v>1286</v>
      </c>
      <c r="O6199" t="s">
        <v>1400</v>
      </c>
    </row>
    <row r="6200" spans="1:15" ht="15" customHeight="1" x14ac:dyDescent="0.2">
      <c r="A6200" t="s">
        <v>9835</v>
      </c>
      <c r="B6200" t="s">
        <v>1195</v>
      </c>
      <c r="C6200" t="s">
        <v>1194</v>
      </c>
      <c r="D6200" s="21" t="s">
        <v>1196</v>
      </c>
      <c r="E6200" t="s">
        <v>1197</v>
      </c>
      <c r="F6200" t="s">
        <v>162</v>
      </c>
      <c r="G6200" t="s">
        <v>1286</v>
      </c>
      <c r="O6200" t="s">
        <v>1400</v>
      </c>
    </row>
    <row r="6201" spans="1:15" ht="15" customHeight="1" x14ac:dyDescent="0.2">
      <c r="A6201" t="s">
        <v>9835</v>
      </c>
      <c r="B6201" t="s">
        <v>1195</v>
      </c>
      <c r="C6201" t="s">
        <v>1194</v>
      </c>
      <c r="D6201" s="21" t="s">
        <v>1196</v>
      </c>
      <c r="E6201" t="s">
        <v>1197</v>
      </c>
      <c r="F6201" t="s">
        <v>177</v>
      </c>
      <c r="G6201" t="s">
        <v>1286</v>
      </c>
      <c r="O6201" t="s">
        <v>1400</v>
      </c>
    </row>
    <row r="6202" spans="1:15" ht="15" customHeight="1" x14ac:dyDescent="0.2">
      <c r="A6202" t="s">
        <v>9835</v>
      </c>
      <c r="B6202" t="s">
        <v>1195</v>
      </c>
      <c r="C6202" t="s">
        <v>1194</v>
      </c>
      <c r="D6202" s="21" t="s">
        <v>1199</v>
      </c>
      <c r="E6202" t="s">
        <v>1200</v>
      </c>
      <c r="F6202" t="s">
        <v>14</v>
      </c>
      <c r="G6202" t="s">
        <v>1430</v>
      </c>
      <c r="O6202" t="s">
        <v>1431</v>
      </c>
    </row>
    <row r="6203" spans="1:15" ht="15" customHeight="1" x14ac:dyDescent="0.2">
      <c r="A6203" t="s">
        <v>9835</v>
      </c>
      <c r="B6203" t="s">
        <v>1195</v>
      </c>
      <c r="C6203" t="s">
        <v>1194</v>
      </c>
      <c r="D6203" s="21" t="s">
        <v>1199</v>
      </c>
      <c r="E6203" t="s">
        <v>1200</v>
      </c>
      <c r="F6203" t="s">
        <v>15</v>
      </c>
      <c r="G6203" t="s">
        <v>1430</v>
      </c>
      <c r="O6203" t="s">
        <v>1432</v>
      </c>
    </row>
    <row r="6204" spans="1:15" ht="15" customHeight="1" x14ac:dyDescent="0.2">
      <c r="A6204" t="s">
        <v>9835</v>
      </c>
      <c r="B6204" t="s">
        <v>1195</v>
      </c>
      <c r="C6204" t="s">
        <v>1194</v>
      </c>
      <c r="D6204" s="21" t="s">
        <v>1199</v>
      </c>
      <c r="E6204" t="s">
        <v>1200</v>
      </c>
      <c r="F6204" t="s">
        <v>147</v>
      </c>
      <c r="G6204" t="s">
        <v>1286</v>
      </c>
      <c r="O6204" t="s">
        <v>1400</v>
      </c>
    </row>
    <row r="6205" spans="1:15" ht="15" customHeight="1" x14ac:dyDescent="0.2">
      <c r="A6205" t="s">
        <v>9829</v>
      </c>
      <c r="B6205" t="s">
        <v>535</v>
      </c>
      <c r="C6205" t="s">
        <v>534</v>
      </c>
      <c r="D6205" s="21" t="s">
        <v>539</v>
      </c>
      <c r="E6205" t="s">
        <v>540</v>
      </c>
      <c r="F6205" t="s">
        <v>18</v>
      </c>
      <c r="G6205" t="s">
        <v>1270</v>
      </c>
      <c r="H6205" t="s">
        <v>349</v>
      </c>
      <c r="I6205" t="s">
        <v>349</v>
      </c>
      <c r="K6205">
        <v>2016</v>
      </c>
      <c r="L6205" t="s">
        <v>9267</v>
      </c>
      <c r="M6205" t="s">
        <v>1468</v>
      </c>
      <c r="N6205" t="s">
        <v>9268</v>
      </c>
    </row>
    <row r="6206" spans="1:15" ht="15" customHeight="1" x14ac:dyDescent="0.2">
      <c r="A6206" t="s">
        <v>9829</v>
      </c>
      <c r="B6206" t="s">
        <v>535</v>
      </c>
      <c r="C6206" t="s">
        <v>534</v>
      </c>
      <c r="D6206" s="21" t="s">
        <v>539</v>
      </c>
      <c r="E6206" t="s">
        <v>540</v>
      </c>
      <c r="F6206" t="s">
        <v>19</v>
      </c>
      <c r="G6206" t="s">
        <v>1270</v>
      </c>
      <c r="H6206" t="s">
        <v>349</v>
      </c>
      <c r="I6206" t="s">
        <v>349</v>
      </c>
      <c r="K6206">
        <v>2016</v>
      </c>
      <c r="L6206" t="s">
        <v>9267</v>
      </c>
      <c r="M6206" t="s">
        <v>1468</v>
      </c>
      <c r="N6206" t="s">
        <v>9268</v>
      </c>
    </row>
    <row r="6207" spans="1:15" ht="15" customHeight="1" x14ac:dyDescent="0.2">
      <c r="A6207" t="s">
        <v>9829</v>
      </c>
      <c r="B6207" t="s">
        <v>535</v>
      </c>
      <c r="C6207" t="s">
        <v>534</v>
      </c>
      <c r="D6207" s="21" t="s">
        <v>539</v>
      </c>
      <c r="E6207" t="s">
        <v>540</v>
      </c>
      <c r="F6207" t="s">
        <v>20</v>
      </c>
      <c r="G6207" t="s">
        <v>1270</v>
      </c>
      <c r="H6207" t="s">
        <v>349</v>
      </c>
      <c r="I6207" t="s">
        <v>349</v>
      </c>
      <c r="K6207">
        <v>2016</v>
      </c>
      <c r="L6207" t="s">
        <v>9267</v>
      </c>
      <c r="M6207" t="s">
        <v>1468</v>
      </c>
      <c r="N6207" t="s">
        <v>9268</v>
      </c>
      <c r="O6207" t="s">
        <v>1469</v>
      </c>
    </row>
    <row r="6208" spans="1:15" ht="15" customHeight="1" x14ac:dyDescent="0.2">
      <c r="A6208" t="s">
        <v>9829</v>
      </c>
      <c r="B6208" t="s">
        <v>535</v>
      </c>
      <c r="C6208" t="s">
        <v>534</v>
      </c>
      <c r="D6208" s="21" t="s">
        <v>539</v>
      </c>
      <c r="E6208" t="s">
        <v>540</v>
      </c>
      <c r="F6208" t="s">
        <v>22</v>
      </c>
      <c r="G6208" t="s">
        <v>1270</v>
      </c>
      <c r="H6208" t="s">
        <v>349</v>
      </c>
      <c r="I6208" t="s">
        <v>349</v>
      </c>
      <c r="K6208">
        <v>2016</v>
      </c>
      <c r="L6208" t="s">
        <v>9267</v>
      </c>
      <c r="M6208" t="s">
        <v>1468</v>
      </c>
      <c r="N6208" t="s">
        <v>9268</v>
      </c>
    </row>
    <row r="6209" spans="1:15" ht="15" customHeight="1" x14ac:dyDescent="0.2">
      <c r="A6209" t="s">
        <v>9829</v>
      </c>
      <c r="B6209" t="s">
        <v>535</v>
      </c>
      <c r="C6209" t="s">
        <v>534</v>
      </c>
      <c r="D6209" s="21" t="s">
        <v>539</v>
      </c>
      <c r="E6209" t="s">
        <v>540</v>
      </c>
      <c r="F6209" t="s">
        <v>24</v>
      </c>
      <c r="G6209" t="s">
        <v>1270</v>
      </c>
      <c r="H6209" t="s">
        <v>349</v>
      </c>
      <c r="I6209" t="s">
        <v>349</v>
      </c>
      <c r="K6209">
        <v>2016</v>
      </c>
      <c r="L6209" t="s">
        <v>9267</v>
      </c>
      <c r="M6209" t="s">
        <v>1468</v>
      </c>
      <c r="N6209" t="s">
        <v>9268</v>
      </c>
    </row>
    <row r="6210" spans="1:15" ht="15" customHeight="1" x14ac:dyDescent="0.2">
      <c r="A6210" t="s">
        <v>9829</v>
      </c>
      <c r="B6210" t="s">
        <v>535</v>
      </c>
      <c r="C6210" t="s">
        <v>534</v>
      </c>
      <c r="D6210" s="21" t="s">
        <v>539</v>
      </c>
      <c r="E6210" t="s">
        <v>540</v>
      </c>
      <c r="F6210" t="s">
        <v>28</v>
      </c>
      <c r="G6210" t="s">
        <v>1270</v>
      </c>
      <c r="H6210" t="s">
        <v>349</v>
      </c>
      <c r="I6210" t="s">
        <v>349</v>
      </c>
      <c r="K6210">
        <v>2016</v>
      </c>
      <c r="L6210" t="s">
        <v>9267</v>
      </c>
      <c r="M6210" t="s">
        <v>1468</v>
      </c>
      <c r="N6210" t="s">
        <v>9268</v>
      </c>
    </row>
    <row r="6211" spans="1:15" ht="15" customHeight="1" x14ac:dyDescent="0.2">
      <c r="A6211" t="s">
        <v>9835</v>
      </c>
      <c r="B6211" t="s">
        <v>772</v>
      </c>
      <c r="C6211" t="s">
        <v>771</v>
      </c>
      <c r="D6211" s="21" t="s">
        <v>773</v>
      </c>
      <c r="E6211" t="s">
        <v>774</v>
      </c>
      <c r="F6211" t="s">
        <v>32</v>
      </c>
      <c r="G6211" t="s">
        <v>1270</v>
      </c>
      <c r="K6211">
        <v>2016</v>
      </c>
      <c r="L6211" t="s">
        <v>6795</v>
      </c>
      <c r="M6211" t="s">
        <v>2568</v>
      </c>
      <c r="N6211" t="s">
        <v>9269</v>
      </c>
    </row>
    <row r="6212" spans="1:15" ht="15" customHeight="1" x14ac:dyDescent="0.2">
      <c r="A6212" t="s">
        <v>9835</v>
      </c>
      <c r="B6212" t="s">
        <v>772</v>
      </c>
      <c r="C6212" t="s">
        <v>771</v>
      </c>
      <c r="D6212" s="21" t="s">
        <v>773</v>
      </c>
      <c r="E6212" t="s">
        <v>774</v>
      </c>
      <c r="F6212" t="s">
        <v>203</v>
      </c>
      <c r="G6212" t="s">
        <v>1523</v>
      </c>
      <c r="K6212">
        <v>2012</v>
      </c>
      <c r="L6212" t="s">
        <v>6795</v>
      </c>
      <c r="M6212" t="s">
        <v>2486</v>
      </c>
      <c r="N6212" t="s">
        <v>9269</v>
      </c>
      <c r="O6212" t="s">
        <v>6796</v>
      </c>
    </row>
    <row r="6213" spans="1:15" ht="15" customHeight="1" x14ac:dyDescent="0.2">
      <c r="A6213" t="s">
        <v>9835</v>
      </c>
      <c r="B6213" t="s">
        <v>772</v>
      </c>
      <c r="C6213" t="s">
        <v>771</v>
      </c>
      <c r="D6213" s="21" t="s">
        <v>773</v>
      </c>
      <c r="E6213" t="s">
        <v>774</v>
      </c>
      <c r="F6213" t="s">
        <v>266</v>
      </c>
      <c r="G6213" t="s">
        <v>1523</v>
      </c>
      <c r="K6213">
        <v>2012</v>
      </c>
      <c r="L6213" t="s">
        <v>6795</v>
      </c>
      <c r="M6213" t="s">
        <v>2486</v>
      </c>
      <c r="N6213" t="s">
        <v>9269</v>
      </c>
      <c r="O6213" t="s">
        <v>6797</v>
      </c>
    </row>
    <row r="6214" spans="1:15" ht="15" customHeight="1" x14ac:dyDescent="0.2">
      <c r="A6214" t="s">
        <v>9835</v>
      </c>
      <c r="B6214" t="s">
        <v>772</v>
      </c>
      <c r="C6214" t="s">
        <v>771</v>
      </c>
      <c r="D6214" s="21" t="s">
        <v>773</v>
      </c>
      <c r="E6214" t="s">
        <v>774</v>
      </c>
      <c r="F6214" t="s">
        <v>301</v>
      </c>
      <c r="G6214" t="s">
        <v>1523</v>
      </c>
      <c r="K6214">
        <v>2012</v>
      </c>
      <c r="L6214" t="s">
        <v>6795</v>
      </c>
      <c r="M6214" t="s">
        <v>2486</v>
      </c>
      <c r="N6214" t="s">
        <v>9269</v>
      </c>
      <c r="O6214" t="s">
        <v>6798</v>
      </c>
    </row>
    <row r="6215" spans="1:15" ht="15" customHeight="1" x14ac:dyDescent="0.2">
      <c r="A6215" t="s">
        <v>9835</v>
      </c>
      <c r="B6215" t="s">
        <v>432</v>
      </c>
      <c r="C6215" t="s">
        <v>431</v>
      </c>
      <c r="D6215" s="21" t="s">
        <v>433</v>
      </c>
      <c r="E6215" t="s">
        <v>434</v>
      </c>
      <c r="F6215" t="s">
        <v>10</v>
      </c>
      <c r="K6215">
        <v>2023</v>
      </c>
      <c r="L6215" t="s">
        <v>6595</v>
      </c>
      <c r="M6215" t="s">
        <v>1314</v>
      </c>
      <c r="N6215" t="s">
        <v>9548</v>
      </c>
    </row>
    <row r="6216" spans="1:15" ht="15" customHeight="1" x14ac:dyDescent="0.2">
      <c r="A6216" t="s">
        <v>9835</v>
      </c>
      <c r="B6216" t="s">
        <v>432</v>
      </c>
      <c r="C6216" t="s">
        <v>431</v>
      </c>
      <c r="D6216" s="21" t="s">
        <v>433</v>
      </c>
      <c r="E6216" t="s">
        <v>434</v>
      </c>
      <c r="F6216" t="s">
        <v>11</v>
      </c>
      <c r="G6216" t="s">
        <v>1286</v>
      </c>
      <c r="K6216">
        <v>2023</v>
      </c>
      <c r="L6216" t="s">
        <v>6595</v>
      </c>
      <c r="M6216" t="s">
        <v>1314</v>
      </c>
      <c r="N6216" t="s">
        <v>9548</v>
      </c>
      <c r="O6216" t="s">
        <v>6596</v>
      </c>
    </row>
    <row r="6217" spans="1:15" ht="15" customHeight="1" x14ac:dyDescent="0.2">
      <c r="A6217" t="s">
        <v>9835</v>
      </c>
      <c r="B6217" t="s">
        <v>432</v>
      </c>
      <c r="C6217" t="s">
        <v>431</v>
      </c>
      <c r="D6217" s="21" t="s">
        <v>433</v>
      </c>
      <c r="E6217" t="s">
        <v>434</v>
      </c>
      <c r="F6217" t="s">
        <v>53</v>
      </c>
      <c r="G6217" t="s">
        <v>1270</v>
      </c>
      <c r="K6217">
        <v>2023</v>
      </c>
      <c r="L6217" t="s">
        <v>6595</v>
      </c>
      <c r="M6217" t="s">
        <v>1314</v>
      </c>
      <c r="N6217" t="s">
        <v>9548</v>
      </c>
      <c r="O6217" t="s">
        <v>6597</v>
      </c>
    </row>
    <row r="6218" spans="1:15" ht="15" customHeight="1" x14ac:dyDescent="0.2">
      <c r="A6218" t="s">
        <v>9835</v>
      </c>
      <c r="B6218" t="s">
        <v>432</v>
      </c>
      <c r="C6218" t="s">
        <v>431</v>
      </c>
      <c r="D6218" s="21" t="s">
        <v>433</v>
      </c>
      <c r="E6218" t="s">
        <v>434</v>
      </c>
      <c r="F6218" t="s">
        <v>67</v>
      </c>
      <c r="G6218" t="s">
        <v>1360</v>
      </c>
      <c r="K6218">
        <v>2023</v>
      </c>
      <c r="L6218" t="s">
        <v>6595</v>
      </c>
      <c r="M6218" t="s">
        <v>1365</v>
      </c>
      <c r="N6218" t="s">
        <v>9548</v>
      </c>
      <c r="O6218" t="s">
        <v>6598</v>
      </c>
    </row>
    <row r="6219" spans="1:15" ht="15" customHeight="1" x14ac:dyDescent="0.2">
      <c r="A6219" t="s">
        <v>9835</v>
      </c>
      <c r="B6219" t="s">
        <v>432</v>
      </c>
      <c r="C6219" t="s">
        <v>431</v>
      </c>
      <c r="D6219" s="21" t="s">
        <v>433</v>
      </c>
      <c r="E6219" t="s">
        <v>434</v>
      </c>
      <c r="F6219" t="s">
        <v>72</v>
      </c>
      <c r="G6219" t="s">
        <v>1299</v>
      </c>
      <c r="K6219">
        <v>2023</v>
      </c>
      <c r="L6219" t="s">
        <v>6595</v>
      </c>
      <c r="M6219" t="s">
        <v>1314</v>
      </c>
      <c r="N6219" t="s">
        <v>9548</v>
      </c>
      <c r="O6219" t="s">
        <v>6599</v>
      </c>
    </row>
    <row r="6220" spans="1:15" ht="15" customHeight="1" x14ac:dyDescent="0.2">
      <c r="A6220" t="s">
        <v>9835</v>
      </c>
      <c r="B6220" t="s">
        <v>432</v>
      </c>
      <c r="C6220" t="s">
        <v>431</v>
      </c>
      <c r="D6220" s="21" t="s">
        <v>433</v>
      </c>
      <c r="E6220" t="s">
        <v>434</v>
      </c>
      <c r="F6220" t="s">
        <v>96</v>
      </c>
      <c r="K6220">
        <v>2023</v>
      </c>
      <c r="L6220" t="s">
        <v>6595</v>
      </c>
      <c r="M6220" t="s">
        <v>1314</v>
      </c>
      <c r="N6220" t="s">
        <v>9548</v>
      </c>
      <c r="O6220" t="s">
        <v>6600</v>
      </c>
    </row>
    <row r="6221" spans="1:15" ht="15" customHeight="1" x14ac:dyDescent="0.2">
      <c r="A6221" t="s">
        <v>9835</v>
      </c>
      <c r="B6221" t="s">
        <v>432</v>
      </c>
      <c r="C6221" t="s">
        <v>431</v>
      </c>
      <c r="D6221" s="21" t="s">
        <v>433</v>
      </c>
      <c r="E6221" t="s">
        <v>434</v>
      </c>
      <c r="F6221" t="s">
        <v>306</v>
      </c>
      <c r="K6221">
        <v>2023</v>
      </c>
      <c r="L6221" t="s">
        <v>6595</v>
      </c>
      <c r="M6221" t="s">
        <v>6601</v>
      </c>
      <c r="N6221" t="s">
        <v>9548</v>
      </c>
      <c r="O6221" t="s">
        <v>6602</v>
      </c>
    </row>
    <row r="6222" spans="1:15" ht="15" customHeight="1" x14ac:dyDescent="0.2">
      <c r="A6222" t="s">
        <v>9835</v>
      </c>
      <c r="B6222" t="s">
        <v>432</v>
      </c>
      <c r="C6222" t="s">
        <v>431</v>
      </c>
      <c r="D6222" s="21" t="s">
        <v>433</v>
      </c>
      <c r="E6222" t="s">
        <v>434</v>
      </c>
      <c r="F6222" t="s">
        <v>84</v>
      </c>
      <c r="K6222">
        <v>2012</v>
      </c>
      <c r="L6222" t="s">
        <v>6606</v>
      </c>
      <c r="M6222" t="s">
        <v>6607</v>
      </c>
      <c r="N6222" t="s">
        <v>6608</v>
      </c>
    </row>
    <row r="6223" spans="1:15" ht="15" customHeight="1" x14ac:dyDescent="0.2">
      <c r="A6223" t="s">
        <v>9835</v>
      </c>
      <c r="B6223" t="s">
        <v>432</v>
      </c>
      <c r="C6223" t="s">
        <v>431</v>
      </c>
      <c r="D6223" s="21" t="s">
        <v>433</v>
      </c>
      <c r="E6223" t="s">
        <v>434</v>
      </c>
      <c r="F6223" t="s">
        <v>9</v>
      </c>
      <c r="L6223" t="s">
        <v>1414</v>
      </c>
      <c r="N6223" t="s">
        <v>1415</v>
      </c>
      <c r="O6223" t="s">
        <v>1416</v>
      </c>
    </row>
    <row r="6224" spans="1:15" ht="15" customHeight="1" x14ac:dyDescent="0.2">
      <c r="A6224" t="s">
        <v>9835</v>
      </c>
      <c r="B6224" t="s">
        <v>432</v>
      </c>
      <c r="C6224" t="s">
        <v>431</v>
      </c>
      <c r="D6224" s="21" t="s">
        <v>433</v>
      </c>
      <c r="E6224" t="s">
        <v>434</v>
      </c>
      <c r="F6224" t="s">
        <v>4</v>
      </c>
      <c r="L6224" t="s">
        <v>1429</v>
      </c>
      <c r="N6224" t="s">
        <v>1279</v>
      </c>
      <c r="O6224" t="s">
        <v>1280</v>
      </c>
    </row>
    <row r="6225" spans="1:15" ht="15" customHeight="1" x14ac:dyDescent="0.2">
      <c r="A6225" t="s">
        <v>9835</v>
      </c>
      <c r="B6225" t="s">
        <v>432</v>
      </c>
      <c r="C6225" t="s">
        <v>431</v>
      </c>
      <c r="D6225" s="21" t="s">
        <v>433</v>
      </c>
      <c r="E6225" t="s">
        <v>434</v>
      </c>
      <c r="F6225" t="s">
        <v>15</v>
      </c>
      <c r="G6225" t="s">
        <v>1430</v>
      </c>
      <c r="O6225" t="s">
        <v>1432</v>
      </c>
    </row>
    <row r="6226" spans="1:15" ht="15" customHeight="1" x14ac:dyDescent="0.2">
      <c r="A6226" t="s">
        <v>9835</v>
      </c>
      <c r="B6226" t="s">
        <v>432</v>
      </c>
      <c r="C6226" t="s">
        <v>431</v>
      </c>
      <c r="D6226" s="21" t="s">
        <v>433</v>
      </c>
      <c r="E6226" t="s">
        <v>434</v>
      </c>
      <c r="F6226" t="s">
        <v>132</v>
      </c>
      <c r="G6226" t="s">
        <v>1286</v>
      </c>
      <c r="O6226" t="s">
        <v>1400</v>
      </c>
    </row>
    <row r="6227" spans="1:15" ht="15" customHeight="1" x14ac:dyDescent="0.2">
      <c r="A6227" t="s">
        <v>9835</v>
      </c>
      <c r="B6227" t="s">
        <v>601</v>
      </c>
      <c r="C6227" t="s">
        <v>600</v>
      </c>
      <c r="D6227" s="21" t="s">
        <v>602</v>
      </c>
      <c r="E6227" t="s">
        <v>603</v>
      </c>
      <c r="F6227" t="s">
        <v>8</v>
      </c>
      <c r="K6227">
        <v>2014</v>
      </c>
      <c r="L6227" t="s">
        <v>6609</v>
      </c>
      <c r="M6227" t="s">
        <v>4407</v>
      </c>
      <c r="N6227" t="s">
        <v>6610</v>
      </c>
    </row>
    <row r="6228" spans="1:15" ht="15" customHeight="1" x14ac:dyDescent="0.2">
      <c r="A6228" t="s">
        <v>9835</v>
      </c>
      <c r="B6228" t="s">
        <v>601</v>
      </c>
      <c r="C6228" t="s">
        <v>600</v>
      </c>
      <c r="D6228" s="21" t="s">
        <v>602</v>
      </c>
      <c r="E6228" t="s">
        <v>603</v>
      </c>
      <c r="F6228" t="s">
        <v>10</v>
      </c>
      <c r="K6228">
        <v>2014</v>
      </c>
      <c r="L6228" t="s">
        <v>6609</v>
      </c>
      <c r="M6228" t="s">
        <v>4407</v>
      </c>
      <c r="N6228" t="s">
        <v>6610</v>
      </c>
    </row>
    <row r="6229" spans="1:15" ht="15" customHeight="1" x14ac:dyDescent="0.2">
      <c r="A6229" t="s">
        <v>9835</v>
      </c>
      <c r="B6229" t="s">
        <v>601</v>
      </c>
      <c r="C6229" t="s">
        <v>600</v>
      </c>
      <c r="D6229" s="21" t="s">
        <v>602</v>
      </c>
      <c r="E6229" t="s">
        <v>603</v>
      </c>
      <c r="F6229" t="s">
        <v>11</v>
      </c>
      <c r="G6229" t="s">
        <v>1286</v>
      </c>
      <c r="H6229" t="s">
        <v>349</v>
      </c>
      <c r="I6229" t="s">
        <v>349</v>
      </c>
      <c r="K6229">
        <v>2014</v>
      </c>
      <c r="L6229" t="s">
        <v>6609</v>
      </c>
      <c r="M6229" t="s">
        <v>4407</v>
      </c>
      <c r="N6229" t="s">
        <v>6610</v>
      </c>
      <c r="O6229" t="s">
        <v>6611</v>
      </c>
    </row>
    <row r="6230" spans="1:15" ht="15" customHeight="1" x14ac:dyDescent="0.2">
      <c r="A6230" t="s">
        <v>9835</v>
      </c>
      <c r="B6230" t="s">
        <v>601</v>
      </c>
      <c r="C6230" t="s">
        <v>600</v>
      </c>
      <c r="D6230" s="21" t="s">
        <v>602</v>
      </c>
      <c r="E6230" t="s">
        <v>603</v>
      </c>
      <c r="F6230" t="s">
        <v>16</v>
      </c>
      <c r="G6230" t="s">
        <v>1270</v>
      </c>
      <c r="H6230" t="s">
        <v>349</v>
      </c>
      <c r="I6230" t="s">
        <v>349</v>
      </c>
      <c r="K6230">
        <v>2015</v>
      </c>
      <c r="L6230" t="s">
        <v>6609</v>
      </c>
      <c r="M6230" t="s">
        <v>4407</v>
      </c>
      <c r="N6230" t="s">
        <v>6610</v>
      </c>
    </row>
    <row r="6231" spans="1:15" ht="15" customHeight="1" x14ac:dyDescent="0.2">
      <c r="A6231" t="s">
        <v>9835</v>
      </c>
      <c r="B6231" t="s">
        <v>601</v>
      </c>
      <c r="C6231" t="s">
        <v>600</v>
      </c>
      <c r="D6231" s="21" t="s">
        <v>602</v>
      </c>
      <c r="E6231" t="s">
        <v>603</v>
      </c>
      <c r="F6231" t="s">
        <v>17</v>
      </c>
      <c r="G6231" t="s">
        <v>1270</v>
      </c>
      <c r="H6231" t="s">
        <v>349</v>
      </c>
      <c r="I6231" t="s">
        <v>349</v>
      </c>
      <c r="K6231">
        <v>2015</v>
      </c>
      <c r="L6231" t="s">
        <v>6609</v>
      </c>
      <c r="M6231" t="s">
        <v>4407</v>
      </c>
      <c r="N6231" t="s">
        <v>6610</v>
      </c>
    </row>
    <row r="6232" spans="1:15" ht="15" customHeight="1" x14ac:dyDescent="0.2">
      <c r="A6232" t="s">
        <v>9835</v>
      </c>
      <c r="B6232" t="s">
        <v>601</v>
      </c>
      <c r="C6232" t="s">
        <v>600</v>
      </c>
      <c r="D6232" s="21" t="s">
        <v>602</v>
      </c>
      <c r="E6232" t="s">
        <v>603</v>
      </c>
      <c r="F6232" t="s">
        <v>18</v>
      </c>
      <c r="G6232" t="s">
        <v>1270</v>
      </c>
      <c r="H6232" t="s">
        <v>349</v>
      </c>
      <c r="I6232" t="s">
        <v>349</v>
      </c>
      <c r="K6232">
        <v>2015</v>
      </c>
      <c r="L6232" t="s">
        <v>6609</v>
      </c>
      <c r="M6232" t="s">
        <v>4407</v>
      </c>
      <c r="N6232" t="s">
        <v>6610</v>
      </c>
    </row>
    <row r="6233" spans="1:15" ht="15" customHeight="1" x14ac:dyDescent="0.2">
      <c r="A6233" t="s">
        <v>9835</v>
      </c>
      <c r="B6233" t="s">
        <v>601</v>
      </c>
      <c r="C6233" t="s">
        <v>600</v>
      </c>
      <c r="D6233" s="21" t="s">
        <v>602</v>
      </c>
      <c r="E6233" t="s">
        <v>603</v>
      </c>
      <c r="F6233" t="s">
        <v>19</v>
      </c>
      <c r="G6233" t="s">
        <v>1270</v>
      </c>
      <c r="H6233" t="s">
        <v>349</v>
      </c>
      <c r="I6233" t="s">
        <v>349</v>
      </c>
      <c r="K6233">
        <v>2015</v>
      </c>
      <c r="L6233" t="s">
        <v>6609</v>
      </c>
      <c r="M6233" t="s">
        <v>4407</v>
      </c>
      <c r="N6233" t="s">
        <v>6610</v>
      </c>
    </row>
    <row r="6234" spans="1:15" ht="15" customHeight="1" x14ac:dyDescent="0.2">
      <c r="A6234" t="s">
        <v>9835</v>
      </c>
      <c r="B6234" t="s">
        <v>601</v>
      </c>
      <c r="C6234" t="s">
        <v>600</v>
      </c>
      <c r="D6234" s="21" t="s">
        <v>602</v>
      </c>
      <c r="E6234" t="s">
        <v>603</v>
      </c>
      <c r="F6234" t="s">
        <v>20</v>
      </c>
      <c r="G6234" t="s">
        <v>1270</v>
      </c>
      <c r="H6234" t="s">
        <v>349</v>
      </c>
      <c r="I6234" t="s">
        <v>349</v>
      </c>
      <c r="K6234">
        <v>2015</v>
      </c>
      <c r="L6234" t="s">
        <v>6609</v>
      </c>
      <c r="M6234" t="s">
        <v>4407</v>
      </c>
      <c r="N6234" t="s">
        <v>6610</v>
      </c>
    </row>
    <row r="6235" spans="1:15" ht="15" customHeight="1" x14ac:dyDescent="0.2">
      <c r="A6235" t="s">
        <v>9835</v>
      </c>
      <c r="B6235" t="s">
        <v>601</v>
      </c>
      <c r="C6235" t="s">
        <v>600</v>
      </c>
      <c r="D6235" s="21" t="s">
        <v>602</v>
      </c>
      <c r="E6235" t="s">
        <v>603</v>
      </c>
      <c r="F6235" t="s">
        <v>22</v>
      </c>
      <c r="G6235" t="s">
        <v>1270</v>
      </c>
      <c r="H6235" t="s">
        <v>349</v>
      </c>
      <c r="I6235" t="s">
        <v>349</v>
      </c>
      <c r="K6235">
        <v>2015</v>
      </c>
      <c r="L6235" t="s">
        <v>6609</v>
      </c>
      <c r="M6235" t="s">
        <v>4407</v>
      </c>
      <c r="N6235" t="s">
        <v>6610</v>
      </c>
    </row>
    <row r="6236" spans="1:15" ht="15" customHeight="1" x14ac:dyDescent="0.2">
      <c r="A6236" t="s">
        <v>9835</v>
      </c>
      <c r="B6236" t="s">
        <v>601</v>
      </c>
      <c r="C6236" t="s">
        <v>600</v>
      </c>
      <c r="D6236" s="21" t="s">
        <v>602</v>
      </c>
      <c r="E6236" t="s">
        <v>603</v>
      </c>
      <c r="F6236" t="s">
        <v>24</v>
      </c>
      <c r="G6236" t="s">
        <v>1270</v>
      </c>
      <c r="H6236" t="s">
        <v>349</v>
      </c>
      <c r="I6236" t="s">
        <v>349</v>
      </c>
      <c r="K6236">
        <v>2015</v>
      </c>
      <c r="L6236" t="s">
        <v>6609</v>
      </c>
      <c r="M6236" t="s">
        <v>4407</v>
      </c>
      <c r="N6236" t="s">
        <v>6610</v>
      </c>
    </row>
    <row r="6237" spans="1:15" ht="15" customHeight="1" x14ac:dyDescent="0.2">
      <c r="A6237" t="s">
        <v>9835</v>
      </c>
      <c r="B6237" t="s">
        <v>601</v>
      </c>
      <c r="C6237" t="s">
        <v>600</v>
      </c>
      <c r="D6237" s="21" t="s">
        <v>602</v>
      </c>
      <c r="E6237" t="s">
        <v>603</v>
      </c>
      <c r="F6237" t="s">
        <v>28</v>
      </c>
      <c r="G6237" t="s">
        <v>1270</v>
      </c>
      <c r="H6237" t="s">
        <v>349</v>
      </c>
      <c r="I6237" t="s">
        <v>349</v>
      </c>
      <c r="K6237">
        <v>2015</v>
      </c>
      <c r="L6237" t="s">
        <v>6609</v>
      </c>
      <c r="M6237" t="s">
        <v>4407</v>
      </c>
      <c r="N6237" t="s">
        <v>6610</v>
      </c>
      <c r="O6237" t="s">
        <v>9171</v>
      </c>
    </row>
    <row r="6238" spans="1:15" ht="15" customHeight="1" x14ac:dyDescent="0.2">
      <c r="A6238" t="s">
        <v>9835</v>
      </c>
      <c r="B6238" t="s">
        <v>601</v>
      </c>
      <c r="C6238" t="s">
        <v>600</v>
      </c>
      <c r="D6238" s="21" t="s">
        <v>602</v>
      </c>
      <c r="E6238" t="s">
        <v>603</v>
      </c>
      <c r="F6238" t="s">
        <v>29</v>
      </c>
      <c r="G6238" t="s">
        <v>1453</v>
      </c>
      <c r="K6238">
        <v>2019</v>
      </c>
      <c r="L6238" t="s">
        <v>6609</v>
      </c>
      <c r="M6238" t="s">
        <v>4407</v>
      </c>
      <c r="N6238" t="s">
        <v>6610</v>
      </c>
      <c r="O6238" t="s">
        <v>6612</v>
      </c>
    </row>
    <row r="6239" spans="1:15" ht="15" customHeight="1" x14ac:dyDescent="0.2">
      <c r="A6239" t="s">
        <v>9835</v>
      </c>
      <c r="B6239" t="s">
        <v>601</v>
      </c>
      <c r="C6239" t="s">
        <v>600</v>
      </c>
      <c r="D6239" s="21" t="s">
        <v>602</v>
      </c>
      <c r="E6239" t="s">
        <v>603</v>
      </c>
      <c r="F6239" t="s">
        <v>32</v>
      </c>
      <c r="G6239" t="s">
        <v>1270</v>
      </c>
      <c r="K6239">
        <v>2015</v>
      </c>
      <c r="L6239" t="s">
        <v>6609</v>
      </c>
      <c r="M6239" t="s">
        <v>4407</v>
      </c>
      <c r="N6239" t="s">
        <v>6610</v>
      </c>
      <c r="O6239" t="s">
        <v>6613</v>
      </c>
    </row>
    <row r="6240" spans="1:15" ht="15" customHeight="1" x14ac:dyDescent="0.2">
      <c r="A6240" t="s">
        <v>9835</v>
      </c>
      <c r="B6240" t="s">
        <v>601</v>
      </c>
      <c r="C6240" t="s">
        <v>600</v>
      </c>
      <c r="D6240" s="21" t="s">
        <v>602</v>
      </c>
      <c r="E6240" t="s">
        <v>603</v>
      </c>
      <c r="F6240" t="s">
        <v>33</v>
      </c>
      <c r="G6240" t="s">
        <v>1286</v>
      </c>
      <c r="H6240" t="s">
        <v>349</v>
      </c>
      <c r="I6240" t="s">
        <v>349</v>
      </c>
      <c r="K6240">
        <v>2019</v>
      </c>
      <c r="L6240" t="s">
        <v>6609</v>
      </c>
      <c r="M6240" t="s">
        <v>6614</v>
      </c>
      <c r="N6240" t="s">
        <v>6610</v>
      </c>
      <c r="O6240" t="s">
        <v>6615</v>
      </c>
    </row>
    <row r="6241" spans="1:15" ht="15" customHeight="1" x14ac:dyDescent="0.2">
      <c r="A6241" t="s">
        <v>9835</v>
      </c>
      <c r="B6241" t="s">
        <v>601</v>
      </c>
      <c r="C6241" t="s">
        <v>600</v>
      </c>
      <c r="D6241" s="21" t="s">
        <v>602</v>
      </c>
      <c r="E6241" t="s">
        <v>603</v>
      </c>
      <c r="F6241" t="s">
        <v>43</v>
      </c>
      <c r="G6241" t="s">
        <v>1386</v>
      </c>
      <c r="H6241" t="s">
        <v>349</v>
      </c>
      <c r="I6241" t="s">
        <v>349</v>
      </c>
      <c r="K6241">
        <v>2019</v>
      </c>
      <c r="L6241" t="s">
        <v>6609</v>
      </c>
      <c r="M6241" t="s">
        <v>6614</v>
      </c>
      <c r="N6241" t="s">
        <v>6610</v>
      </c>
      <c r="O6241" t="s">
        <v>6616</v>
      </c>
    </row>
    <row r="6242" spans="1:15" ht="15" customHeight="1" x14ac:dyDescent="0.2">
      <c r="A6242" t="s">
        <v>9835</v>
      </c>
      <c r="B6242" t="s">
        <v>601</v>
      </c>
      <c r="C6242" t="s">
        <v>600</v>
      </c>
      <c r="D6242" s="21" t="s">
        <v>602</v>
      </c>
      <c r="E6242" t="s">
        <v>603</v>
      </c>
      <c r="F6242" t="s">
        <v>51</v>
      </c>
      <c r="G6242" t="s">
        <v>1386</v>
      </c>
      <c r="K6242">
        <v>2019</v>
      </c>
      <c r="L6242" t="s">
        <v>6609</v>
      </c>
      <c r="M6242" t="s">
        <v>4407</v>
      </c>
      <c r="N6242" t="s">
        <v>6610</v>
      </c>
      <c r="O6242" t="s">
        <v>6617</v>
      </c>
    </row>
    <row r="6243" spans="1:15" ht="15" customHeight="1" x14ac:dyDescent="0.2">
      <c r="A6243" t="s">
        <v>9835</v>
      </c>
      <c r="B6243" t="s">
        <v>601</v>
      </c>
      <c r="C6243" t="s">
        <v>600</v>
      </c>
      <c r="D6243" s="21" t="s">
        <v>602</v>
      </c>
      <c r="E6243" t="s">
        <v>603</v>
      </c>
      <c r="F6243" t="s">
        <v>64</v>
      </c>
      <c r="G6243" t="s">
        <v>1270</v>
      </c>
      <c r="H6243" t="s">
        <v>349</v>
      </c>
      <c r="I6243" t="s">
        <v>349</v>
      </c>
      <c r="K6243">
        <v>2015</v>
      </c>
      <c r="L6243" t="s">
        <v>6609</v>
      </c>
      <c r="M6243" t="s">
        <v>4407</v>
      </c>
      <c r="N6243" t="s">
        <v>6610</v>
      </c>
      <c r="O6243" t="s">
        <v>6618</v>
      </c>
    </row>
    <row r="6244" spans="1:15" ht="15" customHeight="1" x14ac:dyDescent="0.2">
      <c r="A6244" t="s">
        <v>9835</v>
      </c>
      <c r="B6244" t="s">
        <v>601</v>
      </c>
      <c r="C6244" t="s">
        <v>600</v>
      </c>
      <c r="D6244" s="21" t="s">
        <v>602</v>
      </c>
      <c r="E6244" t="s">
        <v>603</v>
      </c>
      <c r="F6244" t="s">
        <v>66</v>
      </c>
      <c r="G6244" t="s">
        <v>1296</v>
      </c>
      <c r="K6244">
        <v>2019</v>
      </c>
      <c r="L6244" t="s">
        <v>6609</v>
      </c>
      <c r="M6244" t="s">
        <v>6614</v>
      </c>
      <c r="N6244" t="s">
        <v>6610</v>
      </c>
      <c r="O6244" t="s">
        <v>6619</v>
      </c>
    </row>
    <row r="6245" spans="1:15" ht="15" customHeight="1" x14ac:dyDescent="0.2">
      <c r="A6245" t="s">
        <v>9835</v>
      </c>
      <c r="B6245" t="s">
        <v>601</v>
      </c>
      <c r="C6245" t="s">
        <v>600</v>
      </c>
      <c r="D6245" s="21" t="s">
        <v>602</v>
      </c>
      <c r="E6245" t="s">
        <v>603</v>
      </c>
      <c r="F6245" t="s">
        <v>84</v>
      </c>
      <c r="K6245">
        <v>2019</v>
      </c>
      <c r="L6245" t="s">
        <v>6609</v>
      </c>
      <c r="M6245" t="s">
        <v>4407</v>
      </c>
      <c r="N6245" t="s">
        <v>6610</v>
      </c>
      <c r="O6245" t="s">
        <v>6620</v>
      </c>
    </row>
    <row r="6246" spans="1:15" ht="15" customHeight="1" x14ac:dyDescent="0.2">
      <c r="A6246" t="s">
        <v>9835</v>
      </c>
      <c r="B6246" t="s">
        <v>601</v>
      </c>
      <c r="C6246" t="s">
        <v>600</v>
      </c>
      <c r="D6246" s="21" t="s">
        <v>602</v>
      </c>
      <c r="E6246" t="s">
        <v>603</v>
      </c>
      <c r="F6246" t="s">
        <v>89</v>
      </c>
      <c r="K6246">
        <v>2019</v>
      </c>
      <c r="L6246" t="s">
        <v>6609</v>
      </c>
      <c r="M6246" t="s">
        <v>4407</v>
      </c>
      <c r="N6246" t="s">
        <v>6610</v>
      </c>
      <c r="O6246" t="s">
        <v>6621</v>
      </c>
    </row>
    <row r="6247" spans="1:15" ht="15" customHeight="1" x14ac:dyDescent="0.2">
      <c r="A6247" t="s">
        <v>9835</v>
      </c>
      <c r="B6247" t="s">
        <v>601</v>
      </c>
      <c r="C6247" t="s">
        <v>600</v>
      </c>
      <c r="D6247" s="21" t="s">
        <v>602</v>
      </c>
      <c r="E6247" t="s">
        <v>603</v>
      </c>
      <c r="F6247" t="s">
        <v>96</v>
      </c>
      <c r="K6247">
        <v>2019</v>
      </c>
      <c r="L6247" t="s">
        <v>6609</v>
      </c>
      <c r="M6247" t="s">
        <v>4407</v>
      </c>
      <c r="N6247" t="s">
        <v>6610</v>
      </c>
      <c r="O6247" t="s">
        <v>6622</v>
      </c>
    </row>
    <row r="6248" spans="1:15" ht="15" customHeight="1" x14ac:dyDescent="0.2">
      <c r="A6248" t="s">
        <v>9835</v>
      </c>
      <c r="B6248" t="s">
        <v>601</v>
      </c>
      <c r="C6248" t="s">
        <v>600</v>
      </c>
      <c r="D6248" s="21" t="s">
        <v>602</v>
      </c>
      <c r="E6248" t="s">
        <v>603</v>
      </c>
      <c r="F6248" t="s">
        <v>105</v>
      </c>
      <c r="G6248" t="s">
        <v>1286</v>
      </c>
      <c r="K6248">
        <v>2019</v>
      </c>
      <c r="L6248" t="s">
        <v>6609</v>
      </c>
      <c r="M6248" t="s">
        <v>4407</v>
      </c>
      <c r="N6248" t="s">
        <v>6610</v>
      </c>
      <c r="O6248" t="s">
        <v>6623</v>
      </c>
    </row>
    <row r="6249" spans="1:15" ht="15" customHeight="1" x14ac:dyDescent="0.2">
      <c r="A6249" t="s">
        <v>9835</v>
      </c>
      <c r="B6249" t="s">
        <v>601</v>
      </c>
      <c r="C6249" t="s">
        <v>600</v>
      </c>
      <c r="D6249" s="21" t="s">
        <v>602</v>
      </c>
      <c r="E6249" t="s">
        <v>603</v>
      </c>
      <c r="F6249" t="s">
        <v>160</v>
      </c>
      <c r="G6249" t="s">
        <v>1286</v>
      </c>
      <c r="K6249">
        <v>2019</v>
      </c>
      <c r="L6249" t="s">
        <v>6609</v>
      </c>
      <c r="M6249" t="s">
        <v>6614</v>
      </c>
      <c r="N6249" t="s">
        <v>6610</v>
      </c>
      <c r="O6249" t="s">
        <v>6619</v>
      </c>
    </row>
    <row r="6250" spans="1:15" ht="15" customHeight="1" x14ac:dyDescent="0.2">
      <c r="A6250" t="s">
        <v>9835</v>
      </c>
      <c r="B6250" t="s">
        <v>601</v>
      </c>
      <c r="C6250" t="s">
        <v>600</v>
      </c>
      <c r="D6250" s="21" t="s">
        <v>602</v>
      </c>
      <c r="E6250" t="s">
        <v>603</v>
      </c>
      <c r="F6250" t="s">
        <v>315</v>
      </c>
      <c r="K6250">
        <v>2019</v>
      </c>
      <c r="L6250" t="s">
        <v>6609</v>
      </c>
      <c r="M6250" t="s">
        <v>4407</v>
      </c>
      <c r="N6250" t="s">
        <v>6610</v>
      </c>
      <c r="O6250" t="s">
        <v>6624</v>
      </c>
    </row>
    <row r="6251" spans="1:15" ht="15" customHeight="1" x14ac:dyDescent="0.2">
      <c r="A6251" t="s">
        <v>9835</v>
      </c>
      <c r="B6251" t="s">
        <v>601</v>
      </c>
      <c r="C6251" t="s">
        <v>600</v>
      </c>
      <c r="D6251" s="21" t="s">
        <v>602</v>
      </c>
      <c r="E6251" t="s">
        <v>603</v>
      </c>
      <c r="F6251" t="s">
        <v>316</v>
      </c>
      <c r="K6251">
        <v>2019</v>
      </c>
      <c r="L6251" t="s">
        <v>6609</v>
      </c>
      <c r="M6251" t="s">
        <v>4407</v>
      </c>
      <c r="N6251" t="s">
        <v>6610</v>
      </c>
      <c r="O6251" t="s">
        <v>6624</v>
      </c>
    </row>
    <row r="6252" spans="1:15" ht="15" customHeight="1" x14ac:dyDescent="0.2">
      <c r="A6252" t="s">
        <v>9835</v>
      </c>
      <c r="B6252" t="s">
        <v>601</v>
      </c>
      <c r="C6252" t="s">
        <v>600</v>
      </c>
      <c r="D6252" s="21" t="s">
        <v>602</v>
      </c>
      <c r="E6252" t="s">
        <v>603</v>
      </c>
      <c r="F6252" t="s">
        <v>317</v>
      </c>
      <c r="K6252">
        <v>2019</v>
      </c>
      <c r="L6252" t="s">
        <v>6609</v>
      </c>
      <c r="M6252" t="s">
        <v>6614</v>
      </c>
      <c r="N6252" t="s">
        <v>6610</v>
      </c>
      <c r="O6252" t="s">
        <v>6625</v>
      </c>
    </row>
    <row r="6253" spans="1:15" ht="15" customHeight="1" x14ac:dyDescent="0.2">
      <c r="A6253" t="s">
        <v>9835</v>
      </c>
      <c r="B6253" t="s">
        <v>601</v>
      </c>
      <c r="C6253" t="s">
        <v>600</v>
      </c>
      <c r="D6253" s="21" t="s">
        <v>602</v>
      </c>
      <c r="E6253" t="s">
        <v>603</v>
      </c>
      <c r="F6253" t="s">
        <v>95</v>
      </c>
      <c r="K6253">
        <v>2019</v>
      </c>
      <c r="L6253" t="s">
        <v>6626</v>
      </c>
      <c r="M6253" t="s">
        <v>4271</v>
      </c>
      <c r="N6253" t="s">
        <v>6627</v>
      </c>
      <c r="O6253" t="s">
        <v>6628</v>
      </c>
    </row>
    <row r="6254" spans="1:15" ht="15" customHeight="1" x14ac:dyDescent="0.2">
      <c r="A6254" t="s">
        <v>9835</v>
      </c>
      <c r="B6254" t="s">
        <v>601</v>
      </c>
      <c r="C6254" t="s">
        <v>600</v>
      </c>
      <c r="D6254" s="21" t="s">
        <v>602</v>
      </c>
      <c r="E6254" t="s">
        <v>603</v>
      </c>
      <c r="F6254" t="s">
        <v>94</v>
      </c>
      <c r="K6254">
        <v>2021</v>
      </c>
      <c r="L6254" t="s">
        <v>6629</v>
      </c>
      <c r="M6254" t="s">
        <v>4271</v>
      </c>
      <c r="N6254" t="s">
        <v>6630</v>
      </c>
      <c r="O6254" t="s">
        <v>6631</v>
      </c>
    </row>
    <row r="6255" spans="1:15" ht="15" customHeight="1" x14ac:dyDescent="0.2">
      <c r="A6255" t="s">
        <v>9835</v>
      </c>
      <c r="B6255" t="s">
        <v>601</v>
      </c>
      <c r="C6255" t="s">
        <v>600</v>
      </c>
      <c r="D6255" s="21" t="s">
        <v>602</v>
      </c>
      <c r="E6255" t="s">
        <v>603</v>
      </c>
      <c r="F6255" t="s">
        <v>72</v>
      </c>
      <c r="G6255" t="s">
        <v>1299</v>
      </c>
      <c r="K6255">
        <v>2019</v>
      </c>
      <c r="L6255" t="s">
        <v>6632</v>
      </c>
      <c r="M6255" t="s">
        <v>6633</v>
      </c>
      <c r="N6255" t="s">
        <v>6634</v>
      </c>
      <c r="O6255" t="s">
        <v>6635</v>
      </c>
    </row>
    <row r="6256" spans="1:15" ht="15" customHeight="1" x14ac:dyDescent="0.2">
      <c r="A6256" t="s">
        <v>9835</v>
      </c>
      <c r="B6256" t="s">
        <v>601</v>
      </c>
      <c r="C6256" t="s">
        <v>600</v>
      </c>
      <c r="D6256" s="21" t="s">
        <v>602</v>
      </c>
      <c r="E6256" t="s">
        <v>603</v>
      </c>
      <c r="F6256" t="s">
        <v>76</v>
      </c>
      <c r="G6256" t="s">
        <v>1299</v>
      </c>
      <c r="K6256">
        <v>2019</v>
      </c>
      <c r="L6256" t="s">
        <v>6632</v>
      </c>
      <c r="M6256" t="s">
        <v>6633</v>
      </c>
      <c r="N6256" t="s">
        <v>6634</v>
      </c>
      <c r="O6256" t="s">
        <v>6636</v>
      </c>
    </row>
    <row r="6257" spans="1:15" ht="15" customHeight="1" x14ac:dyDescent="0.2">
      <c r="A6257" t="s">
        <v>9835</v>
      </c>
      <c r="B6257" t="s">
        <v>601</v>
      </c>
      <c r="C6257" t="s">
        <v>600</v>
      </c>
      <c r="D6257" s="21" t="s">
        <v>602</v>
      </c>
      <c r="E6257" t="s">
        <v>603</v>
      </c>
      <c r="F6257" t="s">
        <v>268</v>
      </c>
      <c r="G6257" t="s">
        <v>1523</v>
      </c>
      <c r="K6257">
        <v>2019</v>
      </c>
      <c r="L6257" t="s">
        <v>6632</v>
      </c>
      <c r="M6257" t="s">
        <v>6633</v>
      </c>
      <c r="N6257" t="s">
        <v>6634</v>
      </c>
      <c r="O6257" t="s">
        <v>6637</v>
      </c>
    </row>
    <row r="6258" spans="1:15" ht="15" customHeight="1" x14ac:dyDescent="0.2">
      <c r="A6258" t="s">
        <v>9835</v>
      </c>
      <c r="B6258" t="s">
        <v>601</v>
      </c>
      <c r="C6258" t="s">
        <v>600</v>
      </c>
      <c r="D6258" s="21" t="s">
        <v>602</v>
      </c>
      <c r="E6258" t="s">
        <v>603</v>
      </c>
      <c r="F6258" t="s">
        <v>90</v>
      </c>
      <c r="K6258">
        <v>2023</v>
      </c>
      <c r="L6258" t="s">
        <v>6638</v>
      </c>
      <c r="M6258" t="s">
        <v>6639</v>
      </c>
      <c r="N6258" t="s">
        <v>6640</v>
      </c>
      <c r="O6258" t="s">
        <v>6641</v>
      </c>
    </row>
    <row r="6259" spans="1:15" ht="15" customHeight="1" x14ac:dyDescent="0.2">
      <c r="A6259" t="s">
        <v>9835</v>
      </c>
      <c r="B6259" t="s">
        <v>601</v>
      </c>
      <c r="C6259" t="s">
        <v>600</v>
      </c>
      <c r="D6259" s="21" t="s">
        <v>602</v>
      </c>
      <c r="E6259" t="s">
        <v>603</v>
      </c>
      <c r="F6259" t="s">
        <v>53</v>
      </c>
      <c r="G6259" t="s">
        <v>1270</v>
      </c>
      <c r="H6259" t="s">
        <v>349</v>
      </c>
      <c r="I6259" t="s">
        <v>349</v>
      </c>
      <c r="K6259">
        <v>2024</v>
      </c>
      <c r="L6259" t="s">
        <v>6642</v>
      </c>
      <c r="M6259" t="s">
        <v>2158</v>
      </c>
      <c r="N6259" t="s">
        <v>6643</v>
      </c>
      <c r="O6259" t="s">
        <v>6644</v>
      </c>
    </row>
    <row r="6260" spans="1:15" ht="15" customHeight="1" x14ac:dyDescent="0.2">
      <c r="A6260" t="s">
        <v>9835</v>
      </c>
      <c r="B6260" t="s">
        <v>601</v>
      </c>
      <c r="C6260" t="s">
        <v>600</v>
      </c>
      <c r="D6260" s="21" t="s">
        <v>602</v>
      </c>
      <c r="E6260" t="s">
        <v>603</v>
      </c>
      <c r="F6260" t="s">
        <v>67</v>
      </c>
      <c r="G6260" t="s">
        <v>1360</v>
      </c>
      <c r="K6260">
        <v>2024</v>
      </c>
      <c r="L6260" t="s">
        <v>6642</v>
      </c>
      <c r="M6260" t="s">
        <v>2158</v>
      </c>
      <c r="N6260" t="s">
        <v>6643</v>
      </c>
      <c r="O6260" t="s">
        <v>6645</v>
      </c>
    </row>
    <row r="6261" spans="1:15" ht="15" customHeight="1" x14ac:dyDescent="0.2">
      <c r="A6261" t="s">
        <v>9835</v>
      </c>
      <c r="B6261" t="s">
        <v>601</v>
      </c>
      <c r="C6261" t="s">
        <v>600</v>
      </c>
      <c r="D6261" s="21" t="s">
        <v>602</v>
      </c>
      <c r="E6261" t="s">
        <v>603</v>
      </c>
      <c r="F6261" t="s">
        <v>110</v>
      </c>
      <c r="G6261" t="s">
        <v>1286</v>
      </c>
      <c r="K6261">
        <v>2024</v>
      </c>
      <c r="L6261" t="s">
        <v>6642</v>
      </c>
      <c r="M6261" t="s">
        <v>2158</v>
      </c>
      <c r="N6261" t="s">
        <v>6643</v>
      </c>
      <c r="O6261" t="s">
        <v>6646</v>
      </c>
    </row>
    <row r="6262" spans="1:15" ht="15" customHeight="1" x14ac:dyDescent="0.2">
      <c r="A6262" t="s">
        <v>9835</v>
      </c>
      <c r="B6262" t="s">
        <v>601</v>
      </c>
      <c r="C6262" t="s">
        <v>600</v>
      </c>
      <c r="D6262" s="21" t="s">
        <v>602</v>
      </c>
      <c r="E6262" t="s">
        <v>603</v>
      </c>
      <c r="F6262" t="s">
        <v>132</v>
      </c>
      <c r="G6262" t="s">
        <v>1286</v>
      </c>
      <c r="K6262">
        <v>2024</v>
      </c>
      <c r="L6262" t="s">
        <v>6642</v>
      </c>
      <c r="M6262" t="s">
        <v>2158</v>
      </c>
      <c r="N6262" t="s">
        <v>6643</v>
      </c>
      <c r="O6262" t="s">
        <v>1400</v>
      </c>
    </row>
    <row r="6263" spans="1:15" ht="15" customHeight="1" x14ac:dyDescent="0.2">
      <c r="A6263" t="s">
        <v>9835</v>
      </c>
      <c r="B6263" t="s">
        <v>601</v>
      </c>
      <c r="C6263" t="s">
        <v>600</v>
      </c>
      <c r="D6263" s="21" t="s">
        <v>602</v>
      </c>
      <c r="E6263" t="s">
        <v>603</v>
      </c>
      <c r="F6263" t="s">
        <v>4</v>
      </c>
      <c r="L6263" t="s">
        <v>1429</v>
      </c>
      <c r="N6263" t="s">
        <v>1279</v>
      </c>
      <c r="O6263" t="s">
        <v>1280</v>
      </c>
    </row>
    <row r="6264" spans="1:15" ht="15" customHeight="1" x14ac:dyDescent="0.2">
      <c r="A6264" t="s">
        <v>9835</v>
      </c>
      <c r="B6264" t="s">
        <v>601</v>
      </c>
      <c r="C6264" t="s">
        <v>600</v>
      </c>
      <c r="D6264" s="21" t="s">
        <v>602</v>
      </c>
      <c r="E6264" t="s">
        <v>603</v>
      </c>
      <c r="F6264" t="s">
        <v>14</v>
      </c>
      <c r="G6264" t="s">
        <v>1430</v>
      </c>
      <c r="O6264" t="s">
        <v>1431</v>
      </c>
    </row>
    <row r="6265" spans="1:15" ht="15" customHeight="1" x14ac:dyDescent="0.2">
      <c r="A6265" t="s">
        <v>9835</v>
      </c>
      <c r="B6265" t="s">
        <v>369</v>
      </c>
      <c r="C6265" t="s">
        <v>368</v>
      </c>
      <c r="D6265" s="21" t="s">
        <v>370</v>
      </c>
      <c r="E6265" t="s">
        <v>371</v>
      </c>
      <c r="F6265" t="s">
        <v>308</v>
      </c>
      <c r="K6265">
        <v>2024</v>
      </c>
      <c r="L6265" t="s">
        <v>6647</v>
      </c>
      <c r="N6265" t="s">
        <v>6648</v>
      </c>
      <c r="O6265" t="s">
        <v>6649</v>
      </c>
    </row>
    <row r="6266" spans="1:15" ht="15" customHeight="1" x14ac:dyDescent="0.2">
      <c r="A6266" t="s">
        <v>9835</v>
      </c>
      <c r="B6266" t="s">
        <v>369</v>
      </c>
      <c r="C6266" t="s">
        <v>368</v>
      </c>
      <c r="D6266" s="21" t="s">
        <v>370</v>
      </c>
      <c r="E6266" t="s">
        <v>371</v>
      </c>
      <c r="F6266" t="s">
        <v>316</v>
      </c>
      <c r="K6266">
        <v>2024</v>
      </c>
      <c r="L6266" t="s">
        <v>6647</v>
      </c>
      <c r="N6266" t="s">
        <v>6648</v>
      </c>
      <c r="O6266" t="s">
        <v>6649</v>
      </c>
    </row>
    <row r="6267" spans="1:15" ht="15" customHeight="1" x14ac:dyDescent="0.2">
      <c r="A6267" t="s">
        <v>9835</v>
      </c>
      <c r="B6267" t="s">
        <v>369</v>
      </c>
      <c r="C6267" t="s">
        <v>368</v>
      </c>
      <c r="D6267" s="21" t="s">
        <v>370</v>
      </c>
      <c r="E6267" t="s">
        <v>371</v>
      </c>
      <c r="F6267" t="s">
        <v>323</v>
      </c>
      <c r="K6267">
        <v>2024</v>
      </c>
      <c r="L6267" t="s">
        <v>6647</v>
      </c>
      <c r="N6267" t="s">
        <v>6648</v>
      </c>
      <c r="O6267" t="s">
        <v>6649</v>
      </c>
    </row>
    <row r="6268" spans="1:15" ht="15" customHeight="1" x14ac:dyDescent="0.2">
      <c r="A6268" t="s">
        <v>9835</v>
      </c>
      <c r="B6268" t="s">
        <v>369</v>
      </c>
      <c r="C6268" t="s">
        <v>368</v>
      </c>
      <c r="D6268" s="21" t="s">
        <v>370</v>
      </c>
      <c r="E6268" t="s">
        <v>371</v>
      </c>
      <c r="F6268" t="s">
        <v>331</v>
      </c>
      <c r="K6268">
        <v>2024</v>
      </c>
      <c r="L6268" t="s">
        <v>6647</v>
      </c>
      <c r="N6268" t="s">
        <v>6648</v>
      </c>
      <c r="O6268" t="s">
        <v>6649</v>
      </c>
    </row>
    <row r="6269" spans="1:15" ht="15" customHeight="1" x14ac:dyDescent="0.2">
      <c r="A6269" t="s">
        <v>9835</v>
      </c>
      <c r="B6269" t="s">
        <v>369</v>
      </c>
      <c r="C6269" t="s">
        <v>368</v>
      </c>
      <c r="D6269" s="21" t="s">
        <v>370</v>
      </c>
      <c r="E6269" t="s">
        <v>371</v>
      </c>
      <c r="F6269" t="s">
        <v>338</v>
      </c>
      <c r="K6269">
        <v>2024</v>
      </c>
      <c r="L6269" t="s">
        <v>6647</v>
      </c>
      <c r="N6269" t="s">
        <v>6648</v>
      </c>
      <c r="O6269" t="s">
        <v>6649</v>
      </c>
    </row>
    <row r="6270" spans="1:15" ht="15" customHeight="1" x14ac:dyDescent="0.2">
      <c r="A6270" t="s">
        <v>9835</v>
      </c>
      <c r="B6270" t="s">
        <v>369</v>
      </c>
      <c r="C6270" t="s">
        <v>368</v>
      </c>
      <c r="D6270" s="21" t="s">
        <v>374</v>
      </c>
      <c r="E6270" t="s">
        <v>375</v>
      </c>
      <c r="F6270" t="s">
        <v>89</v>
      </c>
      <c r="K6270">
        <v>2023</v>
      </c>
      <c r="L6270" t="s">
        <v>6650</v>
      </c>
      <c r="N6270" t="s">
        <v>6651</v>
      </c>
    </row>
    <row r="6271" spans="1:15" ht="15" customHeight="1" x14ac:dyDescent="0.2">
      <c r="A6271" t="s">
        <v>9835</v>
      </c>
      <c r="B6271" t="s">
        <v>369</v>
      </c>
      <c r="C6271" t="s">
        <v>368</v>
      </c>
      <c r="D6271" s="21" t="s">
        <v>374</v>
      </c>
      <c r="E6271" t="s">
        <v>375</v>
      </c>
      <c r="F6271" t="s">
        <v>315</v>
      </c>
      <c r="K6271">
        <v>2023</v>
      </c>
      <c r="L6271" t="s">
        <v>6650</v>
      </c>
      <c r="N6271" t="s">
        <v>6651</v>
      </c>
      <c r="O6271" t="s">
        <v>9783</v>
      </c>
    </row>
    <row r="6272" spans="1:15" ht="15" customHeight="1" x14ac:dyDescent="0.2">
      <c r="A6272" t="s">
        <v>9835</v>
      </c>
      <c r="B6272" t="s">
        <v>369</v>
      </c>
      <c r="C6272" t="s">
        <v>368</v>
      </c>
      <c r="D6272" s="21" t="s">
        <v>370</v>
      </c>
      <c r="E6272" t="s">
        <v>371</v>
      </c>
      <c r="F6272" t="s">
        <v>67</v>
      </c>
      <c r="G6272" t="s">
        <v>1360</v>
      </c>
      <c r="K6272">
        <v>2024</v>
      </c>
      <c r="L6272" t="s">
        <v>6652</v>
      </c>
      <c r="N6272" t="s">
        <v>6653</v>
      </c>
      <c r="O6272" t="s">
        <v>6654</v>
      </c>
    </row>
    <row r="6273" spans="1:15" ht="15" customHeight="1" x14ac:dyDescent="0.2">
      <c r="A6273" t="s">
        <v>9835</v>
      </c>
      <c r="B6273" t="s">
        <v>369</v>
      </c>
      <c r="C6273" t="s">
        <v>368</v>
      </c>
      <c r="D6273" s="21" t="s">
        <v>374</v>
      </c>
      <c r="E6273" t="s">
        <v>375</v>
      </c>
      <c r="F6273" t="s">
        <v>8</v>
      </c>
      <c r="K6273">
        <v>2010</v>
      </c>
      <c r="L6273" t="s">
        <v>9582</v>
      </c>
      <c r="M6273" t="s">
        <v>2743</v>
      </c>
      <c r="N6273" t="s">
        <v>6655</v>
      </c>
    </row>
    <row r="6274" spans="1:15" ht="15" customHeight="1" x14ac:dyDescent="0.2">
      <c r="A6274" t="s">
        <v>9835</v>
      </c>
      <c r="B6274" t="s">
        <v>369</v>
      </c>
      <c r="C6274" t="s">
        <v>368</v>
      </c>
      <c r="D6274" s="21" t="s">
        <v>374</v>
      </c>
      <c r="E6274" t="s">
        <v>375</v>
      </c>
      <c r="F6274" t="s">
        <v>10</v>
      </c>
      <c r="K6274">
        <v>2010</v>
      </c>
      <c r="L6274" t="s">
        <v>9582</v>
      </c>
      <c r="M6274" t="s">
        <v>2743</v>
      </c>
      <c r="N6274" t="s">
        <v>6655</v>
      </c>
    </row>
    <row r="6275" spans="1:15" ht="15" customHeight="1" x14ac:dyDescent="0.2">
      <c r="A6275" t="s">
        <v>9835</v>
      </c>
      <c r="B6275" t="s">
        <v>369</v>
      </c>
      <c r="C6275" t="s">
        <v>368</v>
      </c>
      <c r="D6275" s="21" t="s">
        <v>374</v>
      </c>
      <c r="E6275" t="s">
        <v>375</v>
      </c>
      <c r="F6275" t="s">
        <v>11</v>
      </c>
      <c r="G6275" t="s">
        <v>1286</v>
      </c>
      <c r="H6275" t="s">
        <v>376</v>
      </c>
      <c r="I6275" t="s">
        <v>349</v>
      </c>
      <c r="K6275">
        <v>2010</v>
      </c>
      <c r="L6275" t="s">
        <v>9582</v>
      </c>
      <c r="M6275" t="s">
        <v>2743</v>
      </c>
      <c r="N6275" t="s">
        <v>6655</v>
      </c>
      <c r="O6275" t="s">
        <v>6656</v>
      </c>
    </row>
    <row r="6276" spans="1:15" ht="15" customHeight="1" x14ac:dyDescent="0.2">
      <c r="A6276" t="s">
        <v>9835</v>
      </c>
      <c r="B6276" t="s">
        <v>369</v>
      </c>
      <c r="C6276" t="s">
        <v>368</v>
      </c>
      <c r="D6276" s="21" t="s">
        <v>374</v>
      </c>
      <c r="E6276" t="s">
        <v>375</v>
      </c>
      <c r="F6276" t="s">
        <v>12</v>
      </c>
      <c r="K6276">
        <v>2010</v>
      </c>
      <c r="L6276" t="s">
        <v>9582</v>
      </c>
      <c r="M6276" t="s">
        <v>2743</v>
      </c>
      <c r="N6276" t="s">
        <v>6655</v>
      </c>
    </row>
    <row r="6277" spans="1:15" ht="15" customHeight="1" x14ac:dyDescent="0.2">
      <c r="A6277" t="s">
        <v>9835</v>
      </c>
      <c r="B6277" t="s">
        <v>369</v>
      </c>
      <c r="C6277" t="s">
        <v>368</v>
      </c>
      <c r="D6277" s="21" t="s">
        <v>370</v>
      </c>
      <c r="E6277" t="s">
        <v>371</v>
      </c>
      <c r="F6277" t="s">
        <v>8</v>
      </c>
      <c r="K6277">
        <v>2017</v>
      </c>
      <c r="L6277" t="s">
        <v>6657</v>
      </c>
      <c r="M6277" t="s">
        <v>6658</v>
      </c>
      <c r="N6277" t="s">
        <v>6659</v>
      </c>
    </row>
    <row r="6278" spans="1:15" ht="15" customHeight="1" x14ac:dyDescent="0.2">
      <c r="A6278" t="s">
        <v>9835</v>
      </c>
      <c r="B6278" t="s">
        <v>369</v>
      </c>
      <c r="C6278" t="s">
        <v>368</v>
      </c>
      <c r="D6278" s="21" t="s">
        <v>370</v>
      </c>
      <c r="E6278" t="s">
        <v>371</v>
      </c>
      <c r="F6278" t="s">
        <v>10</v>
      </c>
      <c r="K6278">
        <v>2017</v>
      </c>
      <c r="L6278" t="s">
        <v>6657</v>
      </c>
      <c r="M6278" t="s">
        <v>6658</v>
      </c>
      <c r="N6278" t="s">
        <v>6659</v>
      </c>
    </row>
    <row r="6279" spans="1:15" ht="15" customHeight="1" x14ac:dyDescent="0.2">
      <c r="A6279" t="s">
        <v>9835</v>
      </c>
      <c r="B6279" t="s">
        <v>369</v>
      </c>
      <c r="C6279" t="s">
        <v>368</v>
      </c>
      <c r="D6279" s="21" t="s">
        <v>370</v>
      </c>
      <c r="E6279" t="s">
        <v>371</v>
      </c>
      <c r="F6279" t="s">
        <v>11</v>
      </c>
      <c r="G6279" t="s">
        <v>1286</v>
      </c>
      <c r="H6279" t="s">
        <v>349</v>
      </c>
      <c r="I6279" t="s">
        <v>349</v>
      </c>
      <c r="K6279">
        <v>2017</v>
      </c>
      <c r="L6279" t="s">
        <v>6657</v>
      </c>
      <c r="M6279" t="s">
        <v>6658</v>
      </c>
      <c r="N6279" t="s">
        <v>6659</v>
      </c>
      <c r="O6279" t="s">
        <v>6660</v>
      </c>
    </row>
    <row r="6280" spans="1:15" ht="15" customHeight="1" x14ac:dyDescent="0.2">
      <c r="A6280" t="s">
        <v>9835</v>
      </c>
      <c r="B6280" t="s">
        <v>369</v>
      </c>
      <c r="C6280" t="s">
        <v>368</v>
      </c>
      <c r="D6280" s="21" t="s">
        <v>370</v>
      </c>
      <c r="E6280" t="s">
        <v>371</v>
      </c>
      <c r="F6280" t="s">
        <v>16</v>
      </c>
      <c r="G6280" t="s">
        <v>1270</v>
      </c>
      <c r="K6280">
        <v>2014</v>
      </c>
      <c r="L6280" t="s">
        <v>6657</v>
      </c>
      <c r="M6280" t="s">
        <v>1573</v>
      </c>
      <c r="N6280" t="s">
        <v>6659</v>
      </c>
      <c r="O6280" t="s">
        <v>6661</v>
      </c>
    </row>
    <row r="6281" spans="1:15" ht="15" customHeight="1" x14ac:dyDescent="0.2">
      <c r="A6281" t="s">
        <v>9835</v>
      </c>
      <c r="B6281" t="s">
        <v>369</v>
      </c>
      <c r="C6281" t="s">
        <v>368</v>
      </c>
      <c r="D6281" s="21" t="s">
        <v>370</v>
      </c>
      <c r="E6281" t="s">
        <v>371</v>
      </c>
      <c r="F6281" t="s">
        <v>17</v>
      </c>
      <c r="G6281" t="s">
        <v>1270</v>
      </c>
      <c r="K6281">
        <v>2014</v>
      </c>
      <c r="L6281" t="s">
        <v>6657</v>
      </c>
      <c r="M6281" t="s">
        <v>1573</v>
      </c>
      <c r="N6281" t="s">
        <v>6659</v>
      </c>
      <c r="O6281" t="s">
        <v>6662</v>
      </c>
    </row>
    <row r="6282" spans="1:15" ht="15" customHeight="1" x14ac:dyDescent="0.2">
      <c r="A6282" t="s">
        <v>9835</v>
      </c>
      <c r="B6282" t="s">
        <v>369</v>
      </c>
      <c r="C6282" t="s">
        <v>368</v>
      </c>
      <c r="D6282" s="21" t="s">
        <v>370</v>
      </c>
      <c r="E6282" t="s">
        <v>371</v>
      </c>
      <c r="F6282" t="s">
        <v>18</v>
      </c>
      <c r="G6282" t="s">
        <v>1270</v>
      </c>
      <c r="K6282">
        <v>2014</v>
      </c>
      <c r="L6282" t="s">
        <v>6657</v>
      </c>
      <c r="M6282" t="s">
        <v>1573</v>
      </c>
      <c r="N6282" t="s">
        <v>6659</v>
      </c>
      <c r="O6282" t="s">
        <v>6663</v>
      </c>
    </row>
    <row r="6283" spans="1:15" ht="15" customHeight="1" x14ac:dyDescent="0.2">
      <c r="A6283" t="s">
        <v>9835</v>
      </c>
      <c r="B6283" t="s">
        <v>369</v>
      </c>
      <c r="C6283" t="s">
        <v>368</v>
      </c>
      <c r="D6283" s="21" t="s">
        <v>370</v>
      </c>
      <c r="E6283" t="s">
        <v>371</v>
      </c>
      <c r="F6283" t="s">
        <v>19</v>
      </c>
      <c r="G6283" t="s">
        <v>1270</v>
      </c>
      <c r="K6283">
        <v>2014</v>
      </c>
      <c r="L6283" t="s">
        <v>6657</v>
      </c>
      <c r="M6283" t="s">
        <v>1573</v>
      </c>
      <c r="N6283" t="s">
        <v>6659</v>
      </c>
      <c r="O6283" t="s">
        <v>6664</v>
      </c>
    </row>
    <row r="6284" spans="1:15" ht="15" customHeight="1" x14ac:dyDescent="0.2">
      <c r="A6284" t="s">
        <v>9835</v>
      </c>
      <c r="B6284" t="s">
        <v>369</v>
      </c>
      <c r="C6284" t="s">
        <v>368</v>
      </c>
      <c r="D6284" s="21" t="s">
        <v>370</v>
      </c>
      <c r="E6284" t="s">
        <v>371</v>
      </c>
      <c r="F6284" t="s">
        <v>20</v>
      </c>
      <c r="G6284" t="s">
        <v>1270</v>
      </c>
      <c r="K6284">
        <v>2014</v>
      </c>
      <c r="L6284" t="s">
        <v>6657</v>
      </c>
      <c r="M6284" t="s">
        <v>1573</v>
      </c>
      <c r="N6284" t="s">
        <v>6659</v>
      </c>
      <c r="O6284" t="s">
        <v>6665</v>
      </c>
    </row>
    <row r="6285" spans="1:15" ht="15" customHeight="1" x14ac:dyDescent="0.2">
      <c r="A6285" t="s">
        <v>9835</v>
      </c>
      <c r="B6285" t="s">
        <v>369</v>
      </c>
      <c r="C6285" t="s">
        <v>368</v>
      </c>
      <c r="D6285" s="21" t="s">
        <v>370</v>
      </c>
      <c r="E6285" t="s">
        <v>371</v>
      </c>
      <c r="F6285" t="s">
        <v>24</v>
      </c>
      <c r="G6285" t="s">
        <v>1270</v>
      </c>
      <c r="K6285">
        <v>2014</v>
      </c>
      <c r="L6285" t="s">
        <v>6657</v>
      </c>
      <c r="M6285" t="s">
        <v>1573</v>
      </c>
      <c r="N6285" t="s">
        <v>6659</v>
      </c>
      <c r="O6285" t="s">
        <v>6666</v>
      </c>
    </row>
    <row r="6286" spans="1:15" ht="15" customHeight="1" x14ac:dyDescent="0.2">
      <c r="A6286" t="s">
        <v>9835</v>
      </c>
      <c r="B6286" t="s">
        <v>369</v>
      </c>
      <c r="C6286" t="s">
        <v>368</v>
      </c>
      <c r="D6286" s="21" t="s">
        <v>370</v>
      </c>
      <c r="E6286" t="s">
        <v>371</v>
      </c>
      <c r="F6286" t="s">
        <v>28</v>
      </c>
      <c r="G6286" t="s">
        <v>1270</v>
      </c>
      <c r="K6286">
        <v>2014</v>
      </c>
      <c r="L6286" t="s">
        <v>6657</v>
      </c>
      <c r="M6286" t="s">
        <v>1573</v>
      </c>
      <c r="N6286" t="s">
        <v>6659</v>
      </c>
      <c r="O6286" t="s">
        <v>6667</v>
      </c>
    </row>
    <row r="6287" spans="1:15" ht="15" customHeight="1" x14ac:dyDescent="0.2">
      <c r="A6287" t="s">
        <v>9835</v>
      </c>
      <c r="B6287" t="s">
        <v>369</v>
      </c>
      <c r="C6287" t="s">
        <v>368</v>
      </c>
      <c r="D6287" s="21" t="s">
        <v>370</v>
      </c>
      <c r="E6287" t="s">
        <v>371</v>
      </c>
      <c r="F6287" t="s">
        <v>32</v>
      </c>
      <c r="G6287" t="s">
        <v>1270</v>
      </c>
      <c r="K6287">
        <v>2017</v>
      </c>
      <c r="L6287" t="s">
        <v>6657</v>
      </c>
      <c r="M6287" t="s">
        <v>6668</v>
      </c>
      <c r="N6287" t="s">
        <v>6659</v>
      </c>
      <c r="O6287" t="s">
        <v>6669</v>
      </c>
    </row>
    <row r="6288" spans="1:15" ht="15" customHeight="1" x14ac:dyDescent="0.2">
      <c r="A6288" t="s">
        <v>9835</v>
      </c>
      <c r="B6288" t="s">
        <v>369</v>
      </c>
      <c r="C6288" t="s">
        <v>368</v>
      </c>
      <c r="D6288" s="21" t="s">
        <v>370</v>
      </c>
      <c r="E6288" t="s">
        <v>371</v>
      </c>
      <c r="F6288" t="s">
        <v>55</v>
      </c>
      <c r="G6288" t="s">
        <v>1270</v>
      </c>
      <c r="H6288" t="s">
        <v>349</v>
      </c>
      <c r="I6288" t="s">
        <v>349</v>
      </c>
      <c r="K6288">
        <v>2017</v>
      </c>
      <c r="L6288" t="s">
        <v>6657</v>
      </c>
      <c r="M6288" t="s">
        <v>6658</v>
      </c>
      <c r="N6288" t="s">
        <v>6659</v>
      </c>
      <c r="O6288" t="s">
        <v>6670</v>
      </c>
    </row>
    <row r="6289" spans="1:15" ht="15" customHeight="1" x14ac:dyDescent="0.2">
      <c r="A6289" t="s">
        <v>9835</v>
      </c>
      <c r="B6289" t="s">
        <v>369</v>
      </c>
      <c r="C6289" t="s">
        <v>368</v>
      </c>
      <c r="D6289" s="21" t="s">
        <v>370</v>
      </c>
      <c r="E6289" t="s">
        <v>371</v>
      </c>
      <c r="F6289" t="s">
        <v>64</v>
      </c>
      <c r="G6289" t="s">
        <v>1270</v>
      </c>
      <c r="H6289" t="s">
        <v>349</v>
      </c>
      <c r="I6289" t="s">
        <v>349</v>
      </c>
      <c r="K6289">
        <v>2017</v>
      </c>
      <c r="L6289" t="s">
        <v>6657</v>
      </c>
      <c r="M6289" t="s">
        <v>6668</v>
      </c>
      <c r="N6289" t="s">
        <v>6659</v>
      </c>
      <c r="O6289" t="s">
        <v>6671</v>
      </c>
    </row>
    <row r="6290" spans="1:15" ht="15" customHeight="1" x14ac:dyDescent="0.2">
      <c r="A6290" t="s">
        <v>9835</v>
      </c>
      <c r="B6290" t="s">
        <v>369</v>
      </c>
      <c r="C6290" t="s">
        <v>368</v>
      </c>
      <c r="D6290" s="21" t="s">
        <v>370</v>
      </c>
      <c r="E6290" t="s">
        <v>371</v>
      </c>
      <c r="F6290" t="s">
        <v>65</v>
      </c>
      <c r="G6290" t="s">
        <v>1270</v>
      </c>
      <c r="K6290">
        <v>2017</v>
      </c>
      <c r="L6290" t="s">
        <v>6657</v>
      </c>
      <c r="N6290" t="s">
        <v>6659</v>
      </c>
      <c r="O6290" t="s">
        <v>6672</v>
      </c>
    </row>
    <row r="6291" spans="1:15" ht="15" customHeight="1" x14ac:dyDescent="0.2">
      <c r="A6291" t="s">
        <v>9835</v>
      </c>
      <c r="B6291" t="s">
        <v>369</v>
      </c>
      <c r="C6291" t="s">
        <v>368</v>
      </c>
      <c r="D6291" s="21" t="s">
        <v>370</v>
      </c>
      <c r="E6291" t="s">
        <v>371</v>
      </c>
      <c r="F6291" t="s">
        <v>96</v>
      </c>
      <c r="K6291">
        <v>2017</v>
      </c>
      <c r="L6291" t="s">
        <v>6657</v>
      </c>
      <c r="M6291" t="s">
        <v>6658</v>
      </c>
      <c r="N6291" t="s">
        <v>6659</v>
      </c>
    </row>
    <row r="6292" spans="1:15" ht="15" customHeight="1" x14ac:dyDescent="0.2">
      <c r="A6292" t="s">
        <v>9835</v>
      </c>
      <c r="B6292" t="s">
        <v>369</v>
      </c>
      <c r="C6292" t="s">
        <v>368</v>
      </c>
      <c r="D6292" s="21" t="s">
        <v>370</v>
      </c>
      <c r="E6292" t="s">
        <v>371</v>
      </c>
      <c r="F6292" t="s">
        <v>142</v>
      </c>
      <c r="G6292" t="s">
        <v>1286</v>
      </c>
      <c r="K6292">
        <v>2017</v>
      </c>
      <c r="L6292" t="s">
        <v>6657</v>
      </c>
      <c r="M6292" t="s">
        <v>6658</v>
      </c>
      <c r="N6292" t="s">
        <v>6659</v>
      </c>
      <c r="O6292" t="s">
        <v>1400</v>
      </c>
    </row>
    <row r="6293" spans="1:15" ht="15" customHeight="1" x14ac:dyDescent="0.2">
      <c r="A6293" t="s">
        <v>9835</v>
      </c>
      <c r="B6293" t="s">
        <v>369</v>
      </c>
      <c r="C6293" t="s">
        <v>368</v>
      </c>
      <c r="D6293" s="21" t="s">
        <v>370</v>
      </c>
      <c r="E6293" t="s">
        <v>371</v>
      </c>
      <c r="F6293" t="s">
        <v>307</v>
      </c>
      <c r="K6293">
        <v>2017</v>
      </c>
      <c r="L6293" t="s">
        <v>6657</v>
      </c>
      <c r="M6293" t="s">
        <v>6658</v>
      </c>
      <c r="N6293" t="s">
        <v>6659</v>
      </c>
      <c r="O6293" t="s">
        <v>6673</v>
      </c>
    </row>
    <row r="6294" spans="1:15" ht="15" customHeight="1" x14ac:dyDescent="0.2">
      <c r="A6294" t="s">
        <v>9835</v>
      </c>
      <c r="B6294" t="s">
        <v>369</v>
      </c>
      <c r="C6294" t="s">
        <v>368</v>
      </c>
      <c r="D6294" s="21" t="s">
        <v>370</v>
      </c>
      <c r="E6294" t="s">
        <v>371</v>
      </c>
      <c r="F6294" t="s">
        <v>315</v>
      </c>
      <c r="K6294">
        <v>2017</v>
      </c>
      <c r="L6294" t="s">
        <v>6657</v>
      </c>
      <c r="M6294" t="s">
        <v>6658</v>
      </c>
      <c r="N6294" t="s">
        <v>6659</v>
      </c>
      <c r="O6294" t="s">
        <v>6673</v>
      </c>
    </row>
    <row r="6295" spans="1:15" ht="15" customHeight="1" x14ac:dyDescent="0.2">
      <c r="A6295" t="s">
        <v>9835</v>
      </c>
      <c r="B6295" t="s">
        <v>369</v>
      </c>
      <c r="C6295" t="s">
        <v>368</v>
      </c>
      <c r="D6295" s="21" t="s">
        <v>370</v>
      </c>
      <c r="E6295" t="s">
        <v>371</v>
      </c>
      <c r="F6295" t="s">
        <v>322</v>
      </c>
      <c r="K6295">
        <v>2017</v>
      </c>
      <c r="L6295" t="s">
        <v>6657</v>
      </c>
      <c r="M6295" t="s">
        <v>6658</v>
      </c>
      <c r="N6295" t="s">
        <v>6659</v>
      </c>
      <c r="O6295" t="s">
        <v>6673</v>
      </c>
    </row>
    <row r="6296" spans="1:15" ht="15" customHeight="1" x14ac:dyDescent="0.2">
      <c r="A6296" t="s">
        <v>9835</v>
      </c>
      <c r="B6296" t="s">
        <v>369</v>
      </c>
      <c r="C6296" t="s">
        <v>368</v>
      </c>
      <c r="D6296" s="21" t="s">
        <v>370</v>
      </c>
      <c r="E6296" t="s">
        <v>371</v>
      </c>
      <c r="F6296" t="s">
        <v>330</v>
      </c>
      <c r="K6296">
        <v>2017</v>
      </c>
      <c r="L6296" t="s">
        <v>6657</v>
      </c>
      <c r="M6296" t="s">
        <v>6658</v>
      </c>
      <c r="N6296" t="s">
        <v>6659</v>
      </c>
      <c r="O6296" t="s">
        <v>6673</v>
      </c>
    </row>
    <row r="6297" spans="1:15" ht="15" customHeight="1" x14ac:dyDescent="0.2">
      <c r="A6297" t="s">
        <v>9835</v>
      </c>
      <c r="B6297" t="s">
        <v>369</v>
      </c>
      <c r="C6297" t="s">
        <v>368</v>
      </c>
      <c r="D6297" s="21" t="s">
        <v>370</v>
      </c>
      <c r="E6297" t="s">
        <v>371</v>
      </c>
      <c r="F6297" t="s">
        <v>9</v>
      </c>
      <c r="L6297" t="s">
        <v>1414</v>
      </c>
      <c r="N6297" t="s">
        <v>1415</v>
      </c>
      <c r="O6297" t="s">
        <v>1416</v>
      </c>
    </row>
    <row r="6298" spans="1:15" ht="15" customHeight="1" x14ac:dyDescent="0.2">
      <c r="A6298" t="s">
        <v>9835</v>
      </c>
      <c r="B6298" t="s">
        <v>369</v>
      </c>
      <c r="C6298" t="s">
        <v>368</v>
      </c>
      <c r="D6298" s="21" t="s">
        <v>370</v>
      </c>
      <c r="E6298" t="s">
        <v>371</v>
      </c>
      <c r="F6298" t="s">
        <v>4</v>
      </c>
      <c r="L6298" t="s">
        <v>1429</v>
      </c>
      <c r="N6298" t="s">
        <v>1279</v>
      </c>
      <c r="O6298" t="s">
        <v>1280</v>
      </c>
    </row>
    <row r="6299" spans="1:15" ht="15" customHeight="1" x14ac:dyDescent="0.2">
      <c r="A6299" t="s">
        <v>9835</v>
      </c>
      <c r="B6299" t="s">
        <v>369</v>
      </c>
      <c r="C6299" t="s">
        <v>368</v>
      </c>
      <c r="D6299" s="21" t="s">
        <v>374</v>
      </c>
      <c r="E6299" t="s">
        <v>375</v>
      </c>
      <c r="F6299" t="s">
        <v>4</v>
      </c>
      <c r="L6299" t="s">
        <v>1429</v>
      </c>
      <c r="N6299" t="s">
        <v>1279</v>
      </c>
      <c r="O6299" t="s">
        <v>1280</v>
      </c>
    </row>
    <row r="6300" spans="1:15" ht="15" customHeight="1" x14ac:dyDescent="0.2">
      <c r="A6300" t="s">
        <v>9835</v>
      </c>
      <c r="B6300" t="s">
        <v>369</v>
      </c>
      <c r="C6300" t="s">
        <v>368</v>
      </c>
      <c r="D6300" s="21" t="s">
        <v>370</v>
      </c>
      <c r="E6300" t="s">
        <v>371</v>
      </c>
      <c r="F6300" t="s">
        <v>14</v>
      </c>
      <c r="G6300" t="s">
        <v>1430</v>
      </c>
      <c r="O6300" t="s">
        <v>1431</v>
      </c>
    </row>
    <row r="6301" spans="1:15" ht="15" customHeight="1" x14ac:dyDescent="0.2">
      <c r="A6301" t="s">
        <v>9835</v>
      </c>
      <c r="B6301" t="s">
        <v>369</v>
      </c>
      <c r="C6301" t="s">
        <v>368</v>
      </c>
      <c r="D6301" s="21" t="s">
        <v>370</v>
      </c>
      <c r="E6301" t="s">
        <v>371</v>
      </c>
      <c r="F6301" t="s">
        <v>15</v>
      </c>
      <c r="G6301" t="s">
        <v>1430</v>
      </c>
      <c r="O6301" t="s">
        <v>1432</v>
      </c>
    </row>
    <row r="6302" spans="1:15" ht="15" customHeight="1" x14ac:dyDescent="0.2">
      <c r="A6302" t="s">
        <v>9835</v>
      </c>
      <c r="B6302" t="s">
        <v>369</v>
      </c>
      <c r="C6302" t="s">
        <v>368</v>
      </c>
      <c r="D6302" s="21" t="s">
        <v>374</v>
      </c>
      <c r="E6302" t="s">
        <v>375</v>
      </c>
      <c r="F6302" t="s">
        <v>14</v>
      </c>
      <c r="G6302" t="s">
        <v>1430</v>
      </c>
      <c r="O6302" t="s">
        <v>1431</v>
      </c>
    </row>
    <row r="6303" spans="1:15" ht="15" customHeight="1" x14ac:dyDescent="0.2">
      <c r="A6303" t="s">
        <v>9835</v>
      </c>
      <c r="B6303" t="s">
        <v>613</v>
      </c>
      <c r="C6303" t="s">
        <v>612</v>
      </c>
      <c r="D6303" s="21" t="s">
        <v>614</v>
      </c>
      <c r="E6303" t="s">
        <v>615</v>
      </c>
      <c r="F6303" t="s">
        <v>68</v>
      </c>
      <c r="G6303" t="s">
        <v>1299</v>
      </c>
      <c r="K6303">
        <v>2018</v>
      </c>
      <c r="L6303" t="s">
        <v>6674</v>
      </c>
      <c r="M6303" t="s">
        <v>1365</v>
      </c>
      <c r="N6303" t="s">
        <v>6675</v>
      </c>
      <c r="O6303" t="s">
        <v>6676</v>
      </c>
    </row>
    <row r="6304" spans="1:15" ht="15" customHeight="1" x14ac:dyDescent="0.2">
      <c r="A6304" t="s">
        <v>9835</v>
      </c>
      <c r="B6304" t="s">
        <v>613</v>
      </c>
      <c r="C6304" t="s">
        <v>612</v>
      </c>
      <c r="D6304" s="21" t="s">
        <v>614</v>
      </c>
      <c r="E6304" t="s">
        <v>615</v>
      </c>
      <c r="F6304" t="s">
        <v>72</v>
      </c>
      <c r="G6304" t="s">
        <v>1299</v>
      </c>
      <c r="K6304">
        <v>2020</v>
      </c>
      <c r="L6304" t="s">
        <v>6674</v>
      </c>
      <c r="M6304" t="s">
        <v>1365</v>
      </c>
      <c r="N6304" t="s">
        <v>6675</v>
      </c>
      <c r="O6304" t="s">
        <v>6677</v>
      </c>
    </row>
    <row r="6305" spans="1:15" ht="15" customHeight="1" x14ac:dyDescent="0.2">
      <c r="A6305" t="s">
        <v>9835</v>
      </c>
      <c r="B6305" t="s">
        <v>613</v>
      </c>
      <c r="C6305" t="s">
        <v>612</v>
      </c>
      <c r="D6305" s="21" t="s">
        <v>614</v>
      </c>
      <c r="E6305" t="s">
        <v>615</v>
      </c>
      <c r="F6305" t="s">
        <v>76</v>
      </c>
      <c r="G6305" t="s">
        <v>1299</v>
      </c>
      <c r="K6305">
        <v>2020</v>
      </c>
      <c r="L6305" t="s">
        <v>6674</v>
      </c>
      <c r="M6305" t="s">
        <v>1365</v>
      </c>
      <c r="N6305" t="s">
        <v>6675</v>
      </c>
      <c r="O6305" t="s">
        <v>6678</v>
      </c>
    </row>
    <row r="6306" spans="1:15" ht="15" customHeight="1" x14ac:dyDescent="0.2">
      <c r="A6306" t="s">
        <v>9835</v>
      </c>
      <c r="B6306" t="s">
        <v>613</v>
      </c>
      <c r="C6306" t="s">
        <v>612</v>
      </c>
      <c r="D6306" s="21" t="s">
        <v>614</v>
      </c>
      <c r="E6306" t="s">
        <v>615</v>
      </c>
      <c r="F6306" t="s">
        <v>85</v>
      </c>
      <c r="K6306">
        <v>2020</v>
      </c>
      <c r="L6306" t="s">
        <v>6674</v>
      </c>
      <c r="M6306" t="s">
        <v>1365</v>
      </c>
      <c r="N6306" t="s">
        <v>6675</v>
      </c>
      <c r="O6306" t="s">
        <v>6679</v>
      </c>
    </row>
    <row r="6307" spans="1:15" ht="15" customHeight="1" x14ac:dyDescent="0.2">
      <c r="A6307" t="s">
        <v>9835</v>
      </c>
      <c r="B6307" t="s">
        <v>613</v>
      </c>
      <c r="C6307" t="s">
        <v>612</v>
      </c>
      <c r="D6307" s="21" t="s">
        <v>614</v>
      </c>
      <c r="E6307" t="s">
        <v>615</v>
      </c>
      <c r="F6307" t="s">
        <v>86</v>
      </c>
      <c r="K6307">
        <v>2020</v>
      </c>
      <c r="L6307" t="s">
        <v>6674</v>
      </c>
      <c r="M6307" t="s">
        <v>1365</v>
      </c>
      <c r="N6307" t="s">
        <v>6675</v>
      </c>
    </row>
    <row r="6308" spans="1:15" ht="15" customHeight="1" x14ac:dyDescent="0.2">
      <c r="A6308" t="s">
        <v>9835</v>
      </c>
      <c r="B6308" t="s">
        <v>613</v>
      </c>
      <c r="C6308" t="s">
        <v>612</v>
      </c>
      <c r="D6308" s="21" t="s">
        <v>614</v>
      </c>
      <c r="E6308" t="s">
        <v>615</v>
      </c>
      <c r="F6308" t="s">
        <v>87</v>
      </c>
      <c r="K6308">
        <v>2020</v>
      </c>
      <c r="L6308" t="s">
        <v>6674</v>
      </c>
      <c r="M6308" t="s">
        <v>1365</v>
      </c>
      <c r="N6308" t="s">
        <v>6675</v>
      </c>
      <c r="O6308" t="s">
        <v>6680</v>
      </c>
    </row>
    <row r="6309" spans="1:15" ht="15" customHeight="1" x14ac:dyDescent="0.2">
      <c r="A6309" t="s">
        <v>9835</v>
      </c>
      <c r="B6309" t="s">
        <v>613</v>
      </c>
      <c r="C6309" t="s">
        <v>612</v>
      </c>
      <c r="D6309" s="21" t="s">
        <v>614</v>
      </c>
      <c r="E6309" t="s">
        <v>615</v>
      </c>
      <c r="F6309" t="s">
        <v>88</v>
      </c>
      <c r="K6309">
        <v>2020</v>
      </c>
      <c r="L6309" t="s">
        <v>6674</v>
      </c>
      <c r="M6309" t="s">
        <v>1365</v>
      </c>
      <c r="N6309" t="s">
        <v>6675</v>
      </c>
    </row>
    <row r="6310" spans="1:15" ht="15" customHeight="1" x14ac:dyDescent="0.2">
      <c r="A6310" t="s">
        <v>9835</v>
      </c>
      <c r="B6310" t="s">
        <v>613</v>
      </c>
      <c r="C6310" t="s">
        <v>612</v>
      </c>
      <c r="D6310" s="21" t="s">
        <v>614</v>
      </c>
      <c r="E6310" t="s">
        <v>615</v>
      </c>
      <c r="F6310" t="s">
        <v>32</v>
      </c>
      <c r="G6310" t="s">
        <v>1270</v>
      </c>
      <c r="K6310">
        <v>2021</v>
      </c>
      <c r="L6310" t="s">
        <v>6681</v>
      </c>
      <c r="M6310" t="s">
        <v>1365</v>
      </c>
      <c r="N6310" t="s">
        <v>6682</v>
      </c>
    </row>
    <row r="6311" spans="1:15" ht="15" customHeight="1" x14ac:dyDescent="0.2">
      <c r="A6311" t="s">
        <v>9835</v>
      </c>
      <c r="B6311" t="s">
        <v>613</v>
      </c>
      <c r="C6311" t="s">
        <v>612</v>
      </c>
      <c r="D6311" s="21" t="s">
        <v>614</v>
      </c>
      <c r="E6311" t="s">
        <v>615</v>
      </c>
      <c r="F6311" t="s">
        <v>64</v>
      </c>
      <c r="G6311" t="s">
        <v>1270</v>
      </c>
      <c r="K6311">
        <v>2021</v>
      </c>
      <c r="L6311" t="s">
        <v>6681</v>
      </c>
      <c r="M6311" t="s">
        <v>1365</v>
      </c>
      <c r="N6311" t="s">
        <v>6682</v>
      </c>
      <c r="O6311" t="s">
        <v>6683</v>
      </c>
    </row>
    <row r="6312" spans="1:15" ht="15" customHeight="1" x14ac:dyDescent="0.2">
      <c r="A6312" t="s">
        <v>9835</v>
      </c>
      <c r="B6312" t="s">
        <v>613</v>
      </c>
      <c r="C6312" t="s">
        <v>612</v>
      </c>
      <c r="D6312" s="21" t="s">
        <v>614</v>
      </c>
      <c r="E6312" t="s">
        <v>615</v>
      </c>
      <c r="F6312" t="s">
        <v>16</v>
      </c>
      <c r="G6312" t="s">
        <v>1270</v>
      </c>
      <c r="H6312" t="s">
        <v>1702</v>
      </c>
      <c r="I6312" t="s">
        <v>1271</v>
      </c>
      <c r="J6312" t="s">
        <v>6684</v>
      </c>
      <c r="K6312">
        <v>2021</v>
      </c>
      <c r="L6312" t="s">
        <v>9583</v>
      </c>
      <c r="M6312" t="s">
        <v>6685</v>
      </c>
      <c r="N6312" t="s">
        <v>6686</v>
      </c>
      <c r="O6312" t="s">
        <v>6687</v>
      </c>
    </row>
    <row r="6313" spans="1:15" ht="15" customHeight="1" x14ac:dyDescent="0.2">
      <c r="A6313" t="s">
        <v>9835</v>
      </c>
      <c r="B6313" t="s">
        <v>613</v>
      </c>
      <c r="C6313" t="s">
        <v>612</v>
      </c>
      <c r="D6313" s="21" t="s">
        <v>614</v>
      </c>
      <c r="E6313" t="s">
        <v>615</v>
      </c>
      <c r="F6313" t="s">
        <v>17</v>
      </c>
      <c r="G6313" t="s">
        <v>1270</v>
      </c>
      <c r="H6313" t="s">
        <v>1702</v>
      </c>
      <c r="I6313" t="s">
        <v>1271</v>
      </c>
      <c r="J6313" t="s">
        <v>6684</v>
      </c>
      <c r="K6313">
        <v>2021</v>
      </c>
      <c r="L6313" t="s">
        <v>9583</v>
      </c>
      <c r="M6313" t="s">
        <v>6685</v>
      </c>
      <c r="N6313" t="s">
        <v>6686</v>
      </c>
    </row>
    <row r="6314" spans="1:15" ht="15" customHeight="1" x14ac:dyDescent="0.2">
      <c r="A6314" t="s">
        <v>9835</v>
      </c>
      <c r="B6314" t="s">
        <v>613</v>
      </c>
      <c r="C6314" t="s">
        <v>612</v>
      </c>
      <c r="D6314" s="21" t="s">
        <v>614</v>
      </c>
      <c r="E6314" t="s">
        <v>615</v>
      </c>
      <c r="F6314" t="s">
        <v>18</v>
      </c>
      <c r="G6314" t="s">
        <v>1270</v>
      </c>
      <c r="H6314" t="s">
        <v>1702</v>
      </c>
      <c r="I6314" t="s">
        <v>1271</v>
      </c>
      <c r="J6314" t="s">
        <v>6684</v>
      </c>
      <c r="K6314">
        <v>2021</v>
      </c>
      <c r="L6314" t="s">
        <v>9583</v>
      </c>
      <c r="M6314" t="s">
        <v>6685</v>
      </c>
      <c r="N6314" t="s">
        <v>6686</v>
      </c>
    </row>
    <row r="6315" spans="1:15" ht="15" customHeight="1" x14ac:dyDescent="0.2">
      <c r="A6315" t="s">
        <v>9835</v>
      </c>
      <c r="B6315" t="s">
        <v>613</v>
      </c>
      <c r="C6315" t="s">
        <v>612</v>
      </c>
      <c r="D6315" s="21" t="s">
        <v>614</v>
      </c>
      <c r="E6315" t="s">
        <v>615</v>
      </c>
      <c r="F6315" t="s">
        <v>19</v>
      </c>
      <c r="G6315" t="s">
        <v>1270</v>
      </c>
      <c r="H6315" t="s">
        <v>1702</v>
      </c>
      <c r="I6315" t="s">
        <v>1271</v>
      </c>
      <c r="J6315" t="s">
        <v>6684</v>
      </c>
      <c r="K6315">
        <v>2021</v>
      </c>
      <c r="L6315" t="s">
        <v>9583</v>
      </c>
      <c r="M6315" t="s">
        <v>6685</v>
      </c>
      <c r="N6315" t="s">
        <v>6686</v>
      </c>
    </row>
    <row r="6316" spans="1:15" ht="15" customHeight="1" x14ac:dyDescent="0.2">
      <c r="A6316" t="s">
        <v>9835</v>
      </c>
      <c r="B6316" t="s">
        <v>613</v>
      </c>
      <c r="C6316" t="s">
        <v>612</v>
      </c>
      <c r="D6316" s="21" t="s">
        <v>614</v>
      </c>
      <c r="E6316" t="s">
        <v>615</v>
      </c>
      <c r="F6316" t="s">
        <v>20</v>
      </c>
      <c r="G6316" t="s">
        <v>1270</v>
      </c>
      <c r="H6316" t="s">
        <v>1702</v>
      </c>
      <c r="I6316" t="s">
        <v>1271</v>
      </c>
      <c r="J6316" t="s">
        <v>6684</v>
      </c>
      <c r="K6316">
        <v>2021</v>
      </c>
      <c r="L6316" t="s">
        <v>9583</v>
      </c>
      <c r="M6316" t="s">
        <v>6685</v>
      </c>
      <c r="N6316" t="s">
        <v>6686</v>
      </c>
    </row>
    <row r="6317" spans="1:15" ht="15" customHeight="1" x14ac:dyDescent="0.2">
      <c r="A6317" t="s">
        <v>9835</v>
      </c>
      <c r="B6317" t="s">
        <v>613</v>
      </c>
      <c r="C6317" t="s">
        <v>612</v>
      </c>
      <c r="D6317" s="21" t="s">
        <v>614</v>
      </c>
      <c r="E6317" t="s">
        <v>615</v>
      </c>
      <c r="F6317" t="s">
        <v>22</v>
      </c>
      <c r="G6317" t="s">
        <v>1270</v>
      </c>
      <c r="H6317" t="s">
        <v>1702</v>
      </c>
      <c r="I6317" t="s">
        <v>1271</v>
      </c>
      <c r="J6317" t="s">
        <v>6684</v>
      </c>
      <c r="K6317">
        <v>2021</v>
      </c>
      <c r="L6317" t="s">
        <v>9583</v>
      </c>
      <c r="M6317" t="s">
        <v>6685</v>
      </c>
      <c r="N6317" t="s">
        <v>6686</v>
      </c>
    </row>
    <row r="6318" spans="1:15" ht="15" customHeight="1" x14ac:dyDescent="0.2">
      <c r="A6318" t="s">
        <v>9835</v>
      </c>
      <c r="B6318" t="s">
        <v>613</v>
      </c>
      <c r="C6318" t="s">
        <v>612</v>
      </c>
      <c r="D6318" s="21" t="s">
        <v>614</v>
      </c>
      <c r="E6318" t="s">
        <v>615</v>
      </c>
      <c r="F6318" t="s">
        <v>24</v>
      </c>
      <c r="G6318" t="s">
        <v>1270</v>
      </c>
      <c r="H6318" t="s">
        <v>1702</v>
      </c>
      <c r="I6318" t="s">
        <v>1271</v>
      </c>
      <c r="J6318" t="s">
        <v>6684</v>
      </c>
      <c r="K6318">
        <v>2021</v>
      </c>
      <c r="L6318" t="s">
        <v>9583</v>
      </c>
      <c r="M6318" t="s">
        <v>6685</v>
      </c>
      <c r="N6318" t="s">
        <v>6686</v>
      </c>
    </row>
    <row r="6319" spans="1:15" ht="15" customHeight="1" x14ac:dyDescent="0.2">
      <c r="A6319" t="s">
        <v>9835</v>
      </c>
      <c r="B6319" t="s">
        <v>613</v>
      </c>
      <c r="C6319" t="s">
        <v>612</v>
      </c>
      <c r="D6319" s="21" t="s">
        <v>614</v>
      </c>
      <c r="E6319" t="s">
        <v>615</v>
      </c>
      <c r="F6319" t="s">
        <v>27</v>
      </c>
      <c r="G6319" t="s">
        <v>1270</v>
      </c>
      <c r="H6319" t="s">
        <v>1702</v>
      </c>
      <c r="I6319" t="s">
        <v>1271</v>
      </c>
      <c r="J6319" t="s">
        <v>6684</v>
      </c>
      <c r="K6319">
        <v>2021</v>
      </c>
      <c r="L6319" t="s">
        <v>9583</v>
      </c>
      <c r="M6319" t="s">
        <v>6685</v>
      </c>
      <c r="N6319" t="s">
        <v>6686</v>
      </c>
    </row>
    <row r="6320" spans="1:15" ht="15" customHeight="1" x14ac:dyDescent="0.2">
      <c r="A6320" t="s">
        <v>9835</v>
      </c>
      <c r="B6320" t="s">
        <v>613</v>
      </c>
      <c r="C6320" t="s">
        <v>612</v>
      </c>
      <c r="D6320" s="21" t="s">
        <v>614</v>
      </c>
      <c r="E6320" t="s">
        <v>615</v>
      </c>
      <c r="F6320" t="s">
        <v>28</v>
      </c>
      <c r="G6320" t="s">
        <v>1270</v>
      </c>
      <c r="H6320" t="s">
        <v>1702</v>
      </c>
      <c r="I6320" t="s">
        <v>1271</v>
      </c>
      <c r="J6320" t="s">
        <v>6684</v>
      </c>
      <c r="K6320">
        <v>2021</v>
      </c>
      <c r="L6320" t="s">
        <v>9583</v>
      </c>
      <c r="M6320" t="s">
        <v>6685</v>
      </c>
      <c r="N6320" t="s">
        <v>6686</v>
      </c>
      <c r="O6320" t="s">
        <v>6688</v>
      </c>
    </row>
    <row r="6321" spans="1:15" ht="15" customHeight="1" x14ac:dyDescent="0.2">
      <c r="A6321" t="s">
        <v>9835</v>
      </c>
      <c r="B6321" t="s">
        <v>613</v>
      </c>
      <c r="C6321" t="s">
        <v>612</v>
      </c>
      <c r="D6321" s="21" t="s">
        <v>614</v>
      </c>
      <c r="E6321" t="s">
        <v>615</v>
      </c>
      <c r="F6321" t="s">
        <v>53</v>
      </c>
      <c r="G6321" t="s">
        <v>1270</v>
      </c>
      <c r="K6321">
        <v>2023</v>
      </c>
      <c r="L6321" t="s">
        <v>6689</v>
      </c>
      <c r="M6321" t="s">
        <v>6690</v>
      </c>
      <c r="N6321" t="s">
        <v>6691</v>
      </c>
      <c r="O6321" t="s">
        <v>6692</v>
      </c>
    </row>
    <row r="6322" spans="1:15" ht="15" customHeight="1" x14ac:dyDescent="0.2">
      <c r="A6322" t="s">
        <v>9835</v>
      </c>
      <c r="B6322" t="s">
        <v>613</v>
      </c>
      <c r="C6322" t="s">
        <v>612</v>
      </c>
      <c r="D6322" s="21" t="s">
        <v>614</v>
      </c>
      <c r="E6322" t="s">
        <v>615</v>
      </c>
      <c r="F6322" t="s">
        <v>67</v>
      </c>
      <c r="G6322" t="s">
        <v>1360</v>
      </c>
      <c r="L6322" t="s">
        <v>6689</v>
      </c>
      <c r="M6322" t="s">
        <v>6690</v>
      </c>
      <c r="N6322" t="s">
        <v>6691</v>
      </c>
      <c r="O6322" t="s">
        <v>6693</v>
      </c>
    </row>
    <row r="6323" spans="1:15" ht="15" customHeight="1" x14ac:dyDescent="0.2">
      <c r="A6323" t="s">
        <v>9835</v>
      </c>
      <c r="B6323" t="s">
        <v>613</v>
      </c>
      <c r="C6323" t="s">
        <v>612</v>
      </c>
      <c r="D6323" s="21" t="s">
        <v>614</v>
      </c>
      <c r="E6323" t="s">
        <v>615</v>
      </c>
      <c r="F6323" t="s">
        <v>84</v>
      </c>
      <c r="K6323">
        <v>2023</v>
      </c>
      <c r="L6323" t="s">
        <v>6689</v>
      </c>
      <c r="M6323" t="s">
        <v>6690</v>
      </c>
      <c r="N6323" t="s">
        <v>6691</v>
      </c>
      <c r="O6323" t="s">
        <v>6694</v>
      </c>
    </row>
    <row r="6324" spans="1:15" ht="15" customHeight="1" x14ac:dyDescent="0.2">
      <c r="A6324" t="s">
        <v>9835</v>
      </c>
      <c r="B6324" t="s">
        <v>613</v>
      </c>
      <c r="C6324" t="s">
        <v>612</v>
      </c>
      <c r="D6324" s="21" t="s">
        <v>614</v>
      </c>
      <c r="E6324" t="s">
        <v>615</v>
      </c>
      <c r="F6324" t="s">
        <v>89</v>
      </c>
      <c r="L6324" t="s">
        <v>6689</v>
      </c>
      <c r="M6324" t="s">
        <v>2863</v>
      </c>
      <c r="N6324" t="s">
        <v>6691</v>
      </c>
      <c r="O6324" t="s">
        <v>6695</v>
      </c>
    </row>
    <row r="6325" spans="1:15" ht="15" customHeight="1" x14ac:dyDescent="0.2">
      <c r="A6325" t="s">
        <v>9835</v>
      </c>
      <c r="B6325" t="s">
        <v>613</v>
      </c>
      <c r="C6325" t="s">
        <v>612</v>
      </c>
      <c r="D6325" s="21" t="s">
        <v>614</v>
      </c>
      <c r="E6325" t="s">
        <v>615</v>
      </c>
      <c r="F6325" t="s">
        <v>307</v>
      </c>
      <c r="K6325">
        <v>2023</v>
      </c>
      <c r="L6325" t="s">
        <v>6689</v>
      </c>
      <c r="M6325" t="s">
        <v>6696</v>
      </c>
      <c r="N6325" t="s">
        <v>6691</v>
      </c>
      <c r="O6325" t="s">
        <v>6697</v>
      </c>
    </row>
    <row r="6326" spans="1:15" ht="15" customHeight="1" x14ac:dyDescent="0.2">
      <c r="A6326" t="s">
        <v>9835</v>
      </c>
      <c r="B6326" t="s">
        <v>613</v>
      </c>
      <c r="C6326" t="s">
        <v>612</v>
      </c>
      <c r="D6326" s="21" t="s">
        <v>614</v>
      </c>
      <c r="E6326" t="s">
        <v>615</v>
      </c>
      <c r="F6326" t="s">
        <v>308</v>
      </c>
      <c r="K6326">
        <v>2023</v>
      </c>
      <c r="L6326" t="s">
        <v>6689</v>
      </c>
      <c r="M6326" t="s">
        <v>6696</v>
      </c>
      <c r="N6326" t="s">
        <v>6691</v>
      </c>
      <c r="O6326" t="s">
        <v>6697</v>
      </c>
    </row>
    <row r="6327" spans="1:15" ht="15" customHeight="1" x14ac:dyDescent="0.2">
      <c r="A6327" t="s">
        <v>9835</v>
      </c>
      <c r="B6327" t="s">
        <v>613</v>
      </c>
      <c r="C6327" t="s">
        <v>612</v>
      </c>
      <c r="D6327" s="21" t="s">
        <v>614</v>
      </c>
      <c r="E6327" t="s">
        <v>615</v>
      </c>
      <c r="F6327" t="s">
        <v>315</v>
      </c>
      <c r="K6327">
        <v>2023</v>
      </c>
      <c r="L6327" t="s">
        <v>6689</v>
      </c>
      <c r="M6327" t="s">
        <v>6696</v>
      </c>
      <c r="N6327" t="s">
        <v>6691</v>
      </c>
      <c r="O6327" t="s">
        <v>6697</v>
      </c>
    </row>
    <row r="6328" spans="1:15" ht="15" customHeight="1" x14ac:dyDescent="0.2">
      <c r="A6328" t="s">
        <v>9835</v>
      </c>
      <c r="B6328" t="s">
        <v>613</v>
      </c>
      <c r="C6328" t="s">
        <v>612</v>
      </c>
      <c r="D6328" s="21" t="s">
        <v>614</v>
      </c>
      <c r="E6328" t="s">
        <v>615</v>
      </c>
      <c r="F6328" t="s">
        <v>316</v>
      </c>
      <c r="K6328">
        <v>2023</v>
      </c>
      <c r="L6328" t="s">
        <v>6689</v>
      </c>
      <c r="M6328" t="s">
        <v>6696</v>
      </c>
      <c r="N6328" t="s">
        <v>6691</v>
      </c>
      <c r="O6328" t="s">
        <v>6697</v>
      </c>
    </row>
    <row r="6329" spans="1:15" ht="15" customHeight="1" x14ac:dyDescent="0.2">
      <c r="A6329" t="s">
        <v>9835</v>
      </c>
      <c r="B6329" t="s">
        <v>613</v>
      </c>
      <c r="C6329" t="s">
        <v>612</v>
      </c>
      <c r="D6329" s="21" t="s">
        <v>614</v>
      </c>
      <c r="E6329" t="s">
        <v>615</v>
      </c>
      <c r="F6329" t="s">
        <v>337</v>
      </c>
      <c r="K6329">
        <v>2023</v>
      </c>
      <c r="L6329" t="s">
        <v>6689</v>
      </c>
      <c r="M6329" t="s">
        <v>6690</v>
      </c>
      <c r="N6329" t="s">
        <v>6691</v>
      </c>
      <c r="O6329" t="s">
        <v>6698</v>
      </c>
    </row>
    <row r="6330" spans="1:15" ht="15" customHeight="1" x14ac:dyDescent="0.2">
      <c r="A6330" t="s">
        <v>9835</v>
      </c>
      <c r="B6330" t="s">
        <v>613</v>
      </c>
      <c r="C6330" t="s">
        <v>612</v>
      </c>
      <c r="D6330" s="21" t="s">
        <v>614</v>
      </c>
      <c r="E6330" t="s">
        <v>615</v>
      </c>
      <c r="F6330" t="s">
        <v>338</v>
      </c>
      <c r="K6330">
        <v>2023</v>
      </c>
      <c r="L6330" t="s">
        <v>6689</v>
      </c>
      <c r="M6330" t="s">
        <v>6690</v>
      </c>
      <c r="N6330" t="s">
        <v>6691</v>
      </c>
      <c r="O6330" t="s">
        <v>6699</v>
      </c>
    </row>
    <row r="6331" spans="1:15" ht="15" customHeight="1" x14ac:dyDescent="0.2">
      <c r="A6331" t="s">
        <v>9835</v>
      </c>
      <c r="B6331" t="s">
        <v>613</v>
      </c>
      <c r="C6331" t="s">
        <v>612</v>
      </c>
      <c r="D6331" s="21" t="s">
        <v>614</v>
      </c>
      <c r="E6331" t="s">
        <v>615</v>
      </c>
      <c r="F6331" t="s">
        <v>8</v>
      </c>
      <c r="K6331">
        <v>2019</v>
      </c>
      <c r="L6331" t="s">
        <v>6700</v>
      </c>
      <c r="M6331" t="s">
        <v>1365</v>
      </c>
      <c r="N6331" t="s">
        <v>6701</v>
      </c>
    </row>
    <row r="6332" spans="1:15" ht="15" customHeight="1" x14ac:dyDescent="0.2">
      <c r="A6332" t="s">
        <v>9835</v>
      </c>
      <c r="B6332" t="s">
        <v>613</v>
      </c>
      <c r="C6332" t="s">
        <v>612</v>
      </c>
      <c r="D6332" s="21" t="s">
        <v>614</v>
      </c>
      <c r="E6332" t="s">
        <v>615</v>
      </c>
      <c r="F6332" t="s">
        <v>10</v>
      </c>
      <c r="K6332">
        <v>2019</v>
      </c>
      <c r="L6332" t="s">
        <v>6700</v>
      </c>
      <c r="M6332" t="s">
        <v>1365</v>
      </c>
      <c r="N6332" t="s">
        <v>6701</v>
      </c>
    </row>
    <row r="6333" spans="1:15" ht="15" customHeight="1" x14ac:dyDescent="0.2">
      <c r="A6333" t="s">
        <v>9835</v>
      </c>
      <c r="B6333" t="s">
        <v>613</v>
      </c>
      <c r="C6333" t="s">
        <v>612</v>
      </c>
      <c r="D6333" s="21" t="s">
        <v>614</v>
      </c>
      <c r="E6333" t="s">
        <v>615</v>
      </c>
      <c r="F6333" t="s">
        <v>11</v>
      </c>
      <c r="G6333" t="s">
        <v>1286</v>
      </c>
      <c r="K6333">
        <v>2019</v>
      </c>
      <c r="L6333" t="s">
        <v>6700</v>
      </c>
      <c r="M6333" t="s">
        <v>1365</v>
      </c>
      <c r="N6333" t="s">
        <v>6701</v>
      </c>
      <c r="O6333" t="s">
        <v>6702</v>
      </c>
    </row>
    <row r="6334" spans="1:15" ht="15" customHeight="1" x14ac:dyDescent="0.2">
      <c r="A6334" t="s">
        <v>9835</v>
      </c>
      <c r="B6334" s="22" t="s">
        <v>613</v>
      </c>
      <c r="C6334" s="22" t="s">
        <v>612</v>
      </c>
      <c r="D6334" s="23" t="s">
        <v>614</v>
      </c>
      <c r="E6334" s="22" t="s">
        <v>615</v>
      </c>
      <c r="F6334" s="22" t="s">
        <v>81</v>
      </c>
      <c r="G6334" s="22" t="s">
        <v>1299</v>
      </c>
      <c r="H6334" s="22"/>
      <c r="I6334" s="22"/>
      <c r="J6334" s="22"/>
      <c r="K6334" s="22">
        <v>2023</v>
      </c>
      <c r="L6334" s="22" t="s">
        <v>6703</v>
      </c>
      <c r="M6334" s="22" t="s">
        <v>1365</v>
      </c>
      <c r="N6334" s="22" t="s">
        <v>6704</v>
      </c>
      <c r="O6334" s="48"/>
    </row>
    <row r="6335" spans="1:15" ht="15" customHeight="1" x14ac:dyDescent="0.2">
      <c r="A6335" t="s">
        <v>9835</v>
      </c>
      <c r="B6335" t="s">
        <v>613</v>
      </c>
      <c r="C6335" t="s">
        <v>612</v>
      </c>
      <c r="D6335" s="21" t="s">
        <v>614</v>
      </c>
      <c r="E6335" t="s">
        <v>615</v>
      </c>
      <c r="F6335" t="s">
        <v>9</v>
      </c>
      <c r="L6335" t="s">
        <v>1414</v>
      </c>
      <c r="N6335" t="s">
        <v>1415</v>
      </c>
      <c r="O6335" t="s">
        <v>1416</v>
      </c>
    </row>
    <row r="6336" spans="1:15" ht="15" customHeight="1" x14ac:dyDescent="0.2">
      <c r="A6336" t="s">
        <v>9835</v>
      </c>
      <c r="B6336" t="s">
        <v>613</v>
      </c>
      <c r="C6336" t="s">
        <v>612</v>
      </c>
      <c r="D6336" s="21" t="s">
        <v>614</v>
      </c>
      <c r="E6336" t="s">
        <v>615</v>
      </c>
      <c r="F6336" t="s">
        <v>4</v>
      </c>
      <c r="L6336" t="s">
        <v>1429</v>
      </c>
      <c r="N6336" t="s">
        <v>1279</v>
      </c>
      <c r="O6336" t="s">
        <v>1280</v>
      </c>
    </row>
    <row r="6337" spans="1:15" ht="15" customHeight="1" x14ac:dyDescent="0.2">
      <c r="A6337" t="s">
        <v>9835</v>
      </c>
      <c r="B6337" t="s">
        <v>613</v>
      </c>
      <c r="C6337" t="s">
        <v>612</v>
      </c>
      <c r="D6337" s="21" t="s">
        <v>614</v>
      </c>
      <c r="E6337" t="s">
        <v>615</v>
      </c>
      <c r="F6337" t="s">
        <v>43</v>
      </c>
      <c r="G6337" t="s">
        <v>1386</v>
      </c>
      <c r="K6337">
        <v>2021</v>
      </c>
      <c r="L6337" t="s">
        <v>6705</v>
      </c>
      <c r="M6337" t="s">
        <v>1365</v>
      </c>
      <c r="N6337" t="s">
        <v>6706</v>
      </c>
      <c r="O6337" t="s">
        <v>6707</v>
      </c>
    </row>
    <row r="6338" spans="1:15" ht="15" customHeight="1" x14ac:dyDescent="0.2">
      <c r="A6338" t="s">
        <v>9835</v>
      </c>
      <c r="B6338" t="s">
        <v>613</v>
      </c>
      <c r="C6338" t="s">
        <v>612</v>
      </c>
      <c r="D6338" s="21" t="s">
        <v>614</v>
      </c>
      <c r="E6338" t="s">
        <v>615</v>
      </c>
      <c r="F6338" t="s">
        <v>50</v>
      </c>
      <c r="G6338" t="s">
        <v>1270</v>
      </c>
      <c r="K6338">
        <v>2021</v>
      </c>
      <c r="L6338" t="s">
        <v>6705</v>
      </c>
      <c r="M6338" t="s">
        <v>1365</v>
      </c>
      <c r="N6338" t="s">
        <v>6706</v>
      </c>
      <c r="O6338" t="s">
        <v>6708</v>
      </c>
    </row>
    <row r="6339" spans="1:15" ht="15" customHeight="1" x14ac:dyDescent="0.2">
      <c r="A6339" t="s">
        <v>9835</v>
      </c>
      <c r="B6339" t="s">
        <v>613</v>
      </c>
      <c r="C6339" t="s">
        <v>612</v>
      </c>
      <c r="D6339" s="21" t="s">
        <v>614</v>
      </c>
      <c r="E6339" t="s">
        <v>615</v>
      </c>
      <c r="F6339" t="s">
        <v>59</v>
      </c>
      <c r="G6339" t="s">
        <v>1270</v>
      </c>
      <c r="K6339">
        <v>2021</v>
      </c>
      <c r="L6339" t="s">
        <v>6705</v>
      </c>
      <c r="M6339" t="s">
        <v>1365</v>
      </c>
      <c r="N6339" t="s">
        <v>6706</v>
      </c>
      <c r="O6339" t="s">
        <v>6709</v>
      </c>
    </row>
    <row r="6340" spans="1:15" ht="15" customHeight="1" x14ac:dyDescent="0.2">
      <c r="A6340" t="s">
        <v>9835</v>
      </c>
      <c r="B6340" t="s">
        <v>613</v>
      </c>
      <c r="C6340" t="s">
        <v>612</v>
      </c>
      <c r="D6340" s="21" t="s">
        <v>614</v>
      </c>
      <c r="E6340" t="s">
        <v>615</v>
      </c>
      <c r="F6340" t="s">
        <v>14</v>
      </c>
      <c r="G6340" t="s">
        <v>1430</v>
      </c>
      <c r="O6340" t="s">
        <v>1431</v>
      </c>
    </row>
    <row r="6341" spans="1:15" ht="15" customHeight="1" x14ac:dyDescent="0.2">
      <c r="A6341" t="s">
        <v>9835</v>
      </c>
      <c r="B6341" t="s">
        <v>613</v>
      </c>
      <c r="C6341" t="s">
        <v>612</v>
      </c>
      <c r="D6341" s="21" t="s">
        <v>614</v>
      </c>
      <c r="E6341" t="s">
        <v>615</v>
      </c>
      <c r="F6341" t="s">
        <v>15</v>
      </c>
      <c r="G6341" t="s">
        <v>1430</v>
      </c>
      <c r="O6341" t="s">
        <v>1432</v>
      </c>
    </row>
    <row r="6342" spans="1:15" ht="15" customHeight="1" x14ac:dyDescent="0.2">
      <c r="A6342" t="s">
        <v>9835</v>
      </c>
      <c r="B6342" t="s">
        <v>613</v>
      </c>
      <c r="C6342" t="s">
        <v>612</v>
      </c>
      <c r="D6342" s="21" t="s">
        <v>614</v>
      </c>
      <c r="E6342" t="s">
        <v>615</v>
      </c>
      <c r="F6342" t="s">
        <v>132</v>
      </c>
      <c r="G6342" t="s">
        <v>1286</v>
      </c>
      <c r="O6342" t="s">
        <v>1400</v>
      </c>
    </row>
    <row r="6343" spans="1:15" ht="15" customHeight="1" x14ac:dyDescent="0.2">
      <c r="A6343" t="s">
        <v>9835</v>
      </c>
      <c r="B6343" t="s">
        <v>613</v>
      </c>
      <c r="C6343" t="s">
        <v>612</v>
      </c>
      <c r="D6343" s="21" t="s">
        <v>614</v>
      </c>
      <c r="E6343" t="s">
        <v>615</v>
      </c>
      <c r="F6343" t="s">
        <v>162</v>
      </c>
      <c r="G6343" t="s">
        <v>1286</v>
      </c>
      <c r="O6343" t="s">
        <v>1400</v>
      </c>
    </row>
    <row r="6344" spans="1:15" ht="15" customHeight="1" x14ac:dyDescent="0.2">
      <c r="A6344" t="s">
        <v>9835</v>
      </c>
      <c r="B6344" t="s">
        <v>732</v>
      </c>
      <c r="C6344" t="s">
        <v>731</v>
      </c>
      <c r="D6344" s="21" t="s">
        <v>733</v>
      </c>
      <c r="E6344" t="s">
        <v>734</v>
      </c>
      <c r="F6344" t="s">
        <v>16</v>
      </c>
      <c r="G6344" t="s">
        <v>1270</v>
      </c>
      <c r="H6344" t="s">
        <v>349</v>
      </c>
      <c r="I6344" t="s">
        <v>1702</v>
      </c>
      <c r="J6344" t="s">
        <v>6722</v>
      </c>
      <c r="K6344">
        <v>2020</v>
      </c>
      <c r="L6344" t="s">
        <v>6723</v>
      </c>
      <c r="M6344" t="s">
        <v>6724</v>
      </c>
      <c r="N6344" t="s">
        <v>6725</v>
      </c>
    </row>
    <row r="6345" spans="1:15" ht="15" customHeight="1" x14ac:dyDescent="0.2">
      <c r="A6345" t="s">
        <v>9835</v>
      </c>
      <c r="B6345" t="s">
        <v>732</v>
      </c>
      <c r="C6345" t="s">
        <v>731</v>
      </c>
      <c r="D6345" s="21" t="s">
        <v>733</v>
      </c>
      <c r="E6345" t="s">
        <v>734</v>
      </c>
      <c r="F6345" t="s">
        <v>17</v>
      </c>
      <c r="G6345" t="s">
        <v>1270</v>
      </c>
      <c r="H6345" t="s">
        <v>349</v>
      </c>
      <c r="I6345" t="s">
        <v>1702</v>
      </c>
      <c r="J6345" t="s">
        <v>6722</v>
      </c>
      <c r="K6345">
        <v>2020</v>
      </c>
      <c r="L6345" t="s">
        <v>6723</v>
      </c>
      <c r="M6345" t="s">
        <v>6724</v>
      </c>
      <c r="N6345" t="s">
        <v>6725</v>
      </c>
    </row>
    <row r="6346" spans="1:15" ht="15" customHeight="1" x14ac:dyDescent="0.2">
      <c r="A6346" t="s">
        <v>9835</v>
      </c>
      <c r="B6346" t="s">
        <v>732</v>
      </c>
      <c r="C6346" t="s">
        <v>731</v>
      </c>
      <c r="D6346" s="21" t="s">
        <v>733</v>
      </c>
      <c r="E6346" t="s">
        <v>734</v>
      </c>
      <c r="F6346" t="s">
        <v>26</v>
      </c>
      <c r="G6346" t="s">
        <v>1270</v>
      </c>
      <c r="H6346" t="s">
        <v>349</v>
      </c>
      <c r="I6346" t="s">
        <v>1702</v>
      </c>
      <c r="J6346" t="s">
        <v>6722</v>
      </c>
      <c r="K6346">
        <v>2020</v>
      </c>
      <c r="L6346" t="s">
        <v>6723</v>
      </c>
      <c r="M6346" t="s">
        <v>6724</v>
      </c>
      <c r="N6346" t="s">
        <v>6725</v>
      </c>
    </row>
    <row r="6347" spans="1:15" ht="15" customHeight="1" x14ac:dyDescent="0.2">
      <c r="A6347" t="s">
        <v>9835</v>
      </c>
      <c r="B6347" t="s">
        <v>732</v>
      </c>
      <c r="C6347" t="s">
        <v>731</v>
      </c>
      <c r="D6347" s="21" t="s">
        <v>733</v>
      </c>
      <c r="E6347" t="s">
        <v>734</v>
      </c>
      <c r="F6347" t="s">
        <v>18</v>
      </c>
      <c r="G6347" t="s">
        <v>1270</v>
      </c>
      <c r="H6347" t="s">
        <v>349</v>
      </c>
      <c r="I6347" t="s">
        <v>1702</v>
      </c>
      <c r="J6347" t="s">
        <v>6722</v>
      </c>
      <c r="K6347">
        <v>2020</v>
      </c>
      <c r="L6347" t="s">
        <v>6723</v>
      </c>
      <c r="M6347" t="s">
        <v>6724</v>
      </c>
      <c r="N6347" t="s">
        <v>6725</v>
      </c>
    </row>
    <row r="6348" spans="1:15" ht="15" customHeight="1" x14ac:dyDescent="0.2">
      <c r="A6348" t="s">
        <v>9835</v>
      </c>
      <c r="B6348" t="s">
        <v>732</v>
      </c>
      <c r="C6348" t="s">
        <v>731</v>
      </c>
      <c r="D6348" s="21" t="s">
        <v>733</v>
      </c>
      <c r="E6348" t="s">
        <v>734</v>
      </c>
      <c r="F6348" t="s">
        <v>28</v>
      </c>
      <c r="G6348" t="s">
        <v>1270</v>
      </c>
      <c r="H6348" t="s">
        <v>349</v>
      </c>
      <c r="I6348" t="s">
        <v>1702</v>
      </c>
      <c r="J6348" t="s">
        <v>6722</v>
      </c>
      <c r="K6348">
        <v>2020</v>
      </c>
      <c r="L6348" t="s">
        <v>6723</v>
      </c>
      <c r="M6348" t="s">
        <v>6724</v>
      </c>
      <c r="N6348" t="s">
        <v>6725</v>
      </c>
      <c r="O6348" t="s">
        <v>6727</v>
      </c>
    </row>
    <row r="6349" spans="1:15" ht="15" customHeight="1" x14ac:dyDescent="0.2">
      <c r="A6349" t="s">
        <v>9835</v>
      </c>
      <c r="B6349" t="s">
        <v>732</v>
      </c>
      <c r="C6349" t="s">
        <v>731</v>
      </c>
      <c r="D6349" s="21" t="s">
        <v>733</v>
      </c>
      <c r="E6349" t="s">
        <v>734</v>
      </c>
      <c r="F6349" t="s">
        <v>19</v>
      </c>
      <c r="G6349" t="s">
        <v>1270</v>
      </c>
      <c r="H6349" t="s">
        <v>349</v>
      </c>
      <c r="I6349" t="s">
        <v>1702</v>
      </c>
      <c r="J6349" t="s">
        <v>6722</v>
      </c>
      <c r="K6349">
        <v>2020</v>
      </c>
      <c r="L6349" t="s">
        <v>6723</v>
      </c>
      <c r="M6349" t="s">
        <v>6724</v>
      </c>
      <c r="N6349" t="s">
        <v>6725</v>
      </c>
    </row>
    <row r="6350" spans="1:15" ht="15" customHeight="1" x14ac:dyDescent="0.2">
      <c r="A6350" t="s">
        <v>9835</v>
      </c>
      <c r="B6350" t="s">
        <v>732</v>
      </c>
      <c r="C6350" t="s">
        <v>731</v>
      </c>
      <c r="D6350" s="21" t="s">
        <v>733</v>
      </c>
      <c r="E6350" t="s">
        <v>734</v>
      </c>
      <c r="F6350" t="s">
        <v>20</v>
      </c>
      <c r="G6350" t="s">
        <v>1270</v>
      </c>
      <c r="H6350" t="s">
        <v>349</v>
      </c>
      <c r="I6350" t="s">
        <v>1702</v>
      </c>
      <c r="J6350" t="s">
        <v>6722</v>
      </c>
      <c r="K6350">
        <v>2020</v>
      </c>
      <c r="L6350" t="s">
        <v>6723</v>
      </c>
      <c r="M6350" t="s">
        <v>6724</v>
      </c>
      <c r="N6350" t="s">
        <v>6725</v>
      </c>
      <c r="O6350" t="s">
        <v>6726</v>
      </c>
    </row>
    <row r="6351" spans="1:15" ht="15" customHeight="1" x14ac:dyDescent="0.2">
      <c r="A6351" t="s">
        <v>9835</v>
      </c>
      <c r="B6351" t="s">
        <v>732</v>
      </c>
      <c r="C6351" t="s">
        <v>731</v>
      </c>
      <c r="D6351" s="21" t="s">
        <v>733</v>
      </c>
      <c r="E6351" t="s">
        <v>734</v>
      </c>
      <c r="F6351" t="s">
        <v>21</v>
      </c>
      <c r="G6351" t="s">
        <v>1270</v>
      </c>
      <c r="H6351" t="s">
        <v>349</v>
      </c>
      <c r="I6351" t="s">
        <v>1702</v>
      </c>
      <c r="J6351" t="s">
        <v>6722</v>
      </c>
      <c r="K6351">
        <v>2020</v>
      </c>
      <c r="L6351" t="s">
        <v>6723</v>
      </c>
      <c r="M6351" t="s">
        <v>6724</v>
      </c>
      <c r="N6351" t="s">
        <v>6725</v>
      </c>
    </row>
    <row r="6352" spans="1:15" ht="15" customHeight="1" x14ac:dyDescent="0.2">
      <c r="A6352" t="s">
        <v>9835</v>
      </c>
      <c r="B6352" t="s">
        <v>732</v>
      </c>
      <c r="C6352" t="s">
        <v>731</v>
      </c>
      <c r="D6352" s="21" t="s">
        <v>733</v>
      </c>
      <c r="E6352" t="s">
        <v>734</v>
      </c>
      <c r="F6352" t="s">
        <v>24</v>
      </c>
      <c r="G6352" t="s">
        <v>1270</v>
      </c>
      <c r="H6352" t="s">
        <v>349</v>
      </c>
      <c r="I6352" t="s">
        <v>1702</v>
      </c>
      <c r="J6352" t="s">
        <v>6722</v>
      </c>
      <c r="K6352">
        <v>2020</v>
      </c>
      <c r="L6352" t="s">
        <v>6723</v>
      </c>
      <c r="M6352" t="s">
        <v>6724</v>
      </c>
      <c r="N6352" t="s">
        <v>6725</v>
      </c>
    </row>
    <row r="6353" spans="1:15" ht="15" customHeight="1" x14ac:dyDescent="0.2">
      <c r="A6353" t="s">
        <v>9835</v>
      </c>
      <c r="B6353" t="s">
        <v>732</v>
      </c>
      <c r="C6353" t="s">
        <v>731</v>
      </c>
      <c r="D6353" s="21" t="s">
        <v>733</v>
      </c>
      <c r="E6353" t="s">
        <v>734</v>
      </c>
      <c r="F6353" t="s">
        <v>22</v>
      </c>
      <c r="G6353" t="s">
        <v>1270</v>
      </c>
      <c r="H6353" t="s">
        <v>349</v>
      </c>
      <c r="I6353" t="s">
        <v>1702</v>
      </c>
      <c r="J6353" t="s">
        <v>6722</v>
      </c>
      <c r="K6353">
        <v>2020</v>
      </c>
      <c r="L6353" t="s">
        <v>6723</v>
      </c>
      <c r="M6353" t="s">
        <v>6724</v>
      </c>
      <c r="N6353" t="s">
        <v>6725</v>
      </c>
    </row>
    <row r="6354" spans="1:15" ht="15" customHeight="1" x14ac:dyDescent="0.2">
      <c r="A6354" t="s">
        <v>9835</v>
      </c>
      <c r="B6354" t="s">
        <v>732</v>
      </c>
      <c r="C6354" t="s">
        <v>731</v>
      </c>
      <c r="D6354" s="21" t="s">
        <v>733</v>
      </c>
      <c r="E6354" t="s">
        <v>734</v>
      </c>
      <c r="F6354" t="s">
        <v>157</v>
      </c>
      <c r="G6354" t="s">
        <v>1286</v>
      </c>
      <c r="O6354" t="s">
        <v>1400</v>
      </c>
    </row>
    <row r="6355" spans="1:15" ht="15" customHeight="1" x14ac:dyDescent="0.2">
      <c r="A6355" t="s">
        <v>9835</v>
      </c>
      <c r="B6355" t="s">
        <v>732</v>
      </c>
      <c r="C6355" t="s">
        <v>731</v>
      </c>
      <c r="D6355" s="21" t="s">
        <v>733</v>
      </c>
      <c r="E6355" t="s">
        <v>734</v>
      </c>
      <c r="F6355" t="s">
        <v>137</v>
      </c>
      <c r="G6355" t="s">
        <v>1286</v>
      </c>
      <c r="O6355" t="s">
        <v>1400</v>
      </c>
    </row>
    <row r="6356" spans="1:15" ht="15" customHeight="1" x14ac:dyDescent="0.2">
      <c r="A6356" t="s">
        <v>9835</v>
      </c>
      <c r="B6356" t="s">
        <v>732</v>
      </c>
      <c r="C6356" t="s">
        <v>731</v>
      </c>
      <c r="D6356" s="21" t="s">
        <v>733</v>
      </c>
      <c r="E6356" t="s">
        <v>734</v>
      </c>
      <c r="F6356" t="s">
        <v>338</v>
      </c>
      <c r="K6356">
        <v>2022</v>
      </c>
      <c r="L6356" t="s">
        <v>6713</v>
      </c>
      <c r="M6356" t="s">
        <v>1592</v>
      </c>
      <c r="N6356" t="s">
        <v>6714</v>
      </c>
      <c r="O6356" t="s">
        <v>6716</v>
      </c>
    </row>
    <row r="6357" spans="1:15" ht="15" customHeight="1" x14ac:dyDescent="0.2">
      <c r="A6357" t="s">
        <v>9835</v>
      </c>
      <c r="B6357" t="s">
        <v>732</v>
      </c>
      <c r="C6357" t="s">
        <v>731</v>
      </c>
      <c r="D6357" s="21" t="s">
        <v>733</v>
      </c>
      <c r="E6357" t="s">
        <v>734</v>
      </c>
      <c r="F6357" t="s">
        <v>336</v>
      </c>
      <c r="K6357">
        <v>2022</v>
      </c>
      <c r="L6357" t="s">
        <v>6713</v>
      </c>
      <c r="M6357" t="s">
        <v>1592</v>
      </c>
      <c r="N6357" t="s">
        <v>6714</v>
      </c>
      <c r="O6357" t="s">
        <v>6715</v>
      </c>
    </row>
    <row r="6358" spans="1:15" ht="15" customHeight="1" x14ac:dyDescent="0.2">
      <c r="A6358" t="s">
        <v>9835</v>
      </c>
      <c r="B6358" t="s">
        <v>732</v>
      </c>
      <c r="C6358" t="s">
        <v>731</v>
      </c>
      <c r="D6358" s="21" t="s">
        <v>733</v>
      </c>
      <c r="E6358" t="s">
        <v>734</v>
      </c>
      <c r="F6358" t="s">
        <v>337</v>
      </c>
      <c r="K6358">
        <v>2022</v>
      </c>
      <c r="L6358" t="s">
        <v>6713</v>
      </c>
      <c r="M6358" t="s">
        <v>1592</v>
      </c>
      <c r="N6358" t="s">
        <v>6714</v>
      </c>
      <c r="O6358" t="s">
        <v>6716</v>
      </c>
    </row>
    <row r="6359" spans="1:15" ht="15" customHeight="1" x14ac:dyDescent="0.2">
      <c r="A6359" t="s">
        <v>9835</v>
      </c>
      <c r="B6359" t="s">
        <v>732</v>
      </c>
      <c r="C6359" t="s">
        <v>731</v>
      </c>
      <c r="D6359" s="21" t="s">
        <v>733</v>
      </c>
      <c r="E6359" t="s">
        <v>734</v>
      </c>
      <c r="F6359" t="s">
        <v>4</v>
      </c>
      <c r="L6359" t="s">
        <v>1429</v>
      </c>
      <c r="N6359" t="s">
        <v>1279</v>
      </c>
      <c r="O6359" t="s">
        <v>1280</v>
      </c>
    </row>
    <row r="6360" spans="1:15" ht="15" customHeight="1" x14ac:dyDescent="0.2">
      <c r="A6360" t="s">
        <v>9835</v>
      </c>
      <c r="B6360" t="s">
        <v>732</v>
      </c>
      <c r="C6360" t="s">
        <v>731</v>
      </c>
      <c r="D6360" s="21" t="s">
        <v>733</v>
      </c>
      <c r="E6360" t="s">
        <v>734</v>
      </c>
      <c r="F6360" t="s">
        <v>89</v>
      </c>
      <c r="K6360">
        <v>2019</v>
      </c>
      <c r="L6360" t="s">
        <v>6710</v>
      </c>
      <c r="N6360" t="s">
        <v>6711</v>
      </c>
      <c r="O6360" t="s">
        <v>6712</v>
      </c>
    </row>
    <row r="6361" spans="1:15" ht="15" customHeight="1" x14ac:dyDescent="0.2">
      <c r="A6361" t="s">
        <v>9835</v>
      </c>
      <c r="B6361" t="s">
        <v>732</v>
      </c>
      <c r="C6361" t="s">
        <v>731</v>
      </c>
      <c r="D6361" s="21" t="s">
        <v>733</v>
      </c>
      <c r="E6361" t="s">
        <v>734</v>
      </c>
      <c r="F6361" t="s">
        <v>162</v>
      </c>
      <c r="G6361" t="s">
        <v>1286</v>
      </c>
      <c r="O6361" t="s">
        <v>1400</v>
      </c>
    </row>
    <row r="6362" spans="1:15" ht="15" customHeight="1" x14ac:dyDescent="0.2">
      <c r="A6362" t="s">
        <v>9835</v>
      </c>
      <c r="B6362" t="s">
        <v>732</v>
      </c>
      <c r="C6362" t="s">
        <v>731</v>
      </c>
      <c r="D6362" s="21" t="s">
        <v>733</v>
      </c>
      <c r="E6362" t="s">
        <v>734</v>
      </c>
      <c r="F6362" t="s">
        <v>13</v>
      </c>
      <c r="K6362">
        <v>2022</v>
      </c>
      <c r="L6362" t="s">
        <v>6717</v>
      </c>
      <c r="M6362" t="s">
        <v>6718</v>
      </c>
      <c r="N6362" t="s">
        <v>6719</v>
      </c>
    </row>
    <row r="6363" spans="1:15" ht="15" customHeight="1" x14ac:dyDescent="0.2">
      <c r="A6363" t="s">
        <v>9835</v>
      </c>
      <c r="B6363" t="s">
        <v>732</v>
      </c>
      <c r="C6363" t="s">
        <v>731</v>
      </c>
      <c r="D6363" s="21" t="s">
        <v>733</v>
      </c>
      <c r="E6363" t="s">
        <v>734</v>
      </c>
      <c r="F6363" t="s">
        <v>14</v>
      </c>
      <c r="G6363" t="s">
        <v>1430</v>
      </c>
      <c r="O6363" t="s">
        <v>1431</v>
      </c>
    </row>
    <row r="6364" spans="1:15" ht="15" customHeight="1" x14ac:dyDescent="0.2">
      <c r="A6364" t="s">
        <v>9835</v>
      </c>
      <c r="B6364" t="s">
        <v>732</v>
      </c>
      <c r="C6364" t="s">
        <v>731</v>
      </c>
      <c r="D6364" s="21" t="s">
        <v>733</v>
      </c>
      <c r="E6364" t="s">
        <v>734</v>
      </c>
      <c r="F6364" t="s">
        <v>15</v>
      </c>
      <c r="G6364" t="s">
        <v>1430</v>
      </c>
      <c r="O6364" t="s">
        <v>1432</v>
      </c>
    </row>
    <row r="6365" spans="1:15" ht="15" customHeight="1" x14ac:dyDescent="0.2">
      <c r="A6365" t="s">
        <v>9835</v>
      </c>
      <c r="B6365" t="s">
        <v>732</v>
      </c>
      <c r="C6365" t="s">
        <v>731</v>
      </c>
      <c r="D6365" s="21" t="s">
        <v>733</v>
      </c>
      <c r="E6365" t="s">
        <v>734</v>
      </c>
      <c r="F6365" t="s">
        <v>11</v>
      </c>
      <c r="G6365" t="s">
        <v>1286</v>
      </c>
      <c r="H6365" t="s">
        <v>349</v>
      </c>
      <c r="I6365" t="s">
        <v>1100</v>
      </c>
      <c r="J6365" t="s">
        <v>6720</v>
      </c>
      <c r="K6365">
        <v>2022</v>
      </c>
      <c r="L6365" t="s">
        <v>6717</v>
      </c>
      <c r="M6365" t="s">
        <v>6718</v>
      </c>
      <c r="N6365" t="s">
        <v>6719</v>
      </c>
      <c r="O6365" t="s">
        <v>6721</v>
      </c>
    </row>
    <row r="6366" spans="1:15" ht="15" customHeight="1" x14ac:dyDescent="0.2">
      <c r="A6366" t="s">
        <v>9835</v>
      </c>
      <c r="B6366" t="s">
        <v>732</v>
      </c>
      <c r="C6366" t="s">
        <v>731</v>
      </c>
      <c r="D6366" s="21" t="s">
        <v>733</v>
      </c>
      <c r="E6366" t="s">
        <v>734</v>
      </c>
      <c r="F6366" t="s">
        <v>10</v>
      </c>
      <c r="K6366">
        <v>2022</v>
      </c>
      <c r="L6366" t="s">
        <v>6717</v>
      </c>
      <c r="M6366" t="s">
        <v>6718</v>
      </c>
      <c r="N6366" t="s">
        <v>6719</v>
      </c>
    </row>
    <row r="6367" spans="1:15" ht="15" customHeight="1" x14ac:dyDescent="0.2">
      <c r="A6367" t="s">
        <v>9835</v>
      </c>
      <c r="B6367" t="s">
        <v>732</v>
      </c>
      <c r="C6367" t="s">
        <v>731</v>
      </c>
      <c r="D6367" s="21" t="s">
        <v>733</v>
      </c>
      <c r="E6367" t="s">
        <v>734</v>
      </c>
      <c r="F6367" t="s">
        <v>8</v>
      </c>
      <c r="K6367">
        <v>2022</v>
      </c>
      <c r="L6367" t="s">
        <v>6717</v>
      </c>
      <c r="M6367" t="s">
        <v>6718</v>
      </c>
      <c r="N6367" t="s">
        <v>6719</v>
      </c>
    </row>
    <row r="6368" spans="1:15" ht="15" customHeight="1" x14ac:dyDescent="0.2">
      <c r="A6368" t="s">
        <v>9835</v>
      </c>
      <c r="B6368" t="s">
        <v>732</v>
      </c>
      <c r="C6368" t="s">
        <v>731</v>
      </c>
      <c r="D6368" s="21" t="s">
        <v>733</v>
      </c>
      <c r="E6368" t="s">
        <v>734</v>
      </c>
      <c r="F6368" t="s">
        <v>9</v>
      </c>
      <c r="L6368" t="s">
        <v>1414</v>
      </c>
      <c r="N6368" t="s">
        <v>1415</v>
      </c>
      <c r="O6368" t="s">
        <v>1416</v>
      </c>
    </row>
    <row r="6369" spans="1:15" ht="15" customHeight="1" x14ac:dyDescent="0.2">
      <c r="A6369" t="s">
        <v>9835</v>
      </c>
      <c r="B6369" t="s">
        <v>732</v>
      </c>
      <c r="C6369" t="s">
        <v>731</v>
      </c>
      <c r="D6369" s="21" t="s">
        <v>733</v>
      </c>
      <c r="E6369" t="s">
        <v>734</v>
      </c>
      <c r="F6369" t="s">
        <v>316</v>
      </c>
      <c r="K6369">
        <v>2022</v>
      </c>
      <c r="L6369" t="s">
        <v>6713</v>
      </c>
      <c r="M6369" t="s">
        <v>1592</v>
      </c>
      <c r="N6369" t="s">
        <v>6714</v>
      </c>
      <c r="O6369" t="s">
        <v>6716</v>
      </c>
    </row>
    <row r="6370" spans="1:15" ht="15" customHeight="1" x14ac:dyDescent="0.2">
      <c r="A6370" t="s">
        <v>9835</v>
      </c>
      <c r="B6370" t="s">
        <v>732</v>
      </c>
      <c r="C6370" t="s">
        <v>731</v>
      </c>
      <c r="D6370" s="21" t="s">
        <v>733</v>
      </c>
      <c r="E6370" t="s">
        <v>734</v>
      </c>
      <c r="F6370" t="s">
        <v>314</v>
      </c>
      <c r="K6370">
        <v>2022</v>
      </c>
      <c r="L6370" t="s">
        <v>6713</v>
      </c>
      <c r="M6370" t="s">
        <v>1592</v>
      </c>
      <c r="N6370" t="s">
        <v>6714</v>
      </c>
      <c r="O6370" t="s">
        <v>6715</v>
      </c>
    </row>
    <row r="6371" spans="1:15" ht="15" customHeight="1" x14ac:dyDescent="0.2">
      <c r="A6371" t="s">
        <v>9835</v>
      </c>
      <c r="B6371" t="s">
        <v>732</v>
      </c>
      <c r="C6371" t="s">
        <v>731</v>
      </c>
      <c r="D6371" s="21" t="s">
        <v>733</v>
      </c>
      <c r="E6371" t="s">
        <v>734</v>
      </c>
      <c r="F6371" t="s">
        <v>315</v>
      </c>
      <c r="K6371">
        <v>2022</v>
      </c>
      <c r="L6371" t="s">
        <v>6713</v>
      </c>
      <c r="M6371" t="s">
        <v>1592</v>
      </c>
      <c r="N6371" t="s">
        <v>6714</v>
      </c>
      <c r="O6371" t="s">
        <v>6716</v>
      </c>
    </row>
    <row r="6372" spans="1:15" ht="15" customHeight="1" x14ac:dyDescent="0.2">
      <c r="A6372" t="s">
        <v>9835</v>
      </c>
      <c r="B6372" t="s">
        <v>732</v>
      </c>
      <c r="C6372" t="s">
        <v>731</v>
      </c>
      <c r="D6372" s="21" t="s">
        <v>733</v>
      </c>
      <c r="E6372" t="s">
        <v>734</v>
      </c>
      <c r="F6372" t="s">
        <v>67</v>
      </c>
      <c r="G6372" t="s">
        <v>1360</v>
      </c>
      <c r="K6372">
        <v>2020</v>
      </c>
      <c r="L6372" t="s">
        <v>6723</v>
      </c>
      <c r="M6372" t="s">
        <v>1484</v>
      </c>
      <c r="N6372" t="s">
        <v>6725</v>
      </c>
      <c r="O6372" t="s">
        <v>6730</v>
      </c>
    </row>
    <row r="6373" spans="1:15" ht="15" customHeight="1" x14ac:dyDescent="0.2">
      <c r="A6373" t="s">
        <v>9835</v>
      </c>
      <c r="B6373" t="s">
        <v>732</v>
      </c>
      <c r="C6373" t="s">
        <v>731</v>
      </c>
      <c r="D6373" s="21" t="s">
        <v>733</v>
      </c>
      <c r="E6373" t="s">
        <v>734</v>
      </c>
      <c r="F6373" t="s">
        <v>58</v>
      </c>
      <c r="G6373" t="s">
        <v>1270</v>
      </c>
      <c r="H6373" t="s">
        <v>349</v>
      </c>
      <c r="I6373" t="s">
        <v>349</v>
      </c>
      <c r="K6373">
        <v>2020</v>
      </c>
      <c r="L6373" t="s">
        <v>6723</v>
      </c>
      <c r="M6373" t="s">
        <v>6728</v>
      </c>
      <c r="N6373" t="s">
        <v>6719</v>
      </c>
    </row>
    <row r="6374" spans="1:15" ht="15" customHeight="1" x14ac:dyDescent="0.2">
      <c r="A6374" t="s">
        <v>9835</v>
      </c>
      <c r="B6374" t="s">
        <v>732</v>
      </c>
      <c r="C6374" t="s">
        <v>731</v>
      </c>
      <c r="D6374" s="21" t="s">
        <v>733</v>
      </c>
      <c r="E6374" t="s">
        <v>734</v>
      </c>
      <c r="F6374" t="s">
        <v>54</v>
      </c>
      <c r="G6374" t="s">
        <v>1270</v>
      </c>
      <c r="H6374" t="s">
        <v>349</v>
      </c>
      <c r="I6374" t="s">
        <v>349</v>
      </c>
      <c r="K6374">
        <v>2020</v>
      </c>
      <c r="L6374" t="s">
        <v>6723</v>
      </c>
      <c r="M6374" t="s">
        <v>6728</v>
      </c>
      <c r="N6374" t="s">
        <v>6719</v>
      </c>
      <c r="O6374" t="s">
        <v>6729</v>
      </c>
    </row>
    <row r="6375" spans="1:15" ht="15" customHeight="1" x14ac:dyDescent="0.2">
      <c r="A6375" t="s">
        <v>9835</v>
      </c>
      <c r="B6375" t="s">
        <v>732</v>
      </c>
      <c r="C6375" t="s">
        <v>731</v>
      </c>
      <c r="D6375" s="21" t="s">
        <v>733</v>
      </c>
      <c r="E6375" t="s">
        <v>734</v>
      </c>
      <c r="F6375" t="s">
        <v>59</v>
      </c>
      <c r="G6375" t="s">
        <v>1270</v>
      </c>
      <c r="H6375" t="s">
        <v>349</v>
      </c>
      <c r="I6375" t="s">
        <v>349</v>
      </c>
      <c r="K6375">
        <v>2020</v>
      </c>
      <c r="L6375" t="s">
        <v>6723</v>
      </c>
      <c r="M6375" t="s">
        <v>6728</v>
      </c>
      <c r="N6375" t="s">
        <v>6719</v>
      </c>
    </row>
    <row r="6376" spans="1:15" ht="15" customHeight="1" x14ac:dyDescent="0.2">
      <c r="A6376" t="s">
        <v>9835</v>
      </c>
      <c r="B6376" t="s">
        <v>738</v>
      </c>
      <c r="C6376" t="s">
        <v>737</v>
      </c>
      <c r="D6376" s="21" t="s">
        <v>739</v>
      </c>
      <c r="E6376" t="s">
        <v>740</v>
      </c>
      <c r="F6376" t="s">
        <v>16</v>
      </c>
      <c r="G6376" t="s">
        <v>1270</v>
      </c>
      <c r="H6376" t="s">
        <v>349</v>
      </c>
      <c r="I6376" t="s">
        <v>349</v>
      </c>
      <c r="K6376">
        <v>2021</v>
      </c>
      <c r="L6376" t="s">
        <v>6731</v>
      </c>
      <c r="N6376" t="s">
        <v>6732</v>
      </c>
      <c r="O6376" t="s">
        <v>6733</v>
      </c>
    </row>
    <row r="6377" spans="1:15" ht="15" customHeight="1" x14ac:dyDescent="0.2">
      <c r="A6377" t="s">
        <v>9835</v>
      </c>
      <c r="B6377" t="s">
        <v>738</v>
      </c>
      <c r="C6377" t="s">
        <v>737</v>
      </c>
      <c r="D6377" s="21" t="s">
        <v>739</v>
      </c>
      <c r="E6377" t="s">
        <v>740</v>
      </c>
      <c r="F6377" t="s">
        <v>19</v>
      </c>
      <c r="G6377" t="s">
        <v>1270</v>
      </c>
      <c r="H6377" t="s">
        <v>349</v>
      </c>
      <c r="I6377" t="s">
        <v>349</v>
      </c>
      <c r="K6377">
        <v>2021</v>
      </c>
      <c r="L6377" t="s">
        <v>6731</v>
      </c>
      <c r="N6377" t="s">
        <v>6732</v>
      </c>
      <c r="O6377" t="s">
        <v>6734</v>
      </c>
    </row>
    <row r="6378" spans="1:15" ht="15" customHeight="1" x14ac:dyDescent="0.2">
      <c r="A6378" t="s">
        <v>9835</v>
      </c>
      <c r="B6378" t="s">
        <v>738</v>
      </c>
      <c r="C6378" t="s">
        <v>737</v>
      </c>
      <c r="D6378" s="21" t="s">
        <v>739</v>
      </c>
      <c r="E6378" t="s">
        <v>740</v>
      </c>
      <c r="F6378" t="s">
        <v>28</v>
      </c>
      <c r="G6378" t="s">
        <v>1270</v>
      </c>
      <c r="H6378" t="s">
        <v>349</v>
      </c>
      <c r="I6378" t="s">
        <v>349</v>
      </c>
      <c r="K6378">
        <v>2021</v>
      </c>
      <c r="L6378" t="s">
        <v>6731</v>
      </c>
      <c r="N6378" t="s">
        <v>6732</v>
      </c>
      <c r="O6378" t="s">
        <v>6735</v>
      </c>
    </row>
    <row r="6379" spans="1:15" ht="15" customHeight="1" x14ac:dyDescent="0.2">
      <c r="A6379" t="s">
        <v>9835</v>
      </c>
      <c r="B6379" t="s">
        <v>738</v>
      </c>
      <c r="C6379" t="s">
        <v>737</v>
      </c>
      <c r="D6379" s="21" t="s">
        <v>739</v>
      </c>
      <c r="E6379" t="s">
        <v>740</v>
      </c>
      <c r="F6379" t="s">
        <v>67</v>
      </c>
      <c r="G6379" t="s">
        <v>1360</v>
      </c>
      <c r="K6379">
        <v>2024</v>
      </c>
      <c r="L6379" t="s">
        <v>6736</v>
      </c>
      <c r="N6379" t="s">
        <v>6737</v>
      </c>
      <c r="O6379" t="s">
        <v>6738</v>
      </c>
    </row>
    <row r="6380" spans="1:15" ht="15" customHeight="1" x14ac:dyDescent="0.2">
      <c r="A6380" t="s">
        <v>9835</v>
      </c>
      <c r="B6380" t="s">
        <v>738</v>
      </c>
      <c r="C6380" t="s">
        <v>737</v>
      </c>
      <c r="D6380" s="21" t="s">
        <v>739</v>
      </c>
      <c r="E6380" t="s">
        <v>740</v>
      </c>
      <c r="F6380" t="s">
        <v>8</v>
      </c>
      <c r="K6380">
        <v>2023</v>
      </c>
      <c r="L6380" t="s">
        <v>6739</v>
      </c>
      <c r="M6380" t="s">
        <v>6740</v>
      </c>
      <c r="N6380" t="s">
        <v>6741</v>
      </c>
    </row>
    <row r="6381" spans="1:15" ht="15" customHeight="1" x14ac:dyDescent="0.2">
      <c r="A6381" t="s">
        <v>9835</v>
      </c>
      <c r="B6381" t="s">
        <v>738</v>
      </c>
      <c r="C6381" t="s">
        <v>737</v>
      </c>
      <c r="D6381" s="21" t="s">
        <v>739</v>
      </c>
      <c r="E6381" t="s">
        <v>740</v>
      </c>
      <c r="F6381" t="s">
        <v>10</v>
      </c>
      <c r="K6381">
        <v>2023</v>
      </c>
      <c r="L6381" t="s">
        <v>6739</v>
      </c>
      <c r="M6381" t="s">
        <v>6740</v>
      </c>
      <c r="N6381" t="s">
        <v>6741</v>
      </c>
    </row>
    <row r="6382" spans="1:15" ht="15" customHeight="1" x14ac:dyDescent="0.2">
      <c r="A6382" t="s">
        <v>9835</v>
      </c>
      <c r="B6382" t="s">
        <v>738</v>
      </c>
      <c r="C6382" t="s">
        <v>737</v>
      </c>
      <c r="D6382" s="21" t="s">
        <v>739</v>
      </c>
      <c r="E6382" t="s">
        <v>740</v>
      </c>
      <c r="F6382" t="s">
        <v>11</v>
      </c>
      <c r="G6382" t="s">
        <v>1286</v>
      </c>
      <c r="H6382" t="s">
        <v>349</v>
      </c>
      <c r="I6382" t="s">
        <v>349</v>
      </c>
      <c r="K6382">
        <v>2023</v>
      </c>
      <c r="L6382" t="s">
        <v>6739</v>
      </c>
      <c r="M6382" t="s">
        <v>6740</v>
      </c>
      <c r="N6382" t="s">
        <v>6741</v>
      </c>
      <c r="O6382" t="s">
        <v>6742</v>
      </c>
    </row>
    <row r="6383" spans="1:15" ht="15" customHeight="1" x14ac:dyDescent="0.2">
      <c r="A6383" t="s">
        <v>9835</v>
      </c>
      <c r="B6383" t="s">
        <v>738</v>
      </c>
      <c r="C6383" t="s">
        <v>737</v>
      </c>
      <c r="D6383" s="21" t="s">
        <v>739</v>
      </c>
      <c r="E6383" t="s">
        <v>740</v>
      </c>
      <c r="F6383" t="s">
        <v>31</v>
      </c>
      <c r="G6383" t="s">
        <v>1404</v>
      </c>
      <c r="K6383">
        <v>2023</v>
      </c>
      <c r="L6383" t="s">
        <v>6739</v>
      </c>
      <c r="M6383" t="s">
        <v>6743</v>
      </c>
      <c r="N6383" t="s">
        <v>6741</v>
      </c>
    </row>
    <row r="6384" spans="1:15" ht="15" customHeight="1" x14ac:dyDescent="0.2">
      <c r="A6384" t="s">
        <v>9835</v>
      </c>
      <c r="B6384" t="s">
        <v>738</v>
      </c>
      <c r="C6384" t="s">
        <v>737</v>
      </c>
      <c r="D6384" s="21" t="s">
        <v>739</v>
      </c>
      <c r="E6384" t="s">
        <v>740</v>
      </c>
      <c r="F6384" t="s">
        <v>66</v>
      </c>
      <c r="G6384" t="s">
        <v>1296</v>
      </c>
      <c r="K6384">
        <v>2023</v>
      </c>
      <c r="L6384" t="s">
        <v>6739</v>
      </c>
      <c r="M6384" t="s">
        <v>6744</v>
      </c>
      <c r="N6384" t="s">
        <v>6741</v>
      </c>
      <c r="O6384" t="s">
        <v>6745</v>
      </c>
    </row>
    <row r="6385" spans="1:15" ht="15" customHeight="1" x14ac:dyDescent="0.2">
      <c r="A6385" t="s">
        <v>9835</v>
      </c>
      <c r="B6385" t="s">
        <v>738</v>
      </c>
      <c r="C6385" t="s">
        <v>737</v>
      </c>
      <c r="D6385" s="21" t="s">
        <v>739</v>
      </c>
      <c r="E6385" t="s">
        <v>740</v>
      </c>
      <c r="F6385" t="s">
        <v>89</v>
      </c>
      <c r="K6385">
        <v>2023</v>
      </c>
      <c r="L6385" t="s">
        <v>6739</v>
      </c>
      <c r="M6385" t="s">
        <v>6746</v>
      </c>
      <c r="N6385" t="s">
        <v>6741</v>
      </c>
      <c r="O6385" t="s">
        <v>6747</v>
      </c>
    </row>
    <row r="6386" spans="1:15" ht="15" customHeight="1" x14ac:dyDescent="0.2">
      <c r="A6386" t="s">
        <v>9835</v>
      </c>
      <c r="B6386" t="s">
        <v>738</v>
      </c>
      <c r="C6386" t="s">
        <v>737</v>
      </c>
      <c r="D6386" s="21" t="s">
        <v>739</v>
      </c>
      <c r="E6386" t="s">
        <v>740</v>
      </c>
      <c r="F6386" t="s">
        <v>314</v>
      </c>
      <c r="K6386">
        <v>2024</v>
      </c>
      <c r="L6386" t="s">
        <v>6748</v>
      </c>
      <c r="M6386" t="s">
        <v>1293</v>
      </c>
      <c r="N6386" t="s">
        <v>6749</v>
      </c>
      <c r="O6386" t="s">
        <v>6750</v>
      </c>
    </row>
    <row r="6387" spans="1:15" ht="15" customHeight="1" x14ac:dyDescent="0.2">
      <c r="A6387" t="s">
        <v>9835</v>
      </c>
      <c r="B6387" t="s">
        <v>738</v>
      </c>
      <c r="C6387" t="s">
        <v>737</v>
      </c>
      <c r="D6387" s="21" t="s">
        <v>739</v>
      </c>
      <c r="E6387" t="s">
        <v>740</v>
      </c>
      <c r="F6387" t="s">
        <v>315</v>
      </c>
      <c r="K6387">
        <v>2024</v>
      </c>
      <c r="L6387" t="s">
        <v>6748</v>
      </c>
      <c r="M6387" t="s">
        <v>1293</v>
      </c>
      <c r="N6387" t="s">
        <v>6749</v>
      </c>
      <c r="O6387" t="s">
        <v>6751</v>
      </c>
    </row>
    <row r="6388" spans="1:15" ht="15" customHeight="1" x14ac:dyDescent="0.2">
      <c r="A6388" t="s">
        <v>9835</v>
      </c>
      <c r="B6388" t="s">
        <v>738</v>
      </c>
      <c r="C6388" t="s">
        <v>737</v>
      </c>
      <c r="D6388" s="21" t="s">
        <v>739</v>
      </c>
      <c r="E6388" t="s">
        <v>740</v>
      </c>
      <c r="F6388" t="s">
        <v>316</v>
      </c>
      <c r="K6388">
        <v>2024</v>
      </c>
      <c r="L6388" t="s">
        <v>6748</v>
      </c>
      <c r="M6388" t="s">
        <v>1293</v>
      </c>
      <c r="N6388" t="s">
        <v>6749</v>
      </c>
      <c r="O6388" t="s">
        <v>6751</v>
      </c>
    </row>
    <row r="6389" spans="1:15" ht="15" customHeight="1" x14ac:dyDescent="0.2">
      <c r="A6389" t="s">
        <v>9835</v>
      </c>
      <c r="B6389" t="s">
        <v>738</v>
      </c>
      <c r="C6389" t="s">
        <v>737</v>
      </c>
      <c r="D6389" s="21" t="s">
        <v>739</v>
      </c>
      <c r="E6389" t="s">
        <v>740</v>
      </c>
      <c r="F6389" t="s">
        <v>9</v>
      </c>
      <c r="L6389" t="s">
        <v>1414</v>
      </c>
      <c r="N6389" t="s">
        <v>1415</v>
      </c>
      <c r="O6389" t="s">
        <v>1416</v>
      </c>
    </row>
    <row r="6390" spans="1:15" ht="15" customHeight="1" x14ac:dyDescent="0.2">
      <c r="A6390" t="s">
        <v>9835</v>
      </c>
      <c r="B6390" t="s">
        <v>738</v>
      </c>
      <c r="C6390" t="s">
        <v>737</v>
      </c>
      <c r="D6390" s="21" t="s">
        <v>739</v>
      </c>
      <c r="E6390" t="s">
        <v>740</v>
      </c>
      <c r="F6390" t="s">
        <v>4</v>
      </c>
      <c r="L6390" t="s">
        <v>1429</v>
      </c>
      <c r="N6390" t="s">
        <v>1279</v>
      </c>
      <c r="O6390" t="s">
        <v>1280</v>
      </c>
    </row>
    <row r="6391" spans="1:15" ht="15" customHeight="1" x14ac:dyDescent="0.2">
      <c r="A6391" t="s">
        <v>9835</v>
      </c>
      <c r="B6391" t="s">
        <v>738</v>
      </c>
      <c r="C6391" t="s">
        <v>737</v>
      </c>
      <c r="D6391" s="21" t="s">
        <v>739</v>
      </c>
      <c r="E6391" t="s">
        <v>740</v>
      </c>
      <c r="F6391" t="s">
        <v>14</v>
      </c>
      <c r="G6391" t="s">
        <v>1430</v>
      </c>
      <c r="O6391" t="s">
        <v>1431</v>
      </c>
    </row>
    <row r="6392" spans="1:15" ht="15" customHeight="1" x14ac:dyDescent="0.2">
      <c r="A6392" t="s">
        <v>9835</v>
      </c>
      <c r="B6392" t="s">
        <v>738</v>
      </c>
      <c r="C6392" t="s">
        <v>737</v>
      </c>
      <c r="D6392" s="21" t="s">
        <v>739</v>
      </c>
      <c r="E6392" t="s">
        <v>740</v>
      </c>
      <c r="F6392" t="s">
        <v>15</v>
      </c>
      <c r="G6392" t="s">
        <v>1430</v>
      </c>
      <c r="O6392" t="s">
        <v>1432</v>
      </c>
    </row>
    <row r="6393" spans="1:15" ht="15" customHeight="1" x14ac:dyDescent="0.2">
      <c r="A6393" t="s">
        <v>9835</v>
      </c>
      <c r="B6393" t="s">
        <v>750</v>
      </c>
      <c r="C6393" t="s">
        <v>749</v>
      </c>
      <c r="D6393" s="21" t="s">
        <v>751</v>
      </c>
      <c r="E6393" t="s">
        <v>752</v>
      </c>
      <c r="F6393" t="s">
        <v>84</v>
      </c>
      <c r="K6393">
        <v>2024</v>
      </c>
      <c r="L6393" t="s">
        <v>6752</v>
      </c>
      <c r="M6393" t="s">
        <v>4271</v>
      </c>
      <c r="N6393" t="s">
        <v>6753</v>
      </c>
      <c r="O6393"/>
    </row>
    <row r="6394" spans="1:15" ht="15" customHeight="1" x14ac:dyDescent="0.2">
      <c r="A6394" t="s">
        <v>9835</v>
      </c>
      <c r="B6394" t="s">
        <v>750</v>
      </c>
      <c r="C6394" t="s">
        <v>749</v>
      </c>
      <c r="D6394" s="21" t="s">
        <v>753</v>
      </c>
      <c r="E6394" t="s">
        <v>754</v>
      </c>
      <c r="F6394" t="s">
        <v>84</v>
      </c>
      <c r="K6394">
        <v>2024</v>
      </c>
      <c r="L6394" t="s">
        <v>6752</v>
      </c>
      <c r="M6394" t="s">
        <v>4271</v>
      </c>
      <c r="N6394" t="s">
        <v>6753</v>
      </c>
      <c r="O6394" t="s">
        <v>6754</v>
      </c>
    </row>
    <row r="6395" spans="1:15" ht="15" customHeight="1" x14ac:dyDescent="0.2">
      <c r="A6395" t="s">
        <v>9835</v>
      </c>
      <c r="B6395" t="s">
        <v>750</v>
      </c>
      <c r="C6395" t="s">
        <v>749</v>
      </c>
      <c r="D6395" s="21" t="s">
        <v>751</v>
      </c>
      <c r="E6395" t="s">
        <v>752</v>
      </c>
      <c r="F6395" t="s">
        <v>135</v>
      </c>
      <c r="G6395" t="s">
        <v>1286</v>
      </c>
      <c r="L6395" t="s">
        <v>6755</v>
      </c>
      <c r="N6395" t="s">
        <v>6756</v>
      </c>
      <c r="O6395" t="s">
        <v>6757</v>
      </c>
    </row>
    <row r="6396" spans="1:15" ht="15" customHeight="1" x14ac:dyDescent="0.2">
      <c r="A6396" t="s">
        <v>9835</v>
      </c>
      <c r="B6396" t="s">
        <v>750</v>
      </c>
      <c r="C6396" t="s">
        <v>749</v>
      </c>
      <c r="D6396" s="21" t="s">
        <v>751</v>
      </c>
      <c r="E6396" t="s">
        <v>752</v>
      </c>
      <c r="F6396" t="s">
        <v>89</v>
      </c>
      <c r="K6396">
        <v>2024</v>
      </c>
      <c r="L6396" t="s">
        <v>6758</v>
      </c>
      <c r="M6396" t="s">
        <v>4271</v>
      </c>
      <c r="N6396" t="s">
        <v>6759</v>
      </c>
      <c r="O6396" t="s">
        <v>6760</v>
      </c>
    </row>
    <row r="6397" spans="1:15" ht="15" customHeight="1" x14ac:dyDescent="0.2">
      <c r="A6397" t="s">
        <v>9835</v>
      </c>
      <c r="B6397" t="s">
        <v>750</v>
      </c>
      <c r="C6397" t="s">
        <v>749</v>
      </c>
      <c r="D6397" s="21" t="s">
        <v>751</v>
      </c>
      <c r="E6397" t="s">
        <v>752</v>
      </c>
      <c r="F6397" t="s">
        <v>96</v>
      </c>
      <c r="K6397">
        <v>2024</v>
      </c>
      <c r="L6397" t="s">
        <v>6758</v>
      </c>
      <c r="M6397" t="s">
        <v>4271</v>
      </c>
      <c r="N6397" t="s">
        <v>6759</v>
      </c>
      <c r="O6397" t="s">
        <v>6761</v>
      </c>
    </row>
    <row r="6398" spans="1:15" ht="15" customHeight="1" x14ac:dyDescent="0.2">
      <c r="A6398" t="s">
        <v>9835</v>
      </c>
      <c r="B6398" t="s">
        <v>750</v>
      </c>
      <c r="C6398" t="s">
        <v>749</v>
      </c>
      <c r="D6398" s="21" t="s">
        <v>751</v>
      </c>
      <c r="E6398" t="s">
        <v>752</v>
      </c>
      <c r="F6398" t="s">
        <v>8</v>
      </c>
      <c r="K6398">
        <v>2021</v>
      </c>
      <c r="L6398" t="s">
        <v>6762</v>
      </c>
      <c r="M6398" t="s">
        <v>4271</v>
      </c>
      <c r="N6398" t="s">
        <v>6763</v>
      </c>
    </row>
    <row r="6399" spans="1:15" ht="15" customHeight="1" x14ac:dyDescent="0.2">
      <c r="A6399" t="s">
        <v>9835</v>
      </c>
      <c r="B6399" t="s">
        <v>750</v>
      </c>
      <c r="C6399" t="s">
        <v>749</v>
      </c>
      <c r="D6399" s="21" t="s">
        <v>751</v>
      </c>
      <c r="E6399" t="s">
        <v>752</v>
      </c>
      <c r="F6399" t="s">
        <v>10</v>
      </c>
      <c r="K6399">
        <v>2021</v>
      </c>
      <c r="L6399" t="s">
        <v>6762</v>
      </c>
      <c r="M6399" t="s">
        <v>4271</v>
      </c>
      <c r="N6399" t="s">
        <v>6763</v>
      </c>
    </row>
    <row r="6400" spans="1:15" ht="15" customHeight="1" x14ac:dyDescent="0.2">
      <c r="A6400" t="s">
        <v>9835</v>
      </c>
      <c r="B6400" t="s">
        <v>750</v>
      </c>
      <c r="C6400" t="s">
        <v>749</v>
      </c>
      <c r="D6400" s="21" t="s">
        <v>751</v>
      </c>
      <c r="E6400" t="s">
        <v>752</v>
      </c>
      <c r="F6400" t="s">
        <v>11</v>
      </c>
      <c r="G6400" t="s">
        <v>1286</v>
      </c>
      <c r="K6400">
        <v>2021</v>
      </c>
      <c r="L6400" t="s">
        <v>6762</v>
      </c>
      <c r="M6400" t="s">
        <v>4271</v>
      </c>
      <c r="N6400" t="s">
        <v>6763</v>
      </c>
      <c r="O6400" t="s">
        <v>6764</v>
      </c>
    </row>
    <row r="6401" spans="1:15" ht="15" customHeight="1" x14ac:dyDescent="0.2">
      <c r="A6401" t="s">
        <v>9835</v>
      </c>
      <c r="B6401" t="s">
        <v>750</v>
      </c>
      <c r="C6401" t="s">
        <v>749</v>
      </c>
      <c r="D6401" s="21" t="s">
        <v>751</v>
      </c>
      <c r="E6401" t="s">
        <v>752</v>
      </c>
      <c r="F6401" t="s">
        <v>33</v>
      </c>
      <c r="G6401" t="s">
        <v>1286</v>
      </c>
      <c r="K6401">
        <v>2021</v>
      </c>
      <c r="L6401" t="s">
        <v>6762</v>
      </c>
      <c r="M6401" t="s">
        <v>6765</v>
      </c>
      <c r="N6401" t="s">
        <v>6763</v>
      </c>
      <c r="O6401" t="s">
        <v>6766</v>
      </c>
    </row>
    <row r="6402" spans="1:15" ht="15" customHeight="1" x14ac:dyDescent="0.2">
      <c r="A6402" t="s">
        <v>9835</v>
      </c>
      <c r="B6402" t="s">
        <v>750</v>
      </c>
      <c r="C6402" t="s">
        <v>749</v>
      </c>
      <c r="D6402" s="21" t="s">
        <v>751</v>
      </c>
      <c r="E6402" t="s">
        <v>752</v>
      </c>
      <c r="F6402" t="s">
        <v>56</v>
      </c>
      <c r="G6402" t="s">
        <v>1270</v>
      </c>
      <c r="K6402">
        <v>2021</v>
      </c>
      <c r="L6402" t="s">
        <v>6762</v>
      </c>
      <c r="M6402" t="s">
        <v>4271</v>
      </c>
      <c r="N6402" t="s">
        <v>6763</v>
      </c>
      <c r="O6402" t="s">
        <v>6767</v>
      </c>
    </row>
    <row r="6403" spans="1:15" ht="15" customHeight="1" x14ac:dyDescent="0.2">
      <c r="A6403" t="s">
        <v>9835</v>
      </c>
      <c r="B6403" t="s">
        <v>750</v>
      </c>
      <c r="C6403" t="s">
        <v>749</v>
      </c>
      <c r="D6403" s="21" t="s">
        <v>751</v>
      </c>
      <c r="E6403" t="s">
        <v>752</v>
      </c>
      <c r="F6403" t="s">
        <v>59</v>
      </c>
      <c r="G6403" t="s">
        <v>1270</v>
      </c>
      <c r="K6403">
        <v>2021</v>
      </c>
      <c r="L6403" t="s">
        <v>6762</v>
      </c>
      <c r="M6403" t="s">
        <v>4271</v>
      </c>
      <c r="N6403" t="s">
        <v>6763</v>
      </c>
      <c r="O6403" t="s">
        <v>6767</v>
      </c>
    </row>
    <row r="6404" spans="1:15" ht="15" customHeight="1" x14ac:dyDescent="0.2">
      <c r="A6404" t="s">
        <v>9835</v>
      </c>
      <c r="B6404" t="s">
        <v>750</v>
      </c>
      <c r="C6404" t="s">
        <v>749</v>
      </c>
      <c r="D6404" s="21" t="s">
        <v>751</v>
      </c>
      <c r="E6404" t="s">
        <v>752</v>
      </c>
      <c r="F6404" t="s">
        <v>147</v>
      </c>
      <c r="G6404" t="s">
        <v>1286</v>
      </c>
      <c r="L6404" t="s">
        <v>6762</v>
      </c>
      <c r="N6404" t="s">
        <v>6763</v>
      </c>
      <c r="O6404" t="s">
        <v>1400</v>
      </c>
    </row>
    <row r="6405" spans="1:15" ht="15" customHeight="1" x14ac:dyDescent="0.2">
      <c r="A6405" t="s">
        <v>9835</v>
      </c>
      <c r="B6405" t="s">
        <v>750</v>
      </c>
      <c r="C6405" t="s">
        <v>749</v>
      </c>
      <c r="D6405" s="21" t="s">
        <v>753</v>
      </c>
      <c r="E6405" t="s">
        <v>754</v>
      </c>
      <c r="F6405" t="s">
        <v>94</v>
      </c>
      <c r="K6405">
        <v>2012</v>
      </c>
      <c r="L6405" t="s">
        <v>6768</v>
      </c>
      <c r="M6405" t="s">
        <v>4271</v>
      </c>
      <c r="N6405" t="s">
        <v>6769</v>
      </c>
      <c r="O6405" t="s">
        <v>6770</v>
      </c>
    </row>
    <row r="6406" spans="1:15" ht="15" customHeight="1" x14ac:dyDescent="0.2">
      <c r="A6406" t="s">
        <v>9835</v>
      </c>
      <c r="B6406" t="s">
        <v>750</v>
      </c>
      <c r="C6406" t="s">
        <v>749</v>
      </c>
      <c r="D6406" s="21" t="s">
        <v>751</v>
      </c>
      <c r="E6406" t="s">
        <v>752</v>
      </c>
      <c r="F6406" t="s">
        <v>315</v>
      </c>
      <c r="K6406">
        <v>2024</v>
      </c>
      <c r="L6406" t="s">
        <v>6771</v>
      </c>
      <c r="M6406" t="s">
        <v>4271</v>
      </c>
      <c r="N6406" t="s">
        <v>6772</v>
      </c>
      <c r="O6406"/>
    </row>
    <row r="6407" spans="1:15" ht="15" customHeight="1" x14ac:dyDescent="0.2">
      <c r="A6407" t="s">
        <v>9835</v>
      </c>
      <c r="B6407" t="s">
        <v>750</v>
      </c>
      <c r="C6407" t="s">
        <v>749</v>
      </c>
      <c r="D6407" s="21" t="s">
        <v>751</v>
      </c>
      <c r="E6407" t="s">
        <v>752</v>
      </c>
      <c r="F6407" t="s">
        <v>67</v>
      </c>
      <c r="G6407" t="s">
        <v>1360</v>
      </c>
      <c r="K6407">
        <v>2010</v>
      </c>
      <c r="L6407" t="s">
        <v>6773</v>
      </c>
      <c r="M6407" t="s">
        <v>1291</v>
      </c>
      <c r="N6407" t="s">
        <v>6774</v>
      </c>
      <c r="O6407" t="s">
        <v>6775</v>
      </c>
    </row>
    <row r="6408" spans="1:15" ht="15" customHeight="1" x14ac:dyDescent="0.2">
      <c r="A6408" t="s">
        <v>9835</v>
      </c>
      <c r="B6408" t="s">
        <v>750</v>
      </c>
      <c r="C6408" t="s">
        <v>749</v>
      </c>
      <c r="D6408" s="21" t="s">
        <v>751</v>
      </c>
      <c r="E6408" t="s">
        <v>752</v>
      </c>
      <c r="F6408" t="s">
        <v>9</v>
      </c>
      <c r="L6408" t="s">
        <v>1414</v>
      </c>
      <c r="N6408" t="s">
        <v>1415</v>
      </c>
      <c r="O6408" t="s">
        <v>1416</v>
      </c>
    </row>
    <row r="6409" spans="1:15" ht="15" customHeight="1" x14ac:dyDescent="0.2">
      <c r="A6409" t="s">
        <v>9835</v>
      </c>
      <c r="B6409" t="s">
        <v>750</v>
      </c>
      <c r="C6409" t="s">
        <v>749</v>
      </c>
      <c r="D6409" s="21" t="s">
        <v>753</v>
      </c>
      <c r="E6409" t="s">
        <v>754</v>
      </c>
      <c r="F6409" t="s">
        <v>180</v>
      </c>
      <c r="G6409" t="s">
        <v>1286</v>
      </c>
      <c r="K6409">
        <v>2024</v>
      </c>
      <c r="L6409" t="s">
        <v>9275</v>
      </c>
      <c r="M6409" t="s">
        <v>4271</v>
      </c>
      <c r="N6409" t="s">
        <v>9274</v>
      </c>
      <c r="O6409" t="s">
        <v>9273</v>
      </c>
    </row>
    <row r="6410" spans="1:15" ht="15" customHeight="1" x14ac:dyDescent="0.2">
      <c r="A6410" t="s">
        <v>9835</v>
      </c>
      <c r="B6410" t="s">
        <v>750</v>
      </c>
      <c r="C6410" t="s">
        <v>749</v>
      </c>
      <c r="D6410" s="21" t="s">
        <v>753</v>
      </c>
      <c r="E6410" t="s">
        <v>754</v>
      </c>
      <c r="F6410" t="s">
        <v>337</v>
      </c>
      <c r="K6410">
        <v>2024</v>
      </c>
      <c r="L6410" t="s">
        <v>6776</v>
      </c>
      <c r="M6410" t="s">
        <v>4271</v>
      </c>
      <c r="N6410" t="s">
        <v>6777</v>
      </c>
      <c r="O6410" t="s">
        <v>6778</v>
      </c>
    </row>
    <row r="6411" spans="1:15" ht="15" customHeight="1" x14ac:dyDescent="0.2">
      <c r="A6411" t="s">
        <v>9835</v>
      </c>
      <c r="B6411" t="s">
        <v>750</v>
      </c>
      <c r="C6411" t="s">
        <v>749</v>
      </c>
      <c r="D6411" s="21" t="s">
        <v>753</v>
      </c>
      <c r="E6411" t="s">
        <v>754</v>
      </c>
      <c r="F6411" t="s">
        <v>8</v>
      </c>
      <c r="K6411">
        <v>2021</v>
      </c>
      <c r="L6411" t="s">
        <v>6779</v>
      </c>
      <c r="M6411" t="s">
        <v>4271</v>
      </c>
      <c r="N6411" t="s">
        <v>6780</v>
      </c>
    </row>
    <row r="6412" spans="1:15" ht="15" customHeight="1" x14ac:dyDescent="0.2">
      <c r="A6412" t="s">
        <v>9835</v>
      </c>
      <c r="B6412" t="s">
        <v>750</v>
      </c>
      <c r="C6412" t="s">
        <v>749</v>
      </c>
      <c r="D6412" s="21" t="s">
        <v>753</v>
      </c>
      <c r="E6412" t="s">
        <v>754</v>
      </c>
      <c r="F6412" t="s">
        <v>10</v>
      </c>
      <c r="K6412">
        <v>2021</v>
      </c>
      <c r="L6412" t="s">
        <v>6779</v>
      </c>
      <c r="M6412" t="s">
        <v>4271</v>
      </c>
      <c r="N6412" t="s">
        <v>6780</v>
      </c>
    </row>
    <row r="6413" spans="1:15" ht="15" customHeight="1" x14ac:dyDescent="0.2">
      <c r="A6413" t="s">
        <v>9835</v>
      </c>
      <c r="B6413" t="s">
        <v>750</v>
      </c>
      <c r="C6413" t="s">
        <v>749</v>
      </c>
      <c r="D6413" s="21" t="s">
        <v>753</v>
      </c>
      <c r="E6413" t="s">
        <v>754</v>
      </c>
      <c r="F6413" t="s">
        <v>11</v>
      </c>
      <c r="G6413" t="s">
        <v>1286</v>
      </c>
      <c r="H6413" t="s">
        <v>376</v>
      </c>
      <c r="K6413">
        <v>2021</v>
      </c>
      <c r="L6413" t="s">
        <v>6779</v>
      </c>
      <c r="M6413" t="s">
        <v>4271</v>
      </c>
      <c r="N6413" t="s">
        <v>6780</v>
      </c>
      <c r="O6413" t="s">
        <v>6781</v>
      </c>
    </row>
    <row r="6414" spans="1:15" ht="15" customHeight="1" x14ac:dyDescent="0.2">
      <c r="A6414" t="s">
        <v>9835</v>
      </c>
      <c r="B6414" t="s">
        <v>750</v>
      </c>
      <c r="C6414" t="s">
        <v>749</v>
      </c>
      <c r="D6414" s="21" t="s">
        <v>753</v>
      </c>
      <c r="E6414" t="s">
        <v>754</v>
      </c>
      <c r="F6414" t="s">
        <v>12</v>
      </c>
      <c r="K6414">
        <v>2021</v>
      </c>
      <c r="L6414" t="s">
        <v>6779</v>
      </c>
      <c r="M6414" t="s">
        <v>4271</v>
      </c>
      <c r="N6414" t="s">
        <v>6780</v>
      </c>
    </row>
    <row r="6415" spans="1:15" ht="15" customHeight="1" x14ac:dyDescent="0.2">
      <c r="A6415" t="s">
        <v>9835</v>
      </c>
      <c r="B6415" t="s">
        <v>750</v>
      </c>
      <c r="C6415" t="s">
        <v>749</v>
      </c>
      <c r="D6415" s="21" t="s">
        <v>751</v>
      </c>
      <c r="E6415" t="s">
        <v>752</v>
      </c>
      <c r="F6415" t="s">
        <v>4</v>
      </c>
      <c r="L6415" t="s">
        <v>1429</v>
      </c>
      <c r="N6415" t="s">
        <v>1279</v>
      </c>
      <c r="O6415" t="s">
        <v>1280</v>
      </c>
    </row>
    <row r="6416" spans="1:15" ht="15" customHeight="1" x14ac:dyDescent="0.2">
      <c r="A6416" t="s">
        <v>9835</v>
      </c>
      <c r="B6416" t="s">
        <v>750</v>
      </c>
      <c r="C6416" t="s">
        <v>749</v>
      </c>
      <c r="D6416" s="21" t="s">
        <v>753</v>
      </c>
      <c r="E6416" t="s">
        <v>754</v>
      </c>
      <c r="F6416" t="s">
        <v>4</v>
      </c>
      <c r="L6416" t="s">
        <v>1429</v>
      </c>
      <c r="N6416" t="s">
        <v>1279</v>
      </c>
      <c r="O6416" t="s">
        <v>1280</v>
      </c>
    </row>
    <row r="6417" spans="1:15" ht="15" customHeight="1" x14ac:dyDescent="0.2">
      <c r="A6417" t="s">
        <v>9835</v>
      </c>
      <c r="B6417" t="s">
        <v>750</v>
      </c>
      <c r="C6417" t="s">
        <v>749</v>
      </c>
      <c r="D6417" s="21" t="s">
        <v>751</v>
      </c>
      <c r="E6417" t="s">
        <v>752</v>
      </c>
      <c r="F6417" t="s">
        <v>14</v>
      </c>
      <c r="G6417" t="s">
        <v>1430</v>
      </c>
      <c r="O6417" t="s">
        <v>1431</v>
      </c>
    </row>
    <row r="6418" spans="1:15" ht="15" customHeight="1" x14ac:dyDescent="0.2">
      <c r="A6418" t="s">
        <v>9835</v>
      </c>
      <c r="B6418" t="s">
        <v>750</v>
      </c>
      <c r="C6418" t="s">
        <v>749</v>
      </c>
      <c r="D6418" s="21" t="s">
        <v>751</v>
      </c>
      <c r="E6418" t="s">
        <v>752</v>
      </c>
      <c r="F6418" t="s">
        <v>15</v>
      </c>
      <c r="G6418" t="s">
        <v>1430</v>
      </c>
      <c r="O6418" t="s">
        <v>1432</v>
      </c>
    </row>
    <row r="6419" spans="1:15" ht="15" customHeight="1" x14ac:dyDescent="0.2">
      <c r="A6419" t="s">
        <v>9835</v>
      </c>
      <c r="B6419" t="s">
        <v>750</v>
      </c>
      <c r="C6419" t="s">
        <v>749</v>
      </c>
      <c r="D6419" s="21" t="s">
        <v>751</v>
      </c>
      <c r="E6419" t="s">
        <v>752</v>
      </c>
      <c r="F6419" t="s">
        <v>162</v>
      </c>
      <c r="G6419" t="s">
        <v>1286</v>
      </c>
      <c r="O6419" t="s">
        <v>1400</v>
      </c>
    </row>
    <row r="6420" spans="1:15" ht="15" customHeight="1" x14ac:dyDescent="0.2">
      <c r="A6420" t="s">
        <v>9835</v>
      </c>
      <c r="B6420" t="s">
        <v>750</v>
      </c>
      <c r="C6420" t="s">
        <v>749</v>
      </c>
      <c r="D6420" s="21" t="s">
        <v>753</v>
      </c>
      <c r="E6420" t="s">
        <v>754</v>
      </c>
      <c r="F6420" t="s">
        <v>14</v>
      </c>
      <c r="G6420" t="s">
        <v>1430</v>
      </c>
      <c r="O6420" t="s">
        <v>1431</v>
      </c>
    </row>
    <row r="6421" spans="1:15" ht="15" customHeight="1" x14ac:dyDescent="0.2">
      <c r="A6421" t="s">
        <v>9835</v>
      </c>
      <c r="B6421" t="s">
        <v>772</v>
      </c>
      <c r="C6421" t="s">
        <v>771</v>
      </c>
      <c r="D6421" s="21" t="s">
        <v>773</v>
      </c>
      <c r="E6421" t="s">
        <v>774</v>
      </c>
      <c r="F6421" t="s">
        <v>89</v>
      </c>
      <c r="K6421">
        <v>2024</v>
      </c>
      <c r="L6421" t="s">
        <v>6782</v>
      </c>
      <c r="M6421" t="s">
        <v>1365</v>
      </c>
      <c r="N6421" t="s">
        <v>6783</v>
      </c>
      <c r="O6421" t="s">
        <v>6784</v>
      </c>
    </row>
    <row r="6422" spans="1:15" ht="15" customHeight="1" x14ac:dyDescent="0.2">
      <c r="A6422" t="s">
        <v>9835</v>
      </c>
      <c r="B6422" t="s">
        <v>772</v>
      </c>
      <c r="C6422" t="s">
        <v>771</v>
      </c>
      <c r="D6422" s="21" t="s">
        <v>773</v>
      </c>
      <c r="E6422" t="s">
        <v>774</v>
      </c>
      <c r="F6422" t="s">
        <v>90</v>
      </c>
      <c r="K6422">
        <v>2024</v>
      </c>
      <c r="L6422" t="s">
        <v>6782</v>
      </c>
      <c r="M6422" t="s">
        <v>1365</v>
      </c>
      <c r="N6422" t="s">
        <v>6783</v>
      </c>
      <c r="O6422" t="s">
        <v>6785</v>
      </c>
    </row>
    <row r="6423" spans="1:15" ht="15" customHeight="1" x14ac:dyDescent="0.2">
      <c r="A6423" t="s">
        <v>9835</v>
      </c>
      <c r="B6423" t="s">
        <v>772</v>
      </c>
      <c r="C6423" t="s">
        <v>771</v>
      </c>
      <c r="D6423" s="21" t="s">
        <v>773</v>
      </c>
      <c r="E6423" t="s">
        <v>774</v>
      </c>
      <c r="F6423" t="s">
        <v>96</v>
      </c>
      <c r="K6423">
        <v>2024</v>
      </c>
      <c r="L6423" t="s">
        <v>6782</v>
      </c>
      <c r="M6423" t="s">
        <v>1365</v>
      </c>
      <c r="N6423" t="s">
        <v>6783</v>
      </c>
    </row>
    <row r="6424" spans="1:15" ht="15" customHeight="1" x14ac:dyDescent="0.2">
      <c r="A6424" t="s">
        <v>9835</v>
      </c>
      <c r="B6424" t="s">
        <v>772</v>
      </c>
      <c r="C6424" t="s">
        <v>771</v>
      </c>
      <c r="D6424" s="21" t="s">
        <v>773</v>
      </c>
      <c r="E6424" t="s">
        <v>774</v>
      </c>
      <c r="F6424" t="s">
        <v>94</v>
      </c>
      <c r="K6424">
        <v>2021</v>
      </c>
      <c r="L6424" t="s">
        <v>6786</v>
      </c>
      <c r="M6424" t="s">
        <v>1365</v>
      </c>
      <c r="N6424" t="s">
        <v>6787</v>
      </c>
      <c r="O6424" t="s">
        <v>6788</v>
      </c>
    </row>
    <row r="6425" spans="1:15" ht="15" customHeight="1" x14ac:dyDescent="0.2">
      <c r="A6425" t="s">
        <v>9835</v>
      </c>
      <c r="B6425" t="s">
        <v>772</v>
      </c>
      <c r="C6425" t="s">
        <v>771</v>
      </c>
      <c r="D6425" s="21" t="s">
        <v>773</v>
      </c>
      <c r="E6425" t="s">
        <v>774</v>
      </c>
      <c r="F6425" t="s">
        <v>91</v>
      </c>
      <c r="K6425">
        <v>2024</v>
      </c>
      <c r="L6425" t="s">
        <v>6789</v>
      </c>
      <c r="M6425" t="s">
        <v>1365</v>
      </c>
      <c r="N6425" t="s">
        <v>6790</v>
      </c>
      <c r="O6425" t="s">
        <v>6791</v>
      </c>
    </row>
    <row r="6426" spans="1:15" ht="15" customHeight="1" x14ac:dyDescent="0.2">
      <c r="A6426" t="s">
        <v>9835</v>
      </c>
      <c r="B6426" t="s">
        <v>772</v>
      </c>
      <c r="C6426" t="s">
        <v>771</v>
      </c>
      <c r="D6426" s="21" t="s">
        <v>773</v>
      </c>
      <c r="E6426" t="s">
        <v>774</v>
      </c>
      <c r="F6426" t="s">
        <v>67</v>
      </c>
      <c r="G6426" t="s">
        <v>1360</v>
      </c>
      <c r="K6426">
        <v>2019</v>
      </c>
      <c r="L6426" t="s">
        <v>6792</v>
      </c>
      <c r="M6426" t="s">
        <v>1365</v>
      </c>
      <c r="N6426" t="s">
        <v>6793</v>
      </c>
      <c r="O6426" t="s">
        <v>6794</v>
      </c>
    </row>
    <row r="6427" spans="1:15" ht="15" customHeight="1" x14ac:dyDescent="0.2">
      <c r="A6427" t="s">
        <v>9835</v>
      </c>
      <c r="B6427" t="s">
        <v>772</v>
      </c>
      <c r="C6427" t="s">
        <v>771</v>
      </c>
      <c r="D6427" s="21" t="s">
        <v>773</v>
      </c>
      <c r="E6427" t="s">
        <v>774</v>
      </c>
      <c r="F6427" t="s">
        <v>92</v>
      </c>
      <c r="K6427">
        <v>2019</v>
      </c>
      <c r="L6427" t="s">
        <v>6792</v>
      </c>
      <c r="M6427" t="s">
        <v>2332</v>
      </c>
      <c r="N6427" t="s">
        <v>6793</v>
      </c>
    </row>
    <row r="6428" spans="1:15" ht="15" customHeight="1" x14ac:dyDescent="0.2">
      <c r="A6428" t="s">
        <v>9835</v>
      </c>
      <c r="B6428" t="s">
        <v>772</v>
      </c>
      <c r="C6428" t="s">
        <v>771</v>
      </c>
      <c r="D6428" s="21" t="s">
        <v>773</v>
      </c>
      <c r="E6428" t="s">
        <v>774</v>
      </c>
      <c r="F6428" t="s">
        <v>93</v>
      </c>
      <c r="K6428">
        <v>2019</v>
      </c>
      <c r="L6428" t="s">
        <v>6792</v>
      </c>
      <c r="M6428" t="s">
        <v>2332</v>
      </c>
      <c r="N6428" t="s">
        <v>6793</v>
      </c>
    </row>
    <row r="6429" spans="1:15" ht="15" customHeight="1" x14ac:dyDescent="0.2">
      <c r="A6429" t="s">
        <v>9835</v>
      </c>
      <c r="B6429" t="s">
        <v>772</v>
      </c>
      <c r="C6429" t="s">
        <v>771</v>
      </c>
      <c r="D6429" s="21" t="s">
        <v>773</v>
      </c>
      <c r="E6429" t="s">
        <v>774</v>
      </c>
      <c r="F6429" t="s">
        <v>95</v>
      </c>
      <c r="K6429">
        <v>2019</v>
      </c>
      <c r="L6429" t="s">
        <v>6792</v>
      </c>
      <c r="M6429" t="s">
        <v>2332</v>
      </c>
      <c r="N6429" t="s">
        <v>6793</v>
      </c>
    </row>
    <row r="6430" spans="1:15" ht="15" customHeight="1" x14ac:dyDescent="0.2">
      <c r="A6430" t="s">
        <v>9835</v>
      </c>
      <c r="B6430" t="s">
        <v>432</v>
      </c>
      <c r="C6430" t="s">
        <v>431</v>
      </c>
      <c r="D6430" s="21" t="s">
        <v>433</v>
      </c>
      <c r="E6430" t="s">
        <v>434</v>
      </c>
      <c r="F6430" t="s">
        <v>307</v>
      </c>
      <c r="K6430">
        <v>2023</v>
      </c>
      <c r="L6430" t="s">
        <v>6595</v>
      </c>
      <c r="M6430" t="s">
        <v>6601</v>
      </c>
      <c r="N6430" t="s">
        <v>9548</v>
      </c>
      <c r="O6430" t="s">
        <v>6602</v>
      </c>
    </row>
    <row r="6431" spans="1:15" ht="15" customHeight="1" x14ac:dyDescent="0.2">
      <c r="A6431" t="s">
        <v>9835</v>
      </c>
      <c r="B6431" t="s">
        <v>432</v>
      </c>
      <c r="C6431" t="s">
        <v>431</v>
      </c>
      <c r="D6431" s="21" t="s">
        <v>433</v>
      </c>
      <c r="E6431" t="s">
        <v>434</v>
      </c>
      <c r="F6431" t="s">
        <v>308</v>
      </c>
      <c r="K6431">
        <v>2023</v>
      </c>
      <c r="L6431" t="s">
        <v>6595</v>
      </c>
      <c r="M6431" t="s">
        <v>1379</v>
      </c>
      <c r="N6431" t="s">
        <v>9548</v>
      </c>
      <c r="O6431" t="s">
        <v>6603</v>
      </c>
    </row>
    <row r="6432" spans="1:15" ht="15" customHeight="1" x14ac:dyDescent="0.2">
      <c r="A6432" t="s">
        <v>9835</v>
      </c>
      <c r="B6432" t="s">
        <v>432</v>
      </c>
      <c r="C6432" t="s">
        <v>431</v>
      </c>
      <c r="D6432" s="21" t="s">
        <v>433</v>
      </c>
      <c r="E6432" t="s">
        <v>434</v>
      </c>
      <c r="F6432" t="s">
        <v>309</v>
      </c>
      <c r="K6432">
        <v>2023</v>
      </c>
      <c r="L6432" t="s">
        <v>6595</v>
      </c>
      <c r="M6432" t="s">
        <v>1314</v>
      </c>
      <c r="N6432" t="s">
        <v>9548</v>
      </c>
      <c r="O6432" t="s">
        <v>6604</v>
      </c>
    </row>
    <row r="6433" spans="1:15" ht="15" customHeight="1" x14ac:dyDescent="0.2">
      <c r="A6433" t="s">
        <v>9835</v>
      </c>
      <c r="B6433" t="s">
        <v>432</v>
      </c>
      <c r="C6433" t="s">
        <v>431</v>
      </c>
      <c r="D6433" s="21" t="s">
        <v>433</v>
      </c>
      <c r="E6433" t="s">
        <v>434</v>
      </c>
      <c r="F6433" t="s">
        <v>314</v>
      </c>
      <c r="K6433">
        <v>2023</v>
      </c>
      <c r="L6433" t="s">
        <v>6595</v>
      </c>
      <c r="M6433" t="s">
        <v>6601</v>
      </c>
      <c r="N6433" t="s">
        <v>9548</v>
      </c>
      <c r="O6433" t="s">
        <v>6602</v>
      </c>
    </row>
    <row r="6434" spans="1:15" ht="15" customHeight="1" x14ac:dyDescent="0.2">
      <c r="A6434" t="s">
        <v>9835</v>
      </c>
      <c r="B6434" t="s">
        <v>772</v>
      </c>
      <c r="C6434" t="s">
        <v>771</v>
      </c>
      <c r="D6434" s="21" t="s">
        <v>773</v>
      </c>
      <c r="E6434" t="s">
        <v>774</v>
      </c>
      <c r="F6434" t="s">
        <v>16</v>
      </c>
      <c r="G6434" t="s">
        <v>1270</v>
      </c>
      <c r="H6434" t="s">
        <v>376</v>
      </c>
      <c r="I6434" t="s">
        <v>1271</v>
      </c>
      <c r="K6434">
        <v>2015</v>
      </c>
      <c r="L6434" t="s">
        <v>6799</v>
      </c>
      <c r="M6434" t="s">
        <v>3387</v>
      </c>
      <c r="N6434" t="s">
        <v>6800</v>
      </c>
    </row>
    <row r="6435" spans="1:15" ht="15" customHeight="1" x14ac:dyDescent="0.2">
      <c r="A6435" t="s">
        <v>9835</v>
      </c>
      <c r="B6435" t="s">
        <v>772</v>
      </c>
      <c r="C6435" t="s">
        <v>771</v>
      </c>
      <c r="D6435" s="21" t="s">
        <v>773</v>
      </c>
      <c r="E6435" t="s">
        <v>774</v>
      </c>
      <c r="F6435" t="s">
        <v>17</v>
      </c>
      <c r="G6435" t="s">
        <v>1270</v>
      </c>
      <c r="H6435" t="s">
        <v>376</v>
      </c>
      <c r="I6435" t="s">
        <v>1271</v>
      </c>
      <c r="K6435">
        <v>2015</v>
      </c>
      <c r="L6435" t="s">
        <v>6799</v>
      </c>
      <c r="M6435" t="s">
        <v>3387</v>
      </c>
      <c r="N6435" t="s">
        <v>6800</v>
      </c>
    </row>
    <row r="6436" spans="1:15" ht="15" customHeight="1" x14ac:dyDescent="0.2">
      <c r="A6436" t="s">
        <v>9835</v>
      </c>
      <c r="B6436" t="s">
        <v>772</v>
      </c>
      <c r="C6436" t="s">
        <v>771</v>
      </c>
      <c r="D6436" s="21" t="s">
        <v>773</v>
      </c>
      <c r="E6436" t="s">
        <v>774</v>
      </c>
      <c r="F6436" t="s">
        <v>18</v>
      </c>
      <c r="G6436" t="s">
        <v>1270</v>
      </c>
      <c r="H6436" t="s">
        <v>376</v>
      </c>
      <c r="I6436" t="s">
        <v>1271</v>
      </c>
      <c r="K6436">
        <v>2015</v>
      </c>
      <c r="L6436" t="s">
        <v>6799</v>
      </c>
      <c r="M6436" t="s">
        <v>3387</v>
      </c>
      <c r="N6436" t="s">
        <v>6800</v>
      </c>
      <c r="O6436" t="s">
        <v>6801</v>
      </c>
    </row>
    <row r="6437" spans="1:15" ht="15" customHeight="1" x14ac:dyDescent="0.2">
      <c r="A6437" t="s">
        <v>9835</v>
      </c>
      <c r="B6437" t="s">
        <v>772</v>
      </c>
      <c r="C6437" t="s">
        <v>771</v>
      </c>
      <c r="D6437" s="21" t="s">
        <v>773</v>
      </c>
      <c r="E6437" t="s">
        <v>774</v>
      </c>
      <c r="F6437" t="s">
        <v>19</v>
      </c>
      <c r="G6437" t="s">
        <v>1270</v>
      </c>
      <c r="H6437" t="s">
        <v>376</v>
      </c>
      <c r="I6437" t="s">
        <v>1271</v>
      </c>
      <c r="K6437">
        <v>2015</v>
      </c>
      <c r="L6437" t="s">
        <v>6799</v>
      </c>
      <c r="M6437" t="s">
        <v>3387</v>
      </c>
      <c r="N6437" t="s">
        <v>6800</v>
      </c>
      <c r="O6437" t="s">
        <v>6802</v>
      </c>
    </row>
    <row r="6438" spans="1:15" ht="15" customHeight="1" x14ac:dyDescent="0.2">
      <c r="A6438" t="s">
        <v>9835</v>
      </c>
      <c r="B6438" t="s">
        <v>772</v>
      </c>
      <c r="C6438" t="s">
        <v>771</v>
      </c>
      <c r="D6438" s="21" t="s">
        <v>773</v>
      </c>
      <c r="E6438" t="s">
        <v>774</v>
      </c>
      <c r="F6438" t="s">
        <v>20</v>
      </c>
      <c r="G6438" t="s">
        <v>1270</v>
      </c>
      <c r="H6438" t="s">
        <v>376</v>
      </c>
      <c r="I6438" t="s">
        <v>1271</v>
      </c>
      <c r="K6438">
        <v>2015</v>
      </c>
      <c r="L6438" t="s">
        <v>6799</v>
      </c>
      <c r="M6438" t="s">
        <v>3387</v>
      </c>
      <c r="N6438" t="s">
        <v>6800</v>
      </c>
    </row>
    <row r="6439" spans="1:15" ht="15" customHeight="1" x14ac:dyDescent="0.2">
      <c r="A6439" t="s">
        <v>9835</v>
      </c>
      <c r="B6439" t="s">
        <v>772</v>
      </c>
      <c r="C6439" t="s">
        <v>771</v>
      </c>
      <c r="D6439" s="21" t="s">
        <v>773</v>
      </c>
      <c r="E6439" t="s">
        <v>774</v>
      </c>
      <c r="F6439" t="s">
        <v>24</v>
      </c>
      <c r="G6439" t="s">
        <v>1270</v>
      </c>
      <c r="H6439" t="s">
        <v>376</v>
      </c>
      <c r="I6439" t="s">
        <v>1271</v>
      </c>
      <c r="K6439">
        <v>2015</v>
      </c>
      <c r="L6439" t="s">
        <v>6799</v>
      </c>
      <c r="M6439" t="s">
        <v>3387</v>
      </c>
      <c r="N6439" t="s">
        <v>6800</v>
      </c>
    </row>
    <row r="6440" spans="1:15" ht="15" customHeight="1" x14ac:dyDescent="0.2">
      <c r="A6440" t="s">
        <v>9835</v>
      </c>
      <c r="B6440" t="s">
        <v>772</v>
      </c>
      <c r="C6440" t="s">
        <v>771</v>
      </c>
      <c r="D6440" s="21" t="s">
        <v>773</v>
      </c>
      <c r="E6440" t="s">
        <v>774</v>
      </c>
      <c r="F6440" t="s">
        <v>27</v>
      </c>
      <c r="G6440" t="s">
        <v>1270</v>
      </c>
      <c r="H6440" t="s">
        <v>376</v>
      </c>
      <c r="I6440" t="s">
        <v>1271</v>
      </c>
      <c r="K6440">
        <v>2015</v>
      </c>
      <c r="L6440" t="s">
        <v>6799</v>
      </c>
      <c r="M6440" t="s">
        <v>3387</v>
      </c>
      <c r="N6440" t="s">
        <v>6800</v>
      </c>
    </row>
    <row r="6441" spans="1:15" ht="15" customHeight="1" x14ac:dyDescent="0.2">
      <c r="A6441" t="s">
        <v>9835</v>
      </c>
      <c r="B6441" t="s">
        <v>772</v>
      </c>
      <c r="C6441" t="s">
        <v>771</v>
      </c>
      <c r="D6441" s="21" t="s">
        <v>773</v>
      </c>
      <c r="E6441" t="s">
        <v>774</v>
      </c>
      <c r="F6441" t="s">
        <v>28</v>
      </c>
      <c r="G6441" t="s">
        <v>1270</v>
      </c>
      <c r="H6441" t="s">
        <v>376</v>
      </c>
      <c r="I6441" t="s">
        <v>1271</v>
      </c>
      <c r="K6441">
        <v>2015</v>
      </c>
      <c r="L6441" t="s">
        <v>6799</v>
      </c>
      <c r="M6441" t="s">
        <v>3387</v>
      </c>
      <c r="N6441" t="s">
        <v>6800</v>
      </c>
      <c r="O6441" t="s">
        <v>6803</v>
      </c>
    </row>
    <row r="6442" spans="1:15" ht="15" customHeight="1" x14ac:dyDescent="0.2">
      <c r="A6442" t="s">
        <v>9835</v>
      </c>
      <c r="B6442" t="s">
        <v>772</v>
      </c>
      <c r="C6442" t="s">
        <v>771</v>
      </c>
      <c r="D6442" s="21" t="s">
        <v>773</v>
      </c>
      <c r="E6442" t="s">
        <v>774</v>
      </c>
      <c r="F6442" t="s">
        <v>72</v>
      </c>
      <c r="G6442" t="s">
        <v>1299</v>
      </c>
      <c r="K6442">
        <v>2013</v>
      </c>
      <c r="L6442" t="s">
        <v>6804</v>
      </c>
      <c r="M6442" t="s">
        <v>2495</v>
      </c>
      <c r="N6442" t="s">
        <v>6805</v>
      </c>
      <c r="O6442" t="s">
        <v>6806</v>
      </c>
    </row>
    <row r="6443" spans="1:15" ht="15" customHeight="1" x14ac:dyDescent="0.2">
      <c r="A6443" t="s">
        <v>9835</v>
      </c>
      <c r="B6443" t="s">
        <v>772</v>
      </c>
      <c r="C6443" t="s">
        <v>771</v>
      </c>
      <c r="D6443" s="21" t="s">
        <v>773</v>
      </c>
      <c r="E6443" t="s">
        <v>774</v>
      </c>
      <c r="F6443" t="s">
        <v>85</v>
      </c>
      <c r="K6443">
        <v>2013</v>
      </c>
      <c r="L6443" t="s">
        <v>6804</v>
      </c>
      <c r="M6443" t="s">
        <v>2495</v>
      </c>
      <c r="N6443" t="s">
        <v>6805</v>
      </c>
    </row>
    <row r="6444" spans="1:15" ht="15" customHeight="1" x14ac:dyDescent="0.2">
      <c r="A6444" t="s">
        <v>9835</v>
      </c>
      <c r="B6444" t="s">
        <v>772</v>
      </c>
      <c r="C6444" t="s">
        <v>771</v>
      </c>
      <c r="D6444" s="21" t="s">
        <v>773</v>
      </c>
      <c r="E6444" t="s">
        <v>774</v>
      </c>
      <c r="F6444" t="s">
        <v>86</v>
      </c>
      <c r="K6444">
        <v>2013</v>
      </c>
      <c r="L6444" t="s">
        <v>6804</v>
      </c>
      <c r="M6444" t="s">
        <v>2495</v>
      </c>
      <c r="N6444" t="s">
        <v>6805</v>
      </c>
      <c r="O6444" t="s">
        <v>6807</v>
      </c>
    </row>
    <row r="6445" spans="1:15" ht="15" customHeight="1" x14ac:dyDescent="0.2">
      <c r="A6445" t="s">
        <v>9835</v>
      </c>
      <c r="B6445" t="s">
        <v>772</v>
      </c>
      <c r="C6445" t="s">
        <v>771</v>
      </c>
      <c r="D6445" s="21" t="s">
        <v>773</v>
      </c>
      <c r="E6445" t="s">
        <v>774</v>
      </c>
      <c r="F6445" t="s">
        <v>87</v>
      </c>
      <c r="K6445">
        <v>2013</v>
      </c>
      <c r="L6445" t="s">
        <v>6804</v>
      </c>
      <c r="M6445" t="s">
        <v>2495</v>
      </c>
      <c r="N6445" t="s">
        <v>6805</v>
      </c>
      <c r="O6445" t="s">
        <v>6808</v>
      </c>
    </row>
    <row r="6446" spans="1:15" ht="15" customHeight="1" x14ac:dyDescent="0.2">
      <c r="A6446" t="s">
        <v>9835</v>
      </c>
      <c r="B6446" t="s">
        <v>772</v>
      </c>
      <c r="C6446" t="s">
        <v>771</v>
      </c>
      <c r="D6446" s="21" t="s">
        <v>773</v>
      </c>
      <c r="E6446" t="s">
        <v>774</v>
      </c>
      <c r="F6446" t="s">
        <v>88</v>
      </c>
      <c r="K6446">
        <v>2013</v>
      </c>
      <c r="L6446" t="s">
        <v>6804</v>
      </c>
      <c r="M6446" t="s">
        <v>2495</v>
      </c>
      <c r="N6446" t="s">
        <v>6805</v>
      </c>
      <c r="O6446" t="s">
        <v>6808</v>
      </c>
    </row>
    <row r="6447" spans="1:15" ht="15" customHeight="1" x14ac:dyDescent="0.2">
      <c r="A6447" t="s">
        <v>9835</v>
      </c>
      <c r="B6447" t="s">
        <v>772</v>
      </c>
      <c r="C6447" t="s">
        <v>771</v>
      </c>
      <c r="D6447" s="21" t="s">
        <v>773</v>
      </c>
      <c r="E6447" t="s">
        <v>774</v>
      </c>
      <c r="F6447" t="s">
        <v>315</v>
      </c>
      <c r="K6447">
        <v>2013</v>
      </c>
      <c r="L6447" t="s">
        <v>6804</v>
      </c>
      <c r="M6447" t="s">
        <v>1314</v>
      </c>
      <c r="N6447" t="s">
        <v>6805</v>
      </c>
      <c r="O6447" t="s">
        <v>6809</v>
      </c>
    </row>
    <row r="6448" spans="1:15" ht="15" customHeight="1" x14ac:dyDescent="0.2">
      <c r="A6448" t="s">
        <v>9835</v>
      </c>
      <c r="B6448" t="s">
        <v>772</v>
      </c>
      <c r="C6448" t="s">
        <v>771</v>
      </c>
      <c r="D6448" s="21" t="s">
        <v>773</v>
      </c>
      <c r="E6448" t="s">
        <v>774</v>
      </c>
      <c r="F6448" t="s">
        <v>316</v>
      </c>
      <c r="K6448">
        <v>2013</v>
      </c>
      <c r="L6448" t="s">
        <v>6804</v>
      </c>
      <c r="N6448" t="s">
        <v>6805</v>
      </c>
      <c r="O6448" t="s">
        <v>6810</v>
      </c>
    </row>
    <row r="6449" spans="1:15" ht="15" customHeight="1" x14ac:dyDescent="0.2">
      <c r="A6449" t="s">
        <v>9835</v>
      </c>
      <c r="B6449" t="s">
        <v>772</v>
      </c>
      <c r="C6449" t="s">
        <v>771</v>
      </c>
      <c r="D6449" s="21" t="s">
        <v>773</v>
      </c>
      <c r="E6449" t="s">
        <v>774</v>
      </c>
      <c r="F6449" t="s">
        <v>317</v>
      </c>
      <c r="K6449">
        <v>2013</v>
      </c>
      <c r="L6449" t="s">
        <v>6804</v>
      </c>
      <c r="M6449" t="s">
        <v>2495</v>
      </c>
      <c r="N6449" t="s">
        <v>6805</v>
      </c>
      <c r="O6449" t="s">
        <v>6811</v>
      </c>
    </row>
    <row r="6450" spans="1:15" ht="15" customHeight="1" x14ac:dyDescent="0.2">
      <c r="A6450" t="s">
        <v>9835</v>
      </c>
      <c r="B6450" t="s">
        <v>772</v>
      </c>
      <c r="C6450" t="s">
        <v>771</v>
      </c>
      <c r="D6450" s="21" t="s">
        <v>773</v>
      </c>
      <c r="E6450" t="s">
        <v>774</v>
      </c>
      <c r="F6450" t="s">
        <v>329</v>
      </c>
      <c r="K6450">
        <v>2013</v>
      </c>
      <c r="L6450" t="s">
        <v>6804</v>
      </c>
      <c r="M6450" t="s">
        <v>1592</v>
      </c>
      <c r="N6450" t="s">
        <v>6805</v>
      </c>
      <c r="O6450" t="s">
        <v>6812</v>
      </c>
    </row>
    <row r="6451" spans="1:15" ht="15" customHeight="1" x14ac:dyDescent="0.2">
      <c r="A6451" t="s">
        <v>9835</v>
      </c>
      <c r="B6451" t="s">
        <v>772</v>
      </c>
      <c r="C6451" t="s">
        <v>771</v>
      </c>
      <c r="D6451" s="21" t="s">
        <v>773</v>
      </c>
      <c r="E6451" t="s">
        <v>774</v>
      </c>
      <c r="F6451" t="s">
        <v>337</v>
      </c>
      <c r="K6451">
        <v>2013</v>
      </c>
      <c r="L6451" t="s">
        <v>6804</v>
      </c>
      <c r="M6451" t="s">
        <v>1856</v>
      </c>
      <c r="N6451" t="s">
        <v>6805</v>
      </c>
      <c r="O6451" t="s">
        <v>6813</v>
      </c>
    </row>
    <row r="6452" spans="1:15" ht="15" customHeight="1" x14ac:dyDescent="0.2">
      <c r="A6452" t="s">
        <v>9835</v>
      </c>
      <c r="B6452" t="s">
        <v>772</v>
      </c>
      <c r="C6452" t="s">
        <v>771</v>
      </c>
      <c r="D6452" s="21" t="s">
        <v>773</v>
      </c>
      <c r="E6452" t="s">
        <v>774</v>
      </c>
      <c r="F6452" t="s">
        <v>338</v>
      </c>
      <c r="K6452">
        <v>2013</v>
      </c>
      <c r="L6452" t="s">
        <v>6804</v>
      </c>
      <c r="M6452" t="s">
        <v>1856</v>
      </c>
      <c r="N6452" t="s">
        <v>6805</v>
      </c>
    </row>
    <row r="6453" spans="1:15" ht="15" customHeight="1" x14ac:dyDescent="0.2">
      <c r="A6453" t="s">
        <v>9835</v>
      </c>
      <c r="B6453" t="s">
        <v>772</v>
      </c>
      <c r="C6453" t="s">
        <v>771</v>
      </c>
      <c r="D6453" s="21" t="s">
        <v>773</v>
      </c>
      <c r="E6453" t="s">
        <v>774</v>
      </c>
      <c r="F6453" t="s">
        <v>9</v>
      </c>
      <c r="L6453" t="s">
        <v>1414</v>
      </c>
      <c r="N6453" t="s">
        <v>1415</v>
      </c>
      <c r="O6453" t="s">
        <v>1416</v>
      </c>
    </row>
    <row r="6454" spans="1:15" ht="15" customHeight="1" x14ac:dyDescent="0.2">
      <c r="A6454" t="s">
        <v>9835</v>
      </c>
      <c r="B6454" t="s">
        <v>772</v>
      </c>
      <c r="C6454" t="s">
        <v>771</v>
      </c>
      <c r="D6454" s="21" t="s">
        <v>773</v>
      </c>
      <c r="E6454" t="s">
        <v>774</v>
      </c>
      <c r="F6454" t="s">
        <v>4</v>
      </c>
      <c r="L6454" t="s">
        <v>1429</v>
      </c>
      <c r="N6454" t="s">
        <v>1279</v>
      </c>
      <c r="O6454" t="s">
        <v>1280</v>
      </c>
    </row>
    <row r="6455" spans="1:15" ht="15" customHeight="1" x14ac:dyDescent="0.2">
      <c r="A6455" t="s">
        <v>9835</v>
      </c>
      <c r="B6455" t="s">
        <v>804</v>
      </c>
      <c r="C6455" t="s">
        <v>803</v>
      </c>
      <c r="D6455" s="21" t="s">
        <v>805</v>
      </c>
      <c r="E6455" t="s">
        <v>806</v>
      </c>
      <c r="F6455" t="s">
        <v>9</v>
      </c>
      <c r="L6455" t="s">
        <v>1414</v>
      </c>
      <c r="N6455" t="s">
        <v>1415</v>
      </c>
      <c r="O6455" t="s">
        <v>1416</v>
      </c>
    </row>
    <row r="6456" spans="1:15" ht="15" customHeight="1" x14ac:dyDescent="0.2">
      <c r="A6456" t="s">
        <v>9835</v>
      </c>
      <c r="B6456" t="s">
        <v>804</v>
      </c>
      <c r="C6456" t="s">
        <v>803</v>
      </c>
      <c r="D6456" s="21" t="s">
        <v>805</v>
      </c>
      <c r="E6456" t="s">
        <v>806</v>
      </c>
      <c r="F6456" t="s">
        <v>4</v>
      </c>
      <c r="L6456" t="s">
        <v>1429</v>
      </c>
      <c r="N6456" t="s">
        <v>1279</v>
      </c>
      <c r="O6456" t="s">
        <v>1280</v>
      </c>
    </row>
    <row r="6457" spans="1:15" ht="15" customHeight="1" x14ac:dyDescent="0.2">
      <c r="A6457" t="s">
        <v>9835</v>
      </c>
      <c r="B6457" t="s">
        <v>822</v>
      </c>
      <c r="C6457" t="s">
        <v>821</v>
      </c>
      <c r="D6457" s="21" t="s">
        <v>823</v>
      </c>
      <c r="E6457" t="s">
        <v>824</v>
      </c>
      <c r="F6457" t="s">
        <v>306</v>
      </c>
      <c r="K6457">
        <v>2023</v>
      </c>
      <c r="L6457" t="s">
        <v>6814</v>
      </c>
      <c r="M6457" t="s">
        <v>1368</v>
      </c>
      <c r="N6457" t="s">
        <v>6815</v>
      </c>
      <c r="O6457" t="s">
        <v>6816</v>
      </c>
    </row>
    <row r="6458" spans="1:15" ht="15" customHeight="1" x14ac:dyDescent="0.2">
      <c r="A6458" t="s">
        <v>9835</v>
      </c>
      <c r="B6458" t="s">
        <v>822</v>
      </c>
      <c r="C6458" t="s">
        <v>821</v>
      </c>
      <c r="D6458" s="21" t="s">
        <v>823</v>
      </c>
      <c r="E6458" t="s">
        <v>824</v>
      </c>
      <c r="F6458" t="s">
        <v>307</v>
      </c>
      <c r="K6458">
        <v>2023</v>
      </c>
      <c r="L6458" t="s">
        <v>6814</v>
      </c>
      <c r="M6458" t="s">
        <v>1368</v>
      </c>
      <c r="N6458" t="s">
        <v>6815</v>
      </c>
      <c r="O6458" t="s">
        <v>6816</v>
      </c>
    </row>
    <row r="6459" spans="1:15" ht="15" customHeight="1" x14ac:dyDescent="0.2">
      <c r="A6459" t="s">
        <v>9835</v>
      </c>
      <c r="B6459" t="s">
        <v>822</v>
      </c>
      <c r="C6459" t="s">
        <v>821</v>
      </c>
      <c r="D6459" s="21" t="s">
        <v>823</v>
      </c>
      <c r="E6459" t="s">
        <v>824</v>
      </c>
      <c r="F6459" t="s">
        <v>308</v>
      </c>
      <c r="K6459">
        <v>2023</v>
      </c>
      <c r="L6459" t="s">
        <v>6814</v>
      </c>
      <c r="M6459" t="s">
        <v>1314</v>
      </c>
      <c r="N6459" t="s">
        <v>6815</v>
      </c>
      <c r="O6459" t="s">
        <v>6817</v>
      </c>
    </row>
    <row r="6460" spans="1:15" ht="15" customHeight="1" x14ac:dyDescent="0.2">
      <c r="A6460" t="s">
        <v>9835</v>
      </c>
      <c r="B6460" t="s">
        <v>822</v>
      </c>
      <c r="C6460" t="s">
        <v>821</v>
      </c>
      <c r="D6460" s="21" t="s">
        <v>823</v>
      </c>
      <c r="E6460" t="s">
        <v>824</v>
      </c>
      <c r="F6460" t="s">
        <v>309</v>
      </c>
      <c r="K6460">
        <v>2023</v>
      </c>
      <c r="L6460" t="s">
        <v>6814</v>
      </c>
      <c r="M6460" t="s">
        <v>1314</v>
      </c>
      <c r="N6460" t="s">
        <v>6815</v>
      </c>
      <c r="O6460" t="s">
        <v>6817</v>
      </c>
    </row>
    <row r="6461" spans="1:15" ht="15" customHeight="1" x14ac:dyDescent="0.2">
      <c r="A6461" t="s">
        <v>9835</v>
      </c>
      <c r="B6461" t="s">
        <v>822</v>
      </c>
      <c r="C6461" t="s">
        <v>821</v>
      </c>
      <c r="D6461" s="21" t="s">
        <v>823</v>
      </c>
      <c r="E6461" t="s">
        <v>824</v>
      </c>
      <c r="F6461" t="s">
        <v>314</v>
      </c>
      <c r="K6461">
        <v>2023</v>
      </c>
      <c r="L6461" t="s">
        <v>6814</v>
      </c>
      <c r="M6461" t="s">
        <v>1368</v>
      </c>
      <c r="N6461" t="s">
        <v>6815</v>
      </c>
      <c r="O6461" t="s">
        <v>6818</v>
      </c>
    </row>
    <row r="6462" spans="1:15" ht="15" customHeight="1" x14ac:dyDescent="0.2">
      <c r="A6462" t="s">
        <v>9835</v>
      </c>
      <c r="B6462" t="s">
        <v>822</v>
      </c>
      <c r="C6462" t="s">
        <v>821</v>
      </c>
      <c r="D6462" s="21" t="s">
        <v>823</v>
      </c>
      <c r="E6462" t="s">
        <v>824</v>
      </c>
      <c r="F6462" t="s">
        <v>315</v>
      </c>
      <c r="K6462">
        <v>2023</v>
      </c>
      <c r="L6462" t="s">
        <v>6814</v>
      </c>
      <c r="M6462" t="s">
        <v>1368</v>
      </c>
      <c r="N6462" t="s">
        <v>6815</v>
      </c>
      <c r="O6462" t="s">
        <v>6818</v>
      </c>
    </row>
    <row r="6463" spans="1:15" ht="15" customHeight="1" x14ac:dyDescent="0.2">
      <c r="A6463" t="s">
        <v>9835</v>
      </c>
      <c r="B6463" t="s">
        <v>822</v>
      </c>
      <c r="C6463" t="s">
        <v>821</v>
      </c>
      <c r="D6463" s="21" t="s">
        <v>823</v>
      </c>
      <c r="E6463" t="s">
        <v>824</v>
      </c>
      <c r="F6463" t="s">
        <v>316</v>
      </c>
      <c r="K6463">
        <v>2023</v>
      </c>
      <c r="L6463" t="s">
        <v>6814</v>
      </c>
      <c r="M6463" t="s">
        <v>1314</v>
      </c>
      <c r="N6463" t="s">
        <v>6815</v>
      </c>
      <c r="O6463" t="s">
        <v>6817</v>
      </c>
    </row>
    <row r="6464" spans="1:15" ht="15" customHeight="1" x14ac:dyDescent="0.2">
      <c r="A6464" t="s">
        <v>9835</v>
      </c>
      <c r="B6464" t="s">
        <v>822</v>
      </c>
      <c r="C6464" t="s">
        <v>821</v>
      </c>
      <c r="D6464" s="21" t="s">
        <v>823</v>
      </c>
      <c r="E6464" t="s">
        <v>824</v>
      </c>
      <c r="F6464" t="s">
        <v>317</v>
      </c>
      <c r="K6464">
        <v>2023</v>
      </c>
      <c r="L6464" t="s">
        <v>6814</v>
      </c>
      <c r="M6464" t="s">
        <v>1314</v>
      </c>
      <c r="N6464" t="s">
        <v>6815</v>
      </c>
      <c r="O6464" t="s">
        <v>6817</v>
      </c>
    </row>
    <row r="6465" spans="1:15" ht="15" customHeight="1" x14ac:dyDescent="0.2">
      <c r="A6465" t="s">
        <v>9835</v>
      </c>
      <c r="B6465" t="s">
        <v>822</v>
      </c>
      <c r="C6465" t="s">
        <v>821</v>
      </c>
      <c r="D6465" s="21" t="s">
        <v>823</v>
      </c>
      <c r="E6465" t="s">
        <v>824</v>
      </c>
      <c r="F6465" t="s">
        <v>336</v>
      </c>
      <c r="K6465">
        <v>2023</v>
      </c>
      <c r="L6465" t="s">
        <v>6814</v>
      </c>
      <c r="M6465" t="s">
        <v>1856</v>
      </c>
      <c r="N6465" t="s">
        <v>6815</v>
      </c>
      <c r="O6465" t="s">
        <v>6819</v>
      </c>
    </row>
    <row r="6466" spans="1:15" ht="15" customHeight="1" x14ac:dyDescent="0.2">
      <c r="A6466" t="s">
        <v>9835</v>
      </c>
      <c r="B6466" t="s">
        <v>822</v>
      </c>
      <c r="C6466" t="s">
        <v>821</v>
      </c>
      <c r="D6466" s="21" t="s">
        <v>823</v>
      </c>
      <c r="E6466" t="s">
        <v>824</v>
      </c>
      <c r="F6466" t="s">
        <v>338</v>
      </c>
      <c r="K6466">
        <v>2023</v>
      </c>
      <c r="L6466" t="s">
        <v>6814</v>
      </c>
      <c r="M6466" t="s">
        <v>1856</v>
      </c>
      <c r="N6466" t="s">
        <v>6815</v>
      </c>
      <c r="O6466" t="s">
        <v>6819</v>
      </c>
    </row>
    <row r="6467" spans="1:15" ht="15" customHeight="1" x14ac:dyDescent="0.2">
      <c r="A6467" t="s">
        <v>9835</v>
      </c>
      <c r="B6467" t="s">
        <v>822</v>
      </c>
      <c r="C6467" t="s">
        <v>821</v>
      </c>
      <c r="D6467" s="21" t="s">
        <v>823</v>
      </c>
      <c r="E6467" t="s">
        <v>824</v>
      </c>
      <c r="F6467" t="s">
        <v>339</v>
      </c>
      <c r="K6467">
        <v>2023</v>
      </c>
      <c r="L6467" t="s">
        <v>6814</v>
      </c>
      <c r="M6467" t="s">
        <v>1856</v>
      </c>
      <c r="N6467" t="s">
        <v>6815</v>
      </c>
      <c r="O6467" t="s">
        <v>6819</v>
      </c>
    </row>
    <row r="6468" spans="1:15" ht="15" customHeight="1" x14ac:dyDescent="0.2">
      <c r="A6468" t="s">
        <v>9835</v>
      </c>
      <c r="B6468" t="s">
        <v>822</v>
      </c>
      <c r="C6468" t="s">
        <v>821</v>
      </c>
      <c r="D6468" s="21" t="s">
        <v>823</v>
      </c>
      <c r="E6468" t="s">
        <v>824</v>
      </c>
      <c r="F6468" t="s">
        <v>78</v>
      </c>
      <c r="G6468" t="s">
        <v>1299</v>
      </c>
      <c r="K6468">
        <v>2014</v>
      </c>
      <c r="L6468" t="s">
        <v>6820</v>
      </c>
      <c r="M6468" t="s">
        <v>6821</v>
      </c>
      <c r="N6468" t="s">
        <v>6822</v>
      </c>
      <c r="O6468" t="s">
        <v>6823</v>
      </c>
    </row>
    <row r="6469" spans="1:15" ht="15" customHeight="1" x14ac:dyDescent="0.2">
      <c r="A6469" t="s">
        <v>9835</v>
      </c>
      <c r="B6469" t="s">
        <v>822</v>
      </c>
      <c r="C6469" t="s">
        <v>821</v>
      </c>
      <c r="D6469" s="21" t="s">
        <v>823</v>
      </c>
      <c r="E6469" t="s">
        <v>824</v>
      </c>
      <c r="F6469" t="s">
        <v>79</v>
      </c>
      <c r="G6469" t="s">
        <v>1382</v>
      </c>
      <c r="K6469">
        <v>2014</v>
      </c>
      <c r="L6469" t="s">
        <v>6820</v>
      </c>
      <c r="M6469" t="s">
        <v>6821</v>
      </c>
      <c r="N6469" t="s">
        <v>6822</v>
      </c>
      <c r="O6469" t="s">
        <v>6823</v>
      </c>
    </row>
    <row r="6470" spans="1:15" ht="15" customHeight="1" x14ac:dyDescent="0.2">
      <c r="A6470" t="s">
        <v>9835</v>
      </c>
      <c r="B6470" t="s">
        <v>822</v>
      </c>
      <c r="C6470" t="s">
        <v>821</v>
      </c>
      <c r="D6470" s="21" t="s">
        <v>823</v>
      </c>
      <c r="E6470" t="s">
        <v>824</v>
      </c>
      <c r="F6470" t="s">
        <v>196</v>
      </c>
      <c r="G6470" t="s">
        <v>1523</v>
      </c>
      <c r="K6470">
        <v>2010</v>
      </c>
      <c r="L6470" t="s">
        <v>6820</v>
      </c>
      <c r="M6470" t="s">
        <v>6824</v>
      </c>
      <c r="N6470" t="s">
        <v>6822</v>
      </c>
      <c r="O6470" t="s">
        <v>6825</v>
      </c>
    </row>
    <row r="6471" spans="1:15" ht="15" customHeight="1" x14ac:dyDescent="0.2">
      <c r="A6471" t="s">
        <v>9835</v>
      </c>
      <c r="B6471" t="s">
        <v>822</v>
      </c>
      <c r="C6471" t="s">
        <v>821</v>
      </c>
      <c r="D6471" s="21" t="s">
        <v>823</v>
      </c>
      <c r="E6471" t="s">
        <v>824</v>
      </c>
      <c r="F6471" t="s">
        <v>203</v>
      </c>
      <c r="G6471" t="s">
        <v>1523</v>
      </c>
      <c r="K6471">
        <v>2010</v>
      </c>
      <c r="L6471" t="s">
        <v>6820</v>
      </c>
      <c r="M6471" t="s">
        <v>6824</v>
      </c>
      <c r="N6471" t="s">
        <v>6822</v>
      </c>
      <c r="O6471" t="s">
        <v>6825</v>
      </c>
    </row>
    <row r="6472" spans="1:15" ht="15" customHeight="1" x14ac:dyDescent="0.2">
      <c r="A6472" t="s">
        <v>9835</v>
      </c>
      <c r="B6472" t="s">
        <v>822</v>
      </c>
      <c r="C6472" t="s">
        <v>821</v>
      </c>
      <c r="D6472" s="21" t="s">
        <v>823</v>
      </c>
      <c r="E6472" t="s">
        <v>824</v>
      </c>
      <c r="F6472" t="s">
        <v>210</v>
      </c>
      <c r="G6472" t="s">
        <v>1523</v>
      </c>
      <c r="K6472">
        <v>2010</v>
      </c>
      <c r="L6472" t="s">
        <v>6820</v>
      </c>
      <c r="M6472" t="s">
        <v>2815</v>
      </c>
      <c r="N6472" t="s">
        <v>6822</v>
      </c>
      <c r="O6472" t="s">
        <v>6826</v>
      </c>
    </row>
    <row r="6473" spans="1:15" ht="15" customHeight="1" x14ac:dyDescent="0.2">
      <c r="A6473" t="s">
        <v>9835</v>
      </c>
      <c r="B6473" t="s">
        <v>822</v>
      </c>
      <c r="C6473" t="s">
        <v>821</v>
      </c>
      <c r="D6473" s="21" t="s">
        <v>823</v>
      </c>
      <c r="E6473" t="s">
        <v>824</v>
      </c>
      <c r="F6473" t="s">
        <v>230</v>
      </c>
      <c r="G6473" t="s">
        <v>1523</v>
      </c>
      <c r="K6473">
        <v>2010</v>
      </c>
      <c r="L6473" t="s">
        <v>6820</v>
      </c>
      <c r="M6473" t="s">
        <v>6827</v>
      </c>
      <c r="N6473" t="s">
        <v>6822</v>
      </c>
      <c r="O6473" t="s">
        <v>6828</v>
      </c>
    </row>
    <row r="6474" spans="1:15" ht="15" customHeight="1" x14ac:dyDescent="0.2">
      <c r="A6474" t="s">
        <v>9835</v>
      </c>
      <c r="B6474" t="s">
        <v>822</v>
      </c>
      <c r="C6474" t="s">
        <v>821</v>
      </c>
      <c r="D6474" s="21" t="s">
        <v>823</v>
      </c>
      <c r="E6474" t="s">
        <v>824</v>
      </c>
      <c r="F6474" t="s">
        <v>231</v>
      </c>
      <c r="G6474" t="s">
        <v>1523</v>
      </c>
      <c r="K6474">
        <v>2010</v>
      </c>
      <c r="L6474" t="s">
        <v>6820</v>
      </c>
      <c r="M6474" t="s">
        <v>6827</v>
      </c>
      <c r="N6474" t="s">
        <v>6822</v>
      </c>
      <c r="O6474" t="s">
        <v>6828</v>
      </c>
    </row>
    <row r="6475" spans="1:15" ht="15" customHeight="1" x14ac:dyDescent="0.2">
      <c r="A6475" t="s">
        <v>9835</v>
      </c>
      <c r="B6475" t="s">
        <v>822</v>
      </c>
      <c r="C6475" t="s">
        <v>821</v>
      </c>
      <c r="D6475" s="21" t="s">
        <v>823</v>
      </c>
      <c r="E6475" t="s">
        <v>824</v>
      </c>
      <c r="F6475" t="s">
        <v>266</v>
      </c>
      <c r="G6475" t="s">
        <v>1523</v>
      </c>
      <c r="K6475">
        <v>2010</v>
      </c>
      <c r="L6475" t="s">
        <v>6820</v>
      </c>
      <c r="M6475" t="s">
        <v>6824</v>
      </c>
      <c r="N6475" t="s">
        <v>6822</v>
      </c>
      <c r="O6475" t="s">
        <v>6825</v>
      </c>
    </row>
    <row r="6476" spans="1:15" ht="15" customHeight="1" x14ac:dyDescent="0.2">
      <c r="A6476" t="s">
        <v>9835</v>
      </c>
      <c r="B6476" t="s">
        <v>822</v>
      </c>
      <c r="C6476" t="s">
        <v>821</v>
      </c>
      <c r="D6476" s="21" t="s">
        <v>825</v>
      </c>
      <c r="E6476" t="s">
        <v>826</v>
      </c>
      <c r="F6476" t="s">
        <v>314</v>
      </c>
      <c r="K6476">
        <v>2024</v>
      </c>
      <c r="L6476" t="s">
        <v>6829</v>
      </c>
      <c r="N6476" t="s">
        <v>6830</v>
      </c>
    </row>
    <row r="6477" spans="1:15" ht="15" customHeight="1" x14ac:dyDescent="0.2">
      <c r="A6477" t="s">
        <v>9835</v>
      </c>
      <c r="B6477" t="s">
        <v>822</v>
      </c>
      <c r="C6477" t="s">
        <v>821</v>
      </c>
      <c r="D6477" s="21" t="s">
        <v>825</v>
      </c>
      <c r="E6477" t="s">
        <v>826</v>
      </c>
      <c r="F6477" t="s">
        <v>315</v>
      </c>
      <c r="K6477">
        <v>2024</v>
      </c>
      <c r="L6477" t="s">
        <v>6829</v>
      </c>
      <c r="N6477" t="s">
        <v>6830</v>
      </c>
    </row>
    <row r="6478" spans="1:15" ht="15" customHeight="1" x14ac:dyDescent="0.2">
      <c r="A6478" t="s">
        <v>9835</v>
      </c>
      <c r="B6478" t="s">
        <v>822</v>
      </c>
      <c r="C6478" t="s">
        <v>821</v>
      </c>
      <c r="D6478" s="21" t="s">
        <v>823</v>
      </c>
      <c r="E6478" t="s">
        <v>824</v>
      </c>
      <c r="F6478" t="s">
        <v>16</v>
      </c>
      <c r="G6478" t="s">
        <v>1270</v>
      </c>
      <c r="H6478" t="s">
        <v>349</v>
      </c>
      <c r="I6478" t="s">
        <v>1100</v>
      </c>
      <c r="K6478">
        <v>2016</v>
      </c>
      <c r="L6478" t="s">
        <v>6831</v>
      </c>
      <c r="M6478" t="s">
        <v>6832</v>
      </c>
      <c r="N6478" t="s">
        <v>6833</v>
      </c>
    </row>
    <row r="6479" spans="1:15" ht="15" customHeight="1" x14ac:dyDescent="0.2">
      <c r="A6479" t="s">
        <v>9835</v>
      </c>
      <c r="B6479" t="s">
        <v>822</v>
      </c>
      <c r="C6479" t="s">
        <v>821</v>
      </c>
      <c r="D6479" s="21" t="s">
        <v>823</v>
      </c>
      <c r="E6479" t="s">
        <v>824</v>
      </c>
      <c r="F6479" t="s">
        <v>17</v>
      </c>
      <c r="G6479" t="s">
        <v>1270</v>
      </c>
      <c r="H6479" t="s">
        <v>349</v>
      </c>
      <c r="I6479" t="s">
        <v>1100</v>
      </c>
      <c r="K6479">
        <v>2016</v>
      </c>
      <c r="L6479" t="s">
        <v>6831</v>
      </c>
      <c r="M6479" t="s">
        <v>6832</v>
      </c>
      <c r="N6479" t="s">
        <v>6833</v>
      </c>
    </row>
    <row r="6480" spans="1:15" ht="15" customHeight="1" x14ac:dyDescent="0.2">
      <c r="A6480" t="s">
        <v>9835</v>
      </c>
      <c r="B6480" t="s">
        <v>822</v>
      </c>
      <c r="C6480" t="s">
        <v>821</v>
      </c>
      <c r="D6480" s="21" t="s">
        <v>823</v>
      </c>
      <c r="E6480" t="s">
        <v>824</v>
      </c>
      <c r="F6480" t="s">
        <v>18</v>
      </c>
      <c r="G6480" t="s">
        <v>1270</v>
      </c>
      <c r="H6480" t="s">
        <v>349</v>
      </c>
      <c r="I6480" t="s">
        <v>1100</v>
      </c>
      <c r="K6480">
        <v>2016</v>
      </c>
      <c r="L6480" t="s">
        <v>6831</v>
      </c>
      <c r="M6480" t="s">
        <v>6832</v>
      </c>
      <c r="N6480" t="s">
        <v>6833</v>
      </c>
    </row>
    <row r="6481" spans="1:15" ht="15" customHeight="1" x14ac:dyDescent="0.2">
      <c r="A6481" t="s">
        <v>9835</v>
      </c>
      <c r="B6481" t="s">
        <v>822</v>
      </c>
      <c r="C6481" t="s">
        <v>821</v>
      </c>
      <c r="D6481" s="21" t="s">
        <v>823</v>
      </c>
      <c r="E6481" t="s">
        <v>824</v>
      </c>
      <c r="F6481" t="s">
        <v>19</v>
      </c>
      <c r="G6481" t="s">
        <v>1270</v>
      </c>
      <c r="H6481" t="s">
        <v>349</v>
      </c>
      <c r="I6481" t="s">
        <v>1100</v>
      </c>
      <c r="K6481">
        <v>2016</v>
      </c>
      <c r="L6481" t="s">
        <v>6831</v>
      </c>
      <c r="M6481" t="s">
        <v>6832</v>
      </c>
      <c r="N6481" t="s">
        <v>6833</v>
      </c>
    </row>
    <row r="6482" spans="1:15" ht="15" customHeight="1" x14ac:dyDescent="0.2">
      <c r="A6482" t="s">
        <v>9835</v>
      </c>
      <c r="B6482" t="s">
        <v>822</v>
      </c>
      <c r="C6482" t="s">
        <v>821</v>
      </c>
      <c r="D6482" s="21" t="s">
        <v>823</v>
      </c>
      <c r="E6482" t="s">
        <v>824</v>
      </c>
      <c r="F6482" t="s">
        <v>20</v>
      </c>
      <c r="G6482" t="s">
        <v>1270</v>
      </c>
      <c r="H6482" t="s">
        <v>349</v>
      </c>
      <c r="I6482" t="s">
        <v>1100</v>
      </c>
      <c r="K6482">
        <v>2016</v>
      </c>
      <c r="L6482" t="s">
        <v>6831</v>
      </c>
      <c r="M6482" t="s">
        <v>6832</v>
      </c>
      <c r="N6482" t="s">
        <v>6833</v>
      </c>
    </row>
    <row r="6483" spans="1:15" ht="15" customHeight="1" x14ac:dyDescent="0.2">
      <c r="A6483" t="s">
        <v>9835</v>
      </c>
      <c r="B6483" t="s">
        <v>822</v>
      </c>
      <c r="C6483" t="s">
        <v>821</v>
      </c>
      <c r="D6483" s="21" t="s">
        <v>823</v>
      </c>
      <c r="E6483" t="s">
        <v>824</v>
      </c>
      <c r="F6483" t="s">
        <v>28</v>
      </c>
      <c r="G6483" t="s">
        <v>1270</v>
      </c>
      <c r="H6483" t="s">
        <v>349</v>
      </c>
      <c r="I6483" t="s">
        <v>1100</v>
      </c>
      <c r="K6483">
        <v>2016</v>
      </c>
      <c r="L6483" t="s">
        <v>6831</v>
      </c>
      <c r="M6483" t="s">
        <v>6832</v>
      </c>
      <c r="N6483" t="s">
        <v>6833</v>
      </c>
      <c r="O6483" t="s">
        <v>6834</v>
      </c>
    </row>
    <row r="6484" spans="1:15" ht="15" customHeight="1" x14ac:dyDescent="0.2">
      <c r="A6484" t="s">
        <v>9835</v>
      </c>
      <c r="B6484" t="s">
        <v>822</v>
      </c>
      <c r="C6484" t="s">
        <v>821</v>
      </c>
      <c r="D6484" s="21" t="s">
        <v>823</v>
      </c>
      <c r="E6484" t="s">
        <v>824</v>
      </c>
      <c r="F6484" t="s">
        <v>67</v>
      </c>
      <c r="G6484" t="s">
        <v>1360</v>
      </c>
      <c r="K6484">
        <v>2016</v>
      </c>
      <c r="L6484" t="s">
        <v>6831</v>
      </c>
      <c r="M6484" t="s">
        <v>1991</v>
      </c>
      <c r="N6484" t="s">
        <v>6833</v>
      </c>
      <c r="O6484" t="s">
        <v>6835</v>
      </c>
    </row>
    <row r="6485" spans="1:15" ht="15" customHeight="1" x14ac:dyDescent="0.2">
      <c r="A6485" t="s">
        <v>9835</v>
      </c>
      <c r="B6485" t="s">
        <v>822</v>
      </c>
      <c r="C6485" t="s">
        <v>821</v>
      </c>
      <c r="D6485" s="21" t="s">
        <v>823</v>
      </c>
      <c r="E6485" t="s">
        <v>824</v>
      </c>
      <c r="F6485" t="s">
        <v>90</v>
      </c>
      <c r="K6485">
        <v>2016</v>
      </c>
      <c r="L6485" t="s">
        <v>6831</v>
      </c>
      <c r="M6485" t="s">
        <v>1991</v>
      </c>
      <c r="N6485" t="s">
        <v>6833</v>
      </c>
      <c r="O6485" t="s">
        <v>6836</v>
      </c>
    </row>
    <row r="6486" spans="1:15" ht="15" customHeight="1" x14ac:dyDescent="0.2">
      <c r="A6486" t="s">
        <v>9835</v>
      </c>
      <c r="B6486" t="s">
        <v>822</v>
      </c>
      <c r="C6486" t="s">
        <v>821</v>
      </c>
      <c r="D6486" s="21" t="s">
        <v>823</v>
      </c>
      <c r="E6486" t="s">
        <v>824</v>
      </c>
      <c r="F6486" t="s">
        <v>9</v>
      </c>
      <c r="L6486" t="s">
        <v>1414</v>
      </c>
      <c r="N6486" t="s">
        <v>1415</v>
      </c>
      <c r="O6486" t="s">
        <v>1416</v>
      </c>
    </row>
    <row r="6487" spans="1:15" ht="15" customHeight="1" x14ac:dyDescent="0.2">
      <c r="A6487" t="s">
        <v>9835</v>
      </c>
      <c r="B6487" t="s">
        <v>822</v>
      </c>
      <c r="C6487" t="s">
        <v>821</v>
      </c>
      <c r="D6487" s="21" t="s">
        <v>823</v>
      </c>
      <c r="E6487" t="s">
        <v>824</v>
      </c>
      <c r="F6487" t="s">
        <v>4</v>
      </c>
      <c r="L6487" t="s">
        <v>1429</v>
      </c>
      <c r="N6487" t="s">
        <v>1279</v>
      </c>
      <c r="O6487" t="s">
        <v>1280</v>
      </c>
    </row>
    <row r="6488" spans="1:15" ht="15" customHeight="1" x14ac:dyDescent="0.2">
      <c r="A6488" t="s">
        <v>9835</v>
      </c>
      <c r="B6488" t="s">
        <v>832</v>
      </c>
      <c r="C6488" t="s">
        <v>831</v>
      </c>
      <c r="D6488" s="21" t="s">
        <v>833</v>
      </c>
      <c r="E6488" t="s">
        <v>834</v>
      </c>
      <c r="F6488" t="s">
        <v>32</v>
      </c>
      <c r="G6488" t="s">
        <v>1270</v>
      </c>
      <c r="K6488">
        <v>2010</v>
      </c>
      <c r="L6488" t="s">
        <v>6837</v>
      </c>
      <c r="M6488" t="s">
        <v>6126</v>
      </c>
      <c r="N6488" t="s">
        <v>6838</v>
      </c>
    </row>
    <row r="6489" spans="1:15" ht="15" customHeight="1" x14ac:dyDescent="0.2">
      <c r="A6489" t="s">
        <v>9835</v>
      </c>
      <c r="B6489" t="s">
        <v>832</v>
      </c>
      <c r="C6489" t="s">
        <v>831</v>
      </c>
      <c r="D6489" s="21" t="s">
        <v>833</v>
      </c>
      <c r="E6489" t="s">
        <v>834</v>
      </c>
      <c r="F6489" t="s">
        <v>51</v>
      </c>
      <c r="G6489" t="s">
        <v>1386</v>
      </c>
      <c r="K6489">
        <v>2010</v>
      </c>
      <c r="L6489" t="s">
        <v>6837</v>
      </c>
      <c r="M6489" t="s">
        <v>2566</v>
      </c>
      <c r="N6489" t="s">
        <v>6838</v>
      </c>
      <c r="O6489" t="s">
        <v>6839</v>
      </c>
    </row>
    <row r="6490" spans="1:15" ht="15" customHeight="1" x14ac:dyDescent="0.2">
      <c r="A6490" t="s">
        <v>9835</v>
      </c>
      <c r="B6490" t="s">
        <v>832</v>
      </c>
      <c r="C6490" t="s">
        <v>831</v>
      </c>
      <c r="D6490" s="21" t="s">
        <v>833</v>
      </c>
      <c r="E6490" t="s">
        <v>834</v>
      </c>
      <c r="F6490" t="s">
        <v>53</v>
      </c>
      <c r="G6490" t="s">
        <v>1270</v>
      </c>
      <c r="K6490">
        <v>2010</v>
      </c>
      <c r="L6490" t="s">
        <v>6837</v>
      </c>
      <c r="M6490" t="s">
        <v>6840</v>
      </c>
      <c r="N6490" t="s">
        <v>6838</v>
      </c>
      <c r="O6490" t="s">
        <v>6841</v>
      </c>
    </row>
    <row r="6491" spans="1:15" ht="15" customHeight="1" x14ac:dyDescent="0.2">
      <c r="A6491" t="s">
        <v>9835</v>
      </c>
      <c r="B6491" t="s">
        <v>832</v>
      </c>
      <c r="C6491" t="s">
        <v>831</v>
      </c>
      <c r="D6491" s="21" t="s">
        <v>833</v>
      </c>
      <c r="E6491" t="s">
        <v>834</v>
      </c>
      <c r="F6491" t="s">
        <v>58</v>
      </c>
      <c r="G6491" t="s">
        <v>1270</v>
      </c>
      <c r="K6491">
        <v>2010</v>
      </c>
      <c r="L6491" t="s">
        <v>6837</v>
      </c>
      <c r="M6491" t="s">
        <v>6842</v>
      </c>
      <c r="N6491" t="s">
        <v>6838</v>
      </c>
      <c r="O6491" t="s">
        <v>6843</v>
      </c>
    </row>
    <row r="6492" spans="1:15" ht="15" customHeight="1" x14ac:dyDescent="0.2">
      <c r="A6492" t="s">
        <v>9835</v>
      </c>
      <c r="B6492" t="s">
        <v>832</v>
      </c>
      <c r="C6492" t="s">
        <v>831</v>
      </c>
      <c r="D6492" s="21" t="s">
        <v>833</v>
      </c>
      <c r="E6492" t="s">
        <v>834</v>
      </c>
      <c r="F6492" t="s">
        <v>59</v>
      </c>
      <c r="G6492" t="s">
        <v>1270</v>
      </c>
      <c r="K6492">
        <v>2010</v>
      </c>
      <c r="L6492" t="s">
        <v>6837</v>
      </c>
      <c r="M6492" t="s">
        <v>6842</v>
      </c>
      <c r="N6492" t="s">
        <v>6838</v>
      </c>
      <c r="O6492" t="s">
        <v>6844</v>
      </c>
    </row>
    <row r="6493" spans="1:15" ht="15" customHeight="1" x14ac:dyDescent="0.2">
      <c r="A6493" t="s">
        <v>9835</v>
      </c>
      <c r="B6493" t="s">
        <v>832</v>
      </c>
      <c r="C6493" t="s">
        <v>831</v>
      </c>
      <c r="D6493" s="21" t="s">
        <v>833</v>
      </c>
      <c r="E6493" t="s">
        <v>834</v>
      </c>
      <c r="F6493" t="s">
        <v>64</v>
      </c>
      <c r="G6493" t="s">
        <v>1270</v>
      </c>
      <c r="K6493">
        <v>2010</v>
      </c>
      <c r="L6493" t="s">
        <v>6837</v>
      </c>
      <c r="M6493" t="s">
        <v>6842</v>
      </c>
      <c r="N6493" t="s">
        <v>6838</v>
      </c>
      <c r="O6493" t="s">
        <v>6845</v>
      </c>
    </row>
    <row r="6494" spans="1:15" ht="15" customHeight="1" x14ac:dyDescent="0.2">
      <c r="A6494" t="s">
        <v>9835</v>
      </c>
      <c r="B6494" t="s">
        <v>832</v>
      </c>
      <c r="C6494" t="s">
        <v>831</v>
      </c>
      <c r="D6494" s="21" t="s">
        <v>833</v>
      </c>
      <c r="E6494" t="s">
        <v>834</v>
      </c>
      <c r="F6494" t="s">
        <v>66</v>
      </c>
      <c r="G6494" t="s">
        <v>1296</v>
      </c>
      <c r="K6494">
        <v>2010</v>
      </c>
      <c r="L6494" t="s">
        <v>6837</v>
      </c>
      <c r="M6494" t="s">
        <v>6846</v>
      </c>
      <c r="N6494" t="s">
        <v>6838</v>
      </c>
      <c r="O6494" t="s">
        <v>6847</v>
      </c>
    </row>
    <row r="6495" spans="1:15" ht="15" customHeight="1" x14ac:dyDescent="0.2">
      <c r="A6495" t="s">
        <v>9835</v>
      </c>
      <c r="B6495" t="s">
        <v>832</v>
      </c>
      <c r="C6495" t="s">
        <v>831</v>
      </c>
      <c r="D6495" s="21" t="s">
        <v>833</v>
      </c>
      <c r="E6495" t="s">
        <v>834</v>
      </c>
      <c r="F6495" t="s">
        <v>67</v>
      </c>
      <c r="G6495" t="s">
        <v>1360</v>
      </c>
      <c r="K6495">
        <v>2010</v>
      </c>
      <c r="L6495" t="s">
        <v>6837</v>
      </c>
      <c r="M6495" t="s">
        <v>5069</v>
      </c>
      <c r="N6495" t="s">
        <v>6838</v>
      </c>
      <c r="O6495" t="s">
        <v>6848</v>
      </c>
    </row>
    <row r="6496" spans="1:15" ht="15" customHeight="1" x14ac:dyDescent="0.2">
      <c r="A6496" t="s">
        <v>9835</v>
      </c>
      <c r="B6496" t="s">
        <v>832</v>
      </c>
      <c r="C6496" t="s">
        <v>831</v>
      </c>
      <c r="D6496" s="21" t="s">
        <v>833</v>
      </c>
      <c r="E6496" t="s">
        <v>834</v>
      </c>
      <c r="F6496" t="s">
        <v>89</v>
      </c>
      <c r="K6496">
        <v>2010</v>
      </c>
      <c r="L6496" t="s">
        <v>6837</v>
      </c>
      <c r="M6496" t="s">
        <v>1850</v>
      </c>
      <c r="N6496" t="s">
        <v>6838</v>
      </c>
      <c r="O6496" t="s">
        <v>6849</v>
      </c>
    </row>
    <row r="6497" spans="1:15" ht="15" customHeight="1" x14ac:dyDescent="0.2">
      <c r="A6497" t="s">
        <v>9835</v>
      </c>
      <c r="B6497" t="s">
        <v>832</v>
      </c>
      <c r="C6497" t="s">
        <v>831</v>
      </c>
      <c r="D6497" s="21" t="s">
        <v>833</v>
      </c>
      <c r="E6497" t="s">
        <v>834</v>
      </c>
      <c r="F6497" t="s">
        <v>90</v>
      </c>
      <c r="K6497">
        <v>2010</v>
      </c>
      <c r="L6497" t="s">
        <v>6837</v>
      </c>
      <c r="M6497" t="s">
        <v>1850</v>
      </c>
      <c r="N6497" t="s">
        <v>6838</v>
      </c>
      <c r="O6497" t="s">
        <v>6849</v>
      </c>
    </row>
    <row r="6498" spans="1:15" ht="15" customHeight="1" x14ac:dyDescent="0.2">
      <c r="A6498" t="s">
        <v>9835</v>
      </c>
      <c r="B6498" t="s">
        <v>832</v>
      </c>
      <c r="C6498" t="s">
        <v>831</v>
      </c>
      <c r="D6498" s="21" t="s">
        <v>833</v>
      </c>
      <c r="E6498" t="s">
        <v>834</v>
      </c>
      <c r="F6498" t="s">
        <v>96</v>
      </c>
      <c r="K6498">
        <v>2007</v>
      </c>
      <c r="L6498" t="s">
        <v>6837</v>
      </c>
      <c r="M6498" t="s">
        <v>3240</v>
      </c>
      <c r="N6498" t="s">
        <v>6838</v>
      </c>
      <c r="O6498" t="s">
        <v>6850</v>
      </c>
    </row>
    <row r="6499" spans="1:15" ht="15" customHeight="1" x14ac:dyDescent="0.2">
      <c r="A6499" t="s">
        <v>9835</v>
      </c>
      <c r="B6499" t="s">
        <v>832</v>
      </c>
      <c r="C6499" t="s">
        <v>831</v>
      </c>
      <c r="D6499" s="21" t="s">
        <v>833</v>
      </c>
      <c r="E6499" t="s">
        <v>834</v>
      </c>
      <c r="F6499" t="s">
        <v>132</v>
      </c>
      <c r="G6499" t="s">
        <v>1286</v>
      </c>
      <c r="K6499">
        <v>2010</v>
      </c>
      <c r="L6499" t="s">
        <v>6837</v>
      </c>
      <c r="M6499" t="s">
        <v>6522</v>
      </c>
      <c r="N6499" t="s">
        <v>6838</v>
      </c>
      <c r="O6499" t="s">
        <v>1400</v>
      </c>
    </row>
    <row r="6500" spans="1:15" ht="15" customHeight="1" x14ac:dyDescent="0.2">
      <c r="A6500" t="s">
        <v>9835</v>
      </c>
      <c r="B6500" t="s">
        <v>832</v>
      </c>
      <c r="C6500" t="s">
        <v>831</v>
      </c>
      <c r="D6500" s="21" t="s">
        <v>833</v>
      </c>
      <c r="E6500" t="s">
        <v>834</v>
      </c>
      <c r="F6500" t="s">
        <v>157</v>
      </c>
      <c r="G6500" t="s">
        <v>1286</v>
      </c>
      <c r="K6500">
        <v>2010</v>
      </c>
      <c r="L6500" t="s">
        <v>6837</v>
      </c>
      <c r="M6500" t="s">
        <v>6851</v>
      </c>
      <c r="N6500" t="s">
        <v>6838</v>
      </c>
      <c r="O6500" t="s">
        <v>1400</v>
      </c>
    </row>
    <row r="6501" spans="1:15" ht="15" customHeight="1" x14ac:dyDescent="0.2">
      <c r="A6501" t="s">
        <v>9835</v>
      </c>
      <c r="B6501" t="s">
        <v>832</v>
      </c>
      <c r="C6501" t="s">
        <v>831</v>
      </c>
      <c r="D6501" s="21" t="s">
        <v>833</v>
      </c>
      <c r="E6501" t="s">
        <v>834</v>
      </c>
      <c r="F6501" t="s">
        <v>197</v>
      </c>
      <c r="G6501" t="s">
        <v>1299</v>
      </c>
      <c r="K6501">
        <v>2010</v>
      </c>
      <c r="L6501" t="s">
        <v>6837</v>
      </c>
      <c r="M6501" t="s">
        <v>6851</v>
      </c>
      <c r="N6501" t="s">
        <v>6838</v>
      </c>
      <c r="O6501" t="s">
        <v>6852</v>
      </c>
    </row>
    <row r="6502" spans="1:15" ht="15" customHeight="1" x14ac:dyDescent="0.2">
      <c r="A6502" t="s">
        <v>9835</v>
      </c>
      <c r="B6502" t="s">
        <v>832</v>
      </c>
      <c r="C6502" t="s">
        <v>831</v>
      </c>
      <c r="D6502" s="21" t="s">
        <v>833</v>
      </c>
      <c r="E6502" t="s">
        <v>834</v>
      </c>
      <c r="F6502" t="s">
        <v>237</v>
      </c>
      <c r="G6502" t="s">
        <v>1523</v>
      </c>
      <c r="K6502">
        <v>2010</v>
      </c>
      <c r="L6502" t="s">
        <v>6837</v>
      </c>
      <c r="M6502" t="s">
        <v>6522</v>
      </c>
      <c r="N6502" t="s">
        <v>6838</v>
      </c>
      <c r="O6502" t="s">
        <v>6853</v>
      </c>
    </row>
    <row r="6503" spans="1:15" ht="15" customHeight="1" x14ac:dyDescent="0.2">
      <c r="A6503" t="s">
        <v>9835</v>
      </c>
      <c r="B6503" t="s">
        <v>832</v>
      </c>
      <c r="C6503" t="s">
        <v>831</v>
      </c>
      <c r="D6503" s="21" t="s">
        <v>833</v>
      </c>
      <c r="E6503" t="s">
        <v>834</v>
      </c>
      <c r="F6503" t="s">
        <v>306</v>
      </c>
      <c r="K6503">
        <v>2010</v>
      </c>
      <c r="L6503" t="s">
        <v>6837</v>
      </c>
      <c r="M6503" t="s">
        <v>6854</v>
      </c>
      <c r="N6503" t="s">
        <v>6838</v>
      </c>
      <c r="O6503" t="s">
        <v>6855</v>
      </c>
    </row>
    <row r="6504" spans="1:15" ht="15" customHeight="1" x14ac:dyDescent="0.2">
      <c r="A6504" t="s">
        <v>9835</v>
      </c>
      <c r="B6504" t="s">
        <v>832</v>
      </c>
      <c r="C6504" t="s">
        <v>831</v>
      </c>
      <c r="D6504" s="21" t="s">
        <v>833</v>
      </c>
      <c r="E6504" t="s">
        <v>834</v>
      </c>
      <c r="F6504" t="s">
        <v>9896</v>
      </c>
      <c r="K6504">
        <v>2010</v>
      </c>
      <c r="L6504" t="s">
        <v>6837</v>
      </c>
      <c r="M6504" t="s">
        <v>6854</v>
      </c>
      <c r="N6504" t="s">
        <v>6838</v>
      </c>
      <c r="O6504" t="s">
        <v>6856</v>
      </c>
    </row>
    <row r="6505" spans="1:15" ht="15" customHeight="1" x14ac:dyDescent="0.2">
      <c r="A6505" t="s">
        <v>9835</v>
      </c>
      <c r="B6505" t="s">
        <v>832</v>
      </c>
      <c r="C6505" t="s">
        <v>831</v>
      </c>
      <c r="D6505" s="21" t="s">
        <v>833</v>
      </c>
      <c r="E6505" t="s">
        <v>834</v>
      </c>
      <c r="F6505" t="s">
        <v>314</v>
      </c>
      <c r="K6505">
        <v>2010</v>
      </c>
      <c r="L6505" t="s">
        <v>6837</v>
      </c>
      <c r="M6505" t="s">
        <v>6854</v>
      </c>
      <c r="N6505" t="s">
        <v>6838</v>
      </c>
      <c r="O6505" t="s">
        <v>6855</v>
      </c>
    </row>
    <row r="6506" spans="1:15" ht="15" customHeight="1" x14ac:dyDescent="0.2">
      <c r="A6506" t="s">
        <v>9835</v>
      </c>
      <c r="B6506" t="s">
        <v>832</v>
      </c>
      <c r="C6506" t="s">
        <v>831</v>
      </c>
      <c r="D6506" s="21" t="s">
        <v>833</v>
      </c>
      <c r="E6506" t="s">
        <v>834</v>
      </c>
      <c r="F6506" t="s">
        <v>9892</v>
      </c>
      <c r="G6506" t="s">
        <v>9444</v>
      </c>
      <c r="K6506">
        <v>2010</v>
      </c>
      <c r="L6506" t="s">
        <v>6837</v>
      </c>
      <c r="M6506" t="s">
        <v>6854</v>
      </c>
      <c r="N6506" t="s">
        <v>6838</v>
      </c>
      <c r="O6506" t="s">
        <v>6856</v>
      </c>
    </row>
    <row r="6507" spans="1:15" ht="15" customHeight="1" x14ac:dyDescent="0.2">
      <c r="A6507" t="s">
        <v>9835</v>
      </c>
      <c r="B6507" t="s">
        <v>832</v>
      </c>
      <c r="C6507" t="s">
        <v>831</v>
      </c>
      <c r="D6507" s="21" t="s">
        <v>833</v>
      </c>
      <c r="E6507" t="s">
        <v>834</v>
      </c>
      <c r="F6507" t="s">
        <v>315</v>
      </c>
      <c r="K6507">
        <v>2009</v>
      </c>
      <c r="L6507" t="s">
        <v>6837</v>
      </c>
      <c r="M6507" t="s">
        <v>6525</v>
      </c>
      <c r="N6507" t="s">
        <v>6838</v>
      </c>
      <c r="O6507" t="s">
        <v>6857</v>
      </c>
    </row>
    <row r="6508" spans="1:15" ht="15" customHeight="1" x14ac:dyDescent="0.2">
      <c r="A6508" t="s">
        <v>9835</v>
      </c>
      <c r="B6508" t="s">
        <v>832</v>
      </c>
      <c r="C6508" t="s">
        <v>831</v>
      </c>
      <c r="D6508" s="21" t="s">
        <v>833</v>
      </c>
      <c r="E6508" t="s">
        <v>834</v>
      </c>
      <c r="F6508" t="s">
        <v>316</v>
      </c>
      <c r="K6508">
        <v>2009</v>
      </c>
      <c r="L6508" t="s">
        <v>6837</v>
      </c>
      <c r="N6508" t="s">
        <v>6838</v>
      </c>
    </row>
    <row r="6509" spans="1:15" ht="15" customHeight="1" x14ac:dyDescent="0.2">
      <c r="A6509" t="s">
        <v>9835</v>
      </c>
      <c r="B6509" t="s">
        <v>832</v>
      </c>
      <c r="C6509" t="s">
        <v>831</v>
      </c>
      <c r="D6509" s="21" t="s">
        <v>833</v>
      </c>
      <c r="E6509" t="s">
        <v>834</v>
      </c>
      <c r="F6509" t="s">
        <v>317</v>
      </c>
      <c r="K6509">
        <v>2009</v>
      </c>
      <c r="L6509" t="s">
        <v>6837</v>
      </c>
      <c r="M6509" t="s">
        <v>6858</v>
      </c>
      <c r="N6509" t="s">
        <v>6838</v>
      </c>
      <c r="O6509" t="s">
        <v>6859</v>
      </c>
    </row>
    <row r="6510" spans="1:15" ht="15" customHeight="1" x14ac:dyDescent="0.2">
      <c r="A6510" t="s">
        <v>9835</v>
      </c>
      <c r="B6510" t="s">
        <v>832</v>
      </c>
      <c r="C6510" t="s">
        <v>831</v>
      </c>
      <c r="D6510" s="21" t="s">
        <v>833</v>
      </c>
      <c r="E6510" t="s">
        <v>834</v>
      </c>
      <c r="F6510" t="s">
        <v>318</v>
      </c>
      <c r="K6510">
        <v>2006</v>
      </c>
      <c r="L6510" t="s">
        <v>6837</v>
      </c>
      <c r="M6510" t="s">
        <v>6854</v>
      </c>
      <c r="N6510" t="s">
        <v>6838</v>
      </c>
      <c r="O6510" t="s">
        <v>6860</v>
      </c>
    </row>
    <row r="6511" spans="1:15" ht="15" customHeight="1" x14ac:dyDescent="0.2">
      <c r="A6511" t="s">
        <v>9835</v>
      </c>
      <c r="B6511" t="s">
        <v>832</v>
      </c>
      <c r="C6511" t="s">
        <v>831</v>
      </c>
      <c r="D6511" s="21" t="s">
        <v>833</v>
      </c>
      <c r="E6511" t="s">
        <v>834</v>
      </c>
      <c r="F6511" t="s">
        <v>321</v>
      </c>
      <c r="K6511">
        <v>2010</v>
      </c>
      <c r="L6511" t="s">
        <v>6837</v>
      </c>
      <c r="M6511" t="s">
        <v>6854</v>
      </c>
      <c r="N6511" t="s">
        <v>6838</v>
      </c>
      <c r="O6511" t="s">
        <v>6855</v>
      </c>
    </row>
    <row r="6512" spans="1:15" ht="15" customHeight="1" x14ac:dyDescent="0.2">
      <c r="A6512" t="s">
        <v>9835</v>
      </c>
      <c r="B6512" t="s">
        <v>832</v>
      </c>
      <c r="C6512" t="s">
        <v>831</v>
      </c>
      <c r="D6512" s="21" t="s">
        <v>833</v>
      </c>
      <c r="E6512" t="s">
        <v>834</v>
      </c>
      <c r="F6512" t="s">
        <v>9893</v>
      </c>
      <c r="K6512">
        <v>2010</v>
      </c>
      <c r="L6512" t="s">
        <v>6837</v>
      </c>
      <c r="M6512" t="s">
        <v>6854</v>
      </c>
      <c r="N6512" t="s">
        <v>6838</v>
      </c>
      <c r="O6512" t="s">
        <v>6856</v>
      </c>
    </row>
    <row r="6513" spans="1:15" ht="15" customHeight="1" x14ac:dyDescent="0.2">
      <c r="A6513" t="s">
        <v>9835</v>
      </c>
      <c r="B6513" t="s">
        <v>832</v>
      </c>
      <c r="C6513" t="s">
        <v>831</v>
      </c>
      <c r="D6513" s="21" t="s">
        <v>833</v>
      </c>
      <c r="E6513" t="s">
        <v>834</v>
      </c>
      <c r="F6513" t="s">
        <v>322</v>
      </c>
      <c r="K6513">
        <v>2009</v>
      </c>
      <c r="L6513" t="s">
        <v>6837</v>
      </c>
      <c r="M6513" t="s">
        <v>6861</v>
      </c>
      <c r="N6513" t="s">
        <v>6838</v>
      </c>
      <c r="O6513" t="s">
        <v>6862</v>
      </c>
    </row>
    <row r="6514" spans="1:15" ht="15" customHeight="1" x14ac:dyDescent="0.2">
      <c r="A6514" t="s">
        <v>9835</v>
      </c>
      <c r="B6514" t="s">
        <v>832</v>
      </c>
      <c r="C6514" t="s">
        <v>831</v>
      </c>
      <c r="D6514" s="21" t="s">
        <v>833</v>
      </c>
      <c r="E6514" t="s">
        <v>834</v>
      </c>
      <c r="F6514" t="s">
        <v>323</v>
      </c>
      <c r="K6514">
        <v>2009</v>
      </c>
      <c r="L6514" t="s">
        <v>6837</v>
      </c>
      <c r="N6514" t="s">
        <v>6838</v>
      </c>
    </row>
    <row r="6515" spans="1:15" ht="15" customHeight="1" x14ac:dyDescent="0.2">
      <c r="A6515" t="s">
        <v>9835</v>
      </c>
      <c r="B6515" t="s">
        <v>832</v>
      </c>
      <c r="C6515" t="s">
        <v>831</v>
      </c>
      <c r="D6515" s="21" t="s">
        <v>833</v>
      </c>
      <c r="E6515" t="s">
        <v>834</v>
      </c>
      <c r="F6515" t="s">
        <v>324</v>
      </c>
      <c r="K6515">
        <v>2009</v>
      </c>
      <c r="L6515" t="s">
        <v>6837</v>
      </c>
      <c r="M6515" t="s">
        <v>6858</v>
      </c>
      <c r="N6515" t="s">
        <v>6838</v>
      </c>
      <c r="O6515" t="s">
        <v>6859</v>
      </c>
    </row>
    <row r="6516" spans="1:15" ht="15" customHeight="1" x14ac:dyDescent="0.2">
      <c r="A6516" t="s">
        <v>9835</v>
      </c>
      <c r="B6516" t="s">
        <v>832</v>
      </c>
      <c r="C6516" t="s">
        <v>831</v>
      </c>
      <c r="D6516" s="21" t="s">
        <v>833</v>
      </c>
      <c r="E6516" t="s">
        <v>834</v>
      </c>
      <c r="F6516" t="s">
        <v>329</v>
      </c>
      <c r="K6516">
        <v>2010</v>
      </c>
      <c r="L6516" t="s">
        <v>6837</v>
      </c>
      <c r="M6516" t="s">
        <v>6854</v>
      </c>
      <c r="N6516" t="s">
        <v>6838</v>
      </c>
      <c r="O6516" t="s">
        <v>6855</v>
      </c>
    </row>
    <row r="6517" spans="1:15" ht="15" customHeight="1" x14ac:dyDescent="0.2">
      <c r="A6517" t="s">
        <v>9835</v>
      </c>
      <c r="B6517" t="s">
        <v>832</v>
      </c>
      <c r="C6517" t="s">
        <v>831</v>
      </c>
      <c r="D6517" s="21" t="s">
        <v>833</v>
      </c>
      <c r="E6517" t="s">
        <v>834</v>
      </c>
      <c r="F6517" t="s">
        <v>9894</v>
      </c>
      <c r="K6517">
        <v>2010</v>
      </c>
      <c r="L6517" t="s">
        <v>6837</v>
      </c>
      <c r="M6517" t="s">
        <v>6854</v>
      </c>
      <c r="N6517" t="s">
        <v>6838</v>
      </c>
      <c r="O6517" t="s">
        <v>6856</v>
      </c>
    </row>
    <row r="6518" spans="1:15" ht="15" customHeight="1" x14ac:dyDescent="0.2">
      <c r="A6518" t="s">
        <v>9835</v>
      </c>
      <c r="B6518" t="s">
        <v>832</v>
      </c>
      <c r="C6518" t="s">
        <v>831</v>
      </c>
      <c r="D6518" s="21" t="s">
        <v>833</v>
      </c>
      <c r="E6518" t="s">
        <v>834</v>
      </c>
      <c r="F6518" t="s">
        <v>330</v>
      </c>
      <c r="K6518">
        <v>2009</v>
      </c>
      <c r="L6518" t="s">
        <v>6837</v>
      </c>
      <c r="M6518" t="s">
        <v>6863</v>
      </c>
      <c r="N6518" t="s">
        <v>6838</v>
      </c>
      <c r="O6518" t="s">
        <v>6864</v>
      </c>
    </row>
    <row r="6519" spans="1:15" ht="15" customHeight="1" x14ac:dyDescent="0.2">
      <c r="A6519" t="s">
        <v>9835</v>
      </c>
      <c r="B6519" t="s">
        <v>832</v>
      </c>
      <c r="C6519" t="s">
        <v>831</v>
      </c>
      <c r="D6519" s="21" t="s">
        <v>833</v>
      </c>
      <c r="E6519" t="s">
        <v>834</v>
      </c>
      <c r="F6519" t="s">
        <v>331</v>
      </c>
      <c r="K6519">
        <v>2009</v>
      </c>
      <c r="L6519" t="s">
        <v>6837</v>
      </c>
      <c r="M6519" t="s">
        <v>6863</v>
      </c>
      <c r="N6519" t="s">
        <v>6838</v>
      </c>
      <c r="O6519" t="s">
        <v>6864</v>
      </c>
    </row>
    <row r="6520" spans="1:15" ht="15" customHeight="1" x14ac:dyDescent="0.2">
      <c r="A6520" t="s">
        <v>9835</v>
      </c>
      <c r="B6520" t="s">
        <v>832</v>
      </c>
      <c r="C6520" t="s">
        <v>831</v>
      </c>
      <c r="D6520" s="21" t="s">
        <v>833</v>
      </c>
      <c r="E6520" t="s">
        <v>834</v>
      </c>
      <c r="F6520" t="s">
        <v>332</v>
      </c>
      <c r="K6520">
        <v>2009</v>
      </c>
      <c r="L6520" t="s">
        <v>6837</v>
      </c>
      <c r="M6520" t="s">
        <v>6863</v>
      </c>
      <c r="N6520" t="s">
        <v>6838</v>
      </c>
      <c r="O6520" t="s">
        <v>6864</v>
      </c>
    </row>
    <row r="6521" spans="1:15" ht="15" customHeight="1" x14ac:dyDescent="0.2">
      <c r="A6521" t="s">
        <v>9835</v>
      </c>
      <c r="B6521" t="s">
        <v>832</v>
      </c>
      <c r="C6521" t="s">
        <v>831</v>
      </c>
      <c r="D6521" s="21" t="s">
        <v>833</v>
      </c>
      <c r="E6521" t="s">
        <v>834</v>
      </c>
      <c r="F6521" t="s">
        <v>336</v>
      </c>
      <c r="K6521">
        <v>2010</v>
      </c>
      <c r="L6521" t="s">
        <v>6837</v>
      </c>
      <c r="M6521" t="s">
        <v>6854</v>
      </c>
      <c r="N6521" t="s">
        <v>6838</v>
      </c>
      <c r="O6521" t="s">
        <v>6855</v>
      </c>
    </row>
    <row r="6522" spans="1:15" ht="15" customHeight="1" x14ac:dyDescent="0.2">
      <c r="A6522" t="s">
        <v>9835</v>
      </c>
      <c r="B6522" t="s">
        <v>832</v>
      </c>
      <c r="C6522" t="s">
        <v>831</v>
      </c>
      <c r="D6522" s="21" t="s">
        <v>833</v>
      </c>
      <c r="E6522" t="s">
        <v>834</v>
      </c>
      <c r="F6522" t="s">
        <v>9895</v>
      </c>
      <c r="K6522">
        <v>2010</v>
      </c>
      <c r="L6522" t="s">
        <v>6837</v>
      </c>
      <c r="M6522" t="s">
        <v>6854</v>
      </c>
      <c r="N6522" t="s">
        <v>6838</v>
      </c>
      <c r="O6522" t="s">
        <v>6856</v>
      </c>
    </row>
    <row r="6523" spans="1:15" ht="15" customHeight="1" x14ac:dyDescent="0.2">
      <c r="A6523" t="s">
        <v>9835</v>
      </c>
      <c r="B6523" t="s">
        <v>832</v>
      </c>
      <c r="C6523" t="s">
        <v>831</v>
      </c>
      <c r="D6523" s="21" t="s">
        <v>833</v>
      </c>
      <c r="E6523" t="s">
        <v>834</v>
      </c>
      <c r="F6523" t="s">
        <v>337</v>
      </c>
      <c r="K6523">
        <v>2009</v>
      </c>
      <c r="L6523" t="s">
        <v>6837</v>
      </c>
      <c r="M6523" t="s">
        <v>6865</v>
      </c>
      <c r="N6523" t="s">
        <v>6838</v>
      </c>
      <c r="O6523" t="s">
        <v>6864</v>
      </c>
    </row>
    <row r="6524" spans="1:15" ht="15" customHeight="1" x14ac:dyDescent="0.2">
      <c r="A6524" t="s">
        <v>9835</v>
      </c>
      <c r="B6524" t="s">
        <v>832</v>
      </c>
      <c r="C6524" t="s">
        <v>831</v>
      </c>
      <c r="D6524" s="21" t="s">
        <v>833</v>
      </c>
      <c r="E6524" t="s">
        <v>834</v>
      </c>
      <c r="F6524" t="s">
        <v>338</v>
      </c>
      <c r="K6524">
        <v>2009</v>
      </c>
      <c r="L6524" t="s">
        <v>6837</v>
      </c>
      <c r="M6524" t="s">
        <v>6865</v>
      </c>
      <c r="N6524" t="s">
        <v>6838</v>
      </c>
    </row>
    <row r="6525" spans="1:15" ht="15" customHeight="1" x14ac:dyDescent="0.2">
      <c r="A6525" t="s">
        <v>9835</v>
      </c>
      <c r="B6525" t="s">
        <v>832</v>
      </c>
      <c r="C6525" t="s">
        <v>831</v>
      </c>
      <c r="D6525" s="21" t="s">
        <v>833</v>
      </c>
      <c r="E6525" t="s">
        <v>834</v>
      </c>
      <c r="F6525" t="s">
        <v>339</v>
      </c>
      <c r="K6525">
        <v>2009</v>
      </c>
      <c r="L6525" t="s">
        <v>6837</v>
      </c>
      <c r="M6525" t="s">
        <v>6865</v>
      </c>
      <c r="N6525" t="s">
        <v>6838</v>
      </c>
    </row>
    <row r="6526" spans="1:15" ht="15" customHeight="1" x14ac:dyDescent="0.2">
      <c r="A6526" t="s">
        <v>9835</v>
      </c>
      <c r="B6526" t="s">
        <v>832</v>
      </c>
      <c r="C6526" t="s">
        <v>831</v>
      </c>
      <c r="D6526" s="21" t="s">
        <v>833</v>
      </c>
      <c r="E6526" t="s">
        <v>834</v>
      </c>
      <c r="F6526" t="s">
        <v>340</v>
      </c>
      <c r="K6526">
        <v>2006</v>
      </c>
      <c r="L6526" t="s">
        <v>6837</v>
      </c>
      <c r="M6526" t="s">
        <v>6854</v>
      </c>
      <c r="N6526" t="s">
        <v>6838</v>
      </c>
      <c r="O6526" t="s">
        <v>6866</v>
      </c>
    </row>
    <row r="6527" spans="1:15" ht="15" customHeight="1" x14ac:dyDescent="0.2">
      <c r="A6527" t="s">
        <v>9835</v>
      </c>
      <c r="B6527" t="s">
        <v>832</v>
      </c>
      <c r="C6527" t="s">
        <v>831</v>
      </c>
      <c r="D6527" s="21" t="s">
        <v>833</v>
      </c>
      <c r="E6527" t="s">
        <v>834</v>
      </c>
      <c r="F6527" t="s">
        <v>8</v>
      </c>
      <c r="K6527">
        <v>2012</v>
      </c>
      <c r="L6527" t="s">
        <v>6867</v>
      </c>
      <c r="M6527" t="s">
        <v>1468</v>
      </c>
      <c r="N6527" t="s">
        <v>9528</v>
      </c>
    </row>
    <row r="6528" spans="1:15" ht="15" customHeight="1" x14ac:dyDescent="0.2">
      <c r="A6528" t="s">
        <v>9835</v>
      </c>
      <c r="B6528" t="s">
        <v>832</v>
      </c>
      <c r="C6528" t="s">
        <v>831</v>
      </c>
      <c r="D6528" s="21" t="s">
        <v>833</v>
      </c>
      <c r="E6528" t="s">
        <v>834</v>
      </c>
      <c r="F6528" t="s">
        <v>10</v>
      </c>
      <c r="K6528">
        <v>2012</v>
      </c>
      <c r="L6528" t="s">
        <v>6867</v>
      </c>
      <c r="M6528" t="s">
        <v>1468</v>
      </c>
      <c r="N6528" t="s">
        <v>9528</v>
      </c>
    </row>
    <row r="6529" spans="1:15" ht="15" customHeight="1" x14ac:dyDescent="0.2">
      <c r="A6529" t="s">
        <v>9835</v>
      </c>
      <c r="B6529" t="s">
        <v>832</v>
      </c>
      <c r="C6529" t="s">
        <v>831</v>
      </c>
      <c r="D6529" s="21" t="s">
        <v>833</v>
      </c>
      <c r="E6529" t="s">
        <v>834</v>
      </c>
      <c r="F6529" t="s">
        <v>11</v>
      </c>
      <c r="G6529" t="s">
        <v>1286</v>
      </c>
      <c r="H6529" t="s">
        <v>482</v>
      </c>
      <c r="I6529" t="s">
        <v>1989</v>
      </c>
      <c r="J6529" t="s">
        <v>835</v>
      </c>
      <c r="K6529">
        <v>2012</v>
      </c>
      <c r="L6529" t="s">
        <v>6867</v>
      </c>
      <c r="M6529" t="s">
        <v>1468</v>
      </c>
      <c r="N6529" t="s">
        <v>9528</v>
      </c>
      <c r="O6529" t="s">
        <v>6868</v>
      </c>
    </row>
    <row r="6530" spans="1:15" ht="15" customHeight="1" x14ac:dyDescent="0.2">
      <c r="A6530" t="s">
        <v>9835</v>
      </c>
      <c r="B6530" t="s">
        <v>832</v>
      </c>
      <c r="C6530" t="s">
        <v>831</v>
      </c>
      <c r="D6530" s="21" t="s">
        <v>833</v>
      </c>
      <c r="E6530" t="s">
        <v>834</v>
      </c>
      <c r="F6530" t="s">
        <v>12</v>
      </c>
      <c r="K6530">
        <v>2012</v>
      </c>
      <c r="L6530" t="s">
        <v>6867</v>
      </c>
      <c r="M6530" t="s">
        <v>1468</v>
      </c>
      <c r="N6530" t="s">
        <v>9528</v>
      </c>
    </row>
    <row r="6531" spans="1:15" ht="15" customHeight="1" x14ac:dyDescent="0.2">
      <c r="A6531" t="s">
        <v>9835</v>
      </c>
      <c r="B6531" t="s">
        <v>832</v>
      </c>
      <c r="C6531" t="s">
        <v>831</v>
      </c>
      <c r="D6531" s="21" t="s">
        <v>833</v>
      </c>
      <c r="E6531" t="s">
        <v>834</v>
      </c>
      <c r="F6531" t="s">
        <v>13</v>
      </c>
      <c r="K6531">
        <v>2012</v>
      </c>
      <c r="L6531" t="s">
        <v>6867</v>
      </c>
      <c r="M6531" t="s">
        <v>1468</v>
      </c>
      <c r="N6531" t="s">
        <v>9528</v>
      </c>
    </row>
    <row r="6532" spans="1:15" ht="15" customHeight="1" x14ac:dyDescent="0.2">
      <c r="A6532" t="s">
        <v>9835</v>
      </c>
      <c r="B6532" t="s">
        <v>832</v>
      </c>
      <c r="C6532" t="s">
        <v>831</v>
      </c>
      <c r="D6532" s="21" t="s">
        <v>833</v>
      </c>
      <c r="E6532" t="s">
        <v>834</v>
      </c>
      <c r="F6532" t="s">
        <v>16</v>
      </c>
      <c r="G6532" t="s">
        <v>1270</v>
      </c>
      <c r="H6532" t="s">
        <v>482</v>
      </c>
      <c r="I6532" t="s">
        <v>1989</v>
      </c>
      <c r="J6532" t="s">
        <v>835</v>
      </c>
      <c r="K6532">
        <v>2012</v>
      </c>
      <c r="L6532" t="s">
        <v>6867</v>
      </c>
      <c r="M6532" t="s">
        <v>6869</v>
      </c>
      <c r="N6532" t="s">
        <v>9528</v>
      </c>
      <c r="O6532" t="s">
        <v>6870</v>
      </c>
    </row>
    <row r="6533" spans="1:15" ht="15" customHeight="1" x14ac:dyDescent="0.2">
      <c r="A6533" t="s">
        <v>9835</v>
      </c>
      <c r="B6533" t="s">
        <v>832</v>
      </c>
      <c r="C6533" t="s">
        <v>831</v>
      </c>
      <c r="D6533" s="21" t="s">
        <v>833</v>
      </c>
      <c r="E6533" t="s">
        <v>834</v>
      </c>
      <c r="F6533" t="s">
        <v>17</v>
      </c>
      <c r="G6533" t="s">
        <v>1270</v>
      </c>
      <c r="H6533" t="s">
        <v>482</v>
      </c>
      <c r="I6533" t="s">
        <v>1989</v>
      </c>
      <c r="J6533" t="s">
        <v>835</v>
      </c>
      <c r="K6533">
        <v>2012</v>
      </c>
      <c r="L6533" t="s">
        <v>6867</v>
      </c>
      <c r="M6533" t="s">
        <v>6869</v>
      </c>
      <c r="N6533" t="s">
        <v>9528</v>
      </c>
    </row>
    <row r="6534" spans="1:15" ht="15" customHeight="1" x14ac:dyDescent="0.2">
      <c r="A6534" t="s">
        <v>9835</v>
      </c>
      <c r="B6534" t="s">
        <v>832</v>
      </c>
      <c r="C6534" t="s">
        <v>831</v>
      </c>
      <c r="D6534" s="21" t="s">
        <v>833</v>
      </c>
      <c r="E6534" t="s">
        <v>834</v>
      </c>
      <c r="F6534" t="s">
        <v>18</v>
      </c>
      <c r="G6534" t="s">
        <v>1270</v>
      </c>
      <c r="H6534" t="s">
        <v>482</v>
      </c>
      <c r="I6534" t="s">
        <v>1989</v>
      </c>
      <c r="J6534" t="s">
        <v>835</v>
      </c>
      <c r="K6534">
        <v>2012</v>
      </c>
      <c r="L6534" t="s">
        <v>6867</v>
      </c>
      <c r="M6534" t="s">
        <v>6869</v>
      </c>
      <c r="N6534" t="s">
        <v>9528</v>
      </c>
    </row>
    <row r="6535" spans="1:15" ht="15" customHeight="1" x14ac:dyDescent="0.2">
      <c r="A6535" t="s">
        <v>9835</v>
      </c>
      <c r="B6535" t="s">
        <v>832</v>
      </c>
      <c r="C6535" t="s">
        <v>831</v>
      </c>
      <c r="D6535" s="21" t="s">
        <v>833</v>
      </c>
      <c r="E6535" t="s">
        <v>834</v>
      </c>
      <c r="F6535" t="s">
        <v>19</v>
      </c>
      <c r="G6535" t="s">
        <v>1270</v>
      </c>
      <c r="H6535" t="s">
        <v>482</v>
      </c>
      <c r="I6535" t="s">
        <v>1989</v>
      </c>
      <c r="J6535" t="s">
        <v>835</v>
      </c>
      <c r="K6535">
        <v>2012</v>
      </c>
      <c r="L6535" t="s">
        <v>6867</v>
      </c>
      <c r="M6535" t="s">
        <v>6869</v>
      </c>
      <c r="N6535" t="s">
        <v>9528</v>
      </c>
    </row>
    <row r="6536" spans="1:15" ht="15" customHeight="1" x14ac:dyDescent="0.2">
      <c r="A6536" t="s">
        <v>9835</v>
      </c>
      <c r="B6536" t="s">
        <v>832</v>
      </c>
      <c r="C6536" t="s">
        <v>831</v>
      </c>
      <c r="D6536" s="21" t="s">
        <v>833</v>
      </c>
      <c r="E6536" t="s">
        <v>834</v>
      </c>
      <c r="F6536" t="s">
        <v>20</v>
      </c>
      <c r="G6536" t="s">
        <v>1270</v>
      </c>
      <c r="H6536" t="s">
        <v>482</v>
      </c>
      <c r="I6536" t="s">
        <v>1989</v>
      </c>
      <c r="J6536" t="s">
        <v>835</v>
      </c>
      <c r="K6536">
        <v>2012</v>
      </c>
      <c r="L6536" t="s">
        <v>6867</v>
      </c>
      <c r="M6536" t="s">
        <v>6869</v>
      </c>
      <c r="N6536" t="s">
        <v>9528</v>
      </c>
    </row>
    <row r="6537" spans="1:15" ht="15" customHeight="1" x14ac:dyDescent="0.2">
      <c r="A6537" t="s">
        <v>9835</v>
      </c>
      <c r="B6537" t="s">
        <v>832</v>
      </c>
      <c r="C6537" t="s">
        <v>831</v>
      </c>
      <c r="D6537" s="21" t="s">
        <v>833</v>
      </c>
      <c r="E6537" t="s">
        <v>834</v>
      </c>
      <c r="F6537" t="s">
        <v>24</v>
      </c>
      <c r="G6537" t="s">
        <v>1270</v>
      </c>
      <c r="H6537" t="s">
        <v>482</v>
      </c>
      <c r="I6537" t="s">
        <v>1989</v>
      </c>
      <c r="J6537" t="s">
        <v>835</v>
      </c>
      <c r="K6537">
        <v>2012</v>
      </c>
      <c r="L6537" t="s">
        <v>6867</v>
      </c>
      <c r="M6537" t="s">
        <v>6869</v>
      </c>
      <c r="N6537" t="s">
        <v>9528</v>
      </c>
    </row>
    <row r="6538" spans="1:15" ht="15" customHeight="1" x14ac:dyDescent="0.2">
      <c r="A6538" t="s">
        <v>9835</v>
      </c>
      <c r="B6538" t="s">
        <v>832</v>
      </c>
      <c r="C6538" t="s">
        <v>831</v>
      </c>
      <c r="D6538" s="21" t="s">
        <v>833</v>
      </c>
      <c r="E6538" t="s">
        <v>834</v>
      </c>
      <c r="F6538" t="s">
        <v>28</v>
      </c>
      <c r="G6538" t="s">
        <v>1270</v>
      </c>
      <c r="H6538" t="s">
        <v>482</v>
      </c>
      <c r="I6538" t="s">
        <v>1989</v>
      </c>
      <c r="J6538" t="s">
        <v>835</v>
      </c>
      <c r="K6538">
        <v>2012</v>
      </c>
      <c r="L6538" t="s">
        <v>6867</v>
      </c>
      <c r="M6538" t="s">
        <v>6869</v>
      </c>
      <c r="N6538" t="s">
        <v>9528</v>
      </c>
    </row>
    <row r="6539" spans="1:15" ht="15" customHeight="1" x14ac:dyDescent="0.2">
      <c r="A6539" t="s">
        <v>9835</v>
      </c>
      <c r="B6539" t="s">
        <v>832</v>
      </c>
      <c r="C6539" t="s">
        <v>831</v>
      </c>
      <c r="D6539" s="21" t="s">
        <v>833</v>
      </c>
      <c r="E6539" t="s">
        <v>834</v>
      </c>
      <c r="F6539" t="s">
        <v>9</v>
      </c>
      <c r="L6539" t="s">
        <v>1414</v>
      </c>
      <c r="N6539" t="s">
        <v>1415</v>
      </c>
      <c r="O6539" t="s">
        <v>1416</v>
      </c>
    </row>
    <row r="6540" spans="1:15" ht="15" customHeight="1" x14ac:dyDescent="0.2">
      <c r="A6540" t="s">
        <v>9835</v>
      </c>
      <c r="B6540" t="s">
        <v>832</v>
      </c>
      <c r="C6540" t="s">
        <v>831</v>
      </c>
      <c r="D6540" s="21" t="s">
        <v>833</v>
      </c>
      <c r="E6540" t="s">
        <v>834</v>
      </c>
      <c r="F6540" t="s">
        <v>4</v>
      </c>
      <c r="L6540" t="s">
        <v>1429</v>
      </c>
      <c r="N6540" t="s">
        <v>1279</v>
      </c>
      <c r="O6540" t="s">
        <v>1280</v>
      </c>
    </row>
    <row r="6541" spans="1:15" ht="15" customHeight="1" x14ac:dyDescent="0.2">
      <c r="A6541" t="s">
        <v>9835</v>
      </c>
      <c r="B6541" t="s">
        <v>832</v>
      </c>
      <c r="C6541" t="s">
        <v>831</v>
      </c>
      <c r="D6541" s="21" t="s">
        <v>833</v>
      </c>
      <c r="E6541" t="s">
        <v>834</v>
      </c>
      <c r="F6541" t="s">
        <v>14</v>
      </c>
      <c r="G6541" t="s">
        <v>1430</v>
      </c>
      <c r="O6541" t="s">
        <v>1431</v>
      </c>
    </row>
    <row r="6542" spans="1:15" ht="15" customHeight="1" x14ac:dyDescent="0.2">
      <c r="A6542" t="s">
        <v>9835</v>
      </c>
      <c r="B6542" t="s">
        <v>832</v>
      </c>
      <c r="C6542" t="s">
        <v>831</v>
      </c>
      <c r="D6542" s="21" t="s">
        <v>833</v>
      </c>
      <c r="E6542" t="s">
        <v>834</v>
      </c>
      <c r="F6542" t="s">
        <v>15</v>
      </c>
      <c r="G6542" t="s">
        <v>1430</v>
      </c>
      <c r="O6542" t="s">
        <v>1432</v>
      </c>
    </row>
    <row r="6543" spans="1:15" ht="15" customHeight="1" x14ac:dyDescent="0.2">
      <c r="A6543" t="s">
        <v>9835</v>
      </c>
      <c r="B6543" t="s">
        <v>832</v>
      </c>
      <c r="C6543" t="s">
        <v>831</v>
      </c>
      <c r="D6543" s="21" t="s">
        <v>833</v>
      </c>
      <c r="E6543" t="s">
        <v>834</v>
      </c>
      <c r="F6543" t="s">
        <v>162</v>
      </c>
      <c r="G6543" t="s">
        <v>1286</v>
      </c>
      <c r="O6543" t="s">
        <v>1400</v>
      </c>
    </row>
    <row r="6544" spans="1:15" ht="15" customHeight="1" x14ac:dyDescent="0.2">
      <c r="A6544" t="s">
        <v>9835</v>
      </c>
      <c r="B6544" t="s">
        <v>969</v>
      </c>
      <c r="C6544" t="s">
        <v>968</v>
      </c>
      <c r="D6544" s="21" t="s">
        <v>970</v>
      </c>
      <c r="E6544" t="s">
        <v>971</v>
      </c>
      <c r="F6544" t="s">
        <v>314</v>
      </c>
      <c r="L6544" t="s">
        <v>6871</v>
      </c>
      <c r="N6544" t="s">
        <v>6872</v>
      </c>
      <c r="O6544" t="s">
        <v>6873</v>
      </c>
    </row>
    <row r="6545" spans="1:15" ht="15" customHeight="1" x14ac:dyDescent="0.2">
      <c r="A6545" t="s">
        <v>9835</v>
      </c>
      <c r="B6545" t="s">
        <v>969</v>
      </c>
      <c r="C6545" t="s">
        <v>968</v>
      </c>
      <c r="D6545" s="21" t="s">
        <v>970</v>
      </c>
      <c r="E6545" t="s">
        <v>971</v>
      </c>
      <c r="F6545" t="s">
        <v>315</v>
      </c>
      <c r="L6545" t="s">
        <v>6871</v>
      </c>
      <c r="N6545" t="s">
        <v>6872</v>
      </c>
      <c r="O6545" t="s">
        <v>6873</v>
      </c>
    </row>
    <row r="6546" spans="1:15" ht="15" customHeight="1" x14ac:dyDescent="0.2">
      <c r="A6546" t="s">
        <v>9835</v>
      </c>
      <c r="B6546" t="s">
        <v>969</v>
      </c>
      <c r="C6546" t="s">
        <v>968</v>
      </c>
      <c r="D6546" s="21" t="s">
        <v>970</v>
      </c>
      <c r="E6546" t="s">
        <v>971</v>
      </c>
      <c r="F6546" t="s">
        <v>316</v>
      </c>
      <c r="L6546" t="s">
        <v>6871</v>
      </c>
      <c r="N6546" t="s">
        <v>6872</v>
      </c>
      <c r="O6546" t="s">
        <v>6873</v>
      </c>
    </row>
    <row r="6547" spans="1:15" ht="15" customHeight="1" x14ac:dyDescent="0.2">
      <c r="A6547" t="s">
        <v>9835</v>
      </c>
      <c r="B6547" t="s">
        <v>969</v>
      </c>
      <c r="C6547" t="s">
        <v>968</v>
      </c>
      <c r="D6547" s="21" t="s">
        <v>970</v>
      </c>
      <c r="E6547" t="s">
        <v>971</v>
      </c>
      <c r="F6547" t="s">
        <v>317</v>
      </c>
      <c r="L6547" t="s">
        <v>6871</v>
      </c>
      <c r="N6547" t="s">
        <v>6874</v>
      </c>
      <c r="O6547" t="s">
        <v>6875</v>
      </c>
    </row>
    <row r="6548" spans="1:15" ht="15" customHeight="1" x14ac:dyDescent="0.2">
      <c r="A6548" t="s">
        <v>9835</v>
      </c>
      <c r="B6548" t="s">
        <v>969</v>
      </c>
      <c r="C6548" t="s">
        <v>968</v>
      </c>
      <c r="D6548" s="21" t="s">
        <v>970</v>
      </c>
      <c r="E6548" t="s">
        <v>971</v>
      </c>
      <c r="F6548" t="s">
        <v>321</v>
      </c>
      <c r="L6548" t="s">
        <v>6871</v>
      </c>
      <c r="N6548" t="s">
        <v>6872</v>
      </c>
      <c r="O6548" t="s">
        <v>6873</v>
      </c>
    </row>
    <row r="6549" spans="1:15" ht="15" customHeight="1" x14ac:dyDescent="0.2">
      <c r="A6549" t="s">
        <v>9835</v>
      </c>
      <c r="B6549" t="s">
        <v>969</v>
      </c>
      <c r="C6549" t="s">
        <v>968</v>
      </c>
      <c r="D6549" s="21" t="s">
        <v>970</v>
      </c>
      <c r="E6549" t="s">
        <v>971</v>
      </c>
      <c r="F6549" t="s">
        <v>322</v>
      </c>
      <c r="L6549" t="s">
        <v>6871</v>
      </c>
      <c r="N6549" t="s">
        <v>6872</v>
      </c>
      <c r="O6549" t="s">
        <v>6873</v>
      </c>
    </row>
    <row r="6550" spans="1:15" ht="15" customHeight="1" x14ac:dyDescent="0.2">
      <c r="A6550" t="s">
        <v>9835</v>
      </c>
      <c r="B6550" t="s">
        <v>969</v>
      </c>
      <c r="C6550" t="s">
        <v>968</v>
      </c>
      <c r="D6550" s="21" t="s">
        <v>970</v>
      </c>
      <c r="E6550" t="s">
        <v>971</v>
      </c>
      <c r="F6550" t="s">
        <v>323</v>
      </c>
      <c r="L6550" t="s">
        <v>6871</v>
      </c>
      <c r="N6550" t="s">
        <v>6872</v>
      </c>
      <c r="O6550" t="s">
        <v>6873</v>
      </c>
    </row>
    <row r="6551" spans="1:15" ht="15" customHeight="1" x14ac:dyDescent="0.2">
      <c r="A6551" t="s">
        <v>9835</v>
      </c>
      <c r="B6551" t="s">
        <v>969</v>
      </c>
      <c r="C6551" t="s">
        <v>968</v>
      </c>
      <c r="D6551" s="21" t="s">
        <v>970</v>
      </c>
      <c r="E6551" t="s">
        <v>971</v>
      </c>
      <c r="F6551" t="s">
        <v>324</v>
      </c>
      <c r="L6551" t="s">
        <v>6871</v>
      </c>
      <c r="N6551" t="s">
        <v>6874</v>
      </c>
      <c r="O6551" t="s">
        <v>6875</v>
      </c>
    </row>
    <row r="6552" spans="1:15" ht="15" customHeight="1" x14ac:dyDescent="0.2">
      <c r="A6552" t="s">
        <v>9835</v>
      </c>
      <c r="B6552" t="s">
        <v>969</v>
      </c>
      <c r="C6552" t="s">
        <v>968</v>
      </c>
      <c r="D6552" s="21" t="s">
        <v>970</v>
      </c>
      <c r="E6552" t="s">
        <v>971</v>
      </c>
      <c r="F6552" t="s">
        <v>329</v>
      </c>
      <c r="L6552" t="s">
        <v>6871</v>
      </c>
      <c r="N6552" t="s">
        <v>6872</v>
      </c>
      <c r="O6552" t="s">
        <v>6873</v>
      </c>
    </row>
    <row r="6553" spans="1:15" ht="15" customHeight="1" x14ac:dyDescent="0.2">
      <c r="A6553" t="s">
        <v>9835</v>
      </c>
      <c r="B6553" t="s">
        <v>969</v>
      </c>
      <c r="C6553" t="s">
        <v>968</v>
      </c>
      <c r="D6553" s="21" t="s">
        <v>970</v>
      </c>
      <c r="E6553" t="s">
        <v>971</v>
      </c>
      <c r="F6553" t="s">
        <v>330</v>
      </c>
      <c r="L6553" t="s">
        <v>6871</v>
      </c>
      <c r="N6553" t="s">
        <v>6872</v>
      </c>
      <c r="O6553" t="s">
        <v>6873</v>
      </c>
    </row>
    <row r="6554" spans="1:15" ht="15" customHeight="1" x14ac:dyDescent="0.2">
      <c r="A6554" t="s">
        <v>9835</v>
      </c>
      <c r="B6554" t="s">
        <v>969</v>
      </c>
      <c r="C6554" t="s">
        <v>968</v>
      </c>
      <c r="D6554" s="21" t="s">
        <v>970</v>
      </c>
      <c r="E6554" t="s">
        <v>971</v>
      </c>
      <c r="F6554" t="s">
        <v>331</v>
      </c>
      <c r="L6554" t="s">
        <v>6871</v>
      </c>
      <c r="N6554" t="s">
        <v>6872</v>
      </c>
      <c r="O6554" t="s">
        <v>6873</v>
      </c>
    </row>
    <row r="6555" spans="1:15" ht="15" customHeight="1" x14ac:dyDescent="0.2">
      <c r="A6555" t="s">
        <v>9835</v>
      </c>
      <c r="B6555" t="s">
        <v>969</v>
      </c>
      <c r="C6555" t="s">
        <v>968</v>
      </c>
      <c r="D6555" s="21" t="s">
        <v>970</v>
      </c>
      <c r="E6555" t="s">
        <v>971</v>
      </c>
      <c r="F6555" t="s">
        <v>332</v>
      </c>
      <c r="L6555" t="s">
        <v>6871</v>
      </c>
      <c r="N6555" t="s">
        <v>6874</v>
      </c>
      <c r="O6555" t="s">
        <v>6875</v>
      </c>
    </row>
    <row r="6556" spans="1:15" ht="15" customHeight="1" x14ac:dyDescent="0.2">
      <c r="A6556" t="s">
        <v>9835</v>
      </c>
      <c r="B6556" t="s">
        <v>969</v>
      </c>
      <c r="C6556" t="s">
        <v>968</v>
      </c>
      <c r="D6556" s="21" t="s">
        <v>970</v>
      </c>
      <c r="E6556" t="s">
        <v>971</v>
      </c>
      <c r="F6556" t="s">
        <v>336</v>
      </c>
      <c r="L6556" t="s">
        <v>6871</v>
      </c>
      <c r="N6556" t="s">
        <v>6872</v>
      </c>
      <c r="O6556" t="s">
        <v>6873</v>
      </c>
    </row>
    <row r="6557" spans="1:15" ht="15" customHeight="1" x14ac:dyDescent="0.2">
      <c r="A6557" t="s">
        <v>9835</v>
      </c>
      <c r="B6557" t="s">
        <v>969</v>
      </c>
      <c r="C6557" t="s">
        <v>968</v>
      </c>
      <c r="D6557" s="21" t="s">
        <v>970</v>
      </c>
      <c r="E6557" t="s">
        <v>971</v>
      </c>
      <c r="F6557" t="s">
        <v>337</v>
      </c>
      <c r="L6557" t="s">
        <v>6871</v>
      </c>
      <c r="N6557" t="s">
        <v>6872</v>
      </c>
      <c r="O6557" t="s">
        <v>6873</v>
      </c>
    </row>
    <row r="6558" spans="1:15" ht="15" customHeight="1" x14ac:dyDescent="0.2">
      <c r="A6558" t="s">
        <v>9835</v>
      </c>
      <c r="B6558" t="s">
        <v>969</v>
      </c>
      <c r="C6558" t="s">
        <v>968</v>
      </c>
      <c r="D6558" s="21" t="s">
        <v>970</v>
      </c>
      <c r="E6558" t="s">
        <v>971</v>
      </c>
      <c r="F6558" t="s">
        <v>338</v>
      </c>
      <c r="L6558" t="s">
        <v>6871</v>
      </c>
      <c r="N6558" t="s">
        <v>6872</v>
      </c>
      <c r="O6558" t="s">
        <v>6873</v>
      </c>
    </row>
    <row r="6559" spans="1:15" ht="15" customHeight="1" x14ac:dyDescent="0.2">
      <c r="A6559" t="s">
        <v>9835</v>
      </c>
      <c r="B6559" t="s">
        <v>969</v>
      </c>
      <c r="C6559" t="s">
        <v>968</v>
      </c>
      <c r="D6559" s="21" t="s">
        <v>970</v>
      </c>
      <c r="E6559" t="s">
        <v>971</v>
      </c>
      <c r="F6559" t="s">
        <v>339</v>
      </c>
      <c r="L6559" t="s">
        <v>6871</v>
      </c>
      <c r="N6559" t="s">
        <v>6874</v>
      </c>
      <c r="O6559" t="s">
        <v>6875</v>
      </c>
    </row>
    <row r="6560" spans="1:15" ht="15" customHeight="1" x14ac:dyDescent="0.2">
      <c r="A6560" t="s">
        <v>9835</v>
      </c>
      <c r="B6560" t="s">
        <v>969</v>
      </c>
      <c r="C6560" t="s">
        <v>968</v>
      </c>
      <c r="D6560" s="21" t="s">
        <v>970</v>
      </c>
      <c r="E6560" t="s">
        <v>971</v>
      </c>
      <c r="F6560" t="s">
        <v>8</v>
      </c>
      <c r="K6560">
        <v>2022</v>
      </c>
      <c r="L6560" t="s">
        <v>6876</v>
      </c>
      <c r="N6560" t="s">
        <v>6877</v>
      </c>
    </row>
    <row r="6561" spans="1:15" ht="15" customHeight="1" x14ac:dyDescent="0.2">
      <c r="A6561" t="s">
        <v>9835</v>
      </c>
      <c r="B6561" t="s">
        <v>969</v>
      </c>
      <c r="C6561" t="s">
        <v>968</v>
      </c>
      <c r="D6561" s="21" t="s">
        <v>970</v>
      </c>
      <c r="E6561" t="s">
        <v>971</v>
      </c>
      <c r="F6561" t="s">
        <v>10</v>
      </c>
      <c r="K6561">
        <v>2022</v>
      </c>
      <c r="L6561" t="s">
        <v>6876</v>
      </c>
      <c r="N6561" t="s">
        <v>6877</v>
      </c>
    </row>
    <row r="6562" spans="1:15" ht="15" customHeight="1" x14ac:dyDescent="0.2">
      <c r="A6562" t="s">
        <v>9835</v>
      </c>
      <c r="B6562" t="s">
        <v>969</v>
      </c>
      <c r="C6562" t="s">
        <v>968</v>
      </c>
      <c r="D6562" s="21" t="s">
        <v>970</v>
      </c>
      <c r="E6562" t="s">
        <v>971</v>
      </c>
      <c r="F6562" t="s">
        <v>11</v>
      </c>
      <c r="G6562" t="s">
        <v>1286</v>
      </c>
      <c r="H6562" t="s">
        <v>349</v>
      </c>
      <c r="I6562" t="s">
        <v>349</v>
      </c>
      <c r="K6562">
        <v>2022</v>
      </c>
      <c r="L6562" t="s">
        <v>6876</v>
      </c>
      <c r="N6562" t="s">
        <v>6877</v>
      </c>
    </row>
    <row r="6563" spans="1:15" ht="15" customHeight="1" x14ac:dyDescent="0.2">
      <c r="A6563" t="s">
        <v>9835</v>
      </c>
      <c r="B6563" t="s">
        <v>969</v>
      </c>
      <c r="C6563" t="s">
        <v>968</v>
      </c>
      <c r="D6563" s="21" t="s">
        <v>970</v>
      </c>
      <c r="E6563" t="s">
        <v>971</v>
      </c>
      <c r="F6563" t="s">
        <v>16</v>
      </c>
      <c r="G6563" t="s">
        <v>1270</v>
      </c>
      <c r="H6563" t="s">
        <v>349</v>
      </c>
      <c r="I6563" t="s">
        <v>349</v>
      </c>
      <c r="K6563">
        <v>2022</v>
      </c>
      <c r="L6563" t="s">
        <v>6878</v>
      </c>
      <c r="N6563" t="s">
        <v>6879</v>
      </c>
      <c r="O6563" t="s">
        <v>6880</v>
      </c>
    </row>
    <row r="6564" spans="1:15" ht="15" customHeight="1" x14ac:dyDescent="0.2">
      <c r="A6564" t="s">
        <v>9835</v>
      </c>
      <c r="B6564" t="s">
        <v>969</v>
      </c>
      <c r="C6564" t="s">
        <v>968</v>
      </c>
      <c r="D6564" s="21" t="s">
        <v>970</v>
      </c>
      <c r="E6564" t="s">
        <v>971</v>
      </c>
      <c r="F6564" t="s">
        <v>17</v>
      </c>
      <c r="G6564" t="s">
        <v>1270</v>
      </c>
      <c r="H6564" t="s">
        <v>349</v>
      </c>
      <c r="I6564" t="s">
        <v>349</v>
      </c>
      <c r="K6564">
        <v>2022</v>
      </c>
      <c r="L6564" t="s">
        <v>6878</v>
      </c>
      <c r="N6564" t="s">
        <v>6879</v>
      </c>
      <c r="O6564" t="s">
        <v>6880</v>
      </c>
    </row>
    <row r="6565" spans="1:15" ht="15" customHeight="1" x14ac:dyDescent="0.2">
      <c r="A6565" t="s">
        <v>9835</v>
      </c>
      <c r="B6565" t="s">
        <v>969</v>
      </c>
      <c r="C6565" t="s">
        <v>968</v>
      </c>
      <c r="D6565" s="21" t="s">
        <v>970</v>
      </c>
      <c r="E6565" t="s">
        <v>971</v>
      </c>
      <c r="F6565" t="s">
        <v>18</v>
      </c>
      <c r="G6565" t="s">
        <v>1270</v>
      </c>
      <c r="H6565" t="s">
        <v>349</v>
      </c>
      <c r="I6565" t="s">
        <v>349</v>
      </c>
      <c r="K6565">
        <v>2022</v>
      </c>
      <c r="L6565" t="s">
        <v>6878</v>
      </c>
      <c r="N6565" t="s">
        <v>6879</v>
      </c>
      <c r="O6565" t="s">
        <v>6880</v>
      </c>
    </row>
    <row r="6566" spans="1:15" ht="15" customHeight="1" x14ac:dyDescent="0.2">
      <c r="A6566" t="s">
        <v>9835</v>
      </c>
      <c r="B6566" t="s">
        <v>969</v>
      </c>
      <c r="C6566" t="s">
        <v>968</v>
      </c>
      <c r="D6566" s="21" t="s">
        <v>970</v>
      </c>
      <c r="E6566" t="s">
        <v>971</v>
      </c>
      <c r="F6566" t="s">
        <v>19</v>
      </c>
      <c r="G6566" t="s">
        <v>1270</v>
      </c>
      <c r="H6566" t="s">
        <v>349</v>
      </c>
      <c r="I6566" t="s">
        <v>349</v>
      </c>
      <c r="K6566">
        <v>2022</v>
      </c>
      <c r="L6566" t="s">
        <v>6878</v>
      </c>
      <c r="N6566" t="s">
        <v>6879</v>
      </c>
      <c r="O6566" t="s">
        <v>6880</v>
      </c>
    </row>
    <row r="6567" spans="1:15" ht="15" customHeight="1" x14ac:dyDescent="0.2">
      <c r="A6567" t="s">
        <v>9835</v>
      </c>
      <c r="B6567" t="s">
        <v>969</v>
      </c>
      <c r="C6567" t="s">
        <v>968</v>
      </c>
      <c r="D6567" s="21" t="s">
        <v>970</v>
      </c>
      <c r="E6567" t="s">
        <v>971</v>
      </c>
      <c r="F6567" t="s">
        <v>20</v>
      </c>
      <c r="G6567" t="s">
        <v>1270</v>
      </c>
      <c r="H6567" t="s">
        <v>349</v>
      </c>
      <c r="I6567" t="s">
        <v>349</v>
      </c>
      <c r="K6567">
        <v>2022</v>
      </c>
      <c r="L6567" t="s">
        <v>6878</v>
      </c>
      <c r="N6567" t="s">
        <v>6879</v>
      </c>
      <c r="O6567" t="s">
        <v>6880</v>
      </c>
    </row>
    <row r="6568" spans="1:15" ht="15" customHeight="1" x14ac:dyDescent="0.2">
      <c r="A6568" t="s">
        <v>9835</v>
      </c>
      <c r="B6568" t="s">
        <v>969</v>
      </c>
      <c r="C6568" t="s">
        <v>968</v>
      </c>
      <c r="D6568" s="21" t="s">
        <v>970</v>
      </c>
      <c r="E6568" t="s">
        <v>971</v>
      </c>
      <c r="F6568" t="s">
        <v>22</v>
      </c>
      <c r="G6568" t="s">
        <v>1270</v>
      </c>
      <c r="H6568" t="s">
        <v>349</v>
      </c>
      <c r="I6568" t="s">
        <v>349</v>
      </c>
      <c r="K6568">
        <v>2022</v>
      </c>
      <c r="L6568" t="s">
        <v>6878</v>
      </c>
      <c r="N6568" t="s">
        <v>6879</v>
      </c>
      <c r="O6568" t="s">
        <v>6880</v>
      </c>
    </row>
    <row r="6569" spans="1:15" ht="15" customHeight="1" x14ac:dyDescent="0.2">
      <c r="A6569" t="s">
        <v>9835</v>
      </c>
      <c r="B6569" t="s">
        <v>969</v>
      </c>
      <c r="C6569" t="s">
        <v>968</v>
      </c>
      <c r="D6569" s="21" t="s">
        <v>970</v>
      </c>
      <c r="E6569" t="s">
        <v>971</v>
      </c>
      <c r="F6569" t="s">
        <v>23</v>
      </c>
      <c r="G6569" t="s">
        <v>1270</v>
      </c>
      <c r="H6569" t="s">
        <v>349</v>
      </c>
      <c r="I6569" t="s">
        <v>349</v>
      </c>
      <c r="K6569">
        <v>2022</v>
      </c>
      <c r="L6569" t="s">
        <v>6878</v>
      </c>
      <c r="N6569" t="s">
        <v>6879</v>
      </c>
      <c r="O6569" t="s">
        <v>6880</v>
      </c>
    </row>
    <row r="6570" spans="1:15" ht="15" customHeight="1" x14ac:dyDescent="0.2">
      <c r="A6570" t="s">
        <v>9835</v>
      </c>
      <c r="B6570" t="s">
        <v>969</v>
      </c>
      <c r="C6570" t="s">
        <v>968</v>
      </c>
      <c r="D6570" s="21" t="s">
        <v>970</v>
      </c>
      <c r="E6570" t="s">
        <v>971</v>
      </c>
      <c r="F6570" t="s">
        <v>28</v>
      </c>
      <c r="G6570" t="s">
        <v>1270</v>
      </c>
      <c r="H6570" t="s">
        <v>349</v>
      </c>
      <c r="I6570" t="s">
        <v>349</v>
      </c>
      <c r="K6570">
        <v>2022</v>
      </c>
      <c r="L6570" t="s">
        <v>6878</v>
      </c>
      <c r="N6570" t="s">
        <v>6879</v>
      </c>
      <c r="O6570" t="s">
        <v>6880</v>
      </c>
    </row>
    <row r="6571" spans="1:15" ht="15" customHeight="1" x14ac:dyDescent="0.2">
      <c r="A6571" t="s">
        <v>9835</v>
      </c>
      <c r="B6571" t="s">
        <v>969</v>
      </c>
      <c r="C6571" t="s">
        <v>968</v>
      </c>
      <c r="D6571" s="21" t="s">
        <v>970</v>
      </c>
      <c r="E6571" t="s">
        <v>971</v>
      </c>
      <c r="F6571" t="s">
        <v>31</v>
      </c>
      <c r="G6571" t="s">
        <v>1404</v>
      </c>
      <c r="K6571">
        <v>2021</v>
      </c>
      <c r="L6571" t="s">
        <v>6881</v>
      </c>
      <c r="N6571" t="s">
        <v>6882</v>
      </c>
      <c r="O6571" t="s">
        <v>6883</v>
      </c>
    </row>
    <row r="6572" spans="1:15" ht="15" customHeight="1" x14ac:dyDescent="0.2">
      <c r="A6572" t="s">
        <v>9835</v>
      </c>
      <c r="B6572" t="s">
        <v>969</v>
      </c>
      <c r="C6572" t="s">
        <v>968</v>
      </c>
      <c r="D6572" s="21" t="s">
        <v>970</v>
      </c>
      <c r="E6572" t="s">
        <v>971</v>
      </c>
      <c r="F6572" t="s">
        <v>9</v>
      </c>
      <c r="L6572" t="s">
        <v>1414</v>
      </c>
      <c r="N6572" t="s">
        <v>1415</v>
      </c>
      <c r="O6572" t="s">
        <v>1416</v>
      </c>
    </row>
    <row r="6573" spans="1:15" ht="15" customHeight="1" x14ac:dyDescent="0.2">
      <c r="A6573" t="s">
        <v>9835</v>
      </c>
      <c r="B6573" t="s">
        <v>969</v>
      </c>
      <c r="C6573" t="s">
        <v>968</v>
      </c>
      <c r="D6573" s="21" t="s">
        <v>970</v>
      </c>
      <c r="E6573" t="s">
        <v>971</v>
      </c>
      <c r="F6573" t="s">
        <v>4</v>
      </c>
      <c r="L6573" t="s">
        <v>1429</v>
      </c>
      <c r="N6573" t="s">
        <v>1279</v>
      </c>
      <c r="O6573" t="s">
        <v>1280</v>
      </c>
    </row>
    <row r="6574" spans="1:15" ht="15" customHeight="1" x14ac:dyDescent="0.2">
      <c r="A6574" t="s">
        <v>9835</v>
      </c>
      <c r="B6574" t="s">
        <v>969</v>
      </c>
      <c r="C6574" t="s">
        <v>968</v>
      </c>
      <c r="D6574" s="21" t="s">
        <v>970</v>
      </c>
      <c r="E6574" t="s">
        <v>971</v>
      </c>
      <c r="F6574" t="s">
        <v>14</v>
      </c>
      <c r="G6574" t="s">
        <v>1430</v>
      </c>
      <c r="O6574" t="s">
        <v>1431</v>
      </c>
    </row>
    <row r="6575" spans="1:15" ht="15" customHeight="1" x14ac:dyDescent="0.2">
      <c r="A6575" t="s">
        <v>9835</v>
      </c>
      <c r="B6575" t="s">
        <v>969</v>
      </c>
      <c r="C6575" t="s">
        <v>968</v>
      </c>
      <c r="D6575" s="21" t="s">
        <v>970</v>
      </c>
      <c r="E6575" t="s">
        <v>971</v>
      </c>
      <c r="F6575" t="s">
        <v>15</v>
      </c>
      <c r="G6575" t="s">
        <v>1430</v>
      </c>
      <c r="O6575" t="s">
        <v>1432</v>
      </c>
    </row>
    <row r="6576" spans="1:15" ht="15" customHeight="1" x14ac:dyDescent="0.2">
      <c r="A6576" t="s">
        <v>9835</v>
      </c>
      <c r="B6576" t="s">
        <v>969</v>
      </c>
      <c r="C6576" t="s">
        <v>968</v>
      </c>
      <c r="D6576" s="21" t="s">
        <v>970</v>
      </c>
      <c r="E6576" t="s">
        <v>971</v>
      </c>
      <c r="F6576" t="s">
        <v>137</v>
      </c>
      <c r="G6576" t="s">
        <v>1286</v>
      </c>
      <c r="O6576" t="s">
        <v>1400</v>
      </c>
    </row>
    <row r="6577" spans="1:15" ht="15" customHeight="1" x14ac:dyDescent="0.2">
      <c r="A6577" t="s">
        <v>9835</v>
      </c>
      <c r="B6577" t="s">
        <v>1239</v>
      </c>
      <c r="C6577" t="s">
        <v>1238</v>
      </c>
      <c r="D6577" s="21" t="s">
        <v>1240</v>
      </c>
      <c r="E6577" t="s">
        <v>1241</v>
      </c>
      <c r="F6577" t="s">
        <v>30</v>
      </c>
      <c r="G6577" t="s">
        <v>1454</v>
      </c>
      <c r="K6577">
        <v>2017</v>
      </c>
      <c r="L6577" t="s">
        <v>6884</v>
      </c>
      <c r="M6577" t="s">
        <v>5630</v>
      </c>
      <c r="N6577" t="s">
        <v>6885</v>
      </c>
      <c r="O6577" t="s">
        <v>6886</v>
      </c>
    </row>
    <row r="6578" spans="1:15" ht="15" customHeight="1" x14ac:dyDescent="0.2">
      <c r="A6578" t="s">
        <v>9835</v>
      </c>
      <c r="B6578" t="s">
        <v>1239</v>
      </c>
      <c r="C6578" t="s">
        <v>1238</v>
      </c>
      <c r="D6578" s="21" t="s">
        <v>1240</v>
      </c>
      <c r="E6578" t="s">
        <v>1241</v>
      </c>
      <c r="F6578" t="s">
        <v>32</v>
      </c>
      <c r="G6578" t="s">
        <v>1270</v>
      </c>
      <c r="K6578">
        <v>2017</v>
      </c>
      <c r="L6578" t="s">
        <v>6884</v>
      </c>
      <c r="M6578" t="s">
        <v>1336</v>
      </c>
      <c r="N6578" t="s">
        <v>6885</v>
      </c>
    </row>
    <row r="6579" spans="1:15" ht="15" customHeight="1" x14ac:dyDescent="0.2">
      <c r="A6579" t="s">
        <v>9835</v>
      </c>
      <c r="B6579" t="s">
        <v>1239</v>
      </c>
      <c r="C6579" t="s">
        <v>1238</v>
      </c>
      <c r="D6579" s="21" t="s">
        <v>1240</v>
      </c>
      <c r="E6579" t="s">
        <v>1241</v>
      </c>
      <c r="F6579" t="s">
        <v>51</v>
      </c>
      <c r="G6579" t="s">
        <v>1386</v>
      </c>
      <c r="K6579">
        <v>2017</v>
      </c>
      <c r="L6579" t="s">
        <v>6884</v>
      </c>
      <c r="M6579" t="s">
        <v>2544</v>
      </c>
      <c r="N6579" t="s">
        <v>6885</v>
      </c>
      <c r="O6579" t="s">
        <v>6887</v>
      </c>
    </row>
    <row r="6580" spans="1:15" ht="15" customHeight="1" x14ac:dyDescent="0.2">
      <c r="A6580" t="s">
        <v>9835</v>
      </c>
      <c r="B6580" t="s">
        <v>1239</v>
      </c>
      <c r="C6580" t="s">
        <v>1238</v>
      </c>
      <c r="D6580" s="21" t="s">
        <v>1240</v>
      </c>
      <c r="E6580" t="s">
        <v>1241</v>
      </c>
      <c r="F6580" t="s">
        <v>64</v>
      </c>
      <c r="G6580" t="s">
        <v>1270</v>
      </c>
      <c r="K6580">
        <v>2017</v>
      </c>
      <c r="L6580" t="s">
        <v>6884</v>
      </c>
      <c r="M6580" t="s">
        <v>1336</v>
      </c>
      <c r="N6580" t="s">
        <v>6885</v>
      </c>
      <c r="O6580" t="s">
        <v>6888</v>
      </c>
    </row>
    <row r="6581" spans="1:15" ht="15" customHeight="1" x14ac:dyDescent="0.2">
      <c r="A6581" t="s">
        <v>9835</v>
      </c>
      <c r="B6581" t="s">
        <v>1239</v>
      </c>
      <c r="C6581" t="s">
        <v>1238</v>
      </c>
      <c r="D6581" s="21" t="s">
        <v>1240</v>
      </c>
      <c r="E6581" t="s">
        <v>1241</v>
      </c>
      <c r="F6581" t="s">
        <v>84</v>
      </c>
      <c r="K6581">
        <v>2017</v>
      </c>
      <c r="L6581" t="s">
        <v>6884</v>
      </c>
      <c r="M6581" t="s">
        <v>2544</v>
      </c>
      <c r="N6581" t="s">
        <v>6885</v>
      </c>
    </row>
    <row r="6582" spans="1:15" ht="15" customHeight="1" x14ac:dyDescent="0.2">
      <c r="A6582" t="s">
        <v>9835</v>
      </c>
      <c r="B6582" t="s">
        <v>1239</v>
      </c>
      <c r="C6582" t="s">
        <v>1238</v>
      </c>
      <c r="D6582" s="21" t="s">
        <v>1240</v>
      </c>
      <c r="E6582" t="s">
        <v>1241</v>
      </c>
      <c r="F6582" t="s">
        <v>89</v>
      </c>
      <c r="K6582">
        <v>2017</v>
      </c>
      <c r="L6582" t="s">
        <v>6884</v>
      </c>
      <c r="M6582" t="s">
        <v>6889</v>
      </c>
      <c r="N6582" t="s">
        <v>6885</v>
      </c>
      <c r="O6582" t="s">
        <v>6890</v>
      </c>
    </row>
    <row r="6583" spans="1:15" ht="15" customHeight="1" x14ac:dyDescent="0.2">
      <c r="A6583" t="s">
        <v>9835</v>
      </c>
      <c r="B6583" t="s">
        <v>1239</v>
      </c>
      <c r="C6583" t="s">
        <v>1238</v>
      </c>
      <c r="D6583" s="21" t="s">
        <v>1240</v>
      </c>
      <c r="E6583" t="s">
        <v>1241</v>
      </c>
      <c r="F6583" t="s">
        <v>92</v>
      </c>
      <c r="K6583">
        <v>2017</v>
      </c>
      <c r="L6583" t="s">
        <v>6884</v>
      </c>
      <c r="M6583" t="s">
        <v>1365</v>
      </c>
      <c r="N6583" t="s">
        <v>6885</v>
      </c>
    </row>
    <row r="6584" spans="1:15" ht="15" customHeight="1" x14ac:dyDescent="0.2">
      <c r="A6584" t="s">
        <v>9835</v>
      </c>
      <c r="B6584" t="s">
        <v>1239</v>
      </c>
      <c r="C6584" t="s">
        <v>1238</v>
      </c>
      <c r="D6584" s="21" t="s">
        <v>1240</v>
      </c>
      <c r="E6584" t="s">
        <v>1241</v>
      </c>
      <c r="F6584" t="s">
        <v>93</v>
      </c>
      <c r="K6584">
        <v>2017</v>
      </c>
      <c r="L6584" t="s">
        <v>6884</v>
      </c>
      <c r="M6584" t="s">
        <v>1365</v>
      </c>
      <c r="N6584" t="s">
        <v>6885</v>
      </c>
    </row>
    <row r="6585" spans="1:15" ht="15" customHeight="1" x14ac:dyDescent="0.2">
      <c r="A6585" t="s">
        <v>9835</v>
      </c>
      <c r="B6585" t="s">
        <v>1239</v>
      </c>
      <c r="C6585" t="s">
        <v>1238</v>
      </c>
      <c r="D6585" s="21" t="s">
        <v>1240</v>
      </c>
      <c r="E6585" t="s">
        <v>1241</v>
      </c>
      <c r="F6585" t="s">
        <v>94</v>
      </c>
      <c r="K6585">
        <v>2017</v>
      </c>
      <c r="L6585" t="s">
        <v>6884</v>
      </c>
      <c r="M6585" t="s">
        <v>1365</v>
      </c>
      <c r="N6585" t="s">
        <v>6885</v>
      </c>
      <c r="O6585" t="s">
        <v>6891</v>
      </c>
    </row>
    <row r="6586" spans="1:15" ht="15" customHeight="1" x14ac:dyDescent="0.2">
      <c r="A6586" t="s">
        <v>9835</v>
      </c>
      <c r="B6586" t="s">
        <v>1239</v>
      </c>
      <c r="C6586" t="s">
        <v>1238</v>
      </c>
      <c r="D6586" s="21" t="s">
        <v>1240</v>
      </c>
      <c r="E6586" t="s">
        <v>1241</v>
      </c>
      <c r="F6586" t="s">
        <v>95</v>
      </c>
      <c r="K6586">
        <v>2017</v>
      </c>
      <c r="L6586" t="s">
        <v>6884</v>
      </c>
      <c r="M6586" t="s">
        <v>1365</v>
      </c>
      <c r="N6586" t="s">
        <v>6885</v>
      </c>
    </row>
    <row r="6587" spans="1:15" ht="15" customHeight="1" x14ac:dyDescent="0.2">
      <c r="A6587" t="s">
        <v>9835</v>
      </c>
      <c r="B6587" t="s">
        <v>1239</v>
      </c>
      <c r="C6587" t="s">
        <v>1238</v>
      </c>
      <c r="D6587" s="21" t="s">
        <v>1240</v>
      </c>
      <c r="E6587" t="s">
        <v>1241</v>
      </c>
      <c r="F6587" t="s">
        <v>96</v>
      </c>
      <c r="K6587">
        <v>2017</v>
      </c>
      <c r="L6587" t="s">
        <v>6884</v>
      </c>
      <c r="M6587" t="s">
        <v>2539</v>
      </c>
      <c r="N6587" t="s">
        <v>6885</v>
      </c>
      <c r="O6587" t="s">
        <v>6892</v>
      </c>
    </row>
    <row r="6588" spans="1:15" ht="15" customHeight="1" x14ac:dyDescent="0.2">
      <c r="A6588" t="s">
        <v>9835</v>
      </c>
      <c r="B6588" t="s">
        <v>1239</v>
      </c>
      <c r="C6588" t="s">
        <v>1238</v>
      </c>
      <c r="D6588" s="21" t="s">
        <v>1240</v>
      </c>
      <c r="E6588" t="s">
        <v>1241</v>
      </c>
      <c r="F6588" t="s">
        <v>307</v>
      </c>
      <c r="K6588">
        <v>2017</v>
      </c>
      <c r="L6588" t="s">
        <v>6884</v>
      </c>
      <c r="M6588" t="s">
        <v>2885</v>
      </c>
      <c r="N6588" t="s">
        <v>6885</v>
      </c>
    </row>
    <row r="6589" spans="1:15" ht="15" customHeight="1" x14ac:dyDescent="0.2">
      <c r="A6589" t="s">
        <v>9835</v>
      </c>
      <c r="B6589" t="s">
        <v>1239</v>
      </c>
      <c r="C6589" t="s">
        <v>1238</v>
      </c>
      <c r="D6589" s="21" t="s">
        <v>1240</v>
      </c>
      <c r="E6589" t="s">
        <v>1241</v>
      </c>
      <c r="F6589" t="s">
        <v>308</v>
      </c>
      <c r="K6589">
        <v>2017</v>
      </c>
      <c r="L6589" t="s">
        <v>6884</v>
      </c>
      <c r="M6589" t="s">
        <v>2298</v>
      </c>
      <c r="N6589" t="s">
        <v>6885</v>
      </c>
    </row>
    <row r="6590" spans="1:15" ht="15" customHeight="1" x14ac:dyDescent="0.2">
      <c r="A6590" t="s">
        <v>9835</v>
      </c>
      <c r="B6590" t="s">
        <v>1239</v>
      </c>
      <c r="C6590" t="s">
        <v>1238</v>
      </c>
      <c r="D6590" s="21" t="s">
        <v>1240</v>
      </c>
      <c r="E6590" t="s">
        <v>1241</v>
      </c>
      <c r="F6590" t="s">
        <v>309</v>
      </c>
      <c r="K6590">
        <v>2017</v>
      </c>
      <c r="L6590" t="s">
        <v>6884</v>
      </c>
      <c r="M6590" t="s">
        <v>2298</v>
      </c>
      <c r="N6590" t="s">
        <v>6885</v>
      </c>
    </row>
    <row r="6591" spans="1:15" ht="15" customHeight="1" x14ac:dyDescent="0.2">
      <c r="A6591" t="s">
        <v>9835</v>
      </c>
      <c r="B6591" t="s">
        <v>1239</v>
      </c>
      <c r="C6591" t="s">
        <v>1238</v>
      </c>
      <c r="D6591" s="21" t="s">
        <v>1240</v>
      </c>
      <c r="E6591" t="s">
        <v>1241</v>
      </c>
      <c r="F6591" t="s">
        <v>317</v>
      </c>
      <c r="K6591">
        <v>2017</v>
      </c>
      <c r="L6591" t="s">
        <v>6884</v>
      </c>
      <c r="M6591" t="s">
        <v>2298</v>
      </c>
      <c r="N6591" t="s">
        <v>6885</v>
      </c>
      <c r="O6591" t="s">
        <v>6893</v>
      </c>
    </row>
    <row r="6592" spans="1:15" ht="15" customHeight="1" x14ac:dyDescent="0.2">
      <c r="A6592" t="s">
        <v>9835</v>
      </c>
      <c r="B6592" t="s">
        <v>1239</v>
      </c>
      <c r="C6592" t="s">
        <v>1238</v>
      </c>
      <c r="D6592" s="21" t="s">
        <v>1240</v>
      </c>
      <c r="E6592" t="s">
        <v>1241</v>
      </c>
      <c r="F6592" t="s">
        <v>322</v>
      </c>
      <c r="K6592">
        <v>2017</v>
      </c>
      <c r="L6592" t="s">
        <v>6884</v>
      </c>
      <c r="N6592" t="s">
        <v>6885</v>
      </c>
    </row>
    <row r="6593" spans="1:15" ht="15" customHeight="1" x14ac:dyDescent="0.2">
      <c r="A6593" t="s">
        <v>9835</v>
      </c>
      <c r="B6593" t="s">
        <v>1239</v>
      </c>
      <c r="C6593" t="s">
        <v>1238</v>
      </c>
      <c r="D6593" s="21" t="s">
        <v>1240</v>
      </c>
      <c r="E6593" t="s">
        <v>1241</v>
      </c>
      <c r="F6593" t="s">
        <v>337</v>
      </c>
      <c r="K6593">
        <v>2017</v>
      </c>
      <c r="L6593" t="s">
        <v>6884</v>
      </c>
      <c r="M6593" t="s">
        <v>2298</v>
      </c>
      <c r="N6593" t="s">
        <v>6885</v>
      </c>
      <c r="O6593" t="s">
        <v>6894</v>
      </c>
    </row>
    <row r="6594" spans="1:15" ht="15" customHeight="1" x14ac:dyDescent="0.2">
      <c r="A6594" t="s">
        <v>9835</v>
      </c>
      <c r="B6594" t="s">
        <v>1239</v>
      </c>
      <c r="C6594" t="s">
        <v>1238</v>
      </c>
      <c r="D6594" s="21" t="s">
        <v>1240</v>
      </c>
      <c r="E6594" t="s">
        <v>1241</v>
      </c>
      <c r="F6594" t="s">
        <v>338</v>
      </c>
      <c r="K6594">
        <v>2017</v>
      </c>
      <c r="L6594" t="s">
        <v>6884</v>
      </c>
      <c r="M6594" t="s">
        <v>2298</v>
      </c>
      <c r="N6594" t="s">
        <v>6885</v>
      </c>
      <c r="O6594" t="s">
        <v>6894</v>
      </c>
    </row>
    <row r="6595" spans="1:15" ht="15" customHeight="1" x14ac:dyDescent="0.2">
      <c r="A6595" t="s">
        <v>9835</v>
      </c>
      <c r="B6595" t="s">
        <v>1239</v>
      </c>
      <c r="C6595" t="s">
        <v>1238</v>
      </c>
      <c r="D6595" s="21" t="s">
        <v>1240</v>
      </c>
      <c r="E6595" t="s">
        <v>1241</v>
      </c>
      <c r="F6595" t="s">
        <v>8</v>
      </c>
      <c r="K6595">
        <v>2019</v>
      </c>
      <c r="L6595" t="s">
        <v>6895</v>
      </c>
      <c r="M6595" t="s">
        <v>6896</v>
      </c>
      <c r="N6595" t="s">
        <v>6897</v>
      </c>
    </row>
    <row r="6596" spans="1:15" ht="15" customHeight="1" x14ac:dyDescent="0.2">
      <c r="A6596" t="s">
        <v>9835</v>
      </c>
      <c r="B6596" t="s">
        <v>1239</v>
      </c>
      <c r="C6596" t="s">
        <v>1238</v>
      </c>
      <c r="D6596" s="21" t="s">
        <v>1240</v>
      </c>
      <c r="E6596" t="s">
        <v>1241</v>
      </c>
      <c r="F6596" t="s">
        <v>10</v>
      </c>
      <c r="K6596">
        <v>2019</v>
      </c>
      <c r="L6596" t="s">
        <v>6895</v>
      </c>
      <c r="M6596" t="s">
        <v>6896</v>
      </c>
      <c r="N6596" t="s">
        <v>6897</v>
      </c>
    </row>
    <row r="6597" spans="1:15" ht="15" customHeight="1" x14ac:dyDescent="0.2">
      <c r="A6597" t="s">
        <v>9835</v>
      </c>
      <c r="B6597" t="s">
        <v>1239</v>
      </c>
      <c r="C6597" t="s">
        <v>1238</v>
      </c>
      <c r="D6597" s="21" t="s">
        <v>1240</v>
      </c>
      <c r="E6597" t="s">
        <v>1241</v>
      </c>
      <c r="F6597" t="s">
        <v>11</v>
      </c>
      <c r="G6597" t="s">
        <v>1286</v>
      </c>
      <c r="K6597">
        <v>2019</v>
      </c>
      <c r="L6597" t="s">
        <v>6895</v>
      </c>
      <c r="M6597" t="s">
        <v>6896</v>
      </c>
      <c r="N6597" t="s">
        <v>6897</v>
      </c>
      <c r="O6597" t="s">
        <v>6898</v>
      </c>
    </row>
    <row r="6598" spans="1:15" ht="15" customHeight="1" x14ac:dyDescent="0.2">
      <c r="A6598" t="s">
        <v>9835</v>
      </c>
      <c r="B6598" t="s">
        <v>1239</v>
      </c>
      <c r="C6598" t="s">
        <v>1238</v>
      </c>
      <c r="D6598" s="21" t="s">
        <v>1240</v>
      </c>
      <c r="E6598" t="s">
        <v>1241</v>
      </c>
      <c r="F6598" t="s">
        <v>142</v>
      </c>
      <c r="G6598" t="s">
        <v>1286</v>
      </c>
      <c r="K6598">
        <v>2017</v>
      </c>
      <c r="L6598" t="s">
        <v>6899</v>
      </c>
      <c r="M6598" t="s">
        <v>6900</v>
      </c>
      <c r="N6598" t="s">
        <v>6901</v>
      </c>
      <c r="O6598" t="s">
        <v>1400</v>
      </c>
    </row>
    <row r="6599" spans="1:15" ht="15" customHeight="1" x14ac:dyDescent="0.2">
      <c r="A6599" t="s">
        <v>9835</v>
      </c>
      <c r="B6599" t="s">
        <v>1239</v>
      </c>
      <c r="C6599" t="s">
        <v>1238</v>
      </c>
      <c r="D6599" s="21" t="s">
        <v>1240</v>
      </c>
      <c r="E6599" t="s">
        <v>1241</v>
      </c>
      <c r="F6599" t="s">
        <v>258</v>
      </c>
      <c r="G6599" t="s">
        <v>1523</v>
      </c>
      <c r="K6599">
        <v>2017</v>
      </c>
      <c r="L6599" t="s">
        <v>6899</v>
      </c>
      <c r="M6599" t="s">
        <v>6900</v>
      </c>
      <c r="N6599" t="s">
        <v>6901</v>
      </c>
      <c r="O6599" t="s">
        <v>6902</v>
      </c>
    </row>
    <row r="6600" spans="1:15" ht="15" customHeight="1" x14ac:dyDescent="0.2">
      <c r="A6600" t="s">
        <v>9835</v>
      </c>
      <c r="B6600" t="s">
        <v>1239</v>
      </c>
      <c r="C6600" t="s">
        <v>1238</v>
      </c>
      <c r="D6600" s="21" t="s">
        <v>1240</v>
      </c>
      <c r="E6600" t="s">
        <v>1241</v>
      </c>
      <c r="F6600" t="s">
        <v>16</v>
      </c>
      <c r="G6600" t="s">
        <v>1270</v>
      </c>
      <c r="H6600" t="s">
        <v>349</v>
      </c>
      <c r="I6600" t="s">
        <v>349</v>
      </c>
      <c r="K6600">
        <v>2012</v>
      </c>
      <c r="L6600" t="s">
        <v>6903</v>
      </c>
      <c r="M6600" t="s">
        <v>3939</v>
      </c>
      <c r="N6600" t="s">
        <v>6904</v>
      </c>
      <c r="O6600" t="s">
        <v>6905</v>
      </c>
    </row>
    <row r="6601" spans="1:15" ht="15" customHeight="1" x14ac:dyDescent="0.2">
      <c r="A6601" t="s">
        <v>9835</v>
      </c>
      <c r="B6601" t="s">
        <v>1239</v>
      </c>
      <c r="C6601" t="s">
        <v>1238</v>
      </c>
      <c r="D6601" s="21" t="s">
        <v>1240</v>
      </c>
      <c r="E6601" t="s">
        <v>1241</v>
      </c>
      <c r="F6601" t="s">
        <v>17</v>
      </c>
      <c r="G6601" t="s">
        <v>1270</v>
      </c>
      <c r="H6601" t="s">
        <v>349</v>
      </c>
      <c r="I6601" t="s">
        <v>349</v>
      </c>
      <c r="K6601">
        <v>2012</v>
      </c>
      <c r="L6601" t="s">
        <v>6903</v>
      </c>
      <c r="M6601" t="s">
        <v>3939</v>
      </c>
      <c r="N6601" t="s">
        <v>6904</v>
      </c>
      <c r="O6601" t="s">
        <v>6906</v>
      </c>
    </row>
    <row r="6602" spans="1:15" ht="15" customHeight="1" x14ac:dyDescent="0.2">
      <c r="A6602" t="s">
        <v>9835</v>
      </c>
      <c r="B6602" t="s">
        <v>1239</v>
      </c>
      <c r="C6602" t="s">
        <v>1238</v>
      </c>
      <c r="D6602" s="21" t="s">
        <v>1240</v>
      </c>
      <c r="E6602" t="s">
        <v>1241</v>
      </c>
      <c r="F6602" t="s">
        <v>18</v>
      </c>
      <c r="G6602" t="s">
        <v>1270</v>
      </c>
      <c r="H6602" t="s">
        <v>349</v>
      </c>
      <c r="I6602" t="s">
        <v>349</v>
      </c>
      <c r="K6602">
        <v>2012</v>
      </c>
      <c r="L6602" t="s">
        <v>6903</v>
      </c>
      <c r="M6602" t="s">
        <v>3939</v>
      </c>
      <c r="N6602" t="s">
        <v>6904</v>
      </c>
      <c r="O6602" t="s">
        <v>6906</v>
      </c>
    </row>
    <row r="6603" spans="1:15" ht="15" customHeight="1" x14ac:dyDescent="0.2">
      <c r="A6603" t="s">
        <v>9835</v>
      </c>
      <c r="B6603" t="s">
        <v>1239</v>
      </c>
      <c r="C6603" t="s">
        <v>1238</v>
      </c>
      <c r="D6603" s="21" t="s">
        <v>1240</v>
      </c>
      <c r="E6603" t="s">
        <v>1241</v>
      </c>
      <c r="F6603" t="s">
        <v>19</v>
      </c>
      <c r="G6603" t="s">
        <v>1270</v>
      </c>
      <c r="H6603" t="s">
        <v>349</v>
      </c>
      <c r="I6603" t="s">
        <v>349</v>
      </c>
      <c r="K6603">
        <v>2012</v>
      </c>
      <c r="L6603" t="s">
        <v>6903</v>
      </c>
      <c r="M6603" t="s">
        <v>3939</v>
      </c>
      <c r="N6603" t="s">
        <v>6904</v>
      </c>
      <c r="O6603" t="s">
        <v>6906</v>
      </c>
    </row>
    <row r="6604" spans="1:15" ht="15" customHeight="1" x14ac:dyDescent="0.2">
      <c r="A6604" t="s">
        <v>9835</v>
      </c>
      <c r="B6604" t="s">
        <v>1239</v>
      </c>
      <c r="C6604" t="s">
        <v>1238</v>
      </c>
      <c r="D6604" s="21" t="s">
        <v>1240</v>
      </c>
      <c r="E6604" t="s">
        <v>1241</v>
      </c>
      <c r="F6604" t="s">
        <v>20</v>
      </c>
      <c r="G6604" t="s">
        <v>1270</v>
      </c>
      <c r="H6604" t="s">
        <v>349</v>
      </c>
      <c r="I6604" t="s">
        <v>349</v>
      </c>
      <c r="K6604">
        <v>2012</v>
      </c>
      <c r="L6604" t="s">
        <v>6903</v>
      </c>
      <c r="M6604" t="s">
        <v>3939</v>
      </c>
      <c r="N6604" t="s">
        <v>6904</v>
      </c>
      <c r="O6604" t="s">
        <v>6906</v>
      </c>
    </row>
    <row r="6605" spans="1:15" ht="15" customHeight="1" x14ac:dyDescent="0.2">
      <c r="A6605" t="s">
        <v>9835</v>
      </c>
      <c r="B6605" t="s">
        <v>1239</v>
      </c>
      <c r="C6605" t="s">
        <v>1238</v>
      </c>
      <c r="D6605" s="21" t="s">
        <v>1240</v>
      </c>
      <c r="E6605" t="s">
        <v>1241</v>
      </c>
      <c r="F6605" t="s">
        <v>28</v>
      </c>
      <c r="G6605" t="s">
        <v>1270</v>
      </c>
      <c r="H6605" t="s">
        <v>349</v>
      </c>
      <c r="I6605" t="s">
        <v>349</v>
      </c>
      <c r="K6605">
        <v>2012</v>
      </c>
      <c r="L6605" t="s">
        <v>6903</v>
      </c>
      <c r="M6605" t="s">
        <v>2863</v>
      </c>
      <c r="N6605" t="s">
        <v>6904</v>
      </c>
      <c r="O6605" t="s">
        <v>6906</v>
      </c>
    </row>
    <row r="6606" spans="1:15" ht="15" customHeight="1" x14ac:dyDescent="0.2">
      <c r="A6606" t="s">
        <v>9835</v>
      </c>
      <c r="B6606" t="s">
        <v>1239</v>
      </c>
      <c r="C6606" t="s">
        <v>1238</v>
      </c>
      <c r="D6606" s="21" t="s">
        <v>1240</v>
      </c>
      <c r="E6606" t="s">
        <v>1241</v>
      </c>
      <c r="F6606" t="s">
        <v>31</v>
      </c>
      <c r="G6606" t="s">
        <v>1404</v>
      </c>
      <c r="K6606">
        <v>2017</v>
      </c>
      <c r="L6606" t="s">
        <v>6903</v>
      </c>
      <c r="M6606" t="s">
        <v>6907</v>
      </c>
      <c r="N6606" t="s">
        <v>6904</v>
      </c>
      <c r="O6606" t="s">
        <v>6908</v>
      </c>
    </row>
    <row r="6607" spans="1:15" ht="15" customHeight="1" x14ac:dyDescent="0.2">
      <c r="A6607" t="s">
        <v>9835</v>
      </c>
      <c r="B6607" t="s">
        <v>1239</v>
      </c>
      <c r="C6607" t="s">
        <v>1238</v>
      </c>
      <c r="D6607" s="21" t="s">
        <v>1240</v>
      </c>
      <c r="E6607" t="s">
        <v>1241</v>
      </c>
      <c r="F6607" t="s">
        <v>66</v>
      </c>
      <c r="G6607" t="s">
        <v>1296</v>
      </c>
      <c r="K6607">
        <v>2017</v>
      </c>
      <c r="L6607" t="s">
        <v>6903</v>
      </c>
      <c r="M6607" t="s">
        <v>6909</v>
      </c>
      <c r="N6607" t="s">
        <v>6904</v>
      </c>
      <c r="O6607" t="s">
        <v>6910</v>
      </c>
    </row>
    <row r="6608" spans="1:15" ht="15" customHeight="1" x14ac:dyDescent="0.2">
      <c r="A6608" t="s">
        <v>9835</v>
      </c>
      <c r="B6608" t="s">
        <v>1239</v>
      </c>
      <c r="C6608" t="s">
        <v>1238</v>
      </c>
      <c r="D6608" s="21" t="s">
        <v>1240</v>
      </c>
      <c r="E6608" t="s">
        <v>1241</v>
      </c>
      <c r="F6608" t="s">
        <v>67</v>
      </c>
      <c r="G6608" t="s">
        <v>1360</v>
      </c>
      <c r="K6608">
        <v>2017</v>
      </c>
      <c r="L6608" t="s">
        <v>6903</v>
      </c>
      <c r="M6608" t="s">
        <v>6911</v>
      </c>
      <c r="N6608" t="s">
        <v>6904</v>
      </c>
      <c r="O6608" t="s">
        <v>6912</v>
      </c>
    </row>
    <row r="6609" spans="1:15" ht="15" customHeight="1" x14ac:dyDescent="0.2">
      <c r="A6609" t="s">
        <v>9835</v>
      </c>
      <c r="B6609" t="s">
        <v>1239</v>
      </c>
      <c r="C6609" t="s">
        <v>1238</v>
      </c>
      <c r="D6609" s="21" t="s">
        <v>1240</v>
      </c>
      <c r="E6609" t="s">
        <v>1241</v>
      </c>
      <c r="F6609" t="s">
        <v>68</v>
      </c>
      <c r="G6609" t="s">
        <v>1299</v>
      </c>
      <c r="K6609">
        <v>2017</v>
      </c>
      <c r="L6609" t="s">
        <v>6903</v>
      </c>
      <c r="M6609" t="s">
        <v>6913</v>
      </c>
      <c r="N6609" t="s">
        <v>6904</v>
      </c>
    </row>
    <row r="6610" spans="1:15" ht="15" customHeight="1" x14ac:dyDescent="0.2">
      <c r="A6610" t="s">
        <v>9835</v>
      </c>
      <c r="B6610" t="s">
        <v>1239</v>
      </c>
      <c r="C6610" t="s">
        <v>1238</v>
      </c>
      <c r="D6610" s="21" t="s">
        <v>1240</v>
      </c>
      <c r="E6610" t="s">
        <v>1241</v>
      </c>
      <c r="F6610" t="s">
        <v>127</v>
      </c>
      <c r="G6610" t="s">
        <v>1286</v>
      </c>
      <c r="K6610">
        <v>2019</v>
      </c>
      <c r="L6610" t="s">
        <v>6903</v>
      </c>
      <c r="M6610" t="s">
        <v>6914</v>
      </c>
      <c r="N6610" t="s">
        <v>6904</v>
      </c>
      <c r="O6610" t="s">
        <v>1400</v>
      </c>
    </row>
    <row r="6611" spans="1:15" ht="15" customHeight="1" x14ac:dyDescent="0.2">
      <c r="A6611" t="s">
        <v>9835</v>
      </c>
      <c r="B6611" t="s">
        <v>1239</v>
      </c>
      <c r="C6611" t="s">
        <v>1238</v>
      </c>
      <c r="D6611" s="21" t="s">
        <v>1240</v>
      </c>
      <c r="E6611" t="s">
        <v>1241</v>
      </c>
      <c r="F6611" t="s">
        <v>132</v>
      </c>
      <c r="G6611" t="s">
        <v>1286</v>
      </c>
      <c r="K6611">
        <v>2017</v>
      </c>
      <c r="L6611" t="s">
        <v>6903</v>
      </c>
      <c r="M6611" t="s">
        <v>6911</v>
      </c>
      <c r="N6611" t="s">
        <v>6904</v>
      </c>
      <c r="O6611" t="s">
        <v>1400</v>
      </c>
    </row>
    <row r="6612" spans="1:15" ht="15" customHeight="1" x14ac:dyDescent="0.2">
      <c r="A6612" t="s">
        <v>9835</v>
      </c>
      <c r="B6612" t="s">
        <v>1239</v>
      </c>
      <c r="C6612" t="s">
        <v>1238</v>
      </c>
      <c r="D6612" s="21" t="s">
        <v>1240</v>
      </c>
      <c r="E6612" t="s">
        <v>1241</v>
      </c>
      <c r="F6612" t="s">
        <v>266</v>
      </c>
      <c r="G6612" t="s">
        <v>1523</v>
      </c>
      <c r="K6612">
        <v>2017</v>
      </c>
      <c r="L6612" t="s">
        <v>6903</v>
      </c>
      <c r="M6612" t="s">
        <v>6913</v>
      </c>
      <c r="N6612" t="s">
        <v>6904</v>
      </c>
      <c r="O6612" t="s">
        <v>6915</v>
      </c>
    </row>
    <row r="6613" spans="1:15" ht="15" customHeight="1" x14ac:dyDescent="0.2">
      <c r="A6613" t="s">
        <v>9835</v>
      </c>
      <c r="B6613" t="s">
        <v>1239</v>
      </c>
      <c r="C6613" t="s">
        <v>1238</v>
      </c>
      <c r="D6613" s="21" t="s">
        <v>1240</v>
      </c>
      <c r="E6613" t="s">
        <v>1241</v>
      </c>
      <c r="F6613" t="s">
        <v>315</v>
      </c>
      <c r="K6613">
        <v>2019</v>
      </c>
      <c r="L6613" t="s">
        <v>6903</v>
      </c>
      <c r="M6613" t="s">
        <v>6916</v>
      </c>
      <c r="N6613" t="s">
        <v>6904</v>
      </c>
      <c r="O6613" t="s">
        <v>6917</v>
      </c>
    </row>
    <row r="6614" spans="1:15" ht="15" customHeight="1" x14ac:dyDescent="0.2">
      <c r="A6614" t="s">
        <v>9835</v>
      </c>
      <c r="B6614" t="s">
        <v>1239</v>
      </c>
      <c r="C6614" t="s">
        <v>1238</v>
      </c>
      <c r="D6614" s="21" t="s">
        <v>1240</v>
      </c>
      <c r="E6614" t="s">
        <v>1241</v>
      </c>
      <c r="F6614" t="s">
        <v>316</v>
      </c>
      <c r="K6614">
        <v>2019</v>
      </c>
      <c r="L6614" t="s">
        <v>6903</v>
      </c>
      <c r="M6614" t="s">
        <v>6916</v>
      </c>
      <c r="N6614" t="s">
        <v>6904</v>
      </c>
      <c r="O6614" t="s">
        <v>6918</v>
      </c>
    </row>
    <row r="6615" spans="1:15" ht="15" customHeight="1" x14ac:dyDescent="0.2">
      <c r="A6615" t="s">
        <v>9835</v>
      </c>
      <c r="B6615" t="s">
        <v>1239</v>
      </c>
      <c r="C6615" t="s">
        <v>1238</v>
      </c>
      <c r="D6615" s="21" t="s">
        <v>1240</v>
      </c>
      <c r="E6615" t="s">
        <v>1241</v>
      </c>
      <c r="F6615" t="s">
        <v>323</v>
      </c>
      <c r="K6615">
        <v>2019</v>
      </c>
      <c r="L6615" t="s">
        <v>6903</v>
      </c>
      <c r="M6615" t="s">
        <v>6916</v>
      </c>
      <c r="N6615" t="s">
        <v>6904</v>
      </c>
      <c r="O6615" t="s">
        <v>6918</v>
      </c>
    </row>
    <row r="6616" spans="1:15" ht="15" customHeight="1" x14ac:dyDescent="0.2">
      <c r="A6616" t="s">
        <v>9835</v>
      </c>
      <c r="B6616" t="s">
        <v>1239</v>
      </c>
      <c r="C6616" t="s">
        <v>1238</v>
      </c>
      <c r="D6616" s="21" t="s">
        <v>1240</v>
      </c>
      <c r="E6616" t="s">
        <v>1241</v>
      </c>
      <c r="F6616" t="s">
        <v>330</v>
      </c>
      <c r="K6616">
        <v>2019</v>
      </c>
      <c r="L6616" t="s">
        <v>6903</v>
      </c>
      <c r="M6616" t="s">
        <v>6919</v>
      </c>
      <c r="N6616" t="s">
        <v>6904</v>
      </c>
      <c r="O6616" t="s">
        <v>6920</v>
      </c>
    </row>
    <row r="6617" spans="1:15" ht="15" customHeight="1" x14ac:dyDescent="0.2">
      <c r="A6617" t="s">
        <v>9835</v>
      </c>
      <c r="B6617" t="s">
        <v>1239</v>
      </c>
      <c r="C6617" t="s">
        <v>1238</v>
      </c>
      <c r="D6617" s="21" t="s">
        <v>1240</v>
      </c>
      <c r="E6617" t="s">
        <v>1241</v>
      </c>
      <c r="F6617" t="s">
        <v>331</v>
      </c>
      <c r="K6617">
        <v>2019</v>
      </c>
      <c r="L6617" t="s">
        <v>6903</v>
      </c>
      <c r="M6617" t="s">
        <v>6916</v>
      </c>
      <c r="N6617" t="s">
        <v>6904</v>
      </c>
      <c r="O6617" t="s">
        <v>6918</v>
      </c>
    </row>
    <row r="6618" spans="1:15" ht="15" customHeight="1" x14ac:dyDescent="0.2">
      <c r="A6618" t="s">
        <v>9835</v>
      </c>
      <c r="B6618" t="s">
        <v>1239</v>
      </c>
      <c r="C6618" t="s">
        <v>1238</v>
      </c>
      <c r="D6618" s="21" t="s">
        <v>1240</v>
      </c>
      <c r="E6618" t="s">
        <v>1241</v>
      </c>
      <c r="F6618" t="s">
        <v>53</v>
      </c>
      <c r="G6618" t="s">
        <v>1270</v>
      </c>
      <c r="K6618">
        <v>2017</v>
      </c>
      <c r="L6618" t="s">
        <v>6921</v>
      </c>
      <c r="M6618" t="s">
        <v>6922</v>
      </c>
      <c r="N6618" t="s">
        <v>6923</v>
      </c>
      <c r="O6618" t="s">
        <v>6924</v>
      </c>
    </row>
    <row r="6619" spans="1:15" ht="15" customHeight="1" x14ac:dyDescent="0.2">
      <c r="A6619" t="s">
        <v>9835</v>
      </c>
      <c r="B6619" t="s">
        <v>1239</v>
      </c>
      <c r="C6619" t="s">
        <v>1238</v>
      </c>
      <c r="D6619" s="21" t="s">
        <v>1240</v>
      </c>
      <c r="E6619" t="s">
        <v>1241</v>
      </c>
      <c r="F6619" t="s">
        <v>55</v>
      </c>
      <c r="G6619" t="s">
        <v>1270</v>
      </c>
      <c r="K6619">
        <v>2017</v>
      </c>
      <c r="L6619" t="s">
        <v>6921</v>
      </c>
      <c r="M6619" t="s">
        <v>6922</v>
      </c>
      <c r="N6619" t="s">
        <v>6923</v>
      </c>
      <c r="O6619" t="s">
        <v>6925</v>
      </c>
    </row>
    <row r="6620" spans="1:15" ht="15" customHeight="1" x14ac:dyDescent="0.2">
      <c r="A6620" t="s">
        <v>9835</v>
      </c>
      <c r="B6620" t="s">
        <v>1239</v>
      </c>
      <c r="C6620" t="s">
        <v>1238</v>
      </c>
      <c r="D6620" s="21" t="s">
        <v>1240</v>
      </c>
      <c r="E6620" t="s">
        <v>1241</v>
      </c>
      <c r="F6620" t="s">
        <v>99</v>
      </c>
      <c r="K6620">
        <v>2024</v>
      </c>
      <c r="L6620" t="s">
        <v>6926</v>
      </c>
      <c r="M6620" t="s">
        <v>1368</v>
      </c>
      <c r="N6620" t="s">
        <v>6927</v>
      </c>
      <c r="O6620" t="s">
        <v>6928</v>
      </c>
    </row>
    <row r="6621" spans="1:15" ht="15" customHeight="1" x14ac:dyDescent="0.2">
      <c r="A6621" t="s">
        <v>9835</v>
      </c>
      <c r="B6621" t="s">
        <v>1239</v>
      </c>
      <c r="C6621" t="s">
        <v>1238</v>
      </c>
      <c r="D6621" s="21" t="s">
        <v>1240</v>
      </c>
      <c r="E6621" t="s">
        <v>1241</v>
      </c>
      <c r="F6621" t="s">
        <v>4</v>
      </c>
      <c r="L6621" t="s">
        <v>1429</v>
      </c>
      <c r="N6621" t="s">
        <v>1279</v>
      </c>
      <c r="O6621" t="s">
        <v>1280</v>
      </c>
    </row>
    <row r="6622" spans="1:15" ht="15" customHeight="1" x14ac:dyDescent="0.2">
      <c r="A6622" t="s">
        <v>9835</v>
      </c>
      <c r="B6622" t="s">
        <v>1239</v>
      </c>
      <c r="C6622" t="s">
        <v>1238</v>
      </c>
      <c r="D6622" s="21" t="s">
        <v>1240</v>
      </c>
      <c r="E6622" t="s">
        <v>1241</v>
      </c>
      <c r="F6622" t="s">
        <v>14</v>
      </c>
      <c r="G6622" t="s">
        <v>1430</v>
      </c>
      <c r="O6622" t="s">
        <v>1431</v>
      </c>
    </row>
    <row r="6623" spans="1:15" ht="15" customHeight="1" x14ac:dyDescent="0.2">
      <c r="A6623" t="s">
        <v>9835</v>
      </c>
      <c r="B6623" t="s">
        <v>1025</v>
      </c>
      <c r="C6623" t="s">
        <v>1024</v>
      </c>
      <c r="D6623" s="21" t="s">
        <v>1026</v>
      </c>
      <c r="E6623" t="s">
        <v>1027</v>
      </c>
      <c r="F6623" t="s">
        <v>67</v>
      </c>
      <c r="G6623" t="s">
        <v>1360</v>
      </c>
      <c r="K6623">
        <v>2024</v>
      </c>
      <c r="L6623" t="s">
        <v>1633</v>
      </c>
      <c r="N6623" t="s">
        <v>6929</v>
      </c>
      <c r="O6623" t="s">
        <v>6930</v>
      </c>
    </row>
    <row r="6624" spans="1:15" ht="15" customHeight="1" x14ac:dyDescent="0.2">
      <c r="A6624" t="s">
        <v>9835</v>
      </c>
      <c r="B6624" t="s">
        <v>1025</v>
      </c>
      <c r="C6624" t="s">
        <v>1024</v>
      </c>
      <c r="D6624" s="21" t="s">
        <v>1026</v>
      </c>
      <c r="E6624" t="s">
        <v>1027</v>
      </c>
      <c r="F6624" t="s">
        <v>9</v>
      </c>
      <c r="L6624" t="s">
        <v>1414</v>
      </c>
      <c r="N6624" t="s">
        <v>1415</v>
      </c>
      <c r="O6624" t="s">
        <v>1416</v>
      </c>
    </row>
    <row r="6625" spans="1:15" ht="15" customHeight="1" x14ac:dyDescent="0.2">
      <c r="A6625" t="s">
        <v>9835</v>
      </c>
      <c r="B6625" t="s">
        <v>1025</v>
      </c>
      <c r="C6625" t="s">
        <v>1024</v>
      </c>
      <c r="D6625" s="21" t="s">
        <v>1026</v>
      </c>
      <c r="E6625" t="s">
        <v>1027</v>
      </c>
      <c r="F6625" t="s">
        <v>4</v>
      </c>
      <c r="L6625" t="s">
        <v>1429</v>
      </c>
      <c r="N6625" t="s">
        <v>1279</v>
      </c>
      <c r="O6625" t="s">
        <v>1280</v>
      </c>
    </row>
    <row r="6626" spans="1:15" ht="15" customHeight="1" x14ac:dyDescent="0.2">
      <c r="A6626" t="s">
        <v>9835</v>
      </c>
      <c r="B6626" t="s">
        <v>1053</v>
      </c>
      <c r="C6626" t="s">
        <v>1052</v>
      </c>
      <c r="D6626" s="21" t="s">
        <v>1056</v>
      </c>
      <c r="E6626" t="s">
        <v>1057</v>
      </c>
      <c r="F6626" t="s">
        <v>8</v>
      </c>
      <c r="K6626">
        <v>2023</v>
      </c>
      <c r="L6626" t="s">
        <v>9564</v>
      </c>
      <c r="M6626" t="s">
        <v>6931</v>
      </c>
      <c r="N6626" t="s">
        <v>6932</v>
      </c>
    </row>
    <row r="6627" spans="1:15" ht="15" customHeight="1" x14ac:dyDescent="0.2">
      <c r="A6627" t="s">
        <v>9835</v>
      </c>
      <c r="B6627" t="s">
        <v>1053</v>
      </c>
      <c r="C6627" t="s">
        <v>1052</v>
      </c>
      <c r="D6627" s="21" t="s">
        <v>1056</v>
      </c>
      <c r="E6627" t="s">
        <v>1057</v>
      </c>
      <c r="F6627" t="s">
        <v>10</v>
      </c>
      <c r="K6627">
        <v>2023</v>
      </c>
      <c r="L6627" t="s">
        <v>9564</v>
      </c>
      <c r="M6627" t="s">
        <v>6931</v>
      </c>
      <c r="N6627" t="s">
        <v>6932</v>
      </c>
    </row>
    <row r="6628" spans="1:15" ht="15" customHeight="1" x14ac:dyDescent="0.2">
      <c r="A6628" t="s">
        <v>9835</v>
      </c>
      <c r="B6628" t="s">
        <v>1053</v>
      </c>
      <c r="C6628" t="s">
        <v>1052</v>
      </c>
      <c r="D6628" s="21" t="s">
        <v>1056</v>
      </c>
      <c r="E6628" t="s">
        <v>1057</v>
      </c>
      <c r="F6628" t="s">
        <v>11</v>
      </c>
      <c r="G6628" t="s">
        <v>1286</v>
      </c>
      <c r="H6628" t="s">
        <v>349</v>
      </c>
      <c r="I6628" t="s">
        <v>349</v>
      </c>
      <c r="K6628">
        <v>2023</v>
      </c>
      <c r="L6628" t="s">
        <v>9564</v>
      </c>
      <c r="M6628" t="s">
        <v>6931</v>
      </c>
      <c r="N6628" t="s">
        <v>6932</v>
      </c>
    </row>
    <row r="6629" spans="1:15" ht="15" customHeight="1" x14ac:dyDescent="0.2">
      <c r="A6629" t="s">
        <v>9835</v>
      </c>
      <c r="B6629" t="s">
        <v>1053</v>
      </c>
      <c r="C6629" t="s">
        <v>1052</v>
      </c>
      <c r="D6629" s="21" t="s">
        <v>1056</v>
      </c>
      <c r="E6629" t="s">
        <v>1057</v>
      </c>
      <c r="F6629" t="s">
        <v>95</v>
      </c>
      <c r="K6629">
        <v>2023</v>
      </c>
      <c r="L6629" t="s">
        <v>9564</v>
      </c>
      <c r="M6629" t="s">
        <v>6933</v>
      </c>
      <c r="N6629" t="s">
        <v>6932</v>
      </c>
      <c r="O6629" t="s">
        <v>6934</v>
      </c>
    </row>
    <row r="6630" spans="1:15" ht="15" customHeight="1" x14ac:dyDescent="0.2">
      <c r="A6630" t="s">
        <v>9835</v>
      </c>
      <c r="B6630" t="s">
        <v>1053</v>
      </c>
      <c r="C6630" t="s">
        <v>1052</v>
      </c>
      <c r="D6630" s="21" t="s">
        <v>1056</v>
      </c>
      <c r="E6630" t="s">
        <v>1057</v>
      </c>
      <c r="F6630" t="s">
        <v>93</v>
      </c>
      <c r="K6630">
        <v>2023</v>
      </c>
      <c r="L6630" t="s">
        <v>9564</v>
      </c>
      <c r="M6630" t="s">
        <v>6931</v>
      </c>
      <c r="N6630" t="s">
        <v>6935</v>
      </c>
      <c r="O6630" t="s">
        <v>6936</v>
      </c>
    </row>
    <row r="6631" spans="1:15" ht="15" customHeight="1" x14ac:dyDescent="0.2">
      <c r="A6631" t="s">
        <v>9835</v>
      </c>
      <c r="B6631" t="s">
        <v>1053</v>
      </c>
      <c r="C6631" t="s">
        <v>1052</v>
      </c>
      <c r="D6631" s="21" t="s">
        <v>1054</v>
      </c>
      <c r="E6631" t="s">
        <v>1055</v>
      </c>
      <c r="F6631" t="s">
        <v>67</v>
      </c>
      <c r="G6631" t="s">
        <v>1360</v>
      </c>
      <c r="J6631" t="s">
        <v>6937</v>
      </c>
      <c r="K6631">
        <v>2024</v>
      </c>
      <c r="L6631" t="s">
        <v>6938</v>
      </c>
      <c r="N6631" t="s">
        <v>6939</v>
      </c>
      <c r="O6631" t="s">
        <v>6940</v>
      </c>
    </row>
    <row r="6632" spans="1:15" ht="15" customHeight="1" x14ac:dyDescent="0.2">
      <c r="A6632" t="s">
        <v>9835</v>
      </c>
      <c r="B6632" t="s">
        <v>1053</v>
      </c>
      <c r="C6632" t="s">
        <v>1052</v>
      </c>
      <c r="D6632" s="21" t="s">
        <v>1054</v>
      </c>
      <c r="E6632" t="s">
        <v>1055</v>
      </c>
      <c r="F6632" t="s">
        <v>84</v>
      </c>
      <c r="K6632">
        <v>2023</v>
      </c>
      <c r="L6632" t="s">
        <v>6938</v>
      </c>
      <c r="N6632" t="s">
        <v>6939</v>
      </c>
      <c r="O6632" t="s">
        <v>6941</v>
      </c>
    </row>
    <row r="6633" spans="1:15" ht="15" customHeight="1" x14ac:dyDescent="0.2">
      <c r="A6633" t="s">
        <v>9835</v>
      </c>
      <c r="B6633" t="s">
        <v>1053</v>
      </c>
      <c r="C6633" t="s">
        <v>1052</v>
      </c>
      <c r="D6633" s="21" t="s">
        <v>1054</v>
      </c>
      <c r="E6633" t="s">
        <v>1055</v>
      </c>
      <c r="F6633" t="s">
        <v>147</v>
      </c>
      <c r="G6633" t="s">
        <v>1286</v>
      </c>
      <c r="K6633">
        <v>2023</v>
      </c>
      <c r="L6633" t="s">
        <v>6938</v>
      </c>
      <c r="M6633" t="s">
        <v>1293</v>
      </c>
      <c r="N6633" t="s">
        <v>6939</v>
      </c>
      <c r="O6633" t="s">
        <v>1400</v>
      </c>
    </row>
    <row r="6634" spans="1:15" ht="15" customHeight="1" x14ac:dyDescent="0.2">
      <c r="A6634" t="s">
        <v>9835</v>
      </c>
      <c r="B6634" t="s">
        <v>1053</v>
      </c>
      <c r="C6634" t="s">
        <v>1052</v>
      </c>
      <c r="D6634" s="21" t="s">
        <v>1054</v>
      </c>
      <c r="E6634" t="s">
        <v>1055</v>
      </c>
      <c r="F6634" t="s">
        <v>8</v>
      </c>
      <c r="K6634">
        <v>2023</v>
      </c>
      <c r="L6634" t="s">
        <v>9565</v>
      </c>
      <c r="M6634" t="s">
        <v>6942</v>
      </c>
      <c r="N6634" t="s">
        <v>6943</v>
      </c>
    </row>
    <row r="6635" spans="1:15" ht="15" customHeight="1" x14ac:dyDescent="0.2">
      <c r="A6635" t="s">
        <v>9835</v>
      </c>
      <c r="B6635" t="s">
        <v>1053</v>
      </c>
      <c r="C6635" t="s">
        <v>1052</v>
      </c>
      <c r="D6635" s="21" t="s">
        <v>1054</v>
      </c>
      <c r="E6635" t="s">
        <v>1055</v>
      </c>
      <c r="F6635" t="s">
        <v>10</v>
      </c>
      <c r="K6635">
        <v>2023</v>
      </c>
      <c r="L6635" t="s">
        <v>9565</v>
      </c>
      <c r="M6635" t="s">
        <v>6942</v>
      </c>
      <c r="N6635" t="s">
        <v>6943</v>
      </c>
    </row>
    <row r="6636" spans="1:15" ht="15" customHeight="1" x14ac:dyDescent="0.2">
      <c r="A6636" t="s">
        <v>9835</v>
      </c>
      <c r="B6636" t="s">
        <v>1053</v>
      </c>
      <c r="C6636" t="s">
        <v>1052</v>
      </c>
      <c r="D6636" s="21" t="s">
        <v>1054</v>
      </c>
      <c r="E6636" t="s">
        <v>1055</v>
      </c>
      <c r="F6636" t="s">
        <v>11</v>
      </c>
      <c r="G6636" t="s">
        <v>1286</v>
      </c>
      <c r="K6636">
        <v>2023</v>
      </c>
      <c r="L6636" t="s">
        <v>9565</v>
      </c>
      <c r="M6636" t="s">
        <v>6942</v>
      </c>
      <c r="N6636" t="s">
        <v>6943</v>
      </c>
      <c r="O6636" t="s">
        <v>6944</v>
      </c>
    </row>
    <row r="6637" spans="1:15" ht="15" customHeight="1" x14ac:dyDescent="0.2">
      <c r="A6637" t="s">
        <v>9835</v>
      </c>
      <c r="B6637" t="s">
        <v>1053</v>
      </c>
      <c r="C6637" t="s">
        <v>1052</v>
      </c>
      <c r="D6637" s="21" t="s">
        <v>1054</v>
      </c>
      <c r="E6637" t="s">
        <v>1055</v>
      </c>
      <c r="F6637" t="s">
        <v>56</v>
      </c>
      <c r="G6637" t="s">
        <v>1270</v>
      </c>
      <c r="K6637">
        <v>2023</v>
      </c>
      <c r="L6637" t="s">
        <v>9565</v>
      </c>
      <c r="M6637" t="s">
        <v>6942</v>
      </c>
      <c r="N6637" t="s">
        <v>6939</v>
      </c>
      <c r="O6637" t="s">
        <v>6945</v>
      </c>
    </row>
    <row r="6638" spans="1:15" ht="15" customHeight="1" x14ac:dyDescent="0.2">
      <c r="A6638" t="s">
        <v>9835</v>
      </c>
      <c r="B6638" t="s">
        <v>1053</v>
      </c>
      <c r="C6638" t="s">
        <v>1052</v>
      </c>
      <c r="D6638" s="21" t="s">
        <v>1054</v>
      </c>
      <c r="E6638" t="s">
        <v>1055</v>
      </c>
      <c r="F6638" t="s">
        <v>65</v>
      </c>
      <c r="G6638" t="s">
        <v>1270</v>
      </c>
      <c r="K6638">
        <v>2023</v>
      </c>
      <c r="L6638" t="s">
        <v>9565</v>
      </c>
      <c r="M6638" t="s">
        <v>6942</v>
      </c>
      <c r="N6638" t="s">
        <v>6939</v>
      </c>
      <c r="O6638" t="s">
        <v>6946</v>
      </c>
    </row>
    <row r="6639" spans="1:15" ht="15" customHeight="1" x14ac:dyDescent="0.2">
      <c r="A6639" t="s">
        <v>9835</v>
      </c>
      <c r="B6639" t="s">
        <v>1053</v>
      </c>
      <c r="C6639" t="s">
        <v>1052</v>
      </c>
      <c r="D6639" s="21" t="s">
        <v>1056</v>
      </c>
      <c r="E6639" t="s">
        <v>1057</v>
      </c>
      <c r="F6639" t="s">
        <v>16</v>
      </c>
      <c r="G6639" t="s">
        <v>1270</v>
      </c>
      <c r="H6639" t="s">
        <v>349</v>
      </c>
      <c r="I6639" t="s">
        <v>349</v>
      </c>
      <c r="K6639">
        <v>2014</v>
      </c>
      <c r="L6639" t="s">
        <v>6947</v>
      </c>
      <c r="M6639" t="s">
        <v>6948</v>
      </c>
      <c r="N6639" t="s">
        <v>6949</v>
      </c>
    </row>
    <row r="6640" spans="1:15" ht="15" customHeight="1" x14ac:dyDescent="0.2">
      <c r="A6640" t="s">
        <v>9835</v>
      </c>
      <c r="B6640" t="s">
        <v>1053</v>
      </c>
      <c r="C6640" t="s">
        <v>1052</v>
      </c>
      <c r="D6640" s="21" t="s">
        <v>1056</v>
      </c>
      <c r="E6640" t="s">
        <v>1057</v>
      </c>
      <c r="F6640" t="s">
        <v>17</v>
      </c>
      <c r="G6640" t="s">
        <v>1270</v>
      </c>
      <c r="H6640" t="s">
        <v>349</v>
      </c>
      <c r="I6640" t="s">
        <v>349</v>
      </c>
      <c r="K6640">
        <v>2014</v>
      </c>
      <c r="L6640" t="s">
        <v>6947</v>
      </c>
      <c r="M6640" t="s">
        <v>6948</v>
      </c>
      <c r="N6640" t="s">
        <v>6949</v>
      </c>
    </row>
    <row r="6641" spans="1:15" ht="15" customHeight="1" x14ac:dyDescent="0.2">
      <c r="A6641" t="s">
        <v>9835</v>
      </c>
      <c r="B6641" t="s">
        <v>1053</v>
      </c>
      <c r="C6641" t="s">
        <v>1052</v>
      </c>
      <c r="D6641" s="21" t="s">
        <v>1056</v>
      </c>
      <c r="E6641" t="s">
        <v>1057</v>
      </c>
      <c r="F6641" t="s">
        <v>18</v>
      </c>
      <c r="G6641" t="s">
        <v>1270</v>
      </c>
      <c r="H6641" t="s">
        <v>349</v>
      </c>
      <c r="I6641" t="s">
        <v>349</v>
      </c>
      <c r="K6641">
        <v>2014</v>
      </c>
      <c r="L6641" t="s">
        <v>6947</v>
      </c>
      <c r="M6641" t="s">
        <v>6948</v>
      </c>
      <c r="N6641" t="s">
        <v>6949</v>
      </c>
    </row>
    <row r="6642" spans="1:15" ht="15" customHeight="1" x14ac:dyDescent="0.2">
      <c r="A6642" t="s">
        <v>9835</v>
      </c>
      <c r="B6642" t="s">
        <v>1053</v>
      </c>
      <c r="C6642" t="s">
        <v>1052</v>
      </c>
      <c r="D6642" s="21" t="s">
        <v>1056</v>
      </c>
      <c r="E6642" t="s">
        <v>1057</v>
      </c>
      <c r="F6642" t="s">
        <v>19</v>
      </c>
      <c r="G6642" t="s">
        <v>1270</v>
      </c>
      <c r="H6642" t="s">
        <v>349</v>
      </c>
      <c r="I6642" t="s">
        <v>349</v>
      </c>
      <c r="K6642">
        <v>2014</v>
      </c>
      <c r="L6642" t="s">
        <v>6947</v>
      </c>
      <c r="M6642" t="s">
        <v>6948</v>
      </c>
      <c r="N6642" t="s">
        <v>6949</v>
      </c>
    </row>
    <row r="6643" spans="1:15" ht="15" customHeight="1" x14ac:dyDescent="0.2">
      <c r="A6643" t="s">
        <v>9835</v>
      </c>
      <c r="B6643" t="s">
        <v>1053</v>
      </c>
      <c r="C6643" t="s">
        <v>1052</v>
      </c>
      <c r="D6643" s="21" t="s">
        <v>1056</v>
      </c>
      <c r="E6643" t="s">
        <v>1057</v>
      </c>
      <c r="F6643" t="s">
        <v>20</v>
      </c>
      <c r="G6643" t="s">
        <v>1270</v>
      </c>
      <c r="H6643" t="s">
        <v>349</v>
      </c>
      <c r="I6643" t="s">
        <v>349</v>
      </c>
      <c r="K6643">
        <v>2014</v>
      </c>
      <c r="L6643" t="s">
        <v>6947</v>
      </c>
      <c r="M6643" t="s">
        <v>6948</v>
      </c>
      <c r="N6643" t="s">
        <v>6949</v>
      </c>
    </row>
    <row r="6644" spans="1:15" ht="15" customHeight="1" x14ac:dyDescent="0.2">
      <c r="A6644" t="s">
        <v>9835</v>
      </c>
      <c r="B6644" t="s">
        <v>1053</v>
      </c>
      <c r="C6644" t="s">
        <v>1052</v>
      </c>
      <c r="D6644" s="21" t="s">
        <v>1056</v>
      </c>
      <c r="E6644" t="s">
        <v>1057</v>
      </c>
      <c r="F6644" t="s">
        <v>24</v>
      </c>
      <c r="G6644" t="s">
        <v>1270</v>
      </c>
      <c r="H6644" t="s">
        <v>349</v>
      </c>
      <c r="I6644" t="s">
        <v>349</v>
      </c>
      <c r="K6644">
        <v>2014</v>
      </c>
      <c r="L6644" t="s">
        <v>6947</v>
      </c>
      <c r="M6644" t="s">
        <v>6948</v>
      </c>
      <c r="N6644" t="s">
        <v>6949</v>
      </c>
    </row>
    <row r="6645" spans="1:15" ht="15" customHeight="1" x14ac:dyDescent="0.2">
      <c r="A6645" t="s">
        <v>9835</v>
      </c>
      <c r="B6645" t="s">
        <v>1053</v>
      </c>
      <c r="C6645" t="s">
        <v>1052</v>
      </c>
      <c r="D6645" s="21" t="s">
        <v>1056</v>
      </c>
      <c r="E6645" t="s">
        <v>1057</v>
      </c>
      <c r="F6645" t="s">
        <v>25</v>
      </c>
      <c r="G6645" t="s">
        <v>1270</v>
      </c>
      <c r="H6645" t="s">
        <v>349</v>
      </c>
      <c r="I6645" t="s">
        <v>349</v>
      </c>
      <c r="K6645">
        <v>2014</v>
      </c>
      <c r="L6645" t="s">
        <v>6947</v>
      </c>
      <c r="M6645" t="s">
        <v>6948</v>
      </c>
      <c r="N6645" t="s">
        <v>6949</v>
      </c>
    </row>
    <row r="6646" spans="1:15" ht="15" customHeight="1" x14ac:dyDescent="0.2">
      <c r="A6646" t="s">
        <v>9835</v>
      </c>
      <c r="B6646" t="s">
        <v>1053</v>
      </c>
      <c r="C6646" t="s">
        <v>1052</v>
      </c>
      <c r="D6646" s="21" t="s">
        <v>1056</v>
      </c>
      <c r="E6646" t="s">
        <v>1057</v>
      </c>
      <c r="F6646" t="s">
        <v>26</v>
      </c>
      <c r="G6646" t="s">
        <v>1270</v>
      </c>
      <c r="H6646" t="s">
        <v>349</v>
      </c>
      <c r="I6646" t="s">
        <v>349</v>
      </c>
      <c r="K6646">
        <v>2014</v>
      </c>
      <c r="L6646" t="s">
        <v>6947</v>
      </c>
      <c r="M6646" t="s">
        <v>6948</v>
      </c>
      <c r="N6646" t="s">
        <v>6949</v>
      </c>
    </row>
    <row r="6647" spans="1:15" ht="15" customHeight="1" x14ac:dyDescent="0.2">
      <c r="A6647" t="s">
        <v>9835</v>
      </c>
      <c r="B6647" t="s">
        <v>1053</v>
      </c>
      <c r="C6647" t="s">
        <v>1052</v>
      </c>
      <c r="D6647" s="21" t="s">
        <v>1056</v>
      </c>
      <c r="E6647" t="s">
        <v>1057</v>
      </c>
      <c r="F6647" t="s">
        <v>28</v>
      </c>
      <c r="G6647" t="s">
        <v>1270</v>
      </c>
      <c r="H6647" t="s">
        <v>349</v>
      </c>
      <c r="I6647" t="s">
        <v>349</v>
      </c>
      <c r="K6647">
        <v>2014</v>
      </c>
      <c r="L6647" t="s">
        <v>6947</v>
      </c>
      <c r="M6647" t="s">
        <v>6948</v>
      </c>
      <c r="N6647" t="s">
        <v>6949</v>
      </c>
      <c r="O6647" t="s">
        <v>6950</v>
      </c>
    </row>
    <row r="6648" spans="1:15" ht="15" customHeight="1" x14ac:dyDescent="0.2">
      <c r="A6648" t="s">
        <v>9835</v>
      </c>
      <c r="B6648" t="s">
        <v>1053</v>
      </c>
      <c r="C6648" t="s">
        <v>1052</v>
      </c>
      <c r="D6648" s="21" t="s">
        <v>1056</v>
      </c>
      <c r="E6648" t="s">
        <v>1057</v>
      </c>
      <c r="F6648" t="s">
        <v>53</v>
      </c>
      <c r="G6648" t="s">
        <v>1270</v>
      </c>
      <c r="H6648" t="s">
        <v>349</v>
      </c>
      <c r="I6648" t="s">
        <v>349</v>
      </c>
      <c r="K6648">
        <v>2014</v>
      </c>
      <c r="L6648" t="s">
        <v>6947</v>
      </c>
      <c r="M6648" t="s">
        <v>1319</v>
      </c>
      <c r="N6648" t="s">
        <v>6949</v>
      </c>
      <c r="O6648" t="s">
        <v>6951</v>
      </c>
    </row>
    <row r="6649" spans="1:15" ht="15" customHeight="1" x14ac:dyDescent="0.2">
      <c r="A6649" t="s">
        <v>9835</v>
      </c>
      <c r="B6649" t="s">
        <v>1053</v>
      </c>
      <c r="C6649" t="s">
        <v>1052</v>
      </c>
      <c r="D6649" s="21" t="s">
        <v>1056</v>
      </c>
      <c r="E6649" t="s">
        <v>1057</v>
      </c>
      <c r="F6649" t="s">
        <v>59</v>
      </c>
      <c r="G6649" t="s">
        <v>1270</v>
      </c>
      <c r="H6649" t="s">
        <v>349</v>
      </c>
      <c r="I6649" t="s">
        <v>349</v>
      </c>
      <c r="K6649">
        <v>2014</v>
      </c>
      <c r="L6649" t="s">
        <v>6947</v>
      </c>
      <c r="M6649" t="s">
        <v>1319</v>
      </c>
      <c r="N6649" t="s">
        <v>6949</v>
      </c>
      <c r="O6649" t="s">
        <v>6952</v>
      </c>
    </row>
    <row r="6650" spans="1:15" ht="15" customHeight="1" x14ac:dyDescent="0.2">
      <c r="A6650" t="s">
        <v>9835</v>
      </c>
      <c r="B6650" t="s">
        <v>1053</v>
      </c>
      <c r="C6650" t="s">
        <v>1052</v>
      </c>
      <c r="D6650" s="21" t="s">
        <v>1056</v>
      </c>
      <c r="E6650" t="s">
        <v>1057</v>
      </c>
      <c r="F6650" t="s">
        <v>67</v>
      </c>
      <c r="G6650" t="s">
        <v>1360</v>
      </c>
      <c r="J6650" t="s">
        <v>6953</v>
      </c>
      <c r="K6650">
        <v>2014</v>
      </c>
      <c r="L6650" t="s">
        <v>6947</v>
      </c>
      <c r="M6650" t="s">
        <v>1319</v>
      </c>
      <c r="N6650" t="s">
        <v>6949</v>
      </c>
      <c r="O6650" t="s">
        <v>6954</v>
      </c>
    </row>
    <row r="6651" spans="1:15" ht="15" customHeight="1" x14ac:dyDescent="0.2">
      <c r="A6651" t="s">
        <v>9835</v>
      </c>
      <c r="B6651" t="s">
        <v>1053</v>
      </c>
      <c r="C6651" t="s">
        <v>1052</v>
      </c>
      <c r="D6651" s="21" t="s">
        <v>1056</v>
      </c>
      <c r="E6651" t="s">
        <v>1057</v>
      </c>
      <c r="F6651" t="s">
        <v>96</v>
      </c>
      <c r="K6651">
        <v>2016</v>
      </c>
      <c r="L6651" t="s">
        <v>6947</v>
      </c>
      <c r="M6651" t="s">
        <v>2539</v>
      </c>
      <c r="N6651" t="s">
        <v>6949</v>
      </c>
      <c r="O6651" t="s">
        <v>9693</v>
      </c>
    </row>
    <row r="6652" spans="1:15" ht="15" customHeight="1" x14ac:dyDescent="0.2">
      <c r="A6652" t="s">
        <v>9835</v>
      </c>
      <c r="B6652" t="s">
        <v>1053</v>
      </c>
      <c r="C6652" t="s">
        <v>1052</v>
      </c>
      <c r="D6652" s="21" t="s">
        <v>1056</v>
      </c>
      <c r="E6652" t="s">
        <v>1057</v>
      </c>
      <c r="F6652" t="s">
        <v>132</v>
      </c>
      <c r="G6652" t="s">
        <v>1286</v>
      </c>
      <c r="K6652">
        <v>2014</v>
      </c>
      <c r="L6652" t="s">
        <v>6947</v>
      </c>
      <c r="M6652" t="s">
        <v>1319</v>
      </c>
      <c r="N6652" t="s">
        <v>6949</v>
      </c>
      <c r="O6652" t="s">
        <v>1400</v>
      </c>
    </row>
    <row r="6653" spans="1:15" ht="15" customHeight="1" x14ac:dyDescent="0.2">
      <c r="A6653" t="s">
        <v>9835</v>
      </c>
      <c r="B6653" t="s">
        <v>1053</v>
      </c>
      <c r="C6653" t="s">
        <v>1052</v>
      </c>
      <c r="D6653" s="21" t="s">
        <v>1056</v>
      </c>
      <c r="E6653" t="s">
        <v>1057</v>
      </c>
      <c r="F6653" t="s">
        <v>162</v>
      </c>
      <c r="G6653" t="s">
        <v>1286</v>
      </c>
      <c r="K6653">
        <v>2014</v>
      </c>
      <c r="L6653" t="s">
        <v>6947</v>
      </c>
      <c r="M6653" t="s">
        <v>1319</v>
      </c>
      <c r="N6653" t="s">
        <v>6949</v>
      </c>
      <c r="O6653" t="s">
        <v>1400</v>
      </c>
    </row>
    <row r="6654" spans="1:15" ht="15" customHeight="1" x14ac:dyDescent="0.2">
      <c r="A6654" t="s">
        <v>9835</v>
      </c>
      <c r="B6654" t="s">
        <v>1053</v>
      </c>
      <c r="C6654" t="s">
        <v>1052</v>
      </c>
      <c r="D6654" s="21" t="s">
        <v>1056</v>
      </c>
      <c r="E6654" t="s">
        <v>1057</v>
      </c>
      <c r="F6654" t="s">
        <v>309</v>
      </c>
      <c r="K6654">
        <v>2016</v>
      </c>
      <c r="L6654" t="s">
        <v>6947</v>
      </c>
      <c r="M6654" t="s">
        <v>2539</v>
      </c>
      <c r="N6654" t="s">
        <v>6949</v>
      </c>
      <c r="O6654" t="s">
        <v>6955</v>
      </c>
    </row>
    <row r="6655" spans="1:15" ht="15" customHeight="1" x14ac:dyDescent="0.2">
      <c r="A6655" t="s">
        <v>9835</v>
      </c>
      <c r="B6655" t="s">
        <v>1053</v>
      </c>
      <c r="C6655" t="s">
        <v>1052</v>
      </c>
      <c r="D6655" s="21" t="s">
        <v>1056</v>
      </c>
      <c r="E6655" t="s">
        <v>1057</v>
      </c>
      <c r="F6655" t="s">
        <v>314</v>
      </c>
      <c r="K6655">
        <v>2016</v>
      </c>
      <c r="L6655" t="s">
        <v>6947</v>
      </c>
      <c r="M6655" t="s">
        <v>2539</v>
      </c>
      <c r="N6655" t="s">
        <v>6949</v>
      </c>
      <c r="O6655" t="s">
        <v>6956</v>
      </c>
    </row>
    <row r="6656" spans="1:15" ht="15" customHeight="1" x14ac:dyDescent="0.2">
      <c r="A6656" t="s">
        <v>9835</v>
      </c>
      <c r="B6656" t="s">
        <v>1053</v>
      </c>
      <c r="C6656" t="s">
        <v>1052</v>
      </c>
      <c r="D6656" s="21" t="s">
        <v>1056</v>
      </c>
      <c r="E6656" t="s">
        <v>1057</v>
      </c>
      <c r="F6656" t="s">
        <v>315</v>
      </c>
      <c r="K6656">
        <v>2016</v>
      </c>
      <c r="L6656" t="s">
        <v>6947</v>
      </c>
      <c r="M6656" t="s">
        <v>1319</v>
      </c>
      <c r="N6656" t="s">
        <v>6949</v>
      </c>
      <c r="O6656" t="s">
        <v>6957</v>
      </c>
    </row>
    <row r="6657" spans="1:15" ht="15" customHeight="1" x14ac:dyDescent="0.2">
      <c r="A6657" t="s">
        <v>9835</v>
      </c>
      <c r="B6657" t="s">
        <v>1053</v>
      </c>
      <c r="C6657" t="s">
        <v>1052</v>
      </c>
      <c r="D6657" s="21" t="s">
        <v>1056</v>
      </c>
      <c r="E6657" t="s">
        <v>1057</v>
      </c>
      <c r="F6657" t="s">
        <v>316</v>
      </c>
      <c r="K6657">
        <v>2016</v>
      </c>
      <c r="L6657" t="s">
        <v>6947</v>
      </c>
      <c r="M6657" t="s">
        <v>2539</v>
      </c>
      <c r="N6657" t="s">
        <v>6949</v>
      </c>
    </row>
    <row r="6658" spans="1:15" ht="15" customHeight="1" x14ac:dyDescent="0.2">
      <c r="A6658" t="s">
        <v>9835</v>
      </c>
      <c r="B6658" t="s">
        <v>1053</v>
      </c>
      <c r="C6658" t="s">
        <v>1052</v>
      </c>
      <c r="D6658" s="21" t="s">
        <v>1056</v>
      </c>
      <c r="E6658" t="s">
        <v>1057</v>
      </c>
      <c r="F6658" t="s">
        <v>317</v>
      </c>
      <c r="K6658">
        <v>2016</v>
      </c>
      <c r="L6658" t="s">
        <v>6947</v>
      </c>
      <c r="M6658" t="s">
        <v>2539</v>
      </c>
      <c r="N6658" t="s">
        <v>6949</v>
      </c>
      <c r="O6658" t="s">
        <v>6955</v>
      </c>
    </row>
    <row r="6659" spans="1:15" ht="15" customHeight="1" x14ac:dyDescent="0.2">
      <c r="A6659" t="s">
        <v>9835</v>
      </c>
      <c r="B6659" t="s">
        <v>1053</v>
      </c>
      <c r="C6659" t="s">
        <v>1052</v>
      </c>
      <c r="D6659" s="21" t="s">
        <v>1056</v>
      </c>
      <c r="E6659" t="s">
        <v>1057</v>
      </c>
      <c r="F6659" t="s">
        <v>321</v>
      </c>
      <c r="K6659">
        <v>2016</v>
      </c>
      <c r="L6659" t="s">
        <v>6947</v>
      </c>
      <c r="M6659" t="s">
        <v>2539</v>
      </c>
      <c r="N6659" t="s">
        <v>6949</v>
      </c>
      <c r="O6659" t="s">
        <v>6956</v>
      </c>
    </row>
    <row r="6660" spans="1:15" ht="15" customHeight="1" x14ac:dyDescent="0.2">
      <c r="A6660" t="s">
        <v>9835</v>
      </c>
      <c r="B6660" t="s">
        <v>1053</v>
      </c>
      <c r="C6660" t="s">
        <v>1052</v>
      </c>
      <c r="D6660" s="21" t="s">
        <v>1056</v>
      </c>
      <c r="E6660" t="s">
        <v>1057</v>
      </c>
      <c r="F6660" t="s">
        <v>322</v>
      </c>
      <c r="K6660">
        <v>2016</v>
      </c>
      <c r="L6660" t="s">
        <v>6947</v>
      </c>
      <c r="M6660" t="s">
        <v>1319</v>
      </c>
      <c r="N6660" t="s">
        <v>6949</v>
      </c>
      <c r="O6660" t="s">
        <v>6957</v>
      </c>
    </row>
    <row r="6661" spans="1:15" ht="15" customHeight="1" x14ac:dyDescent="0.2">
      <c r="A6661" t="s">
        <v>9835</v>
      </c>
      <c r="B6661" t="s">
        <v>1053</v>
      </c>
      <c r="C6661" t="s">
        <v>1052</v>
      </c>
      <c r="D6661" s="21" t="s">
        <v>1056</v>
      </c>
      <c r="E6661" t="s">
        <v>1057</v>
      </c>
      <c r="F6661" t="s">
        <v>323</v>
      </c>
      <c r="K6661">
        <v>2016</v>
      </c>
      <c r="L6661" t="s">
        <v>6947</v>
      </c>
      <c r="M6661" t="s">
        <v>2539</v>
      </c>
      <c r="N6661" t="s">
        <v>6949</v>
      </c>
    </row>
    <row r="6662" spans="1:15" ht="15" customHeight="1" x14ac:dyDescent="0.2">
      <c r="A6662" t="s">
        <v>9835</v>
      </c>
      <c r="B6662" t="s">
        <v>1053</v>
      </c>
      <c r="C6662" t="s">
        <v>1052</v>
      </c>
      <c r="D6662" s="21" t="s">
        <v>1056</v>
      </c>
      <c r="E6662" t="s">
        <v>1057</v>
      </c>
      <c r="F6662" t="s">
        <v>324</v>
      </c>
      <c r="K6662">
        <v>2016</v>
      </c>
      <c r="L6662" t="s">
        <v>6947</v>
      </c>
      <c r="M6662" t="s">
        <v>2539</v>
      </c>
      <c r="N6662" t="s">
        <v>6949</v>
      </c>
      <c r="O6662" t="s">
        <v>6955</v>
      </c>
    </row>
    <row r="6663" spans="1:15" ht="15" customHeight="1" x14ac:dyDescent="0.2">
      <c r="A6663" t="s">
        <v>9835</v>
      </c>
      <c r="B6663" t="s">
        <v>1053</v>
      </c>
      <c r="C6663" t="s">
        <v>1052</v>
      </c>
      <c r="D6663" s="21" t="s">
        <v>1056</v>
      </c>
      <c r="E6663" t="s">
        <v>1057</v>
      </c>
      <c r="F6663" t="s">
        <v>336</v>
      </c>
      <c r="K6663">
        <v>2016</v>
      </c>
      <c r="L6663" t="s">
        <v>6947</v>
      </c>
      <c r="M6663" t="s">
        <v>2539</v>
      </c>
      <c r="N6663" t="s">
        <v>6949</v>
      </c>
      <c r="O6663" t="s">
        <v>6956</v>
      </c>
    </row>
    <row r="6664" spans="1:15" ht="15" customHeight="1" x14ac:dyDescent="0.2">
      <c r="A6664" t="s">
        <v>9835</v>
      </c>
      <c r="B6664" t="s">
        <v>1053</v>
      </c>
      <c r="C6664" t="s">
        <v>1052</v>
      </c>
      <c r="D6664" s="21" t="s">
        <v>1056</v>
      </c>
      <c r="E6664" t="s">
        <v>1057</v>
      </c>
      <c r="F6664" t="s">
        <v>337</v>
      </c>
      <c r="K6664">
        <v>2016</v>
      </c>
      <c r="L6664" t="s">
        <v>6947</v>
      </c>
      <c r="M6664" t="s">
        <v>1319</v>
      </c>
      <c r="N6664" t="s">
        <v>6949</v>
      </c>
      <c r="O6664" t="s">
        <v>6957</v>
      </c>
    </row>
    <row r="6665" spans="1:15" ht="15" customHeight="1" x14ac:dyDescent="0.2">
      <c r="A6665" t="s">
        <v>9835</v>
      </c>
      <c r="B6665" t="s">
        <v>1053</v>
      </c>
      <c r="C6665" t="s">
        <v>1052</v>
      </c>
      <c r="D6665" s="21" t="s">
        <v>1056</v>
      </c>
      <c r="E6665" t="s">
        <v>1057</v>
      </c>
      <c r="F6665" t="s">
        <v>338</v>
      </c>
      <c r="K6665">
        <v>2016</v>
      </c>
      <c r="L6665" t="s">
        <v>6947</v>
      </c>
      <c r="M6665" t="s">
        <v>2539</v>
      </c>
      <c r="N6665" t="s">
        <v>6949</v>
      </c>
    </row>
    <row r="6666" spans="1:15" ht="15" customHeight="1" x14ac:dyDescent="0.2">
      <c r="A6666" t="s">
        <v>9835</v>
      </c>
      <c r="B6666" t="s">
        <v>1053</v>
      </c>
      <c r="C6666" t="s">
        <v>1052</v>
      </c>
      <c r="D6666" s="21" t="s">
        <v>1056</v>
      </c>
      <c r="E6666" t="s">
        <v>1057</v>
      </c>
      <c r="F6666" t="s">
        <v>339</v>
      </c>
      <c r="K6666">
        <v>2016</v>
      </c>
      <c r="L6666" t="s">
        <v>6947</v>
      </c>
      <c r="M6666" t="s">
        <v>2539</v>
      </c>
      <c r="N6666" t="s">
        <v>6949</v>
      </c>
      <c r="O6666" t="s">
        <v>6955</v>
      </c>
    </row>
    <row r="6667" spans="1:15" ht="15" customHeight="1" x14ac:dyDescent="0.2">
      <c r="A6667" t="s">
        <v>9835</v>
      </c>
      <c r="B6667" t="s">
        <v>1053</v>
      </c>
      <c r="C6667" t="s">
        <v>1052</v>
      </c>
      <c r="D6667" s="21" t="s">
        <v>1056</v>
      </c>
      <c r="E6667" t="s">
        <v>1057</v>
      </c>
      <c r="F6667" t="s">
        <v>94</v>
      </c>
      <c r="K6667">
        <v>2014</v>
      </c>
      <c r="L6667" t="s">
        <v>6958</v>
      </c>
      <c r="M6667" t="s">
        <v>6959</v>
      </c>
      <c r="N6667" t="s">
        <v>6960</v>
      </c>
      <c r="O6667" t="s">
        <v>9694</v>
      </c>
    </row>
    <row r="6668" spans="1:15" ht="15" customHeight="1" x14ac:dyDescent="0.2">
      <c r="A6668" t="s">
        <v>9835</v>
      </c>
      <c r="B6668" t="s">
        <v>1053</v>
      </c>
      <c r="C6668" t="s">
        <v>1052</v>
      </c>
      <c r="D6668" s="21" t="s">
        <v>1054</v>
      </c>
      <c r="E6668" t="s">
        <v>1055</v>
      </c>
      <c r="F6668" t="s">
        <v>314</v>
      </c>
      <c r="K6668">
        <v>2023</v>
      </c>
      <c r="L6668" t="s">
        <v>6961</v>
      </c>
      <c r="M6668" t="s">
        <v>1293</v>
      </c>
      <c r="N6668" t="s">
        <v>6962</v>
      </c>
      <c r="O6668" t="s">
        <v>6963</v>
      </c>
    </row>
    <row r="6669" spans="1:15" ht="15" customHeight="1" x14ac:dyDescent="0.2">
      <c r="A6669" t="s">
        <v>9835</v>
      </c>
      <c r="B6669" t="s">
        <v>1053</v>
      </c>
      <c r="C6669" t="s">
        <v>1052</v>
      </c>
      <c r="D6669" s="21" t="s">
        <v>1054</v>
      </c>
      <c r="E6669" t="s">
        <v>1055</v>
      </c>
      <c r="F6669" t="s">
        <v>336</v>
      </c>
      <c r="K6669">
        <v>2023</v>
      </c>
      <c r="L6669" t="s">
        <v>6964</v>
      </c>
      <c r="M6669" t="s">
        <v>1293</v>
      </c>
      <c r="N6669" t="s">
        <v>6965</v>
      </c>
      <c r="O6669" t="s">
        <v>6966</v>
      </c>
    </row>
    <row r="6670" spans="1:15" ht="15" customHeight="1" x14ac:dyDescent="0.2">
      <c r="A6670" t="s">
        <v>9835</v>
      </c>
      <c r="B6670" t="s">
        <v>1053</v>
      </c>
      <c r="C6670" t="s">
        <v>1052</v>
      </c>
      <c r="D6670" s="21" t="s">
        <v>1054</v>
      </c>
      <c r="E6670" t="s">
        <v>1055</v>
      </c>
      <c r="F6670" t="s">
        <v>315</v>
      </c>
      <c r="K6670">
        <v>2024</v>
      </c>
      <c r="L6670" t="s">
        <v>6967</v>
      </c>
      <c r="M6670" t="s">
        <v>1293</v>
      </c>
      <c r="N6670" t="s">
        <v>6968</v>
      </c>
      <c r="O6670" t="s">
        <v>6969</v>
      </c>
    </row>
    <row r="6671" spans="1:15" ht="15" customHeight="1" x14ac:dyDescent="0.2">
      <c r="A6671" t="s">
        <v>9835</v>
      </c>
      <c r="B6671" t="s">
        <v>1053</v>
      </c>
      <c r="C6671" t="s">
        <v>1052</v>
      </c>
      <c r="D6671" s="21" t="s">
        <v>1054</v>
      </c>
      <c r="E6671" t="s">
        <v>1055</v>
      </c>
      <c r="F6671" t="s">
        <v>316</v>
      </c>
      <c r="K6671">
        <v>2024</v>
      </c>
      <c r="L6671" t="s">
        <v>6967</v>
      </c>
      <c r="M6671" t="s">
        <v>1293</v>
      </c>
      <c r="N6671" t="s">
        <v>6968</v>
      </c>
      <c r="O6671" t="s">
        <v>6969</v>
      </c>
    </row>
    <row r="6672" spans="1:15" ht="15" customHeight="1" x14ac:dyDescent="0.2">
      <c r="A6672" t="s">
        <v>9835</v>
      </c>
      <c r="B6672" t="s">
        <v>1053</v>
      </c>
      <c r="C6672" t="s">
        <v>1052</v>
      </c>
      <c r="D6672" s="21" t="s">
        <v>1054</v>
      </c>
      <c r="E6672" t="s">
        <v>1055</v>
      </c>
      <c r="F6672" t="s">
        <v>317</v>
      </c>
      <c r="K6672">
        <v>2024</v>
      </c>
      <c r="L6672" t="s">
        <v>6967</v>
      </c>
      <c r="M6672" t="s">
        <v>1293</v>
      </c>
      <c r="N6672" t="s">
        <v>6968</v>
      </c>
      <c r="O6672" t="s">
        <v>6969</v>
      </c>
    </row>
    <row r="6673" spans="1:15" ht="15" customHeight="1" x14ac:dyDescent="0.2">
      <c r="A6673" t="s">
        <v>9835</v>
      </c>
      <c r="B6673" t="s">
        <v>1053</v>
      </c>
      <c r="C6673" t="s">
        <v>1052</v>
      </c>
      <c r="D6673" s="21" t="s">
        <v>1054</v>
      </c>
      <c r="E6673" t="s">
        <v>1055</v>
      </c>
      <c r="F6673" t="s">
        <v>337</v>
      </c>
      <c r="K6673">
        <v>2024</v>
      </c>
      <c r="L6673" t="s">
        <v>6970</v>
      </c>
      <c r="M6673" t="s">
        <v>1293</v>
      </c>
      <c r="N6673" t="s">
        <v>6971</v>
      </c>
      <c r="O6673" t="s">
        <v>6972</v>
      </c>
    </row>
    <row r="6674" spans="1:15" ht="15" customHeight="1" x14ac:dyDescent="0.2">
      <c r="A6674" t="s">
        <v>9835</v>
      </c>
      <c r="B6674" t="s">
        <v>1053</v>
      </c>
      <c r="C6674" t="s">
        <v>1052</v>
      </c>
      <c r="D6674" s="21" t="s">
        <v>1054</v>
      </c>
      <c r="E6674" t="s">
        <v>1055</v>
      </c>
      <c r="F6674" t="s">
        <v>338</v>
      </c>
      <c r="K6674">
        <v>2024</v>
      </c>
      <c r="L6674" t="s">
        <v>6970</v>
      </c>
      <c r="M6674" t="s">
        <v>1293</v>
      </c>
      <c r="N6674" t="s">
        <v>6971</v>
      </c>
      <c r="O6674" t="s">
        <v>6972</v>
      </c>
    </row>
    <row r="6675" spans="1:15" ht="15" customHeight="1" x14ac:dyDescent="0.2">
      <c r="A6675" t="s">
        <v>9835</v>
      </c>
      <c r="B6675" t="s">
        <v>1053</v>
      </c>
      <c r="C6675" t="s">
        <v>1052</v>
      </c>
      <c r="D6675" s="21" t="s">
        <v>1054</v>
      </c>
      <c r="E6675" t="s">
        <v>1055</v>
      </c>
      <c r="F6675" t="s">
        <v>339</v>
      </c>
      <c r="K6675">
        <v>2024</v>
      </c>
      <c r="L6675" t="s">
        <v>6970</v>
      </c>
      <c r="M6675" t="s">
        <v>1293</v>
      </c>
      <c r="N6675" t="s">
        <v>6971</v>
      </c>
      <c r="O6675" t="s">
        <v>6972</v>
      </c>
    </row>
    <row r="6676" spans="1:15" ht="15" customHeight="1" x14ac:dyDescent="0.2">
      <c r="A6676" t="s">
        <v>9835</v>
      </c>
      <c r="B6676" t="s">
        <v>1053</v>
      </c>
      <c r="C6676" t="s">
        <v>1052</v>
      </c>
      <c r="D6676" s="21" t="s">
        <v>1054</v>
      </c>
      <c r="E6676" t="s">
        <v>1055</v>
      </c>
      <c r="F6676" t="s">
        <v>16</v>
      </c>
      <c r="G6676" t="s">
        <v>1270</v>
      </c>
      <c r="H6676" t="s">
        <v>376</v>
      </c>
      <c r="I6676" t="s">
        <v>1271</v>
      </c>
      <c r="J6676" t="s">
        <v>6973</v>
      </c>
      <c r="K6676">
        <v>2020</v>
      </c>
      <c r="L6676" t="s">
        <v>9566</v>
      </c>
      <c r="M6676" t="s">
        <v>6974</v>
      </c>
      <c r="N6676" t="s">
        <v>9254</v>
      </c>
      <c r="O6676" t="s">
        <v>9170</v>
      </c>
    </row>
    <row r="6677" spans="1:15" ht="15" customHeight="1" x14ac:dyDescent="0.2">
      <c r="A6677" t="s">
        <v>9835</v>
      </c>
      <c r="B6677" t="s">
        <v>1053</v>
      </c>
      <c r="C6677" t="s">
        <v>1052</v>
      </c>
      <c r="D6677" s="21" t="s">
        <v>1054</v>
      </c>
      <c r="E6677" t="s">
        <v>1055</v>
      </c>
      <c r="F6677" t="s">
        <v>17</v>
      </c>
      <c r="G6677" t="s">
        <v>1270</v>
      </c>
      <c r="H6677" t="s">
        <v>376</v>
      </c>
      <c r="I6677" t="s">
        <v>1271</v>
      </c>
      <c r="J6677" t="s">
        <v>6973</v>
      </c>
      <c r="K6677">
        <v>2020</v>
      </c>
      <c r="L6677" t="s">
        <v>9566</v>
      </c>
      <c r="M6677" t="s">
        <v>6974</v>
      </c>
      <c r="N6677" t="s">
        <v>9254</v>
      </c>
    </row>
    <row r="6678" spans="1:15" ht="15" customHeight="1" x14ac:dyDescent="0.2">
      <c r="A6678" t="s">
        <v>9835</v>
      </c>
      <c r="B6678" t="s">
        <v>1053</v>
      </c>
      <c r="C6678" t="s">
        <v>1052</v>
      </c>
      <c r="D6678" s="21" t="s">
        <v>1054</v>
      </c>
      <c r="E6678" t="s">
        <v>1055</v>
      </c>
      <c r="F6678" t="s">
        <v>18</v>
      </c>
      <c r="G6678" t="s">
        <v>1270</v>
      </c>
      <c r="H6678" t="s">
        <v>376</v>
      </c>
      <c r="I6678" t="s">
        <v>1271</v>
      </c>
      <c r="J6678" t="s">
        <v>6973</v>
      </c>
      <c r="K6678">
        <v>2020</v>
      </c>
      <c r="L6678" t="s">
        <v>9566</v>
      </c>
      <c r="M6678" t="s">
        <v>6974</v>
      </c>
      <c r="N6678" t="s">
        <v>9254</v>
      </c>
    </row>
    <row r="6679" spans="1:15" ht="15" customHeight="1" x14ac:dyDescent="0.2">
      <c r="A6679" t="s">
        <v>9835</v>
      </c>
      <c r="B6679" t="s">
        <v>1053</v>
      </c>
      <c r="C6679" t="s">
        <v>1052</v>
      </c>
      <c r="D6679" s="21" t="s">
        <v>1054</v>
      </c>
      <c r="E6679" t="s">
        <v>1055</v>
      </c>
      <c r="F6679" t="s">
        <v>19</v>
      </c>
      <c r="G6679" t="s">
        <v>1270</v>
      </c>
      <c r="H6679" t="s">
        <v>376</v>
      </c>
      <c r="I6679" t="s">
        <v>1271</v>
      </c>
      <c r="J6679" t="s">
        <v>6973</v>
      </c>
      <c r="K6679">
        <v>2020</v>
      </c>
      <c r="L6679" t="s">
        <v>9566</v>
      </c>
      <c r="M6679" t="s">
        <v>6974</v>
      </c>
      <c r="N6679" t="s">
        <v>9254</v>
      </c>
    </row>
    <row r="6680" spans="1:15" ht="15" customHeight="1" x14ac:dyDescent="0.2">
      <c r="A6680" t="s">
        <v>9835</v>
      </c>
      <c r="B6680" t="s">
        <v>1053</v>
      </c>
      <c r="C6680" t="s">
        <v>1052</v>
      </c>
      <c r="D6680" s="21" t="s">
        <v>1054</v>
      </c>
      <c r="E6680" t="s">
        <v>1055</v>
      </c>
      <c r="F6680" t="s">
        <v>20</v>
      </c>
      <c r="G6680" t="s">
        <v>1270</v>
      </c>
      <c r="H6680" t="s">
        <v>376</v>
      </c>
      <c r="I6680" t="s">
        <v>1271</v>
      </c>
      <c r="J6680" t="s">
        <v>6973</v>
      </c>
      <c r="K6680">
        <v>2020</v>
      </c>
      <c r="L6680" t="s">
        <v>9566</v>
      </c>
      <c r="M6680" t="s">
        <v>6974</v>
      </c>
      <c r="N6680" t="s">
        <v>9254</v>
      </c>
    </row>
    <row r="6681" spans="1:15" ht="15" customHeight="1" x14ac:dyDescent="0.2">
      <c r="A6681" t="s">
        <v>9835</v>
      </c>
      <c r="B6681" t="s">
        <v>1053</v>
      </c>
      <c r="C6681" t="s">
        <v>1052</v>
      </c>
      <c r="D6681" s="21" t="s">
        <v>1054</v>
      </c>
      <c r="E6681" t="s">
        <v>1055</v>
      </c>
      <c r="F6681" t="s">
        <v>21</v>
      </c>
      <c r="G6681" t="s">
        <v>1270</v>
      </c>
      <c r="H6681" t="s">
        <v>376</v>
      </c>
      <c r="I6681" t="s">
        <v>1271</v>
      </c>
      <c r="J6681" t="s">
        <v>6973</v>
      </c>
      <c r="K6681">
        <v>2020</v>
      </c>
      <c r="L6681" t="s">
        <v>9566</v>
      </c>
      <c r="M6681" t="s">
        <v>6974</v>
      </c>
      <c r="N6681" t="s">
        <v>9254</v>
      </c>
    </row>
    <row r="6682" spans="1:15" ht="15" customHeight="1" x14ac:dyDescent="0.2">
      <c r="A6682" t="s">
        <v>9835</v>
      </c>
      <c r="B6682" t="s">
        <v>1053</v>
      </c>
      <c r="C6682" t="s">
        <v>1052</v>
      </c>
      <c r="D6682" s="21" t="s">
        <v>1054</v>
      </c>
      <c r="E6682" t="s">
        <v>1055</v>
      </c>
      <c r="F6682" t="s">
        <v>24</v>
      </c>
      <c r="G6682" t="s">
        <v>1270</v>
      </c>
      <c r="H6682" t="s">
        <v>376</v>
      </c>
      <c r="I6682" t="s">
        <v>1271</v>
      </c>
      <c r="J6682" t="s">
        <v>6973</v>
      </c>
      <c r="K6682">
        <v>2020</v>
      </c>
      <c r="L6682" t="s">
        <v>9566</v>
      </c>
      <c r="M6682" t="s">
        <v>6974</v>
      </c>
      <c r="N6682" t="s">
        <v>9254</v>
      </c>
    </row>
    <row r="6683" spans="1:15" ht="15" customHeight="1" x14ac:dyDescent="0.2">
      <c r="A6683" t="s">
        <v>9835</v>
      </c>
      <c r="B6683" t="s">
        <v>1053</v>
      </c>
      <c r="C6683" t="s">
        <v>1052</v>
      </c>
      <c r="D6683" s="21" t="s">
        <v>1054</v>
      </c>
      <c r="E6683" t="s">
        <v>1055</v>
      </c>
      <c r="F6683" t="s">
        <v>28</v>
      </c>
      <c r="G6683" t="s">
        <v>1270</v>
      </c>
      <c r="H6683" t="s">
        <v>376</v>
      </c>
      <c r="I6683" t="s">
        <v>1271</v>
      </c>
      <c r="J6683" t="s">
        <v>6973</v>
      </c>
      <c r="K6683">
        <v>2020</v>
      </c>
      <c r="L6683" t="s">
        <v>9566</v>
      </c>
      <c r="M6683" t="s">
        <v>6974</v>
      </c>
      <c r="N6683" t="s">
        <v>9254</v>
      </c>
      <c r="O6683" t="s">
        <v>9169</v>
      </c>
    </row>
    <row r="6684" spans="1:15" ht="15" customHeight="1" x14ac:dyDescent="0.2">
      <c r="A6684" t="s">
        <v>9835</v>
      </c>
      <c r="B6684" t="s">
        <v>1053</v>
      </c>
      <c r="C6684" t="s">
        <v>1052</v>
      </c>
      <c r="D6684" s="21" t="s">
        <v>1054</v>
      </c>
      <c r="E6684" t="s">
        <v>1055</v>
      </c>
      <c r="F6684" t="s">
        <v>96</v>
      </c>
      <c r="K6684">
        <v>2020</v>
      </c>
      <c r="L6684" t="s">
        <v>9566</v>
      </c>
      <c r="M6684" t="s">
        <v>6975</v>
      </c>
      <c r="N6684" t="s">
        <v>9254</v>
      </c>
    </row>
    <row r="6685" spans="1:15" ht="15" customHeight="1" x14ac:dyDescent="0.2">
      <c r="A6685" t="s">
        <v>9835</v>
      </c>
      <c r="B6685" t="s">
        <v>1053</v>
      </c>
      <c r="C6685" t="s">
        <v>1052</v>
      </c>
      <c r="D6685" s="21" t="s">
        <v>1056</v>
      </c>
      <c r="E6685" t="s">
        <v>1057</v>
      </c>
      <c r="F6685" t="s">
        <v>91</v>
      </c>
      <c r="K6685">
        <v>2024</v>
      </c>
      <c r="L6685" t="s">
        <v>6976</v>
      </c>
      <c r="N6685" t="s">
        <v>6977</v>
      </c>
      <c r="O6685" t="s">
        <v>6978</v>
      </c>
    </row>
    <row r="6686" spans="1:15" ht="15" customHeight="1" x14ac:dyDescent="0.2">
      <c r="A6686" t="s">
        <v>9835</v>
      </c>
      <c r="B6686" t="s">
        <v>1053</v>
      </c>
      <c r="C6686" t="s">
        <v>1052</v>
      </c>
      <c r="D6686" s="21" t="s">
        <v>1056</v>
      </c>
      <c r="E6686" t="s">
        <v>1057</v>
      </c>
      <c r="F6686" t="s">
        <v>89</v>
      </c>
      <c r="K6686">
        <v>2024</v>
      </c>
      <c r="L6686" t="s">
        <v>6979</v>
      </c>
      <c r="N6686" t="s">
        <v>6980</v>
      </c>
      <c r="O6686" t="s">
        <v>9717</v>
      </c>
    </row>
    <row r="6687" spans="1:15" ht="15" customHeight="1" x14ac:dyDescent="0.2">
      <c r="A6687" t="s">
        <v>9835</v>
      </c>
      <c r="B6687" t="s">
        <v>1053</v>
      </c>
      <c r="C6687" t="s">
        <v>1052</v>
      </c>
      <c r="D6687" s="21" t="s">
        <v>1056</v>
      </c>
      <c r="E6687" t="s">
        <v>1057</v>
      </c>
      <c r="F6687" t="s">
        <v>90</v>
      </c>
      <c r="K6687">
        <v>2024</v>
      </c>
      <c r="L6687" t="s">
        <v>6981</v>
      </c>
      <c r="N6687" t="s">
        <v>6980</v>
      </c>
      <c r="O6687" t="s">
        <v>9718</v>
      </c>
    </row>
    <row r="6688" spans="1:15" ht="15" customHeight="1" x14ac:dyDescent="0.2">
      <c r="A6688" t="s">
        <v>9835</v>
      </c>
      <c r="B6688" t="s">
        <v>1053</v>
      </c>
      <c r="C6688" t="s">
        <v>1052</v>
      </c>
      <c r="D6688" s="21" t="s">
        <v>1056</v>
      </c>
      <c r="E6688" t="s">
        <v>1057</v>
      </c>
      <c r="F6688" t="s">
        <v>9</v>
      </c>
      <c r="L6688" t="s">
        <v>1414</v>
      </c>
      <c r="N6688" t="s">
        <v>1415</v>
      </c>
      <c r="O6688" t="s">
        <v>1416</v>
      </c>
    </row>
    <row r="6689" spans="1:15" ht="15" customHeight="1" x14ac:dyDescent="0.2">
      <c r="A6689" t="s">
        <v>9835</v>
      </c>
      <c r="B6689" t="s">
        <v>1053</v>
      </c>
      <c r="C6689" t="s">
        <v>1052</v>
      </c>
      <c r="D6689" s="21" t="s">
        <v>1054</v>
      </c>
      <c r="E6689" t="s">
        <v>1055</v>
      </c>
      <c r="F6689" t="s">
        <v>4</v>
      </c>
      <c r="L6689" t="s">
        <v>1429</v>
      </c>
      <c r="N6689" t="s">
        <v>1279</v>
      </c>
      <c r="O6689" t="s">
        <v>1280</v>
      </c>
    </row>
    <row r="6690" spans="1:15" ht="15" customHeight="1" x14ac:dyDescent="0.2">
      <c r="A6690" t="s">
        <v>9835</v>
      </c>
      <c r="B6690" t="s">
        <v>1053</v>
      </c>
      <c r="C6690" t="s">
        <v>1052</v>
      </c>
      <c r="D6690" s="21" t="s">
        <v>1056</v>
      </c>
      <c r="E6690" t="s">
        <v>1057</v>
      </c>
      <c r="F6690" t="s">
        <v>4</v>
      </c>
      <c r="L6690" t="s">
        <v>1429</v>
      </c>
      <c r="N6690" t="s">
        <v>1279</v>
      </c>
      <c r="O6690" t="s">
        <v>1280</v>
      </c>
    </row>
    <row r="6691" spans="1:15" ht="15" customHeight="1" x14ac:dyDescent="0.2">
      <c r="A6691" t="s">
        <v>9835</v>
      </c>
      <c r="B6691" t="s">
        <v>1053</v>
      </c>
      <c r="C6691" t="s">
        <v>1052</v>
      </c>
      <c r="D6691" s="21" t="s">
        <v>1054</v>
      </c>
      <c r="E6691" t="s">
        <v>1055</v>
      </c>
      <c r="F6691" t="s">
        <v>14</v>
      </c>
      <c r="G6691" t="s">
        <v>1430</v>
      </c>
      <c r="O6691" t="s">
        <v>1431</v>
      </c>
    </row>
    <row r="6692" spans="1:15" ht="15" customHeight="1" x14ac:dyDescent="0.2">
      <c r="A6692" t="s">
        <v>9835</v>
      </c>
      <c r="B6692" t="s">
        <v>1053</v>
      </c>
      <c r="C6692" t="s">
        <v>1052</v>
      </c>
      <c r="D6692" s="21" t="s">
        <v>1056</v>
      </c>
      <c r="E6692" t="s">
        <v>1057</v>
      </c>
      <c r="F6692" t="s">
        <v>14</v>
      </c>
      <c r="G6692" t="s">
        <v>1430</v>
      </c>
      <c r="O6692" t="s">
        <v>1431</v>
      </c>
    </row>
    <row r="6693" spans="1:15" ht="15" customHeight="1" x14ac:dyDescent="0.2">
      <c r="A6693" t="s">
        <v>9835</v>
      </c>
      <c r="B6693" t="s">
        <v>1053</v>
      </c>
      <c r="C6693" t="s">
        <v>1052</v>
      </c>
      <c r="D6693" s="21" t="s">
        <v>1056</v>
      </c>
      <c r="E6693" t="s">
        <v>1057</v>
      </c>
      <c r="F6693" t="s">
        <v>15</v>
      </c>
      <c r="G6693" t="s">
        <v>1430</v>
      </c>
      <c r="O6693" t="s">
        <v>1432</v>
      </c>
    </row>
    <row r="6694" spans="1:15" ht="15" customHeight="1" x14ac:dyDescent="0.2">
      <c r="A6694" t="s">
        <v>9835</v>
      </c>
      <c r="B6694" t="s">
        <v>1124</v>
      </c>
      <c r="C6694" t="s">
        <v>1123</v>
      </c>
      <c r="D6694" s="21" t="s">
        <v>1125</v>
      </c>
      <c r="E6694" t="s">
        <v>1126</v>
      </c>
      <c r="F6694" t="s">
        <v>84</v>
      </c>
      <c r="K6694">
        <v>2023</v>
      </c>
      <c r="L6694" t="s">
        <v>6982</v>
      </c>
      <c r="N6694" t="s">
        <v>6983</v>
      </c>
    </row>
    <row r="6695" spans="1:15" ht="15" customHeight="1" x14ac:dyDescent="0.2">
      <c r="A6695" t="s">
        <v>9835</v>
      </c>
      <c r="B6695" t="s">
        <v>1124</v>
      </c>
      <c r="C6695" t="s">
        <v>1123</v>
      </c>
      <c r="D6695" s="21" t="s">
        <v>1125</v>
      </c>
      <c r="E6695" t="s">
        <v>1126</v>
      </c>
      <c r="F6695" t="s">
        <v>315</v>
      </c>
      <c r="K6695">
        <v>2023</v>
      </c>
      <c r="L6695" t="s">
        <v>6982</v>
      </c>
      <c r="N6695" t="s">
        <v>6983</v>
      </c>
    </row>
    <row r="6696" spans="1:15" ht="15" customHeight="1" x14ac:dyDescent="0.2">
      <c r="A6696" t="s">
        <v>9835</v>
      </c>
      <c r="B6696" t="s">
        <v>1124</v>
      </c>
      <c r="C6696" t="s">
        <v>1123</v>
      </c>
      <c r="D6696" s="21" t="s">
        <v>1125</v>
      </c>
      <c r="E6696" t="s">
        <v>1126</v>
      </c>
      <c r="F6696" t="s">
        <v>316</v>
      </c>
      <c r="K6696">
        <v>2023</v>
      </c>
      <c r="L6696" t="s">
        <v>6982</v>
      </c>
      <c r="N6696" t="s">
        <v>6983</v>
      </c>
    </row>
    <row r="6697" spans="1:15" ht="15" customHeight="1" x14ac:dyDescent="0.2">
      <c r="A6697" t="s">
        <v>9835</v>
      </c>
      <c r="B6697" t="s">
        <v>1124</v>
      </c>
      <c r="C6697" t="s">
        <v>1123</v>
      </c>
      <c r="D6697" s="21" t="s">
        <v>1125</v>
      </c>
      <c r="E6697" t="s">
        <v>1126</v>
      </c>
      <c r="F6697" t="s">
        <v>337</v>
      </c>
      <c r="K6697">
        <v>2023</v>
      </c>
      <c r="L6697" t="s">
        <v>6982</v>
      </c>
      <c r="N6697" t="s">
        <v>6983</v>
      </c>
    </row>
    <row r="6698" spans="1:15" ht="15" customHeight="1" x14ac:dyDescent="0.2">
      <c r="A6698" t="s">
        <v>9835</v>
      </c>
      <c r="B6698" t="s">
        <v>1124</v>
      </c>
      <c r="C6698" t="s">
        <v>1123</v>
      </c>
      <c r="D6698" s="21" t="s">
        <v>1125</v>
      </c>
      <c r="E6698" t="s">
        <v>1126</v>
      </c>
      <c r="F6698" t="s">
        <v>338</v>
      </c>
      <c r="K6698">
        <v>2023</v>
      </c>
      <c r="L6698" t="s">
        <v>6982</v>
      </c>
      <c r="N6698" t="s">
        <v>6983</v>
      </c>
    </row>
    <row r="6699" spans="1:15" ht="15" customHeight="1" x14ac:dyDescent="0.2">
      <c r="A6699" t="s">
        <v>9835</v>
      </c>
      <c r="B6699" t="s">
        <v>1124</v>
      </c>
      <c r="C6699" t="s">
        <v>1123</v>
      </c>
      <c r="D6699" s="21" t="s">
        <v>1125</v>
      </c>
      <c r="E6699" t="s">
        <v>1126</v>
      </c>
      <c r="F6699" t="s">
        <v>10</v>
      </c>
      <c r="K6699">
        <v>2021</v>
      </c>
      <c r="L6699" t="s">
        <v>6984</v>
      </c>
      <c r="M6699" t="s">
        <v>1875</v>
      </c>
      <c r="N6699" t="s">
        <v>6985</v>
      </c>
    </row>
    <row r="6700" spans="1:15" ht="15" customHeight="1" x14ac:dyDescent="0.2">
      <c r="A6700" t="s">
        <v>9835</v>
      </c>
      <c r="B6700" t="s">
        <v>1124</v>
      </c>
      <c r="C6700" t="s">
        <v>1123</v>
      </c>
      <c r="D6700" s="21" t="s">
        <v>1125</v>
      </c>
      <c r="E6700" t="s">
        <v>1126</v>
      </c>
      <c r="F6700" t="s">
        <v>11</v>
      </c>
      <c r="G6700" t="s">
        <v>1286</v>
      </c>
      <c r="H6700" t="s">
        <v>349</v>
      </c>
      <c r="I6700" t="s">
        <v>1100</v>
      </c>
      <c r="K6700">
        <v>2021</v>
      </c>
      <c r="L6700" t="s">
        <v>6984</v>
      </c>
      <c r="M6700" t="s">
        <v>1875</v>
      </c>
      <c r="N6700" t="s">
        <v>6985</v>
      </c>
      <c r="O6700" t="s">
        <v>6986</v>
      </c>
    </row>
    <row r="6701" spans="1:15" ht="15" customHeight="1" x14ac:dyDescent="0.2">
      <c r="A6701" t="s">
        <v>9835</v>
      </c>
      <c r="B6701" t="s">
        <v>1124</v>
      </c>
      <c r="C6701" t="s">
        <v>1123</v>
      </c>
      <c r="D6701" s="21" t="s">
        <v>1125</v>
      </c>
      <c r="E6701" t="s">
        <v>1126</v>
      </c>
      <c r="F6701" t="s">
        <v>53</v>
      </c>
      <c r="G6701" t="s">
        <v>1270</v>
      </c>
      <c r="H6701" t="s">
        <v>1717</v>
      </c>
      <c r="I6701" t="s">
        <v>1100</v>
      </c>
      <c r="K6701">
        <v>2021</v>
      </c>
      <c r="L6701" t="s">
        <v>6984</v>
      </c>
      <c r="M6701" t="s">
        <v>1875</v>
      </c>
      <c r="N6701" t="s">
        <v>6985</v>
      </c>
      <c r="O6701" t="s">
        <v>6987</v>
      </c>
    </row>
    <row r="6702" spans="1:15" ht="15" customHeight="1" x14ac:dyDescent="0.2">
      <c r="A6702" t="s">
        <v>9835</v>
      </c>
      <c r="B6702" t="s">
        <v>1124</v>
      </c>
      <c r="C6702" t="s">
        <v>1123</v>
      </c>
      <c r="D6702" s="21" t="s">
        <v>1125</v>
      </c>
      <c r="E6702" t="s">
        <v>1126</v>
      </c>
      <c r="F6702" t="s">
        <v>58</v>
      </c>
      <c r="G6702" t="s">
        <v>1270</v>
      </c>
      <c r="H6702" t="s">
        <v>1717</v>
      </c>
      <c r="I6702" t="s">
        <v>1100</v>
      </c>
      <c r="K6702">
        <v>2021</v>
      </c>
      <c r="L6702" t="s">
        <v>6984</v>
      </c>
      <c r="M6702" t="s">
        <v>1875</v>
      </c>
      <c r="N6702" t="s">
        <v>6985</v>
      </c>
      <c r="O6702" t="s">
        <v>6988</v>
      </c>
    </row>
    <row r="6703" spans="1:15" ht="15" customHeight="1" x14ac:dyDescent="0.2">
      <c r="A6703" t="s">
        <v>9835</v>
      </c>
      <c r="B6703" t="s">
        <v>1124</v>
      </c>
      <c r="C6703" t="s">
        <v>1123</v>
      </c>
      <c r="D6703" s="21" t="s">
        <v>1125</v>
      </c>
      <c r="E6703" t="s">
        <v>1126</v>
      </c>
      <c r="F6703" t="s">
        <v>9</v>
      </c>
      <c r="L6703" t="s">
        <v>1414</v>
      </c>
      <c r="N6703" t="s">
        <v>1415</v>
      </c>
      <c r="O6703" t="s">
        <v>1416</v>
      </c>
    </row>
    <row r="6704" spans="1:15" ht="15" customHeight="1" x14ac:dyDescent="0.2">
      <c r="A6704" t="s">
        <v>9835</v>
      </c>
      <c r="B6704" t="s">
        <v>1124</v>
      </c>
      <c r="C6704" t="s">
        <v>1123</v>
      </c>
      <c r="D6704" s="21" t="s">
        <v>1125</v>
      </c>
      <c r="E6704" t="s">
        <v>1126</v>
      </c>
      <c r="F6704" t="s">
        <v>89</v>
      </c>
      <c r="K6704">
        <v>2000</v>
      </c>
      <c r="L6704" t="s">
        <v>6989</v>
      </c>
      <c r="M6704" t="s">
        <v>6990</v>
      </c>
      <c r="N6704" t="s">
        <v>6991</v>
      </c>
    </row>
    <row r="6705" spans="1:15" ht="15" customHeight="1" x14ac:dyDescent="0.2">
      <c r="A6705" t="s">
        <v>9835</v>
      </c>
      <c r="B6705" t="s">
        <v>1124</v>
      </c>
      <c r="C6705" t="s">
        <v>1123</v>
      </c>
      <c r="D6705" s="21" t="s">
        <v>1125</v>
      </c>
      <c r="E6705" t="s">
        <v>1126</v>
      </c>
      <c r="F6705" t="s">
        <v>90</v>
      </c>
      <c r="K6705">
        <v>2000</v>
      </c>
      <c r="L6705" t="s">
        <v>6989</v>
      </c>
      <c r="M6705" t="s">
        <v>6990</v>
      </c>
      <c r="N6705" t="s">
        <v>6991</v>
      </c>
    </row>
    <row r="6706" spans="1:15" ht="15" customHeight="1" x14ac:dyDescent="0.2">
      <c r="A6706" t="s">
        <v>9835</v>
      </c>
      <c r="B6706" t="s">
        <v>1124</v>
      </c>
      <c r="C6706" t="s">
        <v>1123</v>
      </c>
      <c r="D6706" s="21" t="s">
        <v>1125</v>
      </c>
      <c r="E6706" t="s">
        <v>1126</v>
      </c>
      <c r="F6706" t="s">
        <v>4</v>
      </c>
      <c r="L6706" t="s">
        <v>1429</v>
      </c>
      <c r="N6706" t="s">
        <v>1279</v>
      </c>
      <c r="O6706" t="s">
        <v>1280</v>
      </c>
    </row>
    <row r="6707" spans="1:15" ht="15" customHeight="1" x14ac:dyDescent="0.2">
      <c r="A6707" t="s">
        <v>9835</v>
      </c>
      <c r="B6707" t="s">
        <v>1124</v>
      </c>
      <c r="C6707" t="s">
        <v>1123</v>
      </c>
      <c r="D6707" s="21" t="s">
        <v>1125</v>
      </c>
      <c r="E6707" t="s">
        <v>1126</v>
      </c>
      <c r="F6707" t="s">
        <v>15</v>
      </c>
      <c r="G6707" t="s">
        <v>1430</v>
      </c>
      <c r="O6707" t="s">
        <v>1432</v>
      </c>
    </row>
    <row r="6708" spans="1:15" ht="15" customHeight="1" x14ac:dyDescent="0.2">
      <c r="A6708" t="s">
        <v>9835</v>
      </c>
      <c r="B6708" t="s">
        <v>1124</v>
      </c>
      <c r="C6708" t="s">
        <v>1123</v>
      </c>
      <c r="D6708" s="21" t="s">
        <v>1125</v>
      </c>
      <c r="E6708" t="s">
        <v>1126</v>
      </c>
      <c r="F6708" t="s">
        <v>132</v>
      </c>
      <c r="G6708" t="s">
        <v>1286</v>
      </c>
      <c r="O6708" t="s">
        <v>1400</v>
      </c>
    </row>
    <row r="6709" spans="1:15" ht="15" customHeight="1" x14ac:dyDescent="0.2">
      <c r="A6709" t="s">
        <v>9835</v>
      </c>
      <c r="B6709" t="s">
        <v>1124</v>
      </c>
      <c r="C6709" t="s">
        <v>1123</v>
      </c>
      <c r="D6709" s="21" t="s">
        <v>1125</v>
      </c>
      <c r="E6709" t="s">
        <v>1126</v>
      </c>
      <c r="F6709" t="s">
        <v>157</v>
      </c>
      <c r="G6709" t="s">
        <v>1286</v>
      </c>
      <c r="O6709" t="s">
        <v>1400</v>
      </c>
    </row>
    <row r="6710" spans="1:15" ht="15" customHeight="1" x14ac:dyDescent="0.2">
      <c r="A6710" t="s">
        <v>9835</v>
      </c>
      <c r="B6710" t="s">
        <v>1159</v>
      </c>
      <c r="C6710" t="s">
        <v>1158</v>
      </c>
      <c r="D6710" s="21" t="s">
        <v>1164</v>
      </c>
      <c r="E6710" t="s">
        <v>1165</v>
      </c>
      <c r="F6710" t="s">
        <v>66</v>
      </c>
      <c r="G6710" t="s">
        <v>1296</v>
      </c>
      <c r="K6710">
        <v>2017</v>
      </c>
      <c r="L6710" t="s">
        <v>6992</v>
      </c>
      <c r="M6710" t="s">
        <v>6993</v>
      </c>
      <c r="N6710" t="s">
        <v>6994</v>
      </c>
    </row>
    <row r="6711" spans="1:15" ht="15" customHeight="1" x14ac:dyDescent="0.2">
      <c r="A6711" t="s">
        <v>9835</v>
      </c>
      <c r="B6711" t="s">
        <v>1159</v>
      </c>
      <c r="C6711" t="s">
        <v>1158</v>
      </c>
      <c r="D6711" s="21" t="s">
        <v>1164</v>
      </c>
      <c r="E6711" t="s">
        <v>1165</v>
      </c>
      <c r="F6711" t="s">
        <v>67</v>
      </c>
      <c r="G6711" t="s">
        <v>1360</v>
      </c>
      <c r="K6711">
        <v>2017</v>
      </c>
      <c r="L6711" t="s">
        <v>6992</v>
      </c>
      <c r="M6711" t="s">
        <v>6993</v>
      </c>
      <c r="N6711" t="s">
        <v>6994</v>
      </c>
    </row>
    <row r="6712" spans="1:15" ht="15" customHeight="1" x14ac:dyDescent="0.2">
      <c r="A6712" t="s">
        <v>9835</v>
      </c>
      <c r="B6712" t="s">
        <v>1159</v>
      </c>
      <c r="C6712" t="s">
        <v>1158</v>
      </c>
      <c r="D6712" s="21" t="s">
        <v>1164</v>
      </c>
      <c r="E6712" t="s">
        <v>1165</v>
      </c>
      <c r="F6712" t="s">
        <v>100</v>
      </c>
      <c r="G6712" t="s">
        <v>1286</v>
      </c>
      <c r="K6712">
        <v>2017</v>
      </c>
      <c r="L6712" t="s">
        <v>6992</v>
      </c>
      <c r="M6712" t="s">
        <v>6993</v>
      </c>
      <c r="N6712" t="s">
        <v>6994</v>
      </c>
    </row>
    <row r="6713" spans="1:15" ht="15" customHeight="1" x14ac:dyDescent="0.2">
      <c r="A6713" t="s">
        <v>9835</v>
      </c>
      <c r="B6713" t="s">
        <v>1159</v>
      </c>
      <c r="C6713" t="s">
        <v>1158</v>
      </c>
      <c r="D6713" s="21" t="s">
        <v>1166</v>
      </c>
      <c r="E6713" t="s">
        <v>1167</v>
      </c>
      <c r="F6713" t="s">
        <v>308</v>
      </c>
      <c r="K6713">
        <v>2013</v>
      </c>
      <c r="L6713" t="s">
        <v>6995</v>
      </c>
      <c r="M6713" t="s">
        <v>6997</v>
      </c>
      <c r="N6713" t="s">
        <v>6996</v>
      </c>
    </row>
    <row r="6714" spans="1:15" ht="15" customHeight="1" x14ac:dyDescent="0.2">
      <c r="A6714" t="s">
        <v>9835</v>
      </c>
      <c r="B6714" t="s">
        <v>1159</v>
      </c>
      <c r="C6714" t="s">
        <v>1158</v>
      </c>
      <c r="D6714" s="21" t="s">
        <v>1166</v>
      </c>
      <c r="E6714" t="s">
        <v>1167</v>
      </c>
      <c r="F6714" t="s">
        <v>306</v>
      </c>
      <c r="K6714">
        <v>2013</v>
      </c>
      <c r="L6714" t="s">
        <v>6995</v>
      </c>
      <c r="M6714" t="s">
        <v>6997</v>
      </c>
      <c r="N6714" t="s">
        <v>6996</v>
      </c>
      <c r="O6714" t="s">
        <v>6998</v>
      </c>
    </row>
    <row r="6715" spans="1:15" ht="15" customHeight="1" x14ac:dyDescent="0.2">
      <c r="A6715" t="s">
        <v>9835</v>
      </c>
      <c r="B6715" t="s">
        <v>1159</v>
      </c>
      <c r="C6715" t="s">
        <v>1158</v>
      </c>
      <c r="D6715" s="21" t="s">
        <v>1166</v>
      </c>
      <c r="E6715" t="s">
        <v>1167</v>
      </c>
      <c r="F6715" t="s">
        <v>307</v>
      </c>
      <c r="K6715">
        <v>2013</v>
      </c>
      <c r="L6715" t="s">
        <v>6995</v>
      </c>
      <c r="M6715" t="s">
        <v>6997</v>
      </c>
      <c r="N6715" t="s">
        <v>6996</v>
      </c>
    </row>
    <row r="6716" spans="1:15" ht="15" customHeight="1" x14ac:dyDescent="0.2">
      <c r="A6716" t="s">
        <v>9835</v>
      </c>
      <c r="B6716" t="s">
        <v>1159</v>
      </c>
      <c r="C6716" t="s">
        <v>1158</v>
      </c>
      <c r="D6716" s="21" t="s">
        <v>1160</v>
      </c>
      <c r="E6716" t="s">
        <v>1161</v>
      </c>
      <c r="F6716" t="s">
        <v>99</v>
      </c>
      <c r="K6716">
        <v>2023</v>
      </c>
      <c r="L6716" t="s">
        <v>6999</v>
      </c>
      <c r="M6716" t="s">
        <v>7000</v>
      </c>
      <c r="N6716" t="s">
        <v>7001</v>
      </c>
      <c r="O6716" t="s">
        <v>7002</v>
      </c>
    </row>
    <row r="6717" spans="1:15" ht="15" customHeight="1" x14ac:dyDescent="0.2">
      <c r="A6717" t="s">
        <v>9835</v>
      </c>
      <c r="B6717" t="s">
        <v>1159</v>
      </c>
      <c r="C6717" t="s">
        <v>1158</v>
      </c>
      <c r="D6717" s="21" t="s">
        <v>1160</v>
      </c>
      <c r="E6717" t="s">
        <v>1161</v>
      </c>
      <c r="F6717" t="s">
        <v>238</v>
      </c>
      <c r="G6717" t="s">
        <v>1523</v>
      </c>
      <c r="K6717">
        <v>2020</v>
      </c>
      <c r="L6717" t="s">
        <v>7003</v>
      </c>
      <c r="M6717" t="s">
        <v>7004</v>
      </c>
      <c r="N6717" t="s">
        <v>7005</v>
      </c>
      <c r="O6717" t="s">
        <v>7006</v>
      </c>
    </row>
    <row r="6718" spans="1:15" ht="15" customHeight="1" x14ac:dyDescent="0.2">
      <c r="A6718" t="s">
        <v>9835</v>
      </c>
      <c r="B6718" t="s">
        <v>1159</v>
      </c>
      <c r="C6718" t="s">
        <v>1158</v>
      </c>
      <c r="D6718" s="21" t="s">
        <v>1160</v>
      </c>
      <c r="E6718" t="s">
        <v>1161</v>
      </c>
      <c r="F6718" t="s">
        <v>266</v>
      </c>
      <c r="G6718" t="s">
        <v>1523</v>
      </c>
      <c r="K6718">
        <v>2020</v>
      </c>
      <c r="L6718" t="s">
        <v>7003</v>
      </c>
      <c r="M6718" t="s">
        <v>7007</v>
      </c>
      <c r="N6718" t="s">
        <v>7005</v>
      </c>
      <c r="O6718" t="s">
        <v>7006</v>
      </c>
    </row>
    <row r="6719" spans="1:15" ht="15" customHeight="1" x14ac:dyDescent="0.2">
      <c r="A6719" t="s">
        <v>9835</v>
      </c>
      <c r="B6719" t="s">
        <v>1159</v>
      </c>
      <c r="C6719" t="s">
        <v>1158</v>
      </c>
      <c r="D6719" s="21" t="s">
        <v>1160</v>
      </c>
      <c r="E6719" t="s">
        <v>1161</v>
      </c>
      <c r="F6719" t="s">
        <v>301</v>
      </c>
      <c r="G6719" t="s">
        <v>1523</v>
      </c>
      <c r="K6719">
        <v>2020</v>
      </c>
      <c r="L6719" t="s">
        <v>7003</v>
      </c>
      <c r="M6719" t="s">
        <v>7004</v>
      </c>
      <c r="N6719" t="s">
        <v>7005</v>
      </c>
      <c r="O6719" t="s">
        <v>7006</v>
      </c>
    </row>
    <row r="6720" spans="1:15" ht="15" customHeight="1" x14ac:dyDescent="0.2">
      <c r="A6720" t="s">
        <v>9835</v>
      </c>
      <c r="B6720" t="s">
        <v>1159</v>
      </c>
      <c r="C6720" t="s">
        <v>1158</v>
      </c>
      <c r="D6720" s="21" t="s">
        <v>1160</v>
      </c>
      <c r="E6720" t="s">
        <v>1161</v>
      </c>
      <c r="F6720" t="s">
        <v>8</v>
      </c>
      <c r="K6720">
        <v>2013</v>
      </c>
      <c r="L6720" t="s">
        <v>7008</v>
      </c>
      <c r="M6720" t="s">
        <v>5433</v>
      </c>
      <c r="N6720" t="s">
        <v>7009</v>
      </c>
    </row>
    <row r="6721" spans="1:15" ht="15" customHeight="1" x14ac:dyDescent="0.2">
      <c r="A6721" t="s">
        <v>9835</v>
      </c>
      <c r="B6721" t="s">
        <v>1159</v>
      </c>
      <c r="C6721" t="s">
        <v>1158</v>
      </c>
      <c r="D6721" s="21" t="s">
        <v>1160</v>
      </c>
      <c r="E6721" t="s">
        <v>1161</v>
      </c>
      <c r="F6721" t="s">
        <v>10</v>
      </c>
      <c r="K6721">
        <v>2013</v>
      </c>
      <c r="L6721" t="s">
        <v>7008</v>
      </c>
      <c r="M6721" t="s">
        <v>5433</v>
      </c>
      <c r="N6721" t="s">
        <v>7009</v>
      </c>
    </row>
    <row r="6722" spans="1:15" ht="15" customHeight="1" x14ac:dyDescent="0.2">
      <c r="A6722" t="s">
        <v>9835</v>
      </c>
      <c r="B6722" t="s">
        <v>1159</v>
      </c>
      <c r="C6722" t="s">
        <v>1158</v>
      </c>
      <c r="D6722" s="21" t="s">
        <v>1160</v>
      </c>
      <c r="E6722" t="s">
        <v>1161</v>
      </c>
      <c r="F6722" t="s">
        <v>11</v>
      </c>
      <c r="G6722" t="s">
        <v>1286</v>
      </c>
      <c r="K6722">
        <v>2013</v>
      </c>
      <c r="L6722" t="s">
        <v>7008</v>
      </c>
      <c r="M6722" t="s">
        <v>5433</v>
      </c>
      <c r="N6722" t="s">
        <v>7009</v>
      </c>
    </row>
    <row r="6723" spans="1:15" ht="15" customHeight="1" x14ac:dyDescent="0.2">
      <c r="A6723" t="s">
        <v>9835</v>
      </c>
      <c r="B6723" t="s">
        <v>1159</v>
      </c>
      <c r="C6723" t="s">
        <v>1158</v>
      </c>
      <c r="D6723" s="21" t="s">
        <v>1160</v>
      </c>
      <c r="E6723" t="s">
        <v>1161</v>
      </c>
      <c r="F6723" t="s">
        <v>314</v>
      </c>
      <c r="K6723">
        <v>2013</v>
      </c>
      <c r="L6723" t="s">
        <v>7008</v>
      </c>
      <c r="M6723" t="s">
        <v>5433</v>
      </c>
      <c r="N6723" t="s">
        <v>7009</v>
      </c>
      <c r="O6723" t="s">
        <v>7010</v>
      </c>
    </row>
    <row r="6724" spans="1:15" ht="15" customHeight="1" x14ac:dyDescent="0.2">
      <c r="A6724" t="s">
        <v>9835</v>
      </c>
      <c r="B6724" t="s">
        <v>1159</v>
      </c>
      <c r="C6724" t="s">
        <v>1158</v>
      </c>
      <c r="D6724" s="21" t="s">
        <v>1160</v>
      </c>
      <c r="E6724" t="s">
        <v>1161</v>
      </c>
      <c r="F6724" t="s">
        <v>315</v>
      </c>
      <c r="K6724">
        <v>2013</v>
      </c>
      <c r="L6724" t="s">
        <v>7008</v>
      </c>
      <c r="M6724" t="s">
        <v>5433</v>
      </c>
      <c r="N6724" t="s">
        <v>7009</v>
      </c>
      <c r="O6724" t="s">
        <v>7010</v>
      </c>
    </row>
    <row r="6725" spans="1:15" ht="15" customHeight="1" x14ac:dyDescent="0.2">
      <c r="A6725" t="s">
        <v>9835</v>
      </c>
      <c r="B6725" t="s">
        <v>1159</v>
      </c>
      <c r="C6725" t="s">
        <v>1158</v>
      </c>
      <c r="D6725" s="21" t="s">
        <v>1160</v>
      </c>
      <c r="E6725" t="s">
        <v>1161</v>
      </c>
      <c r="F6725" t="s">
        <v>316</v>
      </c>
      <c r="K6725">
        <v>2013</v>
      </c>
      <c r="L6725" t="s">
        <v>7008</v>
      </c>
      <c r="M6725" t="s">
        <v>5433</v>
      </c>
      <c r="N6725" t="s">
        <v>7009</v>
      </c>
    </row>
    <row r="6726" spans="1:15" ht="15" customHeight="1" x14ac:dyDescent="0.2">
      <c r="A6726" t="s">
        <v>9835</v>
      </c>
      <c r="B6726" t="s">
        <v>1159</v>
      </c>
      <c r="C6726" t="s">
        <v>1158</v>
      </c>
      <c r="D6726" s="21" t="s">
        <v>1164</v>
      </c>
      <c r="E6726" t="s">
        <v>1165</v>
      </c>
      <c r="F6726" t="s">
        <v>8</v>
      </c>
      <c r="K6726">
        <v>2022</v>
      </c>
      <c r="L6726" t="s">
        <v>7011</v>
      </c>
      <c r="M6726" t="s">
        <v>7012</v>
      </c>
      <c r="N6726" t="s">
        <v>7013</v>
      </c>
    </row>
    <row r="6727" spans="1:15" ht="15" customHeight="1" x14ac:dyDescent="0.2">
      <c r="A6727" t="s">
        <v>9835</v>
      </c>
      <c r="B6727" t="s">
        <v>1159</v>
      </c>
      <c r="C6727" t="s">
        <v>1158</v>
      </c>
      <c r="D6727" s="21" t="s">
        <v>1164</v>
      </c>
      <c r="E6727" t="s">
        <v>1165</v>
      </c>
      <c r="F6727" t="s">
        <v>10</v>
      </c>
      <c r="K6727">
        <v>2022</v>
      </c>
      <c r="L6727" t="s">
        <v>7011</v>
      </c>
      <c r="M6727" t="s">
        <v>7012</v>
      </c>
      <c r="N6727" t="s">
        <v>7013</v>
      </c>
    </row>
    <row r="6728" spans="1:15" ht="15" customHeight="1" x14ac:dyDescent="0.2">
      <c r="A6728" t="s">
        <v>9835</v>
      </c>
      <c r="B6728" t="s">
        <v>1159</v>
      </c>
      <c r="C6728" t="s">
        <v>1158</v>
      </c>
      <c r="D6728" s="21" t="s">
        <v>1164</v>
      </c>
      <c r="E6728" t="s">
        <v>1165</v>
      </c>
      <c r="F6728" t="s">
        <v>11</v>
      </c>
      <c r="G6728" t="s">
        <v>1286</v>
      </c>
      <c r="K6728">
        <v>2022</v>
      </c>
      <c r="L6728" t="s">
        <v>7011</v>
      </c>
      <c r="M6728" t="s">
        <v>7012</v>
      </c>
      <c r="N6728" t="s">
        <v>7013</v>
      </c>
      <c r="O6728" t="s">
        <v>7014</v>
      </c>
    </row>
    <row r="6729" spans="1:15" ht="15" customHeight="1" x14ac:dyDescent="0.2">
      <c r="A6729" t="s">
        <v>9835</v>
      </c>
      <c r="B6729" t="s">
        <v>1159</v>
      </c>
      <c r="C6729" t="s">
        <v>1158</v>
      </c>
      <c r="D6729" s="21" t="s">
        <v>1164</v>
      </c>
      <c r="E6729" t="s">
        <v>1165</v>
      </c>
      <c r="F6729" t="s">
        <v>16</v>
      </c>
      <c r="G6729" t="s">
        <v>1270</v>
      </c>
      <c r="K6729">
        <v>2022</v>
      </c>
      <c r="L6729" t="s">
        <v>7011</v>
      </c>
      <c r="M6729" t="s">
        <v>7015</v>
      </c>
      <c r="N6729" t="s">
        <v>7013</v>
      </c>
    </row>
    <row r="6730" spans="1:15" ht="15" customHeight="1" x14ac:dyDescent="0.2">
      <c r="A6730" t="s">
        <v>9835</v>
      </c>
      <c r="B6730" t="s">
        <v>1159</v>
      </c>
      <c r="C6730" t="s">
        <v>1158</v>
      </c>
      <c r="D6730" s="21" t="s">
        <v>1164</v>
      </c>
      <c r="E6730" t="s">
        <v>1165</v>
      </c>
      <c r="F6730" t="s">
        <v>17</v>
      </c>
      <c r="G6730" t="s">
        <v>1270</v>
      </c>
      <c r="K6730">
        <v>2022</v>
      </c>
      <c r="L6730" t="s">
        <v>7011</v>
      </c>
      <c r="M6730" t="s">
        <v>7015</v>
      </c>
      <c r="N6730" t="s">
        <v>7013</v>
      </c>
      <c r="O6730" t="s">
        <v>7016</v>
      </c>
    </row>
    <row r="6731" spans="1:15" ht="15" customHeight="1" x14ac:dyDescent="0.2">
      <c r="A6731" t="s">
        <v>9835</v>
      </c>
      <c r="B6731" t="s">
        <v>1159</v>
      </c>
      <c r="C6731" t="s">
        <v>1158</v>
      </c>
      <c r="D6731" s="21" t="s">
        <v>1164</v>
      </c>
      <c r="E6731" t="s">
        <v>1165</v>
      </c>
      <c r="F6731" t="s">
        <v>18</v>
      </c>
      <c r="G6731" t="s">
        <v>1270</v>
      </c>
      <c r="K6731">
        <v>2022</v>
      </c>
      <c r="L6731" t="s">
        <v>7011</v>
      </c>
      <c r="M6731" t="s">
        <v>7015</v>
      </c>
      <c r="N6731" t="s">
        <v>7013</v>
      </c>
    </row>
    <row r="6732" spans="1:15" ht="15" customHeight="1" x14ac:dyDescent="0.2">
      <c r="A6732" t="s">
        <v>9835</v>
      </c>
      <c r="B6732" t="s">
        <v>1159</v>
      </c>
      <c r="C6732" t="s">
        <v>1158</v>
      </c>
      <c r="D6732" s="21" t="s">
        <v>1164</v>
      </c>
      <c r="E6732" t="s">
        <v>1165</v>
      </c>
      <c r="F6732" t="s">
        <v>19</v>
      </c>
      <c r="G6732" t="s">
        <v>1270</v>
      </c>
      <c r="K6732">
        <v>2022</v>
      </c>
      <c r="L6732" t="s">
        <v>7011</v>
      </c>
      <c r="M6732" t="s">
        <v>7015</v>
      </c>
      <c r="N6732" t="s">
        <v>7013</v>
      </c>
    </row>
    <row r="6733" spans="1:15" ht="15" customHeight="1" x14ac:dyDescent="0.2">
      <c r="A6733" t="s">
        <v>9835</v>
      </c>
      <c r="B6733" t="s">
        <v>1159</v>
      </c>
      <c r="C6733" t="s">
        <v>1158</v>
      </c>
      <c r="D6733" s="21" t="s">
        <v>1164</v>
      </c>
      <c r="E6733" t="s">
        <v>1165</v>
      </c>
      <c r="F6733" t="s">
        <v>20</v>
      </c>
      <c r="G6733" t="s">
        <v>1270</v>
      </c>
      <c r="K6733">
        <v>2022</v>
      </c>
      <c r="L6733" t="s">
        <v>7011</v>
      </c>
      <c r="M6733" t="s">
        <v>7015</v>
      </c>
      <c r="N6733" t="s">
        <v>7013</v>
      </c>
      <c r="O6733" t="s">
        <v>7017</v>
      </c>
    </row>
    <row r="6734" spans="1:15" ht="15" customHeight="1" x14ac:dyDescent="0.2">
      <c r="A6734" t="s">
        <v>9835</v>
      </c>
      <c r="B6734" t="s">
        <v>1159</v>
      </c>
      <c r="C6734" t="s">
        <v>1158</v>
      </c>
      <c r="D6734" s="21" t="s">
        <v>1164</v>
      </c>
      <c r="E6734" t="s">
        <v>1165</v>
      </c>
      <c r="F6734" t="s">
        <v>22</v>
      </c>
      <c r="G6734" t="s">
        <v>1270</v>
      </c>
      <c r="K6734">
        <v>2022</v>
      </c>
      <c r="L6734" t="s">
        <v>7011</v>
      </c>
      <c r="M6734" t="s">
        <v>7015</v>
      </c>
      <c r="N6734" t="s">
        <v>7013</v>
      </c>
      <c r="O6734" t="s">
        <v>7018</v>
      </c>
    </row>
    <row r="6735" spans="1:15" ht="15" customHeight="1" x14ac:dyDescent="0.2">
      <c r="A6735" t="s">
        <v>9835</v>
      </c>
      <c r="B6735" t="s">
        <v>1159</v>
      </c>
      <c r="C6735" t="s">
        <v>1158</v>
      </c>
      <c r="D6735" s="21" t="s">
        <v>1164</v>
      </c>
      <c r="E6735" t="s">
        <v>1165</v>
      </c>
      <c r="F6735" t="s">
        <v>23</v>
      </c>
      <c r="G6735" t="s">
        <v>1270</v>
      </c>
      <c r="K6735">
        <v>2022</v>
      </c>
      <c r="L6735" t="s">
        <v>7011</v>
      </c>
      <c r="M6735" t="s">
        <v>7015</v>
      </c>
      <c r="N6735" t="s">
        <v>7013</v>
      </c>
    </row>
    <row r="6736" spans="1:15" ht="15" customHeight="1" x14ac:dyDescent="0.2">
      <c r="A6736" t="s">
        <v>9835</v>
      </c>
      <c r="B6736" t="s">
        <v>1159</v>
      </c>
      <c r="C6736" t="s">
        <v>1158</v>
      </c>
      <c r="D6736" s="21" t="s">
        <v>1164</v>
      </c>
      <c r="E6736" t="s">
        <v>1165</v>
      </c>
      <c r="F6736" t="s">
        <v>24</v>
      </c>
      <c r="G6736" t="s">
        <v>1270</v>
      </c>
      <c r="K6736">
        <v>2022</v>
      </c>
      <c r="L6736" t="s">
        <v>7011</v>
      </c>
      <c r="M6736" t="s">
        <v>7015</v>
      </c>
      <c r="N6736" t="s">
        <v>7013</v>
      </c>
      <c r="O6736" t="s">
        <v>7019</v>
      </c>
    </row>
    <row r="6737" spans="1:15" ht="15" customHeight="1" x14ac:dyDescent="0.2">
      <c r="A6737" t="s">
        <v>9835</v>
      </c>
      <c r="B6737" t="s">
        <v>1159</v>
      </c>
      <c r="C6737" t="s">
        <v>1158</v>
      </c>
      <c r="D6737" s="21" t="s">
        <v>1164</v>
      </c>
      <c r="E6737" t="s">
        <v>1165</v>
      </c>
      <c r="F6737" t="s">
        <v>28</v>
      </c>
      <c r="G6737" t="s">
        <v>1270</v>
      </c>
      <c r="K6737">
        <v>2022</v>
      </c>
      <c r="L6737" t="s">
        <v>7011</v>
      </c>
      <c r="M6737" t="s">
        <v>7015</v>
      </c>
      <c r="N6737" t="s">
        <v>7013</v>
      </c>
      <c r="O6737" t="s">
        <v>7020</v>
      </c>
    </row>
    <row r="6738" spans="1:15" ht="15" customHeight="1" x14ac:dyDescent="0.2">
      <c r="A6738" t="s">
        <v>9835</v>
      </c>
      <c r="B6738" t="s">
        <v>1159</v>
      </c>
      <c r="C6738" t="s">
        <v>1158</v>
      </c>
      <c r="D6738" s="21" t="s">
        <v>1164</v>
      </c>
      <c r="E6738" t="s">
        <v>1165</v>
      </c>
      <c r="F6738" t="s">
        <v>33</v>
      </c>
      <c r="G6738" t="s">
        <v>1286</v>
      </c>
      <c r="K6738">
        <v>2022</v>
      </c>
      <c r="L6738" t="s">
        <v>7011</v>
      </c>
      <c r="M6738" t="s">
        <v>7021</v>
      </c>
      <c r="N6738" t="s">
        <v>7013</v>
      </c>
      <c r="O6738" t="s">
        <v>7022</v>
      </c>
    </row>
    <row r="6739" spans="1:15" ht="15" customHeight="1" x14ac:dyDescent="0.2">
      <c r="A6739" t="s">
        <v>9835</v>
      </c>
      <c r="B6739" t="s">
        <v>1159</v>
      </c>
      <c r="C6739" t="s">
        <v>1158</v>
      </c>
      <c r="D6739" s="21" t="s">
        <v>1164</v>
      </c>
      <c r="E6739" t="s">
        <v>1165</v>
      </c>
      <c r="F6739" t="s">
        <v>54</v>
      </c>
      <c r="G6739" t="s">
        <v>1270</v>
      </c>
      <c r="K6739">
        <v>2022</v>
      </c>
      <c r="L6739" t="s">
        <v>7011</v>
      </c>
      <c r="M6739" t="s">
        <v>7021</v>
      </c>
      <c r="N6739" t="s">
        <v>7013</v>
      </c>
    </row>
    <row r="6740" spans="1:15" ht="15" customHeight="1" x14ac:dyDescent="0.2">
      <c r="A6740" t="s">
        <v>9835</v>
      </c>
      <c r="B6740" t="s">
        <v>1159</v>
      </c>
      <c r="C6740" t="s">
        <v>1158</v>
      </c>
      <c r="D6740" s="21" t="s">
        <v>1164</v>
      </c>
      <c r="E6740" t="s">
        <v>1165</v>
      </c>
      <c r="F6740" t="s">
        <v>59</v>
      </c>
      <c r="G6740" t="s">
        <v>1270</v>
      </c>
      <c r="K6740">
        <v>2022</v>
      </c>
      <c r="L6740" t="s">
        <v>7011</v>
      </c>
      <c r="M6740" t="s">
        <v>7021</v>
      </c>
      <c r="N6740" t="s">
        <v>7013</v>
      </c>
    </row>
    <row r="6741" spans="1:15" ht="15" customHeight="1" x14ac:dyDescent="0.2">
      <c r="A6741" t="s">
        <v>9835</v>
      </c>
      <c r="B6741" t="s">
        <v>1159</v>
      </c>
      <c r="C6741" t="s">
        <v>1158</v>
      </c>
      <c r="D6741" s="21" t="s">
        <v>1164</v>
      </c>
      <c r="E6741" t="s">
        <v>1165</v>
      </c>
      <c r="F6741" t="s">
        <v>64</v>
      </c>
      <c r="G6741" t="s">
        <v>1270</v>
      </c>
      <c r="K6741">
        <v>2022</v>
      </c>
      <c r="L6741" t="s">
        <v>7011</v>
      </c>
      <c r="M6741" t="s">
        <v>7021</v>
      </c>
      <c r="N6741" t="s">
        <v>7013</v>
      </c>
    </row>
    <row r="6742" spans="1:15" ht="15" customHeight="1" x14ac:dyDescent="0.2">
      <c r="A6742" t="s">
        <v>9835</v>
      </c>
      <c r="B6742" t="s">
        <v>1159</v>
      </c>
      <c r="C6742" t="s">
        <v>1158</v>
      </c>
      <c r="D6742" s="21" t="s">
        <v>1164</v>
      </c>
      <c r="E6742" t="s">
        <v>1165</v>
      </c>
      <c r="F6742" t="s">
        <v>137</v>
      </c>
      <c r="G6742" t="s">
        <v>1286</v>
      </c>
      <c r="K6742">
        <v>2022</v>
      </c>
      <c r="L6742" t="s">
        <v>7011</v>
      </c>
      <c r="M6742" t="s">
        <v>7021</v>
      </c>
      <c r="N6742" t="s">
        <v>7013</v>
      </c>
      <c r="O6742" t="s">
        <v>1400</v>
      </c>
    </row>
    <row r="6743" spans="1:15" ht="15" customHeight="1" x14ac:dyDescent="0.2">
      <c r="A6743" t="s">
        <v>9835</v>
      </c>
      <c r="B6743" t="s">
        <v>1159</v>
      </c>
      <c r="C6743" t="s">
        <v>1158</v>
      </c>
      <c r="D6743" s="21" t="s">
        <v>1164</v>
      </c>
      <c r="E6743" t="s">
        <v>1165</v>
      </c>
      <c r="F6743" t="s">
        <v>162</v>
      </c>
      <c r="G6743" t="s">
        <v>1286</v>
      </c>
      <c r="K6743">
        <v>2022</v>
      </c>
      <c r="L6743" t="s">
        <v>7011</v>
      </c>
      <c r="M6743" t="s">
        <v>7021</v>
      </c>
      <c r="N6743" t="s">
        <v>7013</v>
      </c>
      <c r="O6743" t="s">
        <v>1400</v>
      </c>
    </row>
    <row r="6744" spans="1:15" ht="15" customHeight="1" x14ac:dyDescent="0.2">
      <c r="A6744" t="s">
        <v>9835</v>
      </c>
      <c r="B6744" t="s">
        <v>1159</v>
      </c>
      <c r="C6744" t="s">
        <v>1158</v>
      </c>
      <c r="D6744" s="21" t="s">
        <v>1166</v>
      </c>
      <c r="E6744" t="s">
        <v>1167</v>
      </c>
      <c r="F6744" t="s">
        <v>4</v>
      </c>
      <c r="L6744" t="s">
        <v>1429</v>
      </c>
      <c r="N6744" t="s">
        <v>1279</v>
      </c>
      <c r="O6744" t="s">
        <v>1280</v>
      </c>
    </row>
    <row r="6745" spans="1:15" ht="15" customHeight="1" x14ac:dyDescent="0.2">
      <c r="A6745" t="s">
        <v>9835</v>
      </c>
      <c r="B6745" t="s">
        <v>1159</v>
      </c>
      <c r="C6745" t="s">
        <v>1158</v>
      </c>
      <c r="D6745" s="21" t="s">
        <v>1164</v>
      </c>
      <c r="E6745" t="s">
        <v>1165</v>
      </c>
      <c r="F6745" t="s">
        <v>84</v>
      </c>
      <c r="K6745">
        <v>2015</v>
      </c>
      <c r="L6745" t="s">
        <v>7023</v>
      </c>
      <c r="M6745" t="s">
        <v>7024</v>
      </c>
      <c r="N6745" t="s">
        <v>7025</v>
      </c>
      <c r="O6745" t="s">
        <v>7026</v>
      </c>
    </row>
    <row r="6746" spans="1:15" ht="15" customHeight="1" x14ac:dyDescent="0.2">
      <c r="A6746" t="s">
        <v>9835</v>
      </c>
      <c r="B6746" t="s">
        <v>1159</v>
      </c>
      <c r="C6746" t="s">
        <v>1158</v>
      </c>
      <c r="D6746" s="21" t="s">
        <v>1160</v>
      </c>
      <c r="E6746" t="s">
        <v>1161</v>
      </c>
      <c r="F6746" t="s">
        <v>97</v>
      </c>
      <c r="K6746">
        <v>2024</v>
      </c>
      <c r="L6746" t="s">
        <v>7027</v>
      </c>
      <c r="M6746" t="s">
        <v>7028</v>
      </c>
      <c r="N6746" t="s">
        <v>7029</v>
      </c>
    </row>
    <row r="6747" spans="1:15" ht="15" customHeight="1" x14ac:dyDescent="0.2">
      <c r="A6747" t="s">
        <v>9835</v>
      </c>
      <c r="B6747" t="s">
        <v>1159</v>
      </c>
      <c r="C6747" t="s">
        <v>1158</v>
      </c>
      <c r="D6747" s="21" t="s">
        <v>1160</v>
      </c>
      <c r="E6747" t="s">
        <v>1161</v>
      </c>
      <c r="F6747" t="s">
        <v>4</v>
      </c>
      <c r="L6747" t="s">
        <v>1429</v>
      </c>
      <c r="N6747" t="s">
        <v>1279</v>
      </c>
      <c r="O6747" t="s">
        <v>1280</v>
      </c>
    </row>
    <row r="6748" spans="1:15" ht="15" customHeight="1" x14ac:dyDescent="0.2">
      <c r="A6748" t="s">
        <v>9835</v>
      </c>
      <c r="B6748" t="s">
        <v>1159</v>
      </c>
      <c r="C6748" t="s">
        <v>1158</v>
      </c>
      <c r="D6748" s="21" t="s">
        <v>1164</v>
      </c>
      <c r="E6748" t="s">
        <v>1165</v>
      </c>
      <c r="F6748" t="s">
        <v>4</v>
      </c>
      <c r="L6748" t="s">
        <v>1429</v>
      </c>
      <c r="N6748" t="s">
        <v>1279</v>
      </c>
      <c r="O6748" t="s">
        <v>1280</v>
      </c>
    </row>
    <row r="6749" spans="1:15" ht="15" customHeight="1" x14ac:dyDescent="0.2">
      <c r="A6749" t="s">
        <v>9835</v>
      </c>
      <c r="B6749" t="s">
        <v>1159</v>
      </c>
      <c r="C6749" t="s">
        <v>1158</v>
      </c>
      <c r="D6749" s="21" t="s">
        <v>1166</v>
      </c>
      <c r="E6749" t="s">
        <v>1167</v>
      </c>
      <c r="F6749" t="s">
        <v>147</v>
      </c>
      <c r="G6749" t="s">
        <v>1286</v>
      </c>
      <c r="K6749">
        <v>2019</v>
      </c>
      <c r="L6749" t="s">
        <v>7030</v>
      </c>
      <c r="M6749" t="s">
        <v>7031</v>
      </c>
      <c r="N6749" t="s">
        <v>7032</v>
      </c>
      <c r="O6749" t="s">
        <v>1400</v>
      </c>
    </row>
    <row r="6750" spans="1:15" ht="15" customHeight="1" x14ac:dyDescent="0.2">
      <c r="A6750" t="s">
        <v>9835</v>
      </c>
      <c r="B6750" t="s">
        <v>1159</v>
      </c>
      <c r="C6750" t="s">
        <v>1158</v>
      </c>
      <c r="D6750" s="21" t="s">
        <v>1166</v>
      </c>
      <c r="E6750" t="s">
        <v>1167</v>
      </c>
      <c r="F6750" t="s">
        <v>14</v>
      </c>
      <c r="G6750" t="s">
        <v>1430</v>
      </c>
      <c r="O6750" t="s">
        <v>1431</v>
      </c>
    </row>
    <row r="6751" spans="1:15" ht="15" customHeight="1" x14ac:dyDescent="0.2">
      <c r="A6751" t="s">
        <v>9835</v>
      </c>
      <c r="B6751" t="s">
        <v>1159</v>
      </c>
      <c r="C6751" t="s">
        <v>1158</v>
      </c>
      <c r="D6751" s="21" t="s">
        <v>1166</v>
      </c>
      <c r="E6751" t="s">
        <v>1167</v>
      </c>
      <c r="F6751" t="s">
        <v>15</v>
      </c>
      <c r="G6751" t="s">
        <v>1430</v>
      </c>
      <c r="O6751" t="s">
        <v>1432</v>
      </c>
    </row>
    <row r="6752" spans="1:15" ht="15" customHeight="1" x14ac:dyDescent="0.2">
      <c r="A6752" t="s">
        <v>9835</v>
      </c>
      <c r="B6752" t="s">
        <v>1159</v>
      </c>
      <c r="C6752" t="s">
        <v>1158</v>
      </c>
      <c r="D6752" s="21" t="s">
        <v>1166</v>
      </c>
      <c r="E6752" t="s">
        <v>1167</v>
      </c>
      <c r="F6752" t="s">
        <v>11</v>
      </c>
      <c r="G6752" t="s">
        <v>1286</v>
      </c>
      <c r="K6752">
        <v>2019</v>
      </c>
      <c r="L6752" t="s">
        <v>7030</v>
      </c>
      <c r="M6752" t="s">
        <v>7031</v>
      </c>
      <c r="N6752" t="s">
        <v>7032</v>
      </c>
    </row>
    <row r="6753" spans="1:15" ht="15" customHeight="1" x14ac:dyDescent="0.2">
      <c r="A6753" t="s">
        <v>9835</v>
      </c>
      <c r="B6753" t="s">
        <v>1159</v>
      </c>
      <c r="C6753" t="s">
        <v>1158</v>
      </c>
      <c r="D6753" s="21" t="s">
        <v>1166</v>
      </c>
      <c r="E6753" t="s">
        <v>1167</v>
      </c>
      <c r="F6753" t="s">
        <v>10</v>
      </c>
      <c r="K6753">
        <v>2019</v>
      </c>
      <c r="L6753" t="s">
        <v>7030</v>
      </c>
      <c r="M6753" t="s">
        <v>7031</v>
      </c>
      <c r="N6753" t="s">
        <v>7032</v>
      </c>
    </row>
    <row r="6754" spans="1:15" ht="15" customHeight="1" x14ac:dyDescent="0.2">
      <c r="A6754" t="s">
        <v>9835</v>
      </c>
      <c r="B6754" t="s">
        <v>1159</v>
      </c>
      <c r="C6754" t="s">
        <v>1158</v>
      </c>
      <c r="D6754" s="21" t="s">
        <v>1166</v>
      </c>
      <c r="E6754" t="s">
        <v>1167</v>
      </c>
      <c r="F6754" t="s">
        <v>8</v>
      </c>
      <c r="K6754">
        <v>2019</v>
      </c>
      <c r="L6754" t="s">
        <v>7030</v>
      </c>
      <c r="M6754" t="s">
        <v>7031</v>
      </c>
      <c r="N6754" t="s">
        <v>7032</v>
      </c>
    </row>
    <row r="6755" spans="1:15" ht="15" customHeight="1" x14ac:dyDescent="0.2">
      <c r="A6755" t="s">
        <v>9835</v>
      </c>
      <c r="B6755" t="s">
        <v>1159</v>
      </c>
      <c r="C6755" t="s">
        <v>1158</v>
      </c>
      <c r="D6755" s="21" t="s">
        <v>1166</v>
      </c>
      <c r="E6755" t="s">
        <v>1167</v>
      </c>
      <c r="F6755" t="s">
        <v>9</v>
      </c>
      <c r="L6755" t="s">
        <v>1414</v>
      </c>
      <c r="N6755" t="s">
        <v>1415</v>
      </c>
      <c r="O6755" t="s">
        <v>1416</v>
      </c>
    </row>
    <row r="6756" spans="1:15" ht="15" customHeight="1" x14ac:dyDescent="0.2">
      <c r="A6756" t="s">
        <v>9835</v>
      </c>
      <c r="B6756" t="s">
        <v>1159</v>
      </c>
      <c r="C6756" t="s">
        <v>1158</v>
      </c>
      <c r="D6756" s="21" t="s">
        <v>1166</v>
      </c>
      <c r="E6756" t="s">
        <v>1167</v>
      </c>
      <c r="F6756" t="s">
        <v>316</v>
      </c>
      <c r="L6756" t="s">
        <v>9589</v>
      </c>
      <c r="N6756" t="s">
        <v>9590</v>
      </c>
    </row>
    <row r="6757" spans="1:15" ht="15" customHeight="1" x14ac:dyDescent="0.2">
      <c r="A6757" t="s">
        <v>9835</v>
      </c>
      <c r="B6757" t="s">
        <v>1159</v>
      </c>
      <c r="C6757" t="s">
        <v>1158</v>
      </c>
      <c r="D6757" s="21" t="s">
        <v>1166</v>
      </c>
      <c r="E6757" t="s">
        <v>1167</v>
      </c>
      <c r="F6757" t="s">
        <v>314</v>
      </c>
      <c r="L6757" t="s">
        <v>9589</v>
      </c>
      <c r="N6757" t="s">
        <v>9590</v>
      </c>
    </row>
    <row r="6758" spans="1:15" ht="15" customHeight="1" x14ac:dyDescent="0.2">
      <c r="A6758" t="s">
        <v>9835</v>
      </c>
      <c r="B6758" t="s">
        <v>1159</v>
      </c>
      <c r="C6758" t="s">
        <v>1158</v>
      </c>
      <c r="D6758" s="21" t="s">
        <v>1166</v>
      </c>
      <c r="E6758" t="s">
        <v>1167</v>
      </c>
      <c r="F6758" t="s">
        <v>315</v>
      </c>
      <c r="L6758" t="s">
        <v>9589</v>
      </c>
      <c r="N6758" t="s">
        <v>9590</v>
      </c>
    </row>
    <row r="6759" spans="1:15" ht="15" customHeight="1" x14ac:dyDescent="0.2">
      <c r="A6759" t="s">
        <v>9835</v>
      </c>
      <c r="B6759" t="s">
        <v>1159</v>
      </c>
      <c r="C6759" t="s">
        <v>1158</v>
      </c>
      <c r="D6759" s="21" t="s">
        <v>1166</v>
      </c>
      <c r="E6759" t="s">
        <v>1167</v>
      </c>
      <c r="F6759" t="s">
        <v>84</v>
      </c>
      <c r="L6759" t="s">
        <v>9589</v>
      </c>
      <c r="N6759" t="s">
        <v>9590</v>
      </c>
    </row>
    <row r="6760" spans="1:15" ht="15" customHeight="1" x14ac:dyDescent="0.2">
      <c r="A6760" t="s">
        <v>9835</v>
      </c>
      <c r="B6760" t="s">
        <v>1159</v>
      </c>
      <c r="C6760" t="s">
        <v>1158</v>
      </c>
      <c r="D6760" s="21" t="s">
        <v>1166</v>
      </c>
      <c r="E6760" t="s">
        <v>1167</v>
      </c>
      <c r="F6760" t="s">
        <v>323</v>
      </c>
      <c r="L6760" t="s">
        <v>9589</v>
      </c>
      <c r="N6760" t="s">
        <v>9590</v>
      </c>
    </row>
    <row r="6761" spans="1:15" ht="15" customHeight="1" x14ac:dyDescent="0.2">
      <c r="A6761" t="s">
        <v>9835</v>
      </c>
      <c r="B6761" t="s">
        <v>1159</v>
      </c>
      <c r="C6761" t="s">
        <v>1158</v>
      </c>
      <c r="D6761" s="21" t="s">
        <v>1166</v>
      </c>
      <c r="E6761" t="s">
        <v>1167</v>
      </c>
      <c r="F6761" t="s">
        <v>321</v>
      </c>
      <c r="L6761" t="s">
        <v>9589</v>
      </c>
      <c r="N6761" t="s">
        <v>9590</v>
      </c>
    </row>
    <row r="6762" spans="1:15" ht="15" customHeight="1" x14ac:dyDescent="0.2">
      <c r="A6762" t="s">
        <v>9835</v>
      </c>
      <c r="B6762" t="s">
        <v>1159</v>
      </c>
      <c r="C6762" t="s">
        <v>1158</v>
      </c>
      <c r="D6762" s="21" t="s">
        <v>1166</v>
      </c>
      <c r="E6762" t="s">
        <v>1167</v>
      </c>
      <c r="F6762" t="s">
        <v>322</v>
      </c>
      <c r="L6762" t="s">
        <v>9589</v>
      </c>
      <c r="N6762" t="s">
        <v>9590</v>
      </c>
    </row>
    <row r="6763" spans="1:15" ht="15" customHeight="1" x14ac:dyDescent="0.2">
      <c r="A6763" t="s">
        <v>9835</v>
      </c>
      <c r="B6763" t="s">
        <v>1159</v>
      </c>
      <c r="C6763" t="s">
        <v>1158</v>
      </c>
      <c r="D6763" s="21" t="s">
        <v>1160</v>
      </c>
      <c r="E6763" t="s">
        <v>1161</v>
      </c>
      <c r="F6763" t="s">
        <v>14</v>
      </c>
      <c r="G6763" t="s">
        <v>1430</v>
      </c>
      <c r="O6763" t="s">
        <v>1431</v>
      </c>
    </row>
    <row r="6764" spans="1:15" ht="15" customHeight="1" x14ac:dyDescent="0.2">
      <c r="A6764" t="s">
        <v>9835</v>
      </c>
      <c r="B6764" t="s">
        <v>1159</v>
      </c>
      <c r="C6764" t="s">
        <v>1158</v>
      </c>
      <c r="D6764" s="21" t="s">
        <v>1164</v>
      </c>
      <c r="E6764" t="s">
        <v>1165</v>
      </c>
      <c r="F6764" t="s">
        <v>14</v>
      </c>
      <c r="G6764" t="s">
        <v>1430</v>
      </c>
      <c r="O6764" t="s">
        <v>1431</v>
      </c>
    </row>
    <row r="6765" spans="1:15" ht="15" customHeight="1" x14ac:dyDescent="0.2">
      <c r="A6765" t="s">
        <v>9835</v>
      </c>
      <c r="B6765" t="s">
        <v>1159</v>
      </c>
      <c r="C6765" t="s">
        <v>1158</v>
      </c>
      <c r="D6765" s="21" t="s">
        <v>1166</v>
      </c>
      <c r="E6765" t="s">
        <v>1167</v>
      </c>
      <c r="F6765" t="s">
        <v>56</v>
      </c>
      <c r="G6765" t="s">
        <v>1270</v>
      </c>
      <c r="K6765">
        <v>2019</v>
      </c>
      <c r="L6765" t="s">
        <v>7030</v>
      </c>
      <c r="M6765" t="s">
        <v>7031</v>
      </c>
      <c r="N6765" t="s">
        <v>7032</v>
      </c>
      <c r="O6765" t="s">
        <v>7033</v>
      </c>
    </row>
    <row r="6766" spans="1:15" ht="15" customHeight="1" x14ac:dyDescent="0.2">
      <c r="A6766" t="s">
        <v>9835</v>
      </c>
      <c r="B6766" t="s">
        <v>1244</v>
      </c>
      <c r="C6766" t="s">
        <v>1243</v>
      </c>
      <c r="D6766" s="21" t="s">
        <v>1245</v>
      </c>
      <c r="E6766" t="s">
        <v>1246</v>
      </c>
      <c r="F6766" t="s">
        <v>89</v>
      </c>
      <c r="K6766">
        <v>2009</v>
      </c>
      <c r="L6766" t="s">
        <v>7034</v>
      </c>
      <c r="M6766" t="s">
        <v>2224</v>
      </c>
      <c r="N6766" t="s">
        <v>7035</v>
      </c>
      <c r="O6766" t="s">
        <v>7036</v>
      </c>
    </row>
    <row r="6767" spans="1:15" ht="15" customHeight="1" x14ac:dyDescent="0.2">
      <c r="A6767" t="s">
        <v>9835</v>
      </c>
      <c r="B6767" t="s">
        <v>1244</v>
      </c>
      <c r="C6767" t="s">
        <v>1243</v>
      </c>
      <c r="D6767" s="21" t="s">
        <v>1245</v>
      </c>
      <c r="E6767" t="s">
        <v>1246</v>
      </c>
      <c r="F6767" t="s">
        <v>94</v>
      </c>
      <c r="K6767">
        <v>2009</v>
      </c>
      <c r="L6767" t="s">
        <v>7034</v>
      </c>
      <c r="M6767" t="s">
        <v>1365</v>
      </c>
      <c r="N6767" t="s">
        <v>7035</v>
      </c>
      <c r="O6767" t="s">
        <v>7037</v>
      </c>
    </row>
    <row r="6768" spans="1:15" ht="15" customHeight="1" x14ac:dyDescent="0.2">
      <c r="A6768" t="s">
        <v>9835</v>
      </c>
      <c r="B6768" t="s">
        <v>1244</v>
      </c>
      <c r="C6768" t="s">
        <v>1243</v>
      </c>
      <c r="D6768" s="21" t="s">
        <v>1245</v>
      </c>
      <c r="E6768" t="s">
        <v>1246</v>
      </c>
      <c r="F6768" t="s">
        <v>308</v>
      </c>
      <c r="K6768">
        <v>2009</v>
      </c>
      <c r="L6768" t="s">
        <v>7034</v>
      </c>
      <c r="M6768" t="s">
        <v>7038</v>
      </c>
      <c r="N6768" t="s">
        <v>7035</v>
      </c>
    </row>
    <row r="6769" spans="1:15" ht="15" customHeight="1" x14ac:dyDescent="0.2">
      <c r="A6769" t="s">
        <v>9835</v>
      </c>
      <c r="B6769" t="s">
        <v>1244</v>
      </c>
      <c r="C6769" t="s">
        <v>1243</v>
      </c>
      <c r="D6769" s="21" t="s">
        <v>1245</v>
      </c>
      <c r="E6769" t="s">
        <v>1246</v>
      </c>
      <c r="F6769" t="s">
        <v>309</v>
      </c>
      <c r="K6769">
        <v>2009</v>
      </c>
      <c r="L6769" t="s">
        <v>7034</v>
      </c>
      <c r="M6769" t="s">
        <v>7038</v>
      </c>
      <c r="N6769" t="s">
        <v>7035</v>
      </c>
      <c r="O6769" t="s">
        <v>7039</v>
      </c>
    </row>
    <row r="6770" spans="1:15" ht="15" customHeight="1" x14ac:dyDescent="0.2">
      <c r="A6770" t="s">
        <v>9835</v>
      </c>
      <c r="B6770" t="s">
        <v>1244</v>
      </c>
      <c r="C6770" t="s">
        <v>1243</v>
      </c>
      <c r="D6770" s="21" t="s">
        <v>1245</v>
      </c>
      <c r="E6770" t="s">
        <v>1246</v>
      </c>
      <c r="F6770" t="s">
        <v>316</v>
      </c>
      <c r="K6770">
        <v>2009</v>
      </c>
      <c r="L6770" t="s">
        <v>7034</v>
      </c>
      <c r="M6770" t="s">
        <v>7038</v>
      </c>
      <c r="N6770" t="s">
        <v>7035</v>
      </c>
    </row>
    <row r="6771" spans="1:15" ht="15" customHeight="1" x14ac:dyDescent="0.2">
      <c r="A6771" t="s">
        <v>9835</v>
      </c>
      <c r="B6771" t="s">
        <v>1244</v>
      </c>
      <c r="C6771" t="s">
        <v>1243</v>
      </c>
      <c r="D6771" s="21" t="s">
        <v>1245</v>
      </c>
      <c r="E6771" t="s">
        <v>1246</v>
      </c>
      <c r="F6771" t="s">
        <v>317</v>
      </c>
      <c r="K6771">
        <v>2009</v>
      </c>
      <c r="L6771" t="s">
        <v>7034</v>
      </c>
      <c r="M6771" t="s">
        <v>7038</v>
      </c>
      <c r="N6771" t="s">
        <v>7035</v>
      </c>
      <c r="O6771" t="s">
        <v>7039</v>
      </c>
    </row>
    <row r="6772" spans="1:15" ht="15" customHeight="1" x14ac:dyDescent="0.2">
      <c r="A6772" t="s">
        <v>9835</v>
      </c>
      <c r="B6772" t="s">
        <v>1244</v>
      </c>
      <c r="C6772" t="s">
        <v>1243</v>
      </c>
      <c r="D6772" s="21" t="s">
        <v>1245</v>
      </c>
      <c r="E6772" t="s">
        <v>1246</v>
      </c>
      <c r="F6772" t="s">
        <v>338</v>
      </c>
      <c r="K6772">
        <v>2009</v>
      </c>
      <c r="L6772" t="s">
        <v>7034</v>
      </c>
      <c r="M6772" t="s">
        <v>7038</v>
      </c>
      <c r="N6772" t="s">
        <v>7035</v>
      </c>
    </row>
    <row r="6773" spans="1:15" ht="15" customHeight="1" x14ac:dyDescent="0.2">
      <c r="A6773" t="s">
        <v>9835</v>
      </c>
      <c r="B6773" t="s">
        <v>1244</v>
      </c>
      <c r="C6773" t="s">
        <v>1243</v>
      </c>
      <c r="D6773" s="21" t="s">
        <v>1245</v>
      </c>
      <c r="E6773" t="s">
        <v>1246</v>
      </c>
      <c r="F6773" t="s">
        <v>339</v>
      </c>
      <c r="K6773">
        <v>2009</v>
      </c>
      <c r="L6773" t="s">
        <v>7034</v>
      </c>
      <c r="M6773" t="s">
        <v>7038</v>
      </c>
      <c r="N6773" t="s">
        <v>7035</v>
      </c>
      <c r="O6773" t="s">
        <v>7039</v>
      </c>
    </row>
    <row r="6774" spans="1:15" ht="15" customHeight="1" x14ac:dyDescent="0.2">
      <c r="A6774" t="s">
        <v>9835</v>
      </c>
      <c r="B6774" t="s">
        <v>1244</v>
      </c>
      <c r="C6774" t="s">
        <v>1243</v>
      </c>
      <c r="D6774" s="21" t="s">
        <v>1245</v>
      </c>
      <c r="E6774" t="s">
        <v>1246</v>
      </c>
      <c r="F6774" t="s">
        <v>43</v>
      </c>
      <c r="G6774" t="s">
        <v>1386</v>
      </c>
      <c r="H6774" t="s">
        <v>2281</v>
      </c>
      <c r="I6774" t="s">
        <v>1100</v>
      </c>
      <c r="K6774">
        <v>2010</v>
      </c>
      <c r="L6774" t="s">
        <v>7040</v>
      </c>
      <c r="M6774" t="s">
        <v>7041</v>
      </c>
      <c r="N6774" t="s">
        <v>7042</v>
      </c>
      <c r="O6774" t="s">
        <v>7043</v>
      </c>
    </row>
    <row r="6775" spans="1:15" ht="15" customHeight="1" x14ac:dyDescent="0.2">
      <c r="A6775" t="s">
        <v>9835</v>
      </c>
      <c r="B6775" t="s">
        <v>1244</v>
      </c>
      <c r="C6775" t="s">
        <v>1243</v>
      </c>
      <c r="D6775" s="21" t="s">
        <v>1245</v>
      </c>
      <c r="E6775" t="s">
        <v>1246</v>
      </c>
      <c r="F6775" t="s">
        <v>8</v>
      </c>
      <c r="K6775">
        <v>2012</v>
      </c>
      <c r="L6775" t="s">
        <v>7044</v>
      </c>
      <c r="M6775" t="s">
        <v>1484</v>
      </c>
      <c r="N6775" t="s">
        <v>7045</v>
      </c>
    </row>
    <row r="6776" spans="1:15" ht="15" customHeight="1" x14ac:dyDescent="0.2">
      <c r="A6776" t="s">
        <v>9835</v>
      </c>
      <c r="B6776" t="s">
        <v>1244</v>
      </c>
      <c r="C6776" t="s">
        <v>1243</v>
      </c>
      <c r="D6776" s="21" t="s">
        <v>1245</v>
      </c>
      <c r="E6776" t="s">
        <v>1246</v>
      </c>
      <c r="F6776" t="s">
        <v>10</v>
      </c>
      <c r="K6776">
        <v>2012</v>
      </c>
      <c r="L6776" t="s">
        <v>7044</v>
      </c>
      <c r="M6776" t="s">
        <v>1484</v>
      </c>
      <c r="N6776" t="s">
        <v>7045</v>
      </c>
    </row>
    <row r="6777" spans="1:15" ht="15" customHeight="1" x14ac:dyDescent="0.2">
      <c r="A6777" t="s">
        <v>9835</v>
      </c>
      <c r="B6777" t="s">
        <v>1244</v>
      </c>
      <c r="C6777" t="s">
        <v>1243</v>
      </c>
      <c r="D6777" s="21" t="s">
        <v>1245</v>
      </c>
      <c r="E6777" t="s">
        <v>1246</v>
      </c>
      <c r="F6777" t="s">
        <v>11</v>
      </c>
      <c r="G6777" t="s">
        <v>1286</v>
      </c>
      <c r="K6777">
        <v>2012</v>
      </c>
      <c r="L6777" t="s">
        <v>7044</v>
      </c>
      <c r="M6777" t="s">
        <v>1484</v>
      </c>
      <c r="N6777" t="s">
        <v>7045</v>
      </c>
      <c r="O6777" t="s">
        <v>7046</v>
      </c>
    </row>
    <row r="6778" spans="1:15" ht="15" customHeight="1" x14ac:dyDescent="0.2">
      <c r="A6778" t="s">
        <v>9835</v>
      </c>
      <c r="B6778" t="s">
        <v>1244</v>
      </c>
      <c r="C6778" t="s">
        <v>1243</v>
      </c>
      <c r="D6778" s="21" t="s">
        <v>1245</v>
      </c>
      <c r="E6778" t="s">
        <v>1246</v>
      </c>
      <c r="F6778" t="s">
        <v>16</v>
      </c>
      <c r="G6778" t="s">
        <v>1270</v>
      </c>
      <c r="K6778">
        <v>2012</v>
      </c>
      <c r="L6778" t="s">
        <v>7044</v>
      </c>
      <c r="M6778" t="s">
        <v>1592</v>
      </c>
      <c r="N6778" t="s">
        <v>7045</v>
      </c>
    </row>
    <row r="6779" spans="1:15" ht="15" customHeight="1" x14ac:dyDescent="0.2">
      <c r="A6779" t="s">
        <v>9835</v>
      </c>
      <c r="B6779" t="s">
        <v>1244</v>
      </c>
      <c r="C6779" t="s">
        <v>1243</v>
      </c>
      <c r="D6779" s="21" t="s">
        <v>1245</v>
      </c>
      <c r="E6779" t="s">
        <v>1246</v>
      </c>
      <c r="F6779" t="s">
        <v>17</v>
      </c>
      <c r="G6779" t="s">
        <v>1270</v>
      </c>
      <c r="K6779">
        <v>2012</v>
      </c>
      <c r="L6779" t="s">
        <v>7044</v>
      </c>
      <c r="M6779" t="s">
        <v>1592</v>
      </c>
      <c r="N6779" t="s">
        <v>7045</v>
      </c>
    </row>
    <row r="6780" spans="1:15" ht="15" customHeight="1" x14ac:dyDescent="0.2">
      <c r="A6780" t="s">
        <v>9835</v>
      </c>
      <c r="B6780" t="s">
        <v>1244</v>
      </c>
      <c r="C6780" t="s">
        <v>1243</v>
      </c>
      <c r="D6780" s="21" t="s">
        <v>1245</v>
      </c>
      <c r="E6780" t="s">
        <v>1246</v>
      </c>
      <c r="F6780" t="s">
        <v>18</v>
      </c>
      <c r="G6780" t="s">
        <v>1270</v>
      </c>
      <c r="K6780">
        <v>2012</v>
      </c>
      <c r="L6780" t="s">
        <v>7044</v>
      </c>
      <c r="M6780" t="s">
        <v>1592</v>
      </c>
      <c r="N6780" t="s">
        <v>7045</v>
      </c>
    </row>
    <row r="6781" spans="1:15" ht="15" customHeight="1" x14ac:dyDescent="0.2">
      <c r="A6781" t="s">
        <v>9835</v>
      </c>
      <c r="B6781" t="s">
        <v>1244</v>
      </c>
      <c r="C6781" t="s">
        <v>1243</v>
      </c>
      <c r="D6781" s="21" t="s">
        <v>1245</v>
      </c>
      <c r="E6781" t="s">
        <v>1246</v>
      </c>
      <c r="F6781" t="s">
        <v>19</v>
      </c>
      <c r="G6781" t="s">
        <v>1270</v>
      </c>
      <c r="K6781">
        <v>2012</v>
      </c>
      <c r="L6781" t="s">
        <v>7044</v>
      </c>
      <c r="M6781" t="s">
        <v>1592</v>
      </c>
      <c r="N6781" t="s">
        <v>7045</v>
      </c>
    </row>
    <row r="6782" spans="1:15" ht="15" customHeight="1" x14ac:dyDescent="0.2">
      <c r="A6782" t="s">
        <v>9835</v>
      </c>
      <c r="B6782" t="s">
        <v>1244</v>
      </c>
      <c r="C6782" t="s">
        <v>1243</v>
      </c>
      <c r="D6782" s="21" t="s">
        <v>1245</v>
      </c>
      <c r="E6782" t="s">
        <v>1246</v>
      </c>
      <c r="F6782" t="s">
        <v>20</v>
      </c>
      <c r="G6782" t="s">
        <v>1270</v>
      </c>
      <c r="K6782">
        <v>2012</v>
      </c>
      <c r="L6782" t="s">
        <v>7044</v>
      </c>
      <c r="M6782" t="s">
        <v>1592</v>
      </c>
      <c r="N6782" t="s">
        <v>7045</v>
      </c>
    </row>
    <row r="6783" spans="1:15" ht="15" customHeight="1" x14ac:dyDescent="0.2">
      <c r="A6783" t="s">
        <v>9835</v>
      </c>
      <c r="B6783" t="s">
        <v>1244</v>
      </c>
      <c r="C6783" t="s">
        <v>1243</v>
      </c>
      <c r="D6783" s="21" t="s">
        <v>1245</v>
      </c>
      <c r="E6783" t="s">
        <v>1246</v>
      </c>
      <c r="F6783" t="s">
        <v>28</v>
      </c>
      <c r="G6783" t="s">
        <v>1270</v>
      </c>
      <c r="K6783">
        <v>2012</v>
      </c>
      <c r="L6783" t="s">
        <v>7044</v>
      </c>
      <c r="M6783" t="s">
        <v>1592</v>
      </c>
      <c r="N6783" t="s">
        <v>7045</v>
      </c>
      <c r="O6783" t="s">
        <v>7047</v>
      </c>
    </row>
    <row r="6784" spans="1:15" ht="15" customHeight="1" x14ac:dyDescent="0.2">
      <c r="A6784" t="s">
        <v>9835</v>
      </c>
      <c r="B6784" t="s">
        <v>1244</v>
      </c>
      <c r="C6784" t="s">
        <v>1243</v>
      </c>
      <c r="D6784" s="21" t="s">
        <v>1245</v>
      </c>
      <c r="E6784" t="s">
        <v>1246</v>
      </c>
      <c r="F6784" t="s">
        <v>67</v>
      </c>
      <c r="G6784" t="s">
        <v>1360</v>
      </c>
      <c r="K6784">
        <v>2012</v>
      </c>
      <c r="L6784" t="s">
        <v>7044</v>
      </c>
      <c r="M6784" t="s">
        <v>1484</v>
      </c>
      <c r="N6784" t="s">
        <v>7045</v>
      </c>
      <c r="O6784" t="s">
        <v>7048</v>
      </c>
    </row>
    <row r="6785" spans="1:15" ht="15" customHeight="1" x14ac:dyDescent="0.2">
      <c r="A6785" t="s">
        <v>9835</v>
      </c>
      <c r="B6785" t="s">
        <v>1244</v>
      </c>
      <c r="C6785" t="s">
        <v>1243</v>
      </c>
      <c r="D6785" s="21" t="s">
        <v>1245</v>
      </c>
      <c r="E6785" t="s">
        <v>1246</v>
      </c>
      <c r="F6785" t="s">
        <v>4</v>
      </c>
      <c r="L6785" t="s">
        <v>1429</v>
      </c>
      <c r="N6785" t="s">
        <v>1279</v>
      </c>
      <c r="O6785" t="s">
        <v>1280</v>
      </c>
    </row>
    <row r="6786" spans="1:15" ht="15" customHeight="1" x14ac:dyDescent="0.2">
      <c r="A6786" t="s">
        <v>9835</v>
      </c>
      <c r="B6786" t="s">
        <v>1244</v>
      </c>
      <c r="C6786" t="s">
        <v>1243</v>
      </c>
      <c r="D6786" s="21" t="s">
        <v>1245</v>
      </c>
      <c r="E6786" t="s">
        <v>1246</v>
      </c>
      <c r="F6786" t="s">
        <v>14</v>
      </c>
      <c r="G6786" t="s">
        <v>1430</v>
      </c>
      <c r="O6786" t="s">
        <v>1431</v>
      </c>
    </row>
    <row r="6787" spans="1:15" ht="15" customHeight="1" x14ac:dyDescent="0.2">
      <c r="A6787" s="67" t="s">
        <v>9837</v>
      </c>
      <c r="B6787" t="s">
        <v>521</v>
      </c>
      <c r="C6787" t="s">
        <v>520</v>
      </c>
      <c r="D6787" s="21" t="s">
        <v>525</v>
      </c>
      <c r="E6787" t="s">
        <v>526</v>
      </c>
      <c r="F6787" t="s">
        <v>94</v>
      </c>
      <c r="K6787">
        <v>2016</v>
      </c>
      <c r="L6787" t="s">
        <v>7049</v>
      </c>
      <c r="N6787" t="s">
        <v>7050</v>
      </c>
      <c r="O6787" t="s">
        <v>7051</v>
      </c>
    </row>
    <row r="6788" spans="1:15" ht="15" customHeight="1" x14ac:dyDescent="0.2">
      <c r="A6788" s="67" t="s">
        <v>9837</v>
      </c>
      <c r="B6788" t="s">
        <v>521</v>
      </c>
      <c r="C6788" t="s">
        <v>520</v>
      </c>
      <c r="D6788" s="21" t="s">
        <v>525</v>
      </c>
      <c r="E6788" t="s">
        <v>526</v>
      </c>
      <c r="F6788" t="s">
        <v>95</v>
      </c>
      <c r="K6788">
        <v>2016</v>
      </c>
      <c r="L6788" t="s">
        <v>7049</v>
      </c>
      <c r="N6788" t="s">
        <v>7050</v>
      </c>
      <c r="O6788" t="s">
        <v>7051</v>
      </c>
    </row>
    <row r="6789" spans="1:15" ht="15" customHeight="1" x14ac:dyDescent="0.2">
      <c r="A6789" s="67" t="s">
        <v>9837</v>
      </c>
      <c r="B6789" s="22" t="s">
        <v>521</v>
      </c>
      <c r="C6789" s="22" t="s">
        <v>520</v>
      </c>
      <c r="D6789" s="23" t="s">
        <v>525</v>
      </c>
      <c r="E6789" s="22" t="s">
        <v>526</v>
      </c>
      <c r="F6789" s="22" t="s">
        <v>81</v>
      </c>
      <c r="G6789" s="11" t="s">
        <v>1299</v>
      </c>
      <c r="H6789" s="22"/>
      <c r="I6789" s="22"/>
      <c r="J6789" s="22"/>
      <c r="K6789" s="22">
        <v>2024</v>
      </c>
      <c r="L6789" s="22" t="s">
        <v>7052</v>
      </c>
      <c r="M6789" s="22" t="s">
        <v>1614</v>
      </c>
      <c r="N6789" s="22" t="s">
        <v>7053</v>
      </c>
      <c r="O6789" s="48"/>
    </row>
    <row r="6790" spans="1:15" ht="15" customHeight="1" x14ac:dyDescent="0.2">
      <c r="A6790" s="67" t="s">
        <v>9837</v>
      </c>
      <c r="B6790" t="s">
        <v>521</v>
      </c>
      <c r="C6790" t="s">
        <v>520</v>
      </c>
      <c r="D6790" s="21" t="s">
        <v>525</v>
      </c>
      <c r="E6790" t="s">
        <v>526</v>
      </c>
      <c r="F6790" t="s">
        <v>30</v>
      </c>
      <c r="G6790" t="s">
        <v>1454</v>
      </c>
      <c r="K6790">
        <v>2024</v>
      </c>
      <c r="L6790" t="s">
        <v>7054</v>
      </c>
      <c r="M6790" t="s">
        <v>1291</v>
      </c>
      <c r="N6790" t="s">
        <v>7055</v>
      </c>
    </row>
    <row r="6791" spans="1:15" ht="15" customHeight="1" x14ac:dyDescent="0.2">
      <c r="A6791" s="67" t="s">
        <v>9837</v>
      </c>
      <c r="B6791" t="s">
        <v>521</v>
      </c>
      <c r="C6791" t="s">
        <v>520</v>
      </c>
      <c r="D6791" s="21" t="s">
        <v>525</v>
      </c>
      <c r="E6791" t="s">
        <v>526</v>
      </c>
      <c r="F6791" t="s">
        <v>68</v>
      </c>
      <c r="G6791" t="s">
        <v>1299</v>
      </c>
      <c r="K6791">
        <v>2024</v>
      </c>
      <c r="L6791" t="s">
        <v>7054</v>
      </c>
      <c r="M6791" t="s">
        <v>2332</v>
      </c>
      <c r="N6791" t="s">
        <v>7055</v>
      </c>
    </row>
    <row r="6792" spans="1:15" ht="15" customHeight="1" x14ac:dyDescent="0.2">
      <c r="A6792" s="67" t="s">
        <v>9837</v>
      </c>
      <c r="B6792" t="s">
        <v>521</v>
      </c>
      <c r="C6792" t="s">
        <v>520</v>
      </c>
      <c r="D6792" s="21" t="s">
        <v>525</v>
      </c>
      <c r="E6792" t="s">
        <v>526</v>
      </c>
      <c r="F6792" t="s">
        <v>78</v>
      </c>
      <c r="G6792" t="s">
        <v>1299</v>
      </c>
      <c r="K6792">
        <v>2024</v>
      </c>
      <c r="L6792" t="s">
        <v>7054</v>
      </c>
      <c r="M6792" t="s">
        <v>2332</v>
      </c>
      <c r="N6792" t="s">
        <v>7055</v>
      </c>
      <c r="O6792" t="s">
        <v>7056</v>
      </c>
    </row>
    <row r="6793" spans="1:15" ht="15" customHeight="1" x14ac:dyDescent="0.2">
      <c r="A6793" s="67" t="s">
        <v>9837</v>
      </c>
      <c r="B6793" t="s">
        <v>521</v>
      </c>
      <c r="C6793" t="s">
        <v>520</v>
      </c>
      <c r="D6793" s="21" t="s">
        <v>525</v>
      </c>
      <c r="E6793" t="s">
        <v>526</v>
      </c>
      <c r="F6793" t="s">
        <v>79</v>
      </c>
      <c r="G6793" t="s">
        <v>1382</v>
      </c>
      <c r="K6793">
        <v>2024</v>
      </c>
      <c r="L6793" t="s">
        <v>7054</v>
      </c>
      <c r="M6793" t="s">
        <v>2332</v>
      </c>
      <c r="N6793" t="s">
        <v>7055</v>
      </c>
    </row>
    <row r="6794" spans="1:15" ht="15" customHeight="1" x14ac:dyDescent="0.2">
      <c r="A6794" s="67" t="s">
        <v>9837</v>
      </c>
      <c r="B6794" t="s">
        <v>521</v>
      </c>
      <c r="C6794" t="s">
        <v>520</v>
      </c>
      <c r="D6794" s="21" t="s">
        <v>522</v>
      </c>
      <c r="E6794" t="s">
        <v>523</v>
      </c>
      <c r="F6794" t="s">
        <v>308</v>
      </c>
      <c r="K6794">
        <v>2024</v>
      </c>
      <c r="L6794" t="s">
        <v>7157</v>
      </c>
      <c r="M6794" t="s">
        <v>1365</v>
      </c>
      <c r="N6794" t="s">
        <v>7158</v>
      </c>
      <c r="O6794" t="s">
        <v>7159</v>
      </c>
    </row>
    <row r="6795" spans="1:15" ht="15" customHeight="1" x14ac:dyDescent="0.2">
      <c r="A6795" s="67" t="s">
        <v>9837</v>
      </c>
      <c r="B6795" t="s">
        <v>521</v>
      </c>
      <c r="C6795" t="s">
        <v>520</v>
      </c>
      <c r="D6795" s="21" t="s">
        <v>522</v>
      </c>
      <c r="E6795" t="s">
        <v>523</v>
      </c>
      <c r="F6795" t="s">
        <v>309</v>
      </c>
      <c r="K6795">
        <v>2024</v>
      </c>
      <c r="L6795" t="s">
        <v>7059</v>
      </c>
      <c r="M6795" t="s">
        <v>2568</v>
      </c>
      <c r="N6795" t="s">
        <v>7060</v>
      </c>
      <c r="O6795" t="s">
        <v>7072</v>
      </c>
    </row>
    <row r="6796" spans="1:15" ht="15" customHeight="1" x14ac:dyDescent="0.2">
      <c r="A6796" s="67" t="s">
        <v>9837</v>
      </c>
      <c r="B6796" t="s">
        <v>521</v>
      </c>
      <c r="C6796" t="s">
        <v>520</v>
      </c>
      <c r="D6796" s="21" t="s">
        <v>522</v>
      </c>
      <c r="E6796" t="s">
        <v>523</v>
      </c>
      <c r="F6796" t="s">
        <v>307</v>
      </c>
      <c r="K6796">
        <v>2024</v>
      </c>
      <c r="L6796" t="s">
        <v>7059</v>
      </c>
      <c r="M6796" t="s">
        <v>1379</v>
      </c>
      <c r="N6796" t="s">
        <v>7060</v>
      </c>
      <c r="O6796" t="s">
        <v>7071</v>
      </c>
    </row>
    <row r="6797" spans="1:15" ht="15" customHeight="1" x14ac:dyDescent="0.2">
      <c r="A6797" s="67" t="s">
        <v>9837</v>
      </c>
      <c r="B6797" t="s">
        <v>521</v>
      </c>
      <c r="C6797" t="s">
        <v>520</v>
      </c>
      <c r="D6797" s="21" t="s">
        <v>522</v>
      </c>
      <c r="E6797" t="s">
        <v>523</v>
      </c>
      <c r="F6797" t="s">
        <v>16</v>
      </c>
      <c r="G6797" t="s">
        <v>1270</v>
      </c>
      <c r="H6797" t="s">
        <v>349</v>
      </c>
      <c r="I6797" t="s">
        <v>1100</v>
      </c>
      <c r="J6797" t="s">
        <v>524</v>
      </c>
      <c r="K6797">
        <v>2015</v>
      </c>
      <c r="L6797" t="s">
        <v>7152</v>
      </c>
      <c r="M6797" t="s">
        <v>7153</v>
      </c>
      <c r="N6797" t="s">
        <v>7154</v>
      </c>
      <c r="O6797" t="s">
        <v>7156</v>
      </c>
    </row>
    <row r="6798" spans="1:15" ht="15" customHeight="1" x14ac:dyDescent="0.2">
      <c r="A6798" s="67" t="s">
        <v>9837</v>
      </c>
      <c r="B6798" t="s">
        <v>521</v>
      </c>
      <c r="C6798" t="s">
        <v>520</v>
      </c>
      <c r="D6798" s="21" t="s">
        <v>522</v>
      </c>
      <c r="E6798" t="s">
        <v>523</v>
      </c>
      <c r="F6798" t="s">
        <v>17</v>
      </c>
      <c r="G6798" t="s">
        <v>1270</v>
      </c>
      <c r="H6798" t="s">
        <v>349</v>
      </c>
      <c r="I6798" t="s">
        <v>1100</v>
      </c>
      <c r="J6798" t="s">
        <v>524</v>
      </c>
      <c r="K6798">
        <v>2015</v>
      </c>
      <c r="L6798" t="s">
        <v>7152</v>
      </c>
      <c r="M6798" t="s">
        <v>7153</v>
      </c>
      <c r="N6798" t="s">
        <v>7154</v>
      </c>
      <c r="O6798" t="s">
        <v>7156</v>
      </c>
    </row>
    <row r="6799" spans="1:15" ht="15" customHeight="1" x14ac:dyDescent="0.2">
      <c r="A6799" s="67" t="s">
        <v>9837</v>
      </c>
      <c r="B6799" t="s">
        <v>521</v>
      </c>
      <c r="C6799" t="s">
        <v>520</v>
      </c>
      <c r="D6799" s="21" t="s">
        <v>522</v>
      </c>
      <c r="E6799" t="s">
        <v>523</v>
      </c>
      <c r="F6799" t="s">
        <v>18</v>
      </c>
      <c r="G6799" t="s">
        <v>1270</v>
      </c>
      <c r="H6799" t="s">
        <v>349</v>
      </c>
      <c r="I6799" t="s">
        <v>1100</v>
      </c>
      <c r="J6799" t="s">
        <v>524</v>
      </c>
      <c r="K6799">
        <v>2015</v>
      </c>
      <c r="L6799" t="s">
        <v>7152</v>
      </c>
      <c r="M6799" t="s">
        <v>7153</v>
      </c>
      <c r="N6799" t="s">
        <v>7154</v>
      </c>
      <c r="O6799" t="s">
        <v>7156</v>
      </c>
    </row>
    <row r="6800" spans="1:15" ht="15" customHeight="1" x14ac:dyDescent="0.2">
      <c r="A6800" s="67" t="s">
        <v>9837</v>
      </c>
      <c r="B6800" t="s">
        <v>521</v>
      </c>
      <c r="C6800" t="s">
        <v>520</v>
      </c>
      <c r="D6800" s="21" t="s">
        <v>522</v>
      </c>
      <c r="E6800" t="s">
        <v>523</v>
      </c>
      <c r="F6800" t="s">
        <v>28</v>
      </c>
      <c r="G6800" t="s">
        <v>1270</v>
      </c>
      <c r="H6800" t="s">
        <v>349</v>
      </c>
      <c r="I6800" t="s">
        <v>1100</v>
      </c>
      <c r="J6800" t="s">
        <v>524</v>
      </c>
      <c r="K6800">
        <v>2015</v>
      </c>
      <c r="L6800" t="s">
        <v>7152</v>
      </c>
      <c r="M6800" t="s">
        <v>7153</v>
      </c>
      <c r="N6800" t="s">
        <v>7154</v>
      </c>
      <c r="O6800" t="s">
        <v>7156</v>
      </c>
    </row>
    <row r="6801" spans="1:15" ht="15" customHeight="1" x14ac:dyDescent="0.2">
      <c r="A6801" s="67" t="s">
        <v>9837</v>
      </c>
      <c r="B6801" t="s">
        <v>521</v>
      </c>
      <c r="C6801" t="s">
        <v>520</v>
      </c>
      <c r="D6801" s="21" t="s">
        <v>522</v>
      </c>
      <c r="E6801" t="s">
        <v>523</v>
      </c>
      <c r="F6801" t="s">
        <v>19</v>
      </c>
      <c r="G6801" t="s">
        <v>1270</v>
      </c>
      <c r="H6801" t="s">
        <v>349</v>
      </c>
      <c r="I6801" t="s">
        <v>1100</v>
      </c>
      <c r="J6801" t="s">
        <v>524</v>
      </c>
      <c r="K6801">
        <v>2015</v>
      </c>
      <c r="L6801" t="s">
        <v>7152</v>
      </c>
      <c r="M6801" t="s">
        <v>7153</v>
      </c>
      <c r="N6801" t="s">
        <v>7154</v>
      </c>
      <c r="O6801" t="s">
        <v>7156</v>
      </c>
    </row>
    <row r="6802" spans="1:15" ht="15" customHeight="1" x14ac:dyDescent="0.2">
      <c r="A6802" s="67" t="s">
        <v>9837</v>
      </c>
      <c r="B6802" t="s">
        <v>521</v>
      </c>
      <c r="C6802" t="s">
        <v>520</v>
      </c>
      <c r="D6802" s="21" t="s">
        <v>522</v>
      </c>
      <c r="E6802" t="s">
        <v>523</v>
      </c>
      <c r="F6802" t="s">
        <v>20</v>
      </c>
      <c r="G6802" t="s">
        <v>1270</v>
      </c>
      <c r="H6802" t="s">
        <v>349</v>
      </c>
      <c r="I6802" t="s">
        <v>1100</v>
      </c>
      <c r="J6802" t="s">
        <v>524</v>
      </c>
      <c r="K6802">
        <v>2015</v>
      </c>
      <c r="L6802" t="s">
        <v>7152</v>
      </c>
      <c r="M6802" t="s">
        <v>7153</v>
      </c>
      <c r="N6802" t="s">
        <v>7154</v>
      </c>
      <c r="O6802" t="s">
        <v>7156</v>
      </c>
    </row>
    <row r="6803" spans="1:15" ht="15" customHeight="1" x14ac:dyDescent="0.2">
      <c r="A6803" s="67" t="s">
        <v>9837</v>
      </c>
      <c r="B6803" t="s">
        <v>521</v>
      </c>
      <c r="C6803" t="s">
        <v>520</v>
      </c>
      <c r="D6803" s="21" t="s">
        <v>522</v>
      </c>
      <c r="E6803" t="s">
        <v>523</v>
      </c>
      <c r="F6803" t="s">
        <v>22</v>
      </c>
      <c r="G6803" t="s">
        <v>1270</v>
      </c>
      <c r="H6803" t="s">
        <v>349</v>
      </c>
      <c r="I6803" t="s">
        <v>1100</v>
      </c>
      <c r="J6803" t="s">
        <v>524</v>
      </c>
      <c r="K6803">
        <v>2015</v>
      </c>
      <c r="L6803" t="s">
        <v>7152</v>
      </c>
      <c r="M6803" t="s">
        <v>7153</v>
      </c>
      <c r="N6803" t="s">
        <v>7154</v>
      </c>
      <c r="O6803" t="s">
        <v>7156</v>
      </c>
    </row>
    <row r="6804" spans="1:15" ht="15" customHeight="1" x14ac:dyDescent="0.2">
      <c r="A6804" s="67" t="s">
        <v>9837</v>
      </c>
      <c r="B6804" t="s">
        <v>521</v>
      </c>
      <c r="C6804" t="s">
        <v>520</v>
      </c>
      <c r="D6804" s="21" t="s">
        <v>522</v>
      </c>
      <c r="E6804" t="s">
        <v>523</v>
      </c>
      <c r="F6804" t="s">
        <v>23</v>
      </c>
      <c r="G6804" t="s">
        <v>1270</v>
      </c>
      <c r="H6804" t="s">
        <v>349</v>
      </c>
      <c r="I6804" t="s">
        <v>1100</v>
      </c>
      <c r="J6804" t="s">
        <v>524</v>
      </c>
      <c r="K6804">
        <v>2015</v>
      </c>
      <c r="L6804" t="s">
        <v>7152</v>
      </c>
      <c r="M6804" t="s">
        <v>7153</v>
      </c>
      <c r="N6804" t="s">
        <v>7154</v>
      </c>
      <c r="O6804" t="s">
        <v>7156</v>
      </c>
    </row>
    <row r="6805" spans="1:15" ht="15" customHeight="1" x14ac:dyDescent="0.2">
      <c r="A6805" s="67" t="s">
        <v>9837</v>
      </c>
      <c r="B6805" t="s">
        <v>521</v>
      </c>
      <c r="C6805" t="s">
        <v>520</v>
      </c>
      <c r="D6805" s="21" t="s">
        <v>522</v>
      </c>
      <c r="E6805" t="s">
        <v>523</v>
      </c>
      <c r="F6805" t="s">
        <v>157</v>
      </c>
      <c r="G6805" t="s">
        <v>1286</v>
      </c>
      <c r="O6805" t="s">
        <v>1400</v>
      </c>
    </row>
    <row r="6806" spans="1:15" ht="15" customHeight="1" x14ac:dyDescent="0.2">
      <c r="A6806" s="67" t="s">
        <v>9837</v>
      </c>
      <c r="B6806" t="s">
        <v>521</v>
      </c>
      <c r="C6806" t="s">
        <v>520</v>
      </c>
      <c r="D6806" s="21" t="s">
        <v>522</v>
      </c>
      <c r="E6806" t="s">
        <v>523</v>
      </c>
      <c r="F6806" t="s">
        <v>338</v>
      </c>
      <c r="K6806">
        <v>2024</v>
      </c>
      <c r="L6806" t="s">
        <v>7157</v>
      </c>
      <c r="M6806" t="s">
        <v>1365</v>
      </c>
      <c r="N6806" t="s">
        <v>7158</v>
      </c>
    </row>
    <row r="6807" spans="1:15" ht="15" customHeight="1" x14ac:dyDescent="0.2">
      <c r="A6807" s="67" t="s">
        <v>9837</v>
      </c>
      <c r="B6807" t="s">
        <v>521</v>
      </c>
      <c r="C6807" t="s">
        <v>520</v>
      </c>
      <c r="D6807" s="21" t="s">
        <v>522</v>
      </c>
      <c r="E6807" t="s">
        <v>523</v>
      </c>
      <c r="F6807" t="s">
        <v>336</v>
      </c>
      <c r="K6807">
        <v>2024</v>
      </c>
      <c r="L6807" t="s">
        <v>7122</v>
      </c>
      <c r="M6807" t="s">
        <v>1379</v>
      </c>
      <c r="N6807" t="s">
        <v>7060</v>
      </c>
      <c r="O6807" t="s">
        <v>7123</v>
      </c>
    </row>
    <row r="6808" spans="1:15" ht="15" customHeight="1" x14ac:dyDescent="0.2">
      <c r="A6808" s="67" t="s">
        <v>9837</v>
      </c>
      <c r="B6808" t="s">
        <v>521</v>
      </c>
      <c r="C6808" t="s">
        <v>520</v>
      </c>
      <c r="D6808" s="21" t="s">
        <v>522</v>
      </c>
      <c r="E6808" t="s">
        <v>523</v>
      </c>
      <c r="F6808" t="s">
        <v>337</v>
      </c>
      <c r="K6808">
        <v>2024</v>
      </c>
      <c r="L6808" t="s">
        <v>7059</v>
      </c>
      <c r="M6808" t="s">
        <v>1379</v>
      </c>
      <c r="N6808" t="s">
        <v>7060</v>
      </c>
    </row>
    <row r="6809" spans="1:15" ht="15" customHeight="1" x14ac:dyDescent="0.2">
      <c r="A6809" s="67" t="s">
        <v>9837</v>
      </c>
      <c r="B6809" t="s">
        <v>521</v>
      </c>
      <c r="C6809" t="s">
        <v>520</v>
      </c>
      <c r="D6809" s="21" t="s">
        <v>522</v>
      </c>
      <c r="E6809" t="s">
        <v>523</v>
      </c>
      <c r="F6809" t="s">
        <v>4</v>
      </c>
      <c r="L6809" t="s">
        <v>1429</v>
      </c>
      <c r="N6809" t="s">
        <v>1279</v>
      </c>
      <c r="O6809" t="s">
        <v>1280</v>
      </c>
    </row>
    <row r="6810" spans="1:15" ht="15" customHeight="1" x14ac:dyDescent="0.2">
      <c r="A6810" s="67" t="s">
        <v>9837</v>
      </c>
      <c r="B6810" t="s">
        <v>521</v>
      </c>
      <c r="C6810" t="s">
        <v>520</v>
      </c>
      <c r="D6810" s="21" t="s">
        <v>522</v>
      </c>
      <c r="E6810" t="s">
        <v>523</v>
      </c>
      <c r="F6810" t="s">
        <v>89</v>
      </c>
      <c r="K6810">
        <v>2024</v>
      </c>
      <c r="L6810" t="s">
        <v>7059</v>
      </c>
      <c r="M6810" t="s">
        <v>7069</v>
      </c>
      <c r="N6810" t="s">
        <v>7060</v>
      </c>
      <c r="O6810" t="s">
        <v>7070</v>
      </c>
    </row>
    <row r="6811" spans="1:15" ht="15" customHeight="1" x14ac:dyDescent="0.2">
      <c r="A6811" s="67" t="s">
        <v>9837</v>
      </c>
      <c r="B6811" t="s">
        <v>521</v>
      </c>
      <c r="C6811" t="s">
        <v>520</v>
      </c>
      <c r="D6811" s="21" t="s">
        <v>522</v>
      </c>
      <c r="E6811" t="s">
        <v>523</v>
      </c>
      <c r="F6811" t="s">
        <v>94</v>
      </c>
      <c r="K6811">
        <v>2024</v>
      </c>
      <c r="L6811" t="s">
        <v>7059</v>
      </c>
      <c r="N6811" t="s">
        <v>7060</v>
      </c>
    </row>
    <row r="6812" spans="1:15" ht="15" customHeight="1" x14ac:dyDescent="0.2">
      <c r="A6812" s="67" t="s">
        <v>9837</v>
      </c>
      <c r="B6812" t="s">
        <v>521</v>
      </c>
      <c r="C6812" t="s">
        <v>520</v>
      </c>
      <c r="D6812" s="21" t="s">
        <v>522</v>
      </c>
      <c r="E6812" t="s">
        <v>523</v>
      </c>
      <c r="F6812" t="s">
        <v>95</v>
      </c>
      <c r="K6812">
        <v>2024</v>
      </c>
      <c r="L6812" t="s">
        <v>7059</v>
      </c>
      <c r="N6812" t="s">
        <v>7060</v>
      </c>
    </row>
    <row r="6813" spans="1:15" ht="15" customHeight="1" x14ac:dyDescent="0.2">
      <c r="A6813" s="67" t="s">
        <v>9837</v>
      </c>
      <c r="B6813" t="s">
        <v>521</v>
      </c>
      <c r="C6813" t="s">
        <v>520</v>
      </c>
      <c r="D6813" s="21" t="s">
        <v>522</v>
      </c>
      <c r="E6813" t="s">
        <v>523</v>
      </c>
      <c r="F6813" t="s">
        <v>96</v>
      </c>
      <c r="K6813">
        <v>2024</v>
      </c>
      <c r="L6813" t="s">
        <v>7059</v>
      </c>
      <c r="N6813" t="s">
        <v>7060</v>
      </c>
    </row>
    <row r="6814" spans="1:15" ht="15" customHeight="1" x14ac:dyDescent="0.2">
      <c r="A6814" s="67" t="s">
        <v>9837</v>
      </c>
      <c r="B6814" t="s">
        <v>521</v>
      </c>
      <c r="C6814" t="s">
        <v>520</v>
      </c>
      <c r="D6814" s="21" t="s">
        <v>522</v>
      </c>
      <c r="E6814" t="s">
        <v>523</v>
      </c>
      <c r="F6814" t="s">
        <v>162</v>
      </c>
      <c r="G6814" t="s">
        <v>1286</v>
      </c>
      <c r="O6814" t="s">
        <v>1400</v>
      </c>
    </row>
    <row r="6815" spans="1:15" ht="15" customHeight="1" x14ac:dyDescent="0.2">
      <c r="A6815" s="67" t="s">
        <v>9837</v>
      </c>
      <c r="B6815" t="s">
        <v>521</v>
      </c>
      <c r="C6815" t="s">
        <v>520</v>
      </c>
      <c r="D6815" s="21" t="s">
        <v>525</v>
      </c>
      <c r="E6815" t="s">
        <v>526</v>
      </c>
      <c r="F6815" t="s">
        <v>16</v>
      </c>
      <c r="G6815" t="s">
        <v>1270</v>
      </c>
      <c r="H6815" t="s">
        <v>376</v>
      </c>
      <c r="I6815" t="s">
        <v>1281</v>
      </c>
      <c r="K6815">
        <v>2016</v>
      </c>
      <c r="L6815" t="s">
        <v>7073</v>
      </c>
      <c r="M6815" t="s">
        <v>7074</v>
      </c>
      <c r="N6815" t="s">
        <v>7075</v>
      </c>
    </row>
    <row r="6816" spans="1:15" ht="15" customHeight="1" x14ac:dyDescent="0.2">
      <c r="A6816" s="67" t="s">
        <v>9837</v>
      </c>
      <c r="B6816" t="s">
        <v>521</v>
      </c>
      <c r="C6816" t="s">
        <v>520</v>
      </c>
      <c r="D6816" s="21" t="s">
        <v>525</v>
      </c>
      <c r="E6816" t="s">
        <v>526</v>
      </c>
      <c r="F6816" t="s">
        <v>17</v>
      </c>
      <c r="G6816" t="s">
        <v>1270</v>
      </c>
      <c r="H6816" t="s">
        <v>376</v>
      </c>
      <c r="I6816" t="s">
        <v>1281</v>
      </c>
      <c r="K6816">
        <v>2016</v>
      </c>
      <c r="L6816" t="s">
        <v>7073</v>
      </c>
      <c r="M6816" t="s">
        <v>7074</v>
      </c>
      <c r="N6816" t="s">
        <v>7075</v>
      </c>
    </row>
    <row r="6817" spans="1:15" ht="15" customHeight="1" x14ac:dyDescent="0.2">
      <c r="A6817" s="67" t="s">
        <v>9837</v>
      </c>
      <c r="B6817" t="s">
        <v>521</v>
      </c>
      <c r="C6817" t="s">
        <v>520</v>
      </c>
      <c r="D6817" s="21" t="s">
        <v>525</v>
      </c>
      <c r="E6817" t="s">
        <v>526</v>
      </c>
      <c r="F6817" t="s">
        <v>18</v>
      </c>
      <c r="G6817" t="s">
        <v>1270</v>
      </c>
      <c r="H6817" t="s">
        <v>376</v>
      </c>
      <c r="I6817" t="s">
        <v>1281</v>
      </c>
      <c r="K6817">
        <v>2016</v>
      </c>
      <c r="L6817" t="s">
        <v>7073</v>
      </c>
      <c r="M6817" t="s">
        <v>7074</v>
      </c>
      <c r="N6817" t="s">
        <v>7075</v>
      </c>
    </row>
    <row r="6818" spans="1:15" ht="15" customHeight="1" x14ac:dyDescent="0.2">
      <c r="A6818" s="67" t="s">
        <v>9837</v>
      </c>
      <c r="B6818" t="s">
        <v>521</v>
      </c>
      <c r="C6818" t="s">
        <v>520</v>
      </c>
      <c r="D6818" s="21" t="s">
        <v>525</v>
      </c>
      <c r="E6818" t="s">
        <v>526</v>
      </c>
      <c r="F6818" t="s">
        <v>19</v>
      </c>
      <c r="G6818" t="s">
        <v>1270</v>
      </c>
      <c r="H6818" t="s">
        <v>376</v>
      </c>
      <c r="I6818" t="s">
        <v>1281</v>
      </c>
      <c r="K6818">
        <v>2016</v>
      </c>
      <c r="L6818" t="s">
        <v>7073</v>
      </c>
      <c r="M6818" t="s">
        <v>7074</v>
      </c>
      <c r="N6818" t="s">
        <v>7075</v>
      </c>
    </row>
    <row r="6819" spans="1:15" ht="15" customHeight="1" x14ac:dyDescent="0.2">
      <c r="A6819" s="67" t="s">
        <v>9837</v>
      </c>
      <c r="B6819" t="s">
        <v>521</v>
      </c>
      <c r="C6819" t="s">
        <v>520</v>
      </c>
      <c r="D6819" s="21" t="s">
        <v>525</v>
      </c>
      <c r="E6819" t="s">
        <v>526</v>
      </c>
      <c r="F6819" t="s">
        <v>20</v>
      </c>
      <c r="G6819" t="s">
        <v>1270</v>
      </c>
      <c r="H6819" t="s">
        <v>376</v>
      </c>
      <c r="I6819" t="s">
        <v>1281</v>
      </c>
      <c r="K6819">
        <v>2016</v>
      </c>
      <c r="L6819" t="s">
        <v>7073</v>
      </c>
      <c r="M6819" t="s">
        <v>7074</v>
      </c>
      <c r="N6819" t="s">
        <v>7075</v>
      </c>
    </row>
    <row r="6820" spans="1:15" ht="15" customHeight="1" x14ac:dyDescent="0.2">
      <c r="A6820" s="67" t="s">
        <v>9837</v>
      </c>
      <c r="B6820" t="s">
        <v>521</v>
      </c>
      <c r="C6820" t="s">
        <v>520</v>
      </c>
      <c r="D6820" s="21" t="s">
        <v>525</v>
      </c>
      <c r="E6820" t="s">
        <v>526</v>
      </c>
      <c r="F6820" t="s">
        <v>28</v>
      </c>
      <c r="G6820" t="s">
        <v>1270</v>
      </c>
      <c r="H6820" t="s">
        <v>376</v>
      </c>
      <c r="I6820" t="s">
        <v>1281</v>
      </c>
      <c r="K6820">
        <v>2016</v>
      </c>
      <c r="L6820" t="s">
        <v>7073</v>
      </c>
      <c r="M6820" t="s">
        <v>7074</v>
      </c>
      <c r="N6820" t="s">
        <v>7075</v>
      </c>
    </row>
    <row r="6821" spans="1:15" ht="15" customHeight="1" x14ac:dyDescent="0.2">
      <c r="A6821" s="67" t="s">
        <v>9837</v>
      </c>
      <c r="B6821" t="s">
        <v>521</v>
      </c>
      <c r="C6821" t="s">
        <v>520</v>
      </c>
      <c r="D6821" s="21" t="s">
        <v>525</v>
      </c>
      <c r="E6821" t="s">
        <v>526</v>
      </c>
      <c r="F6821" t="s">
        <v>90</v>
      </c>
      <c r="K6821">
        <v>2023</v>
      </c>
      <c r="L6821" t="s">
        <v>7076</v>
      </c>
      <c r="N6821" t="s">
        <v>7077</v>
      </c>
      <c r="O6821" t="s">
        <v>7078</v>
      </c>
    </row>
    <row r="6822" spans="1:15" ht="15" customHeight="1" x14ac:dyDescent="0.2">
      <c r="A6822" s="67" t="s">
        <v>9837</v>
      </c>
      <c r="B6822" t="s">
        <v>521</v>
      </c>
      <c r="C6822" t="s">
        <v>520</v>
      </c>
      <c r="D6822" s="21" t="s">
        <v>525</v>
      </c>
      <c r="E6822" t="s">
        <v>526</v>
      </c>
      <c r="F6822" t="s">
        <v>91</v>
      </c>
      <c r="K6822">
        <v>2023</v>
      </c>
      <c r="L6822" t="s">
        <v>7079</v>
      </c>
      <c r="N6822" t="s">
        <v>7080</v>
      </c>
    </row>
    <row r="6823" spans="1:15" ht="15" customHeight="1" x14ac:dyDescent="0.2">
      <c r="A6823" s="67" t="s">
        <v>9837</v>
      </c>
      <c r="B6823" t="s">
        <v>521</v>
      </c>
      <c r="C6823" t="s">
        <v>520</v>
      </c>
      <c r="D6823" s="21" t="s">
        <v>525</v>
      </c>
      <c r="E6823" t="s">
        <v>526</v>
      </c>
      <c r="F6823" t="s">
        <v>202</v>
      </c>
      <c r="G6823" t="s">
        <v>1523</v>
      </c>
      <c r="K6823">
        <v>2019</v>
      </c>
      <c r="L6823" t="s">
        <v>7081</v>
      </c>
      <c r="M6823" t="s">
        <v>7082</v>
      </c>
      <c r="N6823" t="s">
        <v>7083</v>
      </c>
    </row>
    <row r="6824" spans="1:15" ht="15" customHeight="1" x14ac:dyDescent="0.2">
      <c r="A6824" s="67" t="s">
        <v>9837</v>
      </c>
      <c r="B6824" t="s">
        <v>521</v>
      </c>
      <c r="C6824" t="s">
        <v>520</v>
      </c>
      <c r="D6824" s="21" t="s">
        <v>525</v>
      </c>
      <c r="E6824" t="s">
        <v>526</v>
      </c>
      <c r="F6824" t="s">
        <v>300</v>
      </c>
      <c r="G6824" t="s">
        <v>1523</v>
      </c>
      <c r="K6824">
        <v>2019</v>
      </c>
      <c r="L6824" t="s">
        <v>7081</v>
      </c>
      <c r="M6824" t="s">
        <v>7084</v>
      </c>
      <c r="N6824" t="s">
        <v>7083</v>
      </c>
    </row>
    <row r="6825" spans="1:15" ht="15" customHeight="1" x14ac:dyDescent="0.2">
      <c r="A6825" s="67" t="s">
        <v>9837</v>
      </c>
      <c r="B6825" t="s">
        <v>521</v>
      </c>
      <c r="C6825" t="s">
        <v>520</v>
      </c>
      <c r="D6825" s="21" t="s">
        <v>525</v>
      </c>
      <c r="E6825" t="s">
        <v>526</v>
      </c>
      <c r="F6825" t="s">
        <v>96</v>
      </c>
      <c r="K6825">
        <v>2023</v>
      </c>
      <c r="L6825" t="s">
        <v>7085</v>
      </c>
      <c r="N6825" t="s">
        <v>7086</v>
      </c>
      <c r="O6825" t="s">
        <v>7087</v>
      </c>
    </row>
    <row r="6826" spans="1:15" ht="15" customHeight="1" x14ac:dyDescent="0.2">
      <c r="A6826" s="67" t="s">
        <v>9837</v>
      </c>
      <c r="B6826" t="s">
        <v>521</v>
      </c>
      <c r="C6826" t="s">
        <v>520</v>
      </c>
      <c r="D6826" s="21" t="s">
        <v>525</v>
      </c>
      <c r="E6826" t="s">
        <v>526</v>
      </c>
      <c r="F6826" t="s">
        <v>8</v>
      </c>
      <c r="K6826">
        <v>2023</v>
      </c>
      <c r="L6826" t="s">
        <v>7088</v>
      </c>
      <c r="M6826" t="s">
        <v>7089</v>
      </c>
      <c r="N6826" t="s">
        <v>7090</v>
      </c>
    </row>
    <row r="6827" spans="1:15" ht="15" customHeight="1" x14ac:dyDescent="0.2">
      <c r="A6827" s="67" t="s">
        <v>9837</v>
      </c>
      <c r="B6827" t="s">
        <v>521</v>
      </c>
      <c r="C6827" t="s">
        <v>520</v>
      </c>
      <c r="D6827" s="21" t="s">
        <v>525</v>
      </c>
      <c r="E6827" t="s">
        <v>526</v>
      </c>
      <c r="F6827" t="s">
        <v>10</v>
      </c>
      <c r="K6827">
        <v>2023</v>
      </c>
      <c r="L6827" t="s">
        <v>7088</v>
      </c>
      <c r="M6827" t="s">
        <v>7089</v>
      </c>
      <c r="N6827" t="s">
        <v>7090</v>
      </c>
    </row>
    <row r="6828" spans="1:15" ht="15" customHeight="1" x14ac:dyDescent="0.2">
      <c r="A6828" s="67" t="s">
        <v>9837</v>
      </c>
      <c r="B6828" t="s">
        <v>521</v>
      </c>
      <c r="C6828" t="s">
        <v>520</v>
      </c>
      <c r="D6828" s="21" t="s">
        <v>525</v>
      </c>
      <c r="E6828" t="s">
        <v>526</v>
      </c>
      <c r="F6828" t="s">
        <v>11</v>
      </c>
      <c r="G6828" t="s">
        <v>1286</v>
      </c>
      <c r="H6828" t="s">
        <v>349</v>
      </c>
      <c r="I6828" t="s">
        <v>349</v>
      </c>
      <c r="K6828">
        <v>2023</v>
      </c>
      <c r="L6828" t="s">
        <v>7088</v>
      </c>
      <c r="M6828" t="s">
        <v>7089</v>
      </c>
      <c r="N6828" t="s">
        <v>7090</v>
      </c>
      <c r="O6828" t="s">
        <v>7091</v>
      </c>
    </row>
    <row r="6829" spans="1:15" ht="15" customHeight="1" x14ac:dyDescent="0.2">
      <c r="A6829" s="67" t="s">
        <v>9837</v>
      </c>
      <c r="B6829" t="s">
        <v>521</v>
      </c>
      <c r="C6829" t="s">
        <v>520</v>
      </c>
      <c r="D6829" s="21" t="s">
        <v>525</v>
      </c>
      <c r="E6829" t="s">
        <v>526</v>
      </c>
      <c r="F6829" t="s">
        <v>32</v>
      </c>
      <c r="G6829" t="s">
        <v>1270</v>
      </c>
      <c r="K6829">
        <v>2023</v>
      </c>
      <c r="L6829" t="s">
        <v>7088</v>
      </c>
      <c r="M6829" t="s">
        <v>7089</v>
      </c>
      <c r="N6829" t="s">
        <v>7090</v>
      </c>
      <c r="O6829" t="s">
        <v>7092</v>
      </c>
    </row>
    <row r="6830" spans="1:15" ht="15" customHeight="1" x14ac:dyDescent="0.2">
      <c r="A6830" s="67" t="s">
        <v>9837</v>
      </c>
      <c r="B6830" t="s">
        <v>521</v>
      </c>
      <c r="C6830" t="s">
        <v>520</v>
      </c>
      <c r="D6830" s="21" t="s">
        <v>525</v>
      </c>
      <c r="E6830" t="s">
        <v>526</v>
      </c>
      <c r="F6830" t="s">
        <v>33</v>
      </c>
      <c r="G6830" t="s">
        <v>1286</v>
      </c>
      <c r="H6830" t="s">
        <v>349</v>
      </c>
      <c r="I6830" t="s">
        <v>349</v>
      </c>
      <c r="K6830">
        <v>2023</v>
      </c>
      <c r="L6830" t="s">
        <v>7088</v>
      </c>
      <c r="M6830" t="s">
        <v>7089</v>
      </c>
      <c r="N6830" t="s">
        <v>7090</v>
      </c>
      <c r="O6830" t="s">
        <v>7093</v>
      </c>
    </row>
    <row r="6831" spans="1:15" ht="15" customHeight="1" x14ac:dyDescent="0.2">
      <c r="A6831" s="67" t="s">
        <v>9837</v>
      </c>
      <c r="B6831" t="s">
        <v>521</v>
      </c>
      <c r="C6831" t="s">
        <v>520</v>
      </c>
      <c r="D6831" s="21" t="s">
        <v>525</v>
      </c>
      <c r="E6831" t="s">
        <v>526</v>
      </c>
      <c r="F6831" t="s">
        <v>34</v>
      </c>
      <c r="G6831" t="s">
        <v>1289</v>
      </c>
      <c r="H6831" t="s">
        <v>349</v>
      </c>
      <c r="I6831" t="s">
        <v>349</v>
      </c>
      <c r="K6831">
        <v>2023</v>
      </c>
      <c r="L6831" t="s">
        <v>7088</v>
      </c>
      <c r="M6831" t="s">
        <v>7089</v>
      </c>
      <c r="N6831" t="s">
        <v>7090</v>
      </c>
      <c r="O6831" t="s">
        <v>7094</v>
      </c>
    </row>
    <row r="6832" spans="1:15" ht="15" customHeight="1" x14ac:dyDescent="0.2">
      <c r="A6832" s="67" t="s">
        <v>9837</v>
      </c>
      <c r="B6832" t="s">
        <v>521</v>
      </c>
      <c r="C6832" t="s">
        <v>520</v>
      </c>
      <c r="D6832" s="21" t="s">
        <v>525</v>
      </c>
      <c r="E6832" t="s">
        <v>526</v>
      </c>
      <c r="F6832" t="s">
        <v>36</v>
      </c>
      <c r="G6832" t="s">
        <v>1289</v>
      </c>
      <c r="H6832" t="s">
        <v>349</v>
      </c>
      <c r="I6832" t="s">
        <v>349</v>
      </c>
      <c r="K6832">
        <v>2023</v>
      </c>
      <c r="L6832" t="s">
        <v>7088</v>
      </c>
      <c r="M6832" t="s">
        <v>7089</v>
      </c>
      <c r="N6832" t="s">
        <v>7090</v>
      </c>
      <c r="O6832" t="s">
        <v>7094</v>
      </c>
    </row>
    <row r="6833" spans="1:15" ht="15" customHeight="1" x14ac:dyDescent="0.2">
      <c r="A6833" s="67" t="s">
        <v>9837</v>
      </c>
      <c r="B6833" t="s">
        <v>521</v>
      </c>
      <c r="C6833" t="s">
        <v>520</v>
      </c>
      <c r="D6833" s="21" t="s">
        <v>525</v>
      </c>
      <c r="E6833" t="s">
        <v>526</v>
      </c>
      <c r="F6833" t="s">
        <v>37</v>
      </c>
      <c r="G6833" t="s">
        <v>1289</v>
      </c>
      <c r="H6833" t="s">
        <v>349</v>
      </c>
      <c r="I6833" t="s">
        <v>349</v>
      </c>
      <c r="K6833">
        <v>2023</v>
      </c>
      <c r="L6833" t="s">
        <v>7088</v>
      </c>
      <c r="M6833" t="s">
        <v>7089</v>
      </c>
      <c r="N6833" t="s">
        <v>7090</v>
      </c>
      <c r="O6833" t="s">
        <v>7094</v>
      </c>
    </row>
    <row r="6834" spans="1:15" ht="15" customHeight="1" x14ac:dyDescent="0.2">
      <c r="A6834" s="67" t="s">
        <v>9837</v>
      </c>
      <c r="B6834" t="s">
        <v>521</v>
      </c>
      <c r="C6834" t="s">
        <v>520</v>
      </c>
      <c r="D6834" s="21" t="s">
        <v>525</v>
      </c>
      <c r="E6834" t="s">
        <v>526</v>
      </c>
      <c r="F6834" t="s">
        <v>41</v>
      </c>
      <c r="G6834" t="s">
        <v>1289</v>
      </c>
      <c r="H6834" t="s">
        <v>349</v>
      </c>
      <c r="I6834" t="s">
        <v>349</v>
      </c>
      <c r="K6834">
        <v>2023</v>
      </c>
      <c r="L6834" t="s">
        <v>7088</v>
      </c>
      <c r="M6834" t="s">
        <v>7089</v>
      </c>
      <c r="N6834" t="s">
        <v>7090</v>
      </c>
      <c r="O6834" t="s">
        <v>7094</v>
      </c>
    </row>
    <row r="6835" spans="1:15" ht="15" customHeight="1" x14ac:dyDescent="0.2">
      <c r="A6835" s="67" t="s">
        <v>9837</v>
      </c>
      <c r="B6835" t="s">
        <v>521</v>
      </c>
      <c r="C6835" t="s">
        <v>520</v>
      </c>
      <c r="D6835" s="21" t="s">
        <v>525</v>
      </c>
      <c r="E6835" t="s">
        <v>526</v>
      </c>
      <c r="F6835" t="s">
        <v>42</v>
      </c>
      <c r="G6835" t="s">
        <v>1289</v>
      </c>
      <c r="H6835" t="s">
        <v>349</v>
      </c>
      <c r="I6835" t="s">
        <v>349</v>
      </c>
      <c r="K6835">
        <v>2023</v>
      </c>
      <c r="L6835" t="s">
        <v>7088</v>
      </c>
      <c r="M6835" t="s">
        <v>7089</v>
      </c>
      <c r="N6835" t="s">
        <v>7090</v>
      </c>
      <c r="O6835" t="s">
        <v>7094</v>
      </c>
    </row>
    <row r="6836" spans="1:15" ht="15" customHeight="1" x14ac:dyDescent="0.2">
      <c r="A6836" s="67" t="s">
        <v>9837</v>
      </c>
      <c r="B6836" t="s">
        <v>521</v>
      </c>
      <c r="C6836" t="s">
        <v>520</v>
      </c>
      <c r="D6836" s="21" t="s">
        <v>525</v>
      </c>
      <c r="E6836" t="s">
        <v>526</v>
      </c>
      <c r="F6836" t="s">
        <v>55</v>
      </c>
      <c r="G6836" t="s">
        <v>1270</v>
      </c>
      <c r="H6836" t="s">
        <v>349</v>
      </c>
      <c r="I6836" t="s">
        <v>349</v>
      </c>
      <c r="K6836">
        <v>2023</v>
      </c>
      <c r="L6836" t="s">
        <v>7088</v>
      </c>
      <c r="M6836" t="s">
        <v>7089</v>
      </c>
      <c r="N6836" t="s">
        <v>7090</v>
      </c>
      <c r="O6836" t="s">
        <v>7095</v>
      </c>
    </row>
    <row r="6837" spans="1:15" ht="15" customHeight="1" x14ac:dyDescent="0.2">
      <c r="A6837" s="67" t="s">
        <v>9837</v>
      </c>
      <c r="B6837" t="s">
        <v>521</v>
      </c>
      <c r="C6837" t="s">
        <v>520</v>
      </c>
      <c r="D6837" s="21" t="s">
        <v>525</v>
      </c>
      <c r="E6837" t="s">
        <v>526</v>
      </c>
      <c r="F6837" t="s">
        <v>58</v>
      </c>
      <c r="G6837" t="s">
        <v>1270</v>
      </c>
      <c r="H6837" t="s">
        <v>349</v>
      </c>
      <c r="I6837" t="s">
        <v>349</v>
      </c>
      <c r="K6837">
        <v>2023</v>
      </c>
      <c r="L6837" t="s">
        <v>7088</v>
      </c>
      <c r="M6837" t="s">
        <v>7089</v>
      </c>
      <c r="N6837" t="s">
        <v>7090</v>
      </c>
      <c r="O6837" t="s">
        <v>7095</v>
      </c>
    </row>
    <row r="6838" spans="1:15" ht="15" customHeight="1" x14ac:dyDescent="0.2">
      <c r="A6838" s="67" t="s">
        <v>9837</v>
      </c>
      <c r="B6838" t="s">
        <v>521</v>
      </c>
      <c r="C6838" t="s">
        <v>520</v>
      </c>
      <c r="D6838" s="21" t="s">
        <v>525</v>
      </c>
      <c r="E6838" t="s">
        <v>526</v>
      </c>
      <c r="F6838" t="s">
        <v>59</v>
      </c>
      <c r="G6838" t="s">
        <v>1270</v>
      </c>
      <c r="H6838" t="s">
        <v>349</v>
      </c>
      <c r="I6838" t="s">
        <v>349</v>
      </c>
      <c r="K6838">
        <v>2023</v>
      </c>
      <c r="L6838" t="s">
        <v>7088</v>
      </c>
      <c r="M6838" t="s">
        <v>7089</v>
      </c>
      <c r="N6838" t="s">
        <v>7090</v>
      </c>
      <c r="O6838" t="s">
        <v>7095</v>
      </c>
    </row>
    <row r="6839" spans="1:15" ht="15" customHeight="1" x14ac:dyDescent="0.2">
      <c r="A6839" s="67" t="s">
        <v>9837</v>
      </c>
      <c r="B6839" t="s">
        <v>521</v>
      </c>
      <c r="C6839" t="s">
        <v>520</v>
      </c>
      <c r="D6839" s="21" t="s">
        <v>527</v>
      </c>
      <c r="E6839" t="s">
        <v>528</v>
      </c>
      <c r="F6839" t="s">
        <v>266</v>
      </c>
      <c r="G6839" t="s">
        <v>1523</v>
      </c>
      <c r="K6839">
        <v>2023</v>
      </c>
      <c r="L6839" t="s">
        <v>7096</v>
      </c>
      <c r="M6839" t="s">
        <v>2568</v>
      </c>
      <c r="N6839" t="s">
        <v>7097</v>
      </c>
      <c r="O6839" t="s">
        <v>7098</v>
      </c>
    </row>
    <row r="6840" spans="1:15" ht="15" customHeight="1" x14ac:dyDescent="0.2">
      <c r="A6840" s="67" t="s">
        <v>9837</v>
      </c>
      <c r="B6840" t="s">
        <v>521</v>
      </c>
      <c r="C6840" t="s">
        <v>520</v>
      </c>
      <c r="D6840" s="21" t="s">
        <v>527</v>
      </c>
      <c r="E6840" t="s">
        <v>528</v>
      </c>
      <c r="F6840" t="s">
        <v>90</v>
      </c>
      <c r="K6840">
        <v>2020</v>
      </c>
      <c r="L6840" t="s">
        <v>7099</v>
      </c>
      <c r="M6840" t="s">
        <v>2159</v>
      </c>
      <c r="N6840" t="s">
        <v>7100</v>
      </c>
      <c r="O6840" t="s">
        <v>7101</v>
      </c>
    </row>
    <row r="6841" spans="1:15" ht="15" customHeight="1" x14ac:dyDescent="0.2">
      <c r="A6841" s="67" t="s">
        <v>9837</v>
      </c>
      <c r="B6841" t="s">
        <v>521</v>
      </c>
      <c r="C6841" t="s">
        <v>520</v>
      </c>
      <c r="D6841" s="21" t="s">
        <v>527</v>
      </c>
      <c r="E6841" t="s">
        <v>528</v>
      </c>
      <c r="F6841" t="s">
        <v>141</v>
      </c>
      <c r="G6841" t="s">
        <v>7102</v>
      </c>
      <c r="K6841">
        <v>2023</v>
      </c>
      <c r="L6841" t="s">
        <v>7103</v>
      </c>
      <c r="M6841" t="s">
        <v>7104</v>
      </c>
      <c r="N6841" t="s">
        <v>7105</v>
      </c>
    </row>
    <row r="6842" spans="1:15" ht="15" customHeight="1" x14ac:dyDescent="0.2">
      <c r="A6842" s="67" t="s">
        <v>9837</v>
      </c>
      <c r="B6842" t="s">
        <v>521</v>
      </c>
      <c r="C6842" t="s">
        <v>520</v>
      </c>
      <c r="D6842" s="21" t="s">
        <v>527</v>
      </c>
      <c r="E6842" t="s">
        <v>528</v>
      </c>
      <c r="F6842" t="s">
        <v>142</v>
      </c>
      <c r="G6842" t="s">
        <v>1286</v>
      </c>
      <c r="K6842">
        <v>2023</v>
      </c>
      <c r="L6842" t="s">
        <v>7103</v>
      </c>
      <c r="M6842" t="s">
        <v>7104</v>
      </c>
      <c r="N6842" t="s">
        <v>7105</v>
      </c>
      <c r="O6842" t="s">
        <v>1400</v>
      </c>
    </row>
    <row r="6843" spans="1:15" ht="15" customHeight="1" x14ac:dyDescent="0.2">
      <c r="A6843" s="67" t="s">
        <v>9837</v>
      </c>
      <c r="B6843" t="s">
        <v>521</v>
      </c>
      <c r="C6843" t="s">
        <v>520</v>
      </c>
      <c r="D6843" s="21" t="s">
        <v>527</v>
      </c>
      <c r="E6843" t="s">
        <v>528</v>
      </c>
      <c r="F6843" t="s">
        <v>259</v>
      </c>
      <c r="G6843" t="s">
        <v>1523</v>
      </c>
      <c r="K6843">
        <v>2023</v>
      </c>
      <c r="L6843" t="s">
        <v>7103</v>
      </c>
      <c r="M6843" t="s">
        <v>7104</v>
      </c>
      <c r="N6843" t="s">
        <v>7105</v>
      </c>
      <c r="O6843" t="s">
        <v>7106</v>
      </c>
    </row>
    <row r="6844" spans="1:15" ht="15" customHeight="1" x14ac:dyDescent="0.2">
      <c r="A6844" s="67" t="s">
        <v>9837</v>
      </c>
      <c r="B6844" t="s">
        <v>521</v>
      </c>
      <c r="C6844" t="s">
        <v>520</v>
      </c>
      <c r="D6844" s="21" t="s">
        <v>527</v>
      </c>
      <c r="E6844" t="s">
        <v>528</v>
      </c>
      <c r="F6844" t="s">
        <v>261</v>
      </c>
      <c r="G6844" t="s">
        <v>1523</v>
      </c>
      <c r="K6844">
        <v>2023</v>
      </c>
      <c r="L6844" t="s">
        <v>7103</v>
      </c>
      <c r="M6844" t="s">
        <v>7104</v>
      </c>
      <c r="N6844" t="s">
        <v>7105</v>
      </c>
      <c r="O6844" t="s">
        <v>7106</v>
      </c>
    </row>
    <row r="6845" spans="1:15" ht="15" customHeight="1" x14ac:dyDescent="0.2">
      <c r="A6845" s="67" t="s">
        <v>9837</v>
      </c>
      <c r="B6845" t="s">
        <v>521</v>
      </c>
      <c r="C6845" t="s">
        <v>520</v>
      </c>
      <c r="D6845" s="21" t="s">
        <v>527</v>
      </c>
      <c r="E6845" t="s">
        <v>528</v>
      </c>
      <c r="F6845" t="s">
        <v>68</v>
      </c>
      <c r="G6845" t="s">
        <v>1299</v>
      </c>
      <c r="K6845">
        <v>2023</v>
      </c>
      <c r="L6845" t="s">
        <v>7107</v>
      </c>
      <c r="M6845" t="s">
        <v>7108</v>
      </c>
      <c r="N6845" t="s">
        <v>7097</v>
      </c>
    </row>
    <row r="6846" spans="1:15" ht="15" customHeight="1" x14ac:dyDescent="0.2">
      <c r="A6846" s="67" t="s">
        <v>9837</v>
      </c>
      <c r="B6846" t="s">
        <v>521</v>
      </c>
      <c r="C6846" t="s">
        <v>520</v>
      </c>
      <c r="D6846" s="21" t="s">
        <v>527</v>
      </c>
      <c r="E6846" t="s">
        <v>528</v>
      </c>
      <c r="F6846" t="s">
        <v>72</v>
      </c>
      <c r="G6846" t="s">
        <v>1299</v>
      </c>
      <c r="K6846">
        <v>2023</v>
      </c>
      <c r="L6846" t="s">
        <v>7107</v>
      </c>
      <c r="M6846" t="s">
        <v>4935</v>
      </c>
      <c r="N6846" t="s">
        <v>7097</v>
      </c>
      <c r="O6846" t="s">
        <v>7109</v>
      </c>
    </row>
    <row r="6847" spans="1:15" ht="15" customHeight="1" x14ac:dyDescent="0.2">
      <c r="A6847" s="67" t="s">
        <v>9837</v>
      </c>
      <c r="B6847" t="s">
        <v>521</v>
      </c>
      <c r="C6847" t="s">
        <v>520</v>
      </c>
      <c r="D6847" s="21" t="s">
        <v>527</v>
      </c>
      <c r="E6847" t="s">
        <v>528</v>
      </c>
      <c r="F6847" t="s">
        <v>78</v>
      </c>
      <c r="G6847" t="s">
        <v>1299</v>
      </c>
      <c r="K6847">
        <v>2023</v>
      </c>
      <c r="L6847" t="s">
        <v>7107</v>
      </c>
      <c r="M6847" t="s">
        <v>2568</v>
      </c>
      <c r="N6847" t="s">
        <v>7097</v>
      </c>
      <c r="O6847" t="s">
        <v>7110</v>
      </c>
    </row>
    <row r="6848" spans="1:15" ht="15" customHeight="1" x14ac:dyDescent="0.2">
      <c r="A6848" s="67" t="s">
        <v>9837</v>
      </c>
      <c r="B6848" t="s">
        <v>521</v>
      </c>
      <c r="C6848" t="s">
        <v>520</v>
      </c>
      <c r="D6848" s="21" t="s">
        <v>527</v>
      </c>
      <c r="E6848" t="s">
        <v>528</v>
      </c>
      <c r="F6848" t="s">
        <v>79</v>
      </c>
      <c r="G6848" t="s">
        <v>1382</v>
      </c>
      <c r="K6848">
        <v>2023</v>
      </c>
      <c r="L6848" t="s">
        <v>7107</v>
      </c>
      <c r="M6848" t="s">
        <v>2568</v>
      </c>
      <c r="N6848" t="s">
        <v>7097</v>
      </c>
      <c r="O6848" t="s">
        <v>7110</v>
      </c>
    </row>
    <row r="6849" spans="1:15" ht="15" customHeight="1" x14ac:dyDescent="0.2">
      <c r="A6849" s="67" t="s">
        <v>9837</v>
      </c>
      <c r="B6849" t="s">
        <v>521</v>
      </c>
      <c r="C6849" t="s">
        <v>520</v>
      </c>
      <c r="D6849" s="21" t="s">
        <v>527</v>
      </c>
      <c r="E6849" t="s">
        <v>528</v>
      </c>
      <c r="F6849" t="s">
        <v>85</v>
      </c>
      <c r="K6849">
        <v>2023</v>
      </c>
      <c r="L6849" t="s">
        <v>7107</v>
      </c>
      <c r="M6849" t="s">
        <v>4935</v>
      </c>
      <c r="N6849" t="s">
        <v>7097</v>
      </c>
    </row>
    <row r="6850" spans="1:15" ht="15" customHeight="1" x14ac:dyDescent="0.2">
      <c r="A6850" s="67" t="s">
        <v>9837</v>
      </c>
      <c r="B6850" t="s">
        <v>521</v>
      </c>
      <c r="C6850" t="s">
        <v>520</v>
      </c>
      <c r="D6850" s="21" t="s">
        <v>527</v>
      </c>
      <c r="E6850" t="s">
        <v>528</v>
      </c>
      <c r="F6850" t="s">
        <v>86</v>
      </c>
      <c r="K6850">
        <v>2023</v>
      </c>
      <c r="L6850" t="s">
        <v>7107</v>
      </c>
      <c r="M6850" t="s">
        <v>2526</v>
      </c>
      <c r="N6850" t="s">
        <v>7097</v>
      </c>
      <c r="O6850" t="s">
        <v>7111</v>
      </c>
    </row>
    <row r="6851" spans="1:15" ht="15" customHeight="1" x14ac:dyDescent="0.2">
      <c r="A6851" s="67" t="s">
        <v>9837</v>
      </c>
      <c r="B6851" t="s">
        <v>521</v>
      </c>
      <c r="C6851" t="s">
        <v>520</v>
      </c>
      <c r="D6851" s="21" t="s">
        <v>527</v>
      </c>
      <c r="E6851" t="s">
        <v>528</v>
      </c>
      <c r="F6851" t="s">
        <v>301</v>
      </c>
      <c r="G6851" t="s">
        <v>1523</v>
      </c>
      <c r="K6851">
        <v>2023</v>
      </c>
      <c r="L6851" t="s">
        <v>7107</v>
      </c>
      <c r="M6851" t="s">
        <v>2568</v>
      </c>
      <c r="N6851" t="s">
        <v>7097</v>
      </c>
      <c r="O6851" t="s">
        <v>7112</v>
      </c>
    </row>
    <row r="6852" spans="1:15" ht="15" customHeight="1" x14ac:dyDescent="0.2">
      <c r="A6852" s="67" t="s">
        <v>9837</v>
      </c>
      <c r="B6852" s="22" t="s">
        <v>521</v>
      </c>
      <c r="C6852" s="22" t="s">
        <v>520</v>
      </c>
      <c r="D6852" s="23" t="s">
        <v>527</v>
      </c>
      <c r="E6852" s="22" t="s">
        <v>528</v>
      </c>
      <c r="F6852" s="22" t="s">
        <v>81</v>
      </c>
      <c r="G6852" s="11" t="s">
        <v>1299</v>
      </c>
      <c r="H6852" s="22"/>
      <c r="I6852" s="22"/>
      <c r="J6852" s="22"/>
      <c r="K6852" s="22">
        <v>2023</v>
      </c>
      <c r="L6852" s="22" t="s">
        <v>7107</v>
      </c>
      <c r="M6852" s="22" t="s">
        <v>7113</v>
      </c>
      <c r="N6852" s="22" t="s">
        <v>7097</v>
      </c>
      <c r="O6852" s="22"/>
    </row>
    <row r="6853" spans="1:15" ht="15" customHeight="1" x14ac:dyDescent="0.2">
      <c r="A6853" s="67" t="s">
        <v>9837</v>
      </c>
      <c r="B6853" t="s">
        <v>521</v>
      </c>
      <c r="C6853" t="s">
        <v>520</v>
      </c>
      <c r="D6853" s="21" t="s">
        <v>527</v>
      </c>
      <c r="E6853" t="s">
        <v>528</v>
      </c>
      <c r="F6853" t="s">
        <v>89</v>
      </c>
      <c r="K6853">
        <v>2024</v>
      </c>
      <c r="L6853" t="s">
        <v>7114</v>
      </c>
      <c r="N6853" t="s">
        <v>7115</v>
      </c>
      <c r="O6853" t="s">
        <v>7116</v>
      </c>
    </row>
    <row r="6854" spans="1:15" ht="15" customHeight="1" x14ac:dyDescent="0.2">
      <c r="A6854" s="67" t="s">
        <v>9837</v>
      </c>
      <c r="B6854" t="s">
        <v>521</v>
      </c>
      <c r="C6854" t="s">
        <v>520</v>
      </c>
      <c r="D6854" s="21" t="s">
        <v>527</v>
      </c>
      <c r="E6854" t="s">
        <v>528</v>
      </c>
      <c r="F6854" t="s">
        <v>16</v>
      </c>
      <c r="G6854" t="s">
        <v>1270</v>
      </c>
      <c r="H6854" t="s">
        <v>492</v>
      </c>
      <c r="I6854" t="s">
        <v>1281</v>
      </c>
      <c r="J6854" t="s">
        <v>7117</v>
      </c>
      <c r="K6854">
        <v>2022</v>
      </c>
      <c r="L6854" t="s">
        <v>7118</v>
      </c>
      <c r="M6854" t="s">
        <v>7119</v>
      </c>
      <c r="N6854" t="s">
        <v>7120</v>
      </c>
      <c r="O6854" t="s">
        <v>7121</v>
      </c>
    </row>
    <row r="6855" spans="1:15" ht="15" customHeight="1" x14ac:dyDescent="0.2">
      <c r="A6855" s="67" t="s">
        <v>9837</v>
      </c>
      <c r="B6855" t="s">
        <v>521</v>
      </c>
      <c r="C6855" t="s">
        <v>520</v>
      </c>
      <c r="D6855" s="21" t="s">
        <v>527</v>
      </c>
      <c r="E6855" t="s">
        <v>528</v>
      </c>
      <c r="F6855" t="s">
        <v>17</v>
      </c>
      <c r="G6855" t="s">
        <v>1270</v>
      </c>
      <c r="H6855" t="s">
        <v>492</v>
      </c>
      <c r="I6855" t="s">
        <v>1281</v>
      </c>
      <c r="J6855" t="s">
        <v>7117</v>
      </c>
      <c r="K6855">
        <v>2022</v>
      </c>
      <c r="L6855" t="s">
        <v>7118</v>
      </c>
      <c r="M6855" t="s">
        <v>7119</v>
      </c>
      <c r="N6855" t="s">
        <v>7120</v>
      </c>
      <c r="O6855" t="s">
        <v>7121</v>
      </c>
    </row>
    <row r="6856" spans="1:15" ht="15" customHeight="1" x14ac:dyDescent="0.2">
      <c r="A6856" s="67" t="s">
        <v>9837</v>
      </c>
      <c r="B6856" t="s">
        <v>521</v>
      </c>
      <c r="C6856" t="s">
        <v>520</v>
      </c>
      <c r="D6856" s="21" t="s">
        <v>527</v>
      </c>
      <c r="E6856" t="s">
        <v>528</v>
      </c>
      <c r="F6856" t="s">
        <v>18</v>
      </c>
      <c r="G6856" t="s">
        <v>1270</v>
      </c>
      <c r="H6856" t="s">
        <v>492</v>
      </c>
      <c r="I6856" t="s">
        <v>1281</v>
      </c>
      <c r="J6856" t="s">
        <v>7117</v>
      </c>
      <c r="K6856">
        <v>2022</v>
      </c>
      <c r="L6856" t="s">
        <v>7118</v>
      </c>
      <c r="M6856" t="s">
        <v>7119</v>
      </c>
      <c r="N6856" t="s">
        <v>7120</v>
      </c>
      <c r="O6856" t="s">
        <v>7121</v>
      </c>
    </row>
    <row r="6857" spans="1:15" ht="15" customHeight="1" x14ac:dyDescent="0.2">
      <c r="A6857" s="67" t="s">
        <v>9837</v>
      </c>
      <c r="B6857" t="s">
        <v>521</v>
      </c>
      <c r="C6857" t="s">
        <v>520</v>
      </c>
      <c r="D6857" s="21" t="s">
        <v>527</v>
      </c>
      <c r="E6857" t="s">
        <v>528</v>
      </c>
      <c r="F6857" t="s">
        <v>19</v>
      </c>
      <c r="G6857" t="s">
        <v>1270</v>
      </c>
      <c r="H6857" t="s">
        <v>492</v>
      </c>
      <c r="I6857" t="s">
        <v>1281</v>
      </c>
      <c r="J6857" t="s">
        <v>7117</v>
      </c>
      <c r="K6857">
        <v>2022</v>
      </c>
      <c r="L6857" t="s">
        <v>7118</v>
      </c>
      <c r="M6857" t="s">
        <v>7119</v>
      </c>
      <c r="N6857" t="s">
        <v>7120</v>
      </c>
      <c r="O6857" t="s">
        <v>7121</v>
      </c>
    </row>
    <row r="6858" spans="1:15" ht="15" customHeight="1" x14ac:dyDescent="0.2">
      <c r="A6858" s="67" t="s">
        <v>9837</v>
      </c>
      <c r="B6858" t="s">
        <v>521</v>
      </c>
      <c r="C6858" t="s">
        <v>520</v>
      </c>
      <c r="D6858" s="21" t="s">
        <v>527</v>
      </c>
      <c r="E6858" t="s">
        <v>528</v>
      </c>
      <c r="F6858" t="s">
        <v>20</v>
      </c>
      <c r="G6858" t="s">
        <v>1270</v>
      </c>
      <c r="H6858" t="s">
        <v>492</v>
      </c>
      <c r="I6858" t="s">
        <v>1281</v>
      </c>
      <c r="J6858" t="s">
        <v>7117</v>
      </c>
      <c r="K6858">
        <v>2022</v>
      </c>
      <c r="L6858" t="s">
        <v>7118</v>
      </c>
      <c r="M6858" t="s">
        <v>7119</v>
      </c>
      <c r="N6858" t="s">
        <v>7120</v>
      </c>
      <c r="O6858" t="s">
        <v>7121</v>
      </c>
    </row>
    <row r="6859" spans="1:15" ht="15" customHeight="1" x14ac:dyDescent="0.2">
      <c r="A6859" s="67" t="s">
        <v>9837</v>
      </c>
      <c r="B6859" t="s">
        <v>521</v>
      </c>
      <c r="C6859" t="s">
        <v>520</v>
      </c>
      <c r="D6859" s="21" t="s">
        <v>527</v>
      </c>
      <c r="E6859" t="s">
        <v>528</v>
      </c>
      <c r="F6859" t="s">
        <v>25</v>
      </c>
      <c r="G6859" t="s">
        <v>1270</v>
      </c>
      <c r="H6859" t="s">
        <v>492</v>
      </c>
      <c r="I6859" t="s">
        <v>1281</v>
      </c>
      <c r="J6859" t="s">
        <v>7117</v>
      </c>
      <c r="K6859">
        <v>2022</v>
      </c>
      <c r="L6859" t="s">
        <v>7118</v>
      </c>
      <c r="M6859" t="s">
        <v>7119</v>
      </c>
      <c r="N6859" t="s">
        <v>7120</v>
      </c>
      <c r="O6859" t="s">
        <v>7121</v>
      </c>
    </row>
    <row r="6860" spans="1:15" ht="15" customHeight="1" x14ac:dyDescent="0.2">
      <c r="A6860" s="67" t="s">
        <v>9837</v>
      </c>
      <c r="B6860" t="s">
        <v>521</v>
      </c>
      <c r="C6860" t="s">
        <v>520</v>
      </c>
      <c r="D6860" s="21" t="s">
        <v>527</v>
      </c>
      <c r="E6860" t="s">
        <v>528</v>
      </c>
      <c r="F6860" t="s">
        <v>26</v>
      </c>
      <c r="G6860" t="s">
        <v>1270</v>
      </c>
      <c r="H6860" t="s">
        <v>492</v>
      </c>
      <c r="I6860" t="s">
        <v>1281</v>
      </c>
      <c r="J6860" t="s">
        <v>7117</v>
      </c>
      <c r="K6860">
        <v>2022</v>
      </c>
      <c r="L6860" t="s">
        <v>7118</v>
      </c>
      <c r="M6860" t="s">
        <v>7119</v>
      </c>
      <c r="N6860" t="s">
        <v>7120</v>
      </c>
      <c r="O6860" t="s">
        <v>7121</v>
      </c>
    </row>
    <row r="6861" spans="1:15" ht="15" customHeight="1" x14ac:dyDescent="0.2">
      <c r="A6861" s="67" t="s">
        <v>9837</v>
      </c>
      <c r="B6861" t="s">
        <v>521</v>
      </c>
      <c r="C6861" t="s">
        <v>520</v>
      </c>
      <c r="D6861" s="21" t="s">
        <v>527</v>
      </c>
      <c r="E6861" t="s">
        <v>528</v>
      </c>
      <c r="F6861" t="s">
        <v>27</v>
      </c>
      <c r="G6861" t="s">
        <v>1270</v>
      </c>
      <c r="H6861" t="s">
        <v>492</v>
      </c>
      <c r="I6861" t="s">
        <v>1281</v>
      </c>
      <c r="J6861" t="s">
        <v>7117</v>
      </c>
      <c r="K6861">
        <v>2022</v>
      </c>
      <c r="L6861" t="s">
        <v>7118</v>
      </c>
      <c r="M6861" t="s">
        <v>7119</v>
      </c>
      <c r="N6861" t="s">
        <v>7120</v>
      </c>
      <c r="O6861" t="s">
        <v>7121</v>
      </c>
    </row>
    <row r="6862" spans="1:15" ht="15" customHeight="1" x14ac:dyDescent="0.2">
      <c r="A6862" s="67" t="s">
        <v>9837</v>
      </c>
      <c r="B6862" t="s">
        <v>521</v>
      </c>
      <c r="C6862" t="s">
        <v>520</v>
      </c>
      <c r="D6862" s="21" t="s">
        <v>527</v>
      </c>
      <c r="E6862" t="s">
        <v>528</v>
      </c>
      <c r="F6862" t="s">
        <v>28</v>
      </c>
      <c r="G6862" t="s">
        <v>1270</v>
      </c>
      <c r="H6862" t="s">
        <v>492</v>
      </c>
      <c r="I6862" t="s">
        <v>1281</v>
      </c>
      <c r="J6862" t="s">
        <v>7117</v>
      </c>
      <c r="K6862">
        <v>2022</v>
      </c>
      <c r="L6862" t="s">
        <v>7118</v>
      </c>
      <c r="M6862" t="s">
        <v>7119</v>
      </c>
      <c r="N6862" t="s">
        <v>7120</v>
      </c>
      <c r="O6862" t="s">
        <v>7121</v>
      </c>
    </row>
    <row r="6863" spans="1:15" ht="15" customHeight="1" x14ac:dyDescent="0.2">
      <c r="A6863" s="67" t="s">
        <v>9837</v>
      </c>
      <c r="B6863" t="s">
        <v>521</v>
      </c>
      <c r="C6863" t="s">
        <v>520</v>
      </c>
      <c r="D6863" s="21" t="s">
        <v>522</v>
      </c>
      <c r="E6863" t="s">
        <v>523</v>
      </c>
      <c r="F6863" t="s">
        <v>13</v>
      </c>
      <c r="K6863">
        <v>2015</v>
      </c>
      <c r="L6863" t="s">
        <v>7152</v>
      </c>
      <c r="M6863" t="s">
        <v>7153</v>
      </c>
      <c r="N6863" t="s">
        <v>7154</v>
      </c>
    </row>
    <row r="6864" spans="1:15" ht="15" customHeight="1" x14ac:dyDescent="0.2">
      <c r="A6864" s="67" t="s">
        <v>9837</v>
      </c>
      <c r="B6864" t="s">
        <v>521</v>
      </c>
      <c r="C6864" t="s">
        <v>520</v>
      </c>
      <c r="D6864" s="21" t="s">
        <v>522</v>
      </c>
      <c r="E6864" t="s">
        <v>523</v>
      </c>
      <c r="F6864" t="s">
        <v>14</v>
      </c>
      <c r="G6864" t="s">
        <v>1430</v>
      </c>
      <c r="O6864" t="s">
        <v>1431</v>
      </c>
    </row>
    <row r="6865" spans="1:15" ht="15" customHeight="1" x14ac:dyDescent="0.2">
      <c r="A6865" s="67" t="s">
        <v>9837</v>
      </c>
      <c r="B6865" t="s">
        <v>521</v>
      </c>
      <c r="C6865" t="s">
        <v>520</v>
      </c>
      <c r="D6865" s="21" t="s">
        <v>525</v>
      </c>
      <c r="E6865" t="s">
        <v>526</v>
      </c>
      <c r="F6865" t="s">
        <v>67</v>
      </c>
      <c r="G6865" t="s">
        <v>1360</v>
      </c>
      <c r="J6865" t="s">
        <v>7127</v>
      </c>
      <c r="K6865">
        <v>2024</v>
      </c>
      <c r="L6865" t="s">
        <v>1633</v>
      </c>
      <c r="N6865" t="s">
        <v>7128</v>
      </c>
      <c r="O6865" t="s">
        <v>9776</v>
      </c>
    </row>
    <row r="6866" spans="1:15" ht="15" customHeight="1" x14ac:dyDescent="0.2">
      <c r="A6866" s="67" t="s">
        <v>9837</v>
      </c>
      <c r="B6866" t="s">
        <v>521</v>
      </c>
      <c r="C6866" t="s">
        <v>520</v>
      </c>
      <c r="D6866" s="21" t="s">
        <v>527</v>
      </c>
      <c r="E6866" t="s">
        <v>528</v>
      </c>
      <c r="F6866" t="s">
        <v>94</v>
      </c>
      <c r="K6866">
        <v>2010</v>
      </c>
      <c r="L6866" t="s">
        <v>7129</v>
      </c>
      <c r="N6866" t="s">
        <v>7130</v>
      </c>
      <c r="O6866" t="s">
        <v>9695</v>
      </c>
    </row>
    <row r="6867" spans="1:15" ht="15" customHeight="1" x14ac:dyDescent="0.2">
      <c r="A6867" s="67" t="s">
        <v>9837</v>
      </c>
      <c r="B6867" t="s">
        <v>521</v>
      </c>
      <c r="C6867" t="s">
        <v>520</v>
      </c>
      <c r="D6867" s="21" t="s">
        <v>527</v>
      </c>
      <c r="E6867" t="s">
        <v>528</v>
      </c>
      <c r="F6867" t="s">
        <v>95</v>
      </c>
      <c r="K6867">
        <v>2010</v>
      </c>
      <c r="L6867" t="s">
        <v>7129</v>
      </c>
      <c r="N6867" t="s">
        <v>7130</v>
      </c>
      <c r="O6867" t="s">
        <v>9695</v>
      </c>
    </row>
    <row r="6868" spans="1:15" ht="15" customHeight="1" x14ac:dyDescent="0.2">
      <c r="A6868" s="67" t="s">
        <v>9837</v>
      </c>
      <c r="B6868" t="s">
        <v>521</v>
      </c>
      <c r="C6868" t="s">
        <v>520</v>
      </c>
      <c r="D6868" s="21" t="s">
        <v>527</v>
      </c>
      <c r="E6868" t="s">
        <v>528</v>
      </c>
      <c r="F6868" t="s">
        <v>33</v>
      </c>
      <c r="G6868" t="s">
        <v>1286</v>
      </c>
      <c r="H6868" t="s">
        <v>349</v>
      </c>
      <c r="I6868" t="s">
        <v>349</v>
      </c>
      <c r="K6868">
        <v>2021</v>
      </c>
      <c r="L6868" t="s">
        <v>7131</v>
      </c>
      <c r="M6868" t="s">
        <v>7132</v>
      </c>
      <c r="N6868" t="s">
        <v>7133</v>
      </c>
      <c r="O6868" t="s">
        <v>7134</v>
      </c>
    </row>
    <row r="6869" spans="1:15" ht="15" customHeight="1" x14ac:dyDescent="0.2">
      <c r="A6869" s="67" t="s">
        <v>9837</v>
      </c>
      <c r="B6869" t="s">
        <v>521</v>
      </c>
      <c r="C6869" t="s">
        <v>520</v>
      </c>
      <c r="D6869" s="21" t="s">
        <v>527</v>
      </c>
      <c r="E6869" t="s">
        <v>528</v>
      </c>
      <c r="F6869" t="s">
        <v>34</v>
      </c>
      <c r="G6869" t="s">
        <v>1289</v>
      </c>
      <c r="H6869" t="s">
        <v>349</v>
      </c>
      <c r="I6869" t="s">
        <v>349</v>
      </c>
      <c r="K6869">
        <v>2021</v>
      </c>
      <c r="L6869" t="s">
        <v>7131</v>
      </c>
      <c r="M6869" t="s">
        <v>7135</v>
      </c>
      <c r="N6869" t="s">
        <v>7133</v>
      </c>
      <c r="O6869" t="s">
        <v>7136</v>
      </c>
    </row>
    <row r="6870" spans="1:15" ht="15" customHeight="1" x14ac:dyDescent="0.2">
      <c r="A6870" s="67" t="s">
        <v>9837</v>
      </c>
      <c r="B6870" t="s">
        <v>521</v>
      </c>
      <c r="C6870" t="s">
        <v>520</v>
      </c>
      <c r="D6870" s="21" t="s">
        <v>527</v>
      </c>
      <c r="E6870" t="s">
        <v>528</v>
      </c>
      <c r="F6870" t="s">
        <v>35</v>
      </c>
      <c r="G6870" t="s">
        <v>1289</v>
      </c>
      <c r="H6870" t="s">
        <v>349</v>
      </c>
      <c r="I6870" t="s">
        <v>349</v>
      </c>
      <c r="K6870">
        <v>2021</v>
      </c>
      <c r="L6870" t="s">
        <v>7131</v>
      </c>
      <c r="M6870" t="s">
        <v>7135</v>
      </c>
      <c r="N6870" t="s">
        <v>7133</v>
      </c>
      <c r="O6870" t="s">
        <v>7136</v>
      </c>
    </row>
    <row r="6871" spans="1:15" ht="15" customHeight="1" x14ac:dyDescent="0.2">
      <c r="A6871" s="67" t="s">
        <v>9837</v>
      </c>
      <c r="B6871" t="s">
        <v>521</v>
      </c>
      <c r="C6871" t="s">
        <v>520</v>
      </c>
      <c r="D6871" s="21" t="s">
        <v>527</v>
      </c>
      <c r="E6871" t="s">
        <v>528</v>
      </c>
      <c r="F6871" t="s">
        <v>36</v>
      </c>
      <c r="G6871" t="s">
        <v>1289</v>
      </c>
      <c r="H6871" t="s">
        <v>349</v>
      </c>
      <c r="I6871" t="s">
        <v>349</v>
      </c>
      <c r="K6871">
        <v>2021</v>
      </c>
      <c r="L6871" t="s">
        <v>7131</v>
      </c>
      <c r="M6871" t="s">
        <v>7135</v>
      </c>
      <c r="N6871" t="s">
        <v>7133</v>
      </c>
      <c r="O6871" t="s">
        <v>7136</v>
      </c>
    </row>
    <row r="6872" spans="1:15" ht="15" customHeight="1" x14ac:dyDescent="0.2">
      <c r="A6872" s="67" t="s">
        <v>9837</v>
      </c>
      <c r="B6872" t="s">
        <v>521</v>
      </c>
      <c r="C6872" t="s">
        <v>520</v>
      </c>
      <c r="D6872" s="21" t="s">
        <v>527</v>
      </c>
      <c r="E6872" t="s">
        <v>528</v>
      </c>
      <c r="F6872" t="s">
        <v>38</v>
      </c>
      <c r="G6872" t="s">
        <v>1289</v>
      </c>
      <c r="H6872" t="s">
        <v>349</v>
      </c>
      <c r="I6872" t="s">
        <v>349</v>
      </c>
      <c r="K6872">
        <v>2021</v>
      </c>
      <c r="L6872" t="s">
        <v>7131</v>
      </c>
      <c r="M6872" t="s">
        <v>7135</v>
      </c>
      <c r="N6872" t="s">
        <v>7133</v>
      </c>
      <c r="O6872" t="s">
        <v>7136</v>
      </c>
    </row>
    <row r="6873" spans="1:15" ht="15" customHeight="1" x14ac:dyDescent="0.2">
      <c r="A6873" s="67" t="s">
        <v>9837</v>
      </c>
      <c r="B6873" t="s">
        <v>521</v>
      </c>
      <c r="C6873" t="s">
        <v>520</v>
      </c>
      <c r="D6873" s="21" t="s">
        <v>527</v>
      </c>
      <c r="E6873" t="s">
        <v>528</v>
      </c>
      <c r="F6873" t="s">
        <v>39</v>
      </c>
      <c r="G6873" t="s">
        <v>1289</v>
      </c>
      <c r="H6873" t="s">
        <v>349</v>
      </c>
      <c r="I6873" t="s">
        <v>349</v>
      </c>
      <c r="K6873">
        <v>2021</v>
      </c>
      <c r="L6873" t="s">
        <v>7131</v>
      </c>
      <c r="M6873" t="s">
        <v>7135</v>
      </c>
      <c r="N6873" t="s">
        <v>7133</v>
      </c>
      <c r="O6873" t="s">
        <v>7136</v>
      </c>
    </row>
    <row r="6874" spans="1:15" ht="15" customHeight="1" x14ac:dyDescent="0.2">
      <c r="A6874" s="67" t="s">
        <v>9837</v>
      </c>
      <c r="B6874" t="s">
        <v>521</v>
      </c>
      <c r="C6874" t="s">
        <v>520</v>
      </c>
      <c r="D6874" s="21" t="s">
        <v>527</v>
      </c>
      <c r="E6874" t="s">
        <v>528</v>
      </c>
      <c r="F6874" t="s">
        <v>40</v>
      </c>
      <c r="G6874" t="s">
        <v>1289</v>
      </c>
      <c r="H6874" t="s">
        <v>349</v>
      </c>
      <c r="I6874" t="s">
        <v>349</v>
      </c>
      <c r="K6874">
        <v>2021</v>
      </c>
      <c r="L6874" t="s">
        <v>7131</v>
      </c>
      <c r="M6874" t="s">
        <v>7135</v>
      </c>
      <c r="N6874" t="s">
        <v>7133</v>
      </c>
      <c r="O6874" t="s">
        <v>7136</v>
      </c>
    </row>
    <row r="6875" spans="1:15" ht="15" customHeight="1" x14ac:dyDescent="0.2">
      <c r="A6875" s="67" t="s">
        <v>9837</v>
      </c>
      <c r="B6875" t="s">
        <v>521</v>
      </c>
      <c r="C6875" t="s">
        <v>520</v>
      </c>
      <c r="D6875" s="21" t="s">
        <v>527</v>
      </c>
      <c r="E6875" t="s">
        <v>528</v>
      </c>
      <c r="F6875" t="s">
        <v>41</v>
      </c>
      <c r="G6875" t="s">
        <v>1289</v>
      </c>
      <c r="H6875" t="s">
        <v>349</v>
      </c>
      <c r="I6875" t="s">
        <v>349</v>
      </c>
      <c r="K6875">
        <v>2021</v>
      </c>
      <c r="L6875" t="s">
        <v>7131</v>
      </c>
      <c r="M6875" t="s">
        <v>7135</v>
      </c>
      <c r="N6875" t="s">
        <v>7133</v>
      </c>
      <c r="O6875" t="s">
        <v>7136</v>
      </c>
    </row>
    <row r="6876" spans="1:15" ht="15" customHeight="1" x14ac:dyDescent="0.2">
      <c r="A6876" s="67" t="s">
        <v>9837</v>
      </c>
      <c r="B6876" t="s">
        <v>521</v>
      </c>
      <c r="C6876" t="s">
        <v>520</v>
      </c>
      <c r="D6876" s="21" t="s">
        <v>527</v>
      </c>
      <c r="E6876" t="s">
        <v>528</v>
      </c>
      <c r="F6876" t="s">
        <v>42</v>
      </c>
      <c r="G6876" t="s">
        <v>1289</v>
      </c>
      <c r="H6876" t="s">
        <v>349</v>
      </c>
      <c r="I6876" t="s">
        <v>349</v>
      </c>
      <c r="K6876">
        <v>2021</v>
      </c>
      <c r="L6876" t="s">
        <v>7131</v>
      </c>
      <c r="M6876" t="s">
        <v>7135</v>
      </c>
      <c r="N6876" t="s">
        <v>7133</v>
      </c>
      <c r="O6876" t="s">
        <v>7136</v>
      </c>
    </row>
    <row r="6877" spans="1:15" ht="15" customHeight="1" x14ac:dyDescent="0.2">
      <c r="A6877" s="67" t="s">
        <v>9837</v>
      </c>
      <c r="B6877" t="s">
        <v>521</v>
      </c>
      <c r="C6877" t="s">
        <v>520</v>
      </c>
      <c r="D6877" s="21" t="s">
        <v>527</v>
      </c>
      <c r="E6877" t="s">
        <v>528</v>
      </c>
      <c r="F6877" t="s">
        <v>55</v>
      </c>
      <c r="G6877" t="s">
        <v>1270</v>
      </c>
      <c r="H6877" t="s">
        <v>349</v>
      </c>
      <c r="I6877" t="s">
        <v>349</v>
      </c>
      <c r="K6877">
        <v>2021</v>
      </c>
      <c r="L6877" t="s">
        <v>7131</v>
      </c>
      <c r="M6877" t="s">
        <v>7132</v>
      </c>
      <c r="N6877" t="s">
        <v>7133</v>
      </c>
      <c r="O6877" t="s">
        <v>7134</v>
      </c>
    </row>
    <row r="6878" spans="1:15" ht="15" customHeight="1" x14ac:dyDescent="0.2">
      <c r="A6878" s="67" t="s">
        <v>9837</v>
      </c>
      <c r="B6878" t="s">
        <v>521</v>
      </c>
      <c r="C6878" t="s">
        <v>520</v>
      </c>
      <c r="D6878" s="21" t="s">
        <v>527</v>
      </c>
      <c r="E6878" t="s">
        <v>528</v>
      </c>
      <c r="F6878" t="s">
        <v>59</v>
      </c>
      <c r="G6878" t="s">
        <v>1270</v>
      </c>
      <c r="H6878" t="s">
        <v>349</v>
      </c>
      <c r="I6878" t="s">
        <v>349</v>
      </c>
      <c r="K6878">
        <v>2021</v>
      </c>
      <c r="L6878" t="s">
        <v>7131</v>
      </c>
      <c r="M6878" t="s">
        <v>7132</v>
      </c>
      <c r="N6878" t="s">
        <v>7133</v>
      </c>
      <c r="O6878" t="s">
        <v>7134</v>
      </c>
    </row>
    <row r="6879" spans="1:15" ht="15" customHeight="1" x14ac:dyDescent="0.2">
      <c r="A6879" s="67" t="s">
        <v>9837</v>
      </c>
      <c r="B6879" t="s">
        <v>521</v>
      </c>
      <c r="C6879" t="s">
        <v>520</v>
      </c>
      <c r="D6879" s="21" t="s">
        <v>527</v>
      </c>
      <c r="E6879" t="s">
        <v>528</v>
      </c>
      <c r="F6879" t="s">
        <v>60</v>
      </c>
      <c r="G6879" t="s">
        <v>1270</v>
      </c>
      <c r="H6879" t="s">
        <v>349</v>
      </c>
      <c r="I6879" t="s">
        <v>349</v>
      </c>
      <c r="K6879">
        <v>2021</v>
      </c>
      <c r="L6879" t="s">
        <v>7131</v>
      </c>
      <c r="M6879" t="s">
        <v>7132</v>
      </c>
      <c r="N6879" t="s">
        <v>7133</v>
      </c>
      <c r="O6879" t="s">
        <v>7134</v>
      </c>
    </row>
    <row r="6880" spans="1:15" ht="15" customHeight="1" x14ac:dyDescent="0.2">
      <c r="A6880" s="67" t="s">
        <v>9837</v>
      </c>
      <c r="B6880" t="s">
        <v>521</v>
      </c>
      <c r="C6880" t="s">
        <v>520</v>
      </c>
      <c r="D6880" s="21" t="s">
        <v>527</v>
      </c>
      <c r="E6880" t="s">
        <v>528</v>
      </c>
      <c r="F6880" t="s">
        <v>8</v>
      </c>
      <c r="K6880">
        <v>2021</v>
      </c>
      <c r="L6880" t="s">
        <v>7137</v>
      </c>
      <c r="M6880" t="s">
        <v>7132</v>
      </c>
      <c r="N6880" t="s">
        <v>7133</v>
      </c>
    </row>
    <row r="6881" spans="1:15" ht="15" customHeight="1" x14ac:dyDescent="0.2">
      <c r="A6881" s="67" t="s">
        <v>9837</v>
      </c>
      <c r="B6881" t="s">
        <v>521</v>
      </c>
      <c r="C6881" t="s">
        <v>520</v>
      </c>
      <c r="D6881" s="21" t="s">
        <v>527</v>
      </c>
      <c r="E6881" t="s">
        <v>528</v>
      </c>
      <c r="F6881" t="s">
        <v>10</v>
      </c>
      <c r="K6881">
        <v>2021</v>
      </c>
      <c r="L6881" t="s">
        <v>7137</v>
      </c>
      <c r="M6881" t="s">
        <v>7132</v>
      </c>
      <c r="N6881" t="s">
        <v>7133</v>
      </c>
    </row>
    <row r="6882" spans="1:15" ht="15" customHeight="1" x14ac:dyDescent="0.2">
      <c r="A6882" s="67" t="s">
        <v>9837</v>
      </c>
      <c r="B6882" t="s">
        <v>521</v>
      </c>
      <c r="C6882" t="s">
        <v>520</v>
      </c>
      <c r="D6882" s="21" t="s">
        <v>527</v>
      </c>
      <c r="E6882" t="s">
        <v>528</v>
      </c>
      <c r="F6882" t="s">
        <v>11</v>
      </c>
      <c r="G6882" t="s">
        <v>1286</v>
      </c>
      <c r="H6882" t="s">
        <v>349</v>
      </c>
      <c r="I6882" t="s">
        <v>349</v>
      </c>
      <c r="K6882">
        <v>2021</v>
      </c>
      <c r="L6882" t="s">
        <v>7137</v>
      </c>
      <c r="M6882" t="s">
        <v>7132</v>
      </c>
      <c r="N6882" t="s">
        <v>7133</v>
      </c>
      <c r="O6882" t="s">
        <v>7138</v>
      </c>
    </row>
    <row r="6883" spans="1:15" ht="15" customHeight="1" x14ac:dyDescent="0.2">
      <c r="A6883" s="67" t="s">
        <v>9837</v>
      </c>
      <c r="B6883" t="s">
        <v>521</v>
      </c>
      <c r="C6883" t="s">
        <v>520</v>
      </c>
      <c r="D6883" s="21" t="s">
        <v>527</v>
      </c>
      <c r="E6883" t="s">
        <v>528</v>
      </c>
      <c r="F6883" t="s">
        <v>96</v>
      </c>
      <c r="K6883">
        <v>2021</v>
      </c>
      <c r="L6883" t="s">
        <v>7139</v>
      </c>
      <c r="M6883" t="s">
        <v>1484</v>
      </c>
      <c r="N6883" t="s">
        <v>7140</v>
      </c>
      <c r="O6883" t="s">
        <v>7141</v>
      </c>
    </row>
    <row r="6884" spans="1:15" ht="15" customHeight="1" x14ac:dyDescent="0.2">
      <c r="A6884" s="67" t="s">
        <v>9837</v>
      </c>
      <c r="B6884" t="s">
        <v>521</v>
      </c>
      <c r="C6884" t="s">
        <v>520</v>
      </c>
      <c r="D6884" s="21" t="s">
        <v>527</v>
      </c>
      <c r="E6884" t="s">
        <v>528</v>
      </c>
      <c r="F6884" t="s">
        <v>315</v>
      </c>
      <c r="K6884">
        <v>2023</v>
      </c>
      <c r="L6884" t="s">
        <v>7142</v>
      </c>
      <c r="M6884" t="s">
        <v>4935</v>
      </c>
      <c r="N6884" t="s">
        <v>7143</v>
      </c>
      <c r="O6884" t="s">
        <v>7144</v>
      </c>
    </row>
    <row r="6885" spans="1:15" ht="15" customHeight="1" x14ac:dyDescent="0.2">
      <c r="A6885" s="67" t="s">
        <v>9837</v>
      </c>
      <c r="B6885" t="s">
        <v>521</v>
      </c>
      <c r="C6885" t="s">
        <v>520</v>
      </c>
      <c r="D6885" s="21" t="s">
        <v>527</v>
      </c>
      <c r="E6885" t="s">
        <v>528</v>
      </c>
      <c r="F6885" t="s">
        <v>322</v>
      </c>
      <c r="K6885">
        <v>2023</v>
      </c>
      <c r="L6885" t="s">
        <v>7142</v>
      </c>
      <c r="M6885" t="s">
        <v>4935</v>
      </c>
      <c r="N6885" t="s">
        <v>7143</v>
      </c>
      <c r="O6885" t="s">
        <v>7145</v>
      </c>
    </row>
    <row r="6886" spans="1:15" ht="15" customHeight="1" x14ac:dyDescent="0.2">
      <c r="A6886" s="67" t="s">
        <v>9837</v>
      </c>
      <c r="B6886" t="s">
        <v>521</v>
      </c>
      <c r="C6886" t="s">
        <v>520</v>
      </c>
      <c r="D6886" s="21" t="s">
        <v>527</v>
      </c>
      <c r="E6886" t="s">
        <v>528</v>
      </c>
      <c r="F6886" t="s">
        <v>330</v>
      </c>
      <c r="K6886">
        <v>2023</v>
      </c>
      <c r="L6886" t="s">
        <v>7142</v>
      </c>
      <c r="M6886" t="s">
        <v>4935</v>
      </c>
      <c r="N6886" t="s">
        <v>7143</v>
      </c>
      <c r="O6886" t="s">
        <v>7144</v>
      </c>
    </row>
    <row r="6887" spans="1:15" ht="15" customHeight="1" x14ac:dyDescent="0.2">
      <c r="A6887" s="67" t="s">
        <v>9837</v>
      </c>
      <c r="B6887" t="s">
        <v>521</v>
      </c>
      <c r="C6887" t="s">
        <v>520</v>
      </c>
      <c r="D6887" s="21" t="s">
        <v>527</v>
      </c>
      <c r="E6887" t="s">
        <v>528</v>
      </c>
      <c r="F6887" t="s">
        <v>66</v>
      </c>
      <c r="G6887" t="s">
        <v>1296</v>
      </c>
      <c r="K6887">
        <v>2023</v>
      </c>
      <c r="L6887" t="s">
        <v>7146</v>
      </c>
      <c r="M6887" t="s">
        <v>4935</v>
      </c>
      <c r="N6887" t="s">
        <v>7143</v>
      </c>
      <c r="O6887" t="s">
        <v>7147</v>
      </c>
    </row>
    <row r="6888" spans="1:15" ht="15" customHeight="1" x14ac:dyDescent="0.2">
      <c r="A6888" s="67" t="s">
        <v>9837</v>
      </c>
      <c r="B6888" t="s">
        <v>521</v>
      </c>
      <c r="C6888" t="s">
        <v>520</v>
      </c>
      <c r="D6888" s="21" t="s">
        <v>527</v>
      </c>
      <c r="E6888" t="s">
        <v>528</v>
      </c>
      <c r="F6888" t="s">
        <v>67</v>
      </c>
      <c r="G6888" t="s">
        <v>1360</v>
      </c>
      <c r="J6888" t="s">
        <v>7148</v>
      </c>
      <c r="K6888">
        <v>2023</v>
      </c>
      <c r="L6888" t="s">
        <v>7146</v>
      </c>
      <c r="M6888" t="s">
        <v>4935</v>
      </c>
      <c r="N6888" t="s">
        <v>7143</v>
      </c>
      <c r="O6888" t="s">
        <v>7149</v>
      </c>
    </row>
    <row r="6889" spans="1:15" ht="15" customHeight="1" x14ac:dyDescent="0.2">
      <c r="A6889" s="67" t="s">
        <v>9837</v>
      </c>
      <c r="B6889" t="s">
        <v>521</v>
      </c>
      <c r="C6889" t="s">
        <v>520</v>
      </c>
      <c r="D6889" s="21" t="s">
        <v>527</v>
      </c>
      <c r="E6889" t="s">
        <v>528</v>
      </c>
      <c r="F6889" t="s">
        <v>91</v>
      </c>
      <c r="K6889">
        <v>2024</v>
      </c>
      <c r="L6889" t="s">
        <v>7150</v>
      </c>
      <c r="N6889" t="s">
        <v>7151</v>
      </c>
    </row>
    <row r="6890" spans="1:15" ht="15" customHeight="1" x14ac:dyDescent="0.2">
      <c r="A6890" s="67" t="s">
        <v>9837</v>
      </c>
      <c r="B6890" t="s">
        <v>521</v>
      </c>
      <c r="C6890" t="s">
        <v>520</v>
      </c>
      <c r="D6890" s="21" t="s">
        <v>522</v>
      </c>
      <c r="E6890" t="s">
        <v>523</v>
      </c>
      <c r="F6890" t="s">
        <v>15</v>
      </c>
      <c r="G6890" t="s">
        <v>1430</v>
      </c>
      <c r="O6890" t="s">
        <v>1432</v>
      </c>
    </row>
    <row r="6891" spans="1:15" ht="15" customHeight="1" x14ac:dyDescent="0.2">
      <c r="A6891" s="67" t="s">
        <v>9837</v>
      </c>
      <c r="B6891" t="s">
        <v>521</v>
      </c>
      <c r="C6891" t="s">
        <v>520</v>
      </c>
      <c r="D6891" s="21" t="s">
        <v>522</v>
      </c>
      <c r="E6891" t="s">
        <v>523</v>
      </c>
      <c r="F6891" t="s">
        <v>11</v>
      </c>
      <c r="G6891" t="s">
        <v>1286</v>
      </c>
      <c r="H6891" t="s">
        <v>349</v>
      </c>
      <c r="I6891" t="s">
        <v>1100</v>
      </c>
      <c r="J6891" t="s">
        <v>524</v>
      </c>
      <c r="K6891">
        <v>2015</v>
      </c>
      <c r="L6891" t="s">
        <v>7152</v>
      </c>
      <c r="M6891" t="s">
        <v>7153</v>
      </c>
      <c r="N6891" t="s">
        <v>7154</v>
      </c>
      <c r="O6891" t="s">
        <v>7155</v>
      </c>
    </row>
    <row r="6892" spans="1:15" ht="15" customHeight="1" x14ac:dyDescent="0.2">
      <c r="A6892" s="67" t="s">
        <v>9837</v>
      </c>
      <c r="B6892" t="s">
        <v>521</v>
      </c>
      <c r="C6892" t="s">
        <v>520</v>
      </c>
      <c r="D6892" s="21" t="s">
        <v>522</v>
      </c>
      <c r="E6892" t="s">
        <v>523</v>
      </c>
      <c r="F6892" t="s">
        <v>10</v>
      </c>
      <c r="K6892">
        <v>2015</v>
      </c>
      <c r="L6892" t="s">
        <v>7152</v>
      </c>
      <c r="M6892" t="s">
        <v>7153</v>
      </c>
      <c r="N6892" t="s">
        <v>7154</v>
      </c>
    </row>
    <row r="6893" spans="1:15" ht="15" customHeight="1" x14ac:dyDescent="0.2">
      <c r="A6893" s="67" t="s">
        <v>9837</v>
      </c>
      <c r="B6893" s="22" t="s">
        <v>521</v>
      </c>
      <c r="C6893" s="22" t="s">
        <v>520</v>
      </c>
      <c r="D6893" s="23" t="s">
        <v>522</v>
      </c>
      <c r="E6893" s="22" t="s">
        <v>523</v>
      </c>
      <c r="F6893" s="22" t="s">
        <v>81</v>
      </c>
      <c r="G6893" s="11" t="s">
        <v>1299</v>
      </c>
      <c r="H6893" s="22"/>
      <c r="I6893" s="22"/>
      <c r="J6893" s="22"/>
      <c r="K6893" s="22">
        <v>2024</v>
      </c>
      <c r="L6893" s="22" t="s">
        <v>7057</v>
      </c>
      <c r="M6893" s="22" t="s">
        <v>1314</v>
      </c>
      <c r="N6893" t="s">
        <v>7058</v>
      </c>
      <c r="O6893" s="48"/>
    </row>
    <row r="6894" spans="1:15" ht="15" customHeight="1" x14ac:dyDescent="0.2">
      <c r="A6894" s="67" t="s">
        <v>9837</v>
      </c>
      <c r="B6894" t="s">
        <v>521</v>
      </c>
      <c r="C6894" t="s">
        <v>520</v>
      </c>
      <c r="D6894" s="21" t="s">
        <v>522</v>
      </c>
      <c r="E6894" t="s">
        <v>523</v>
      </c>
      <c r="F6894" t="s">
        <v>8</v>
      </c>
      <c r="K6894">
        <v>2015</v>
      </c>
      <c r="L6894" t="s">
        <v>7152</v>
      </c>
      <c r="M6894" t="s">
        <v>7153</v>
      </c>
      <c r="N6894" t="s">
        <v>7154</v>
      </c>
    </row>
    <row r="6895" spans="1:15" ht="15" customHeight="1" x14ac:dyDescent="0.2">
      <c r="A6895" s="67" t="s">
        <v>9837</v>
      </c>
      <c r="B6895" t="s">
        <v>521</v>
      </c>
      <c r="C6895" t="s">
        <v>520</v>
      </c>
      <c r="D6895" s="21" t="s">
        <v>522</v>
      </c>
      <c r="E6895" t="s">
        <v>523</v>
      </c>
      <c r="F6895" t="s">
        <v>9</v>
      </c>
      <c r="L6895" t="s">
        <v>1414</v>
      </c>
      <c r="N6895" t="s">
        <v>1415</v>
      </c>
      <c r="O6895" t="s">
        <v>1416</v>
      </c>
    </row>
    <row r="6896" spans="1:15" ht="15" customHeight="1" x14ac:dyDescent="0.2">
      <c r="A6896" s="67" t="s">
        <v>9837</v>
      </c>
      <c r="B6896" t="s">
        <v>521</v>
      </c>
      <c r="C6896" t="s">
        <v>520</v>
      </c>
      <c r="D6896" s="21" t="s">
        <v>522</v>
      </c>
      <c r="E6896" t="s">
        <v>523</v>
      </c>
      <c r="F6896" t="s">
        <v>316</v>
      </c>
      <c r="K6896">
        <v>2024</v>
      </c>
      <c r="L6896" t="s">
        <v>7157</v>
      </c>
      <c r="M6896" t="s">
        <v>1365</v>
      </c>
      <c r="N6896" t="s">
        <v>7158</v>
      </c>
    </row>
    <row r="6897" spans="1:15" ht="15" customHeight="1" x14ac:dyDescent="0.2">
      <c r="A6897" s="67" t="s">
        <v>9837</v>
      </c>
      <c r="B6897" t="s">
        <v>521</v>
      </c>
      <c r="C6897" t="s">
        <v>520</v>
      </c>
      <c r="D6897" s="21" t="s">
        <v>522</v>
      </c>
      <c r="E6897" t="s">
        <v>523</v>
      </c>
      <c r="F6897" t="s">
        <v>315</v>
      </c>
      <c r="K6897">
        <v>2024</v>
      </c>
      <c r="L6897" t="s">
        <v>7059</v>
      </c>
      <c r="M6897" t="s">
        <v>1379</v>
      </c>
      <c r="N6897" t="s">
        <v>7060</v>
      </c>
    </row>
    <row r="6898" spans="1:15" ht="15" customHeight="1" x14ac:dyDescent="0.2">
      <c r="A6898" s="67" t="s">
        <v>9837</v>
      </c>
      <c r="B6898" t="s">
        <v>521</v>
      </c>
      <c r="C6898" t="s">
        <v>520</v>
      </c>
      <c r="D6898" s="21" t="s">
        <v>522</v>
      </c>
      <c r="E6898" t="s">
        <v>523</v>
      </c>
      <c r="F6898" t="s">
        <v>142</v>
      </c>
      <c r="G6898" t="s">
        <v>1286</v>
      </c>
      <c r="O6898" t="s">
        <v>1400</v>
      </c>
    </row>
    <row r="6899" spans="1:15" ht="15" customHeight="1" x14ac:dyDescent="0.2">
      <c r="A6899" s="67" t="s">
        <v>9837</v>
      </c>
      <c r="B6899" t="s">
        <v>521</v>
      </c>
      <c r="C6899" t="s">
        <v>520</v>
      </c>
      <c r="D6899" s="21" t="s">
        <v>522</v>
      </c>
      <c r="E6899" t="s">
        <v>523</v>
      </c>
      <c r="F6899" t="s">
        <v>323</v>
      </c>
      <c r="K6899">
        <v>2024</v>
      </c>
      <c r="L6899" t="s">
        <v>7157</v>
      </c>
      <c r="M6899" t="s">
        <v>1365</v>
      </c>
      <c r="N6899" t="s">
        <v>7158</v>
      </c>
    </row>
    <row r="6900" spans="1:15" ht="15" customHeight="1" x14ac:dyDescent="0.2">
      <c r="A6900" s="67" t="s">
        <v>9837</v>
      </c>
      <c r="B6900" t="s">
        <v>521</v>
      </c>
      <c r="C6900" t="s">
        <v>520</v>
      </c>
      <c r="D6900" s="21" t="s">
        <v>522</v>
      </c>
      <c r="E6900" t="s">
        <v>523</v>
      </c>
      <c r="F6900" t="s">
        <v>322</v>
      </c>
      <c r="K6900">
        <v>2024</v>
      </c>
      <c r="L6900" t="s">
        <v>7059</v>
      </c>
      <c r="M6900" t="s">
        <v>1379</v>
      </c>
      <c r="N6900" t="s">
        <v>7060</v>
      </c>
    </row>
    <row r="6901" spans="1:15" ht="15" customHeight="1" x14ac:dyDescent="0.2">
      <c r="A6901" s="67" t="s">
        <v>9837</v>
      </c>
      <c r="B6901" t="s">
        <v>521</v>
      </c>
      <c r="C6901" t="s">
        <v>520</v>
      </c>
      <c r="D6901" s="21" t="s">
        <v>522</v>
      </c>
      <c r="E6901" t="s">
        <v>523</v>
      </c>
      <c r="F6901" t="s">
        <v>33</v>
      </c>
      <c r="G6901" t="s">
        <v>1286</v>
      </c>
      <c r="H6901" t="s">
        <v>349</v>
      </c>
      <c r="I6901" t="s">
        <v>349</v>
      </c>
      <c r="K6901">
        <v>2023</v>
      </c>
      <c r="L6901" t="s">
        <v>7059</v>
      </c>
      <c r="M6901" t="s">
        <v>4760</v>
      </c>
      <c r="N6901" t="s">
        <v>7060</v>
      </c>
      <c r="O6901" t="s">
        <v>7061</v>
      </c>
    </row>
    <row r="6902" spans="1:15" ht="15" customHeight="1" x14ac:dyDescent="0.2">
      <c r="A6902" s="67" t="s">
        <v>9837</v>
      </c>
      <c r="B6902" t="s">
        <v>521</v>
      </c>
      <c r="C6902" t="s">
        <v>520</v>
      </c>
      <c r="D6902" s="21" t="s">
        <v>522</v>
      </c>
      <c r="E6902" t="s">
        <v>523</v>
      </c>
      <c r="F6902" t="s">
        <v>78</v>
      </c>
      <c r="G6902" t="s">
        <v>1299</v>
      </c>
      <c r="K6902">
        <v>2024</v>
      </c>
      <c r="L6902" t="s">
        <v>7059</v>
      </c>
      <c r="M6902" t="s">
        <v>2568</v>
      </c>
      <c r="N6902" t="s">
        <v>7060</v>
      </c>
      <c r="O6902" t="s">
        <v>7066</v>
      </c>
    </row>
    <row r="6903" spans="1:15" ht="15" customHeight="1" x14ac:dyDescent="0.2">
      <c r="A6903" s="67" t="s">
        <v>9837</v>
      </c>
      <c r="B6903" t="s">
        <v>521</v>
      </c>
      <c r="C6903" t="s">
        <v>520</v>
      </c>
      <c r="D6903" s="21" t="s">
        <v>522</v>
      </c>
      <c r="E6903" t="s">
        <v>523</v>
      </c>
      <c r="F6903" t="s">
        <v>79</v>
      </c>
      <c r="G6903" t="s">
        <v>1382</v>
      </c>
      <c r="K6903">
        <v>2024</v>
      </c>
      <c r="L6903" t="s">
        <v>7059</v>
      </c>
      <c r="M6903" t="s">
        <v>2568</v>
      </c>
      <c r="N6903" t="s">
        <v>7060</v>
      </c>
    </row>
    <row r="6904" spans="1:15" ht="15" customHeight="1" x14ac:dyDescent="0.2">
      <c r="A6904" s="67" t="s">
        <v>9837</v>
      </c>
      <c r="B6904" t="s">
        <v>521</v>
      </c>
      <c r="C6904" t="s">
        <v>520</v>
      </c>
      <c r="D6904" s="21" t="s">
        <v>522</v>
      </c>
      <c r="E6904" t="s">
        <v>523</v>
      </c>
      <c r="F6904" t="s">
        <v>331</v>
      </c>
      <c r="K6904">
        <v>2024</v>
      </c>
      <c r="L6904" t="s">
        <v>7157</v>
      </c>
      <c r="M6904" t="s">
        <v>1365</v>
      </c>
      <c r="N6904" t="s">
        <v>7158</v>
      </c>
    </row>
    <row r="6905" spans="1:15" ht="15" customHeight="1" x14ac:dyDescent="0.2">
      <c r="A6905" s="67" t="s">
        <v>9837</v>
      </c>
      <c r="B6905" t="s">
        <v>521</v>
      </c>
      <c r="C6905" t="s">
        <v>520</v>
      </c>
      <c r="D6905" s="21" t="s">
        <v>522</v>
      </c>
      <c r="E6905" t="s">
        <v>523</v>
      </c>
      <c r="F6905" t="s">
        <v>330</v>
      </c>
      <c r="K6905">
        <v>2024</v>
      </c>
      <c r="L6905" t="s">
        <v>7059</v>
      </c>
      <c r="M6905" t="s">
        <v>1379</v>
      </c>
      <c r="N6905" t="s">
        <v>7060</v>
      </c>
    </row>
    <row r="6906" spans="1:15" ht="15" customHeight="1" x14ac:dyDescent="0.2">
      <c r="A6906" s="67" t="s">
        <v>9837</v>
      </c>
      <c r="B6906" t="s">
        <v>521</v>
      </c>
      <c r="C6906" t="s">
        <v>520</v>
      </c>
      <c r="D6906" s="21" t="s">
        <v>522</v>
      </c>
      <c r="E6906" t="s">
        <v>523</v>
      </c>
      <c r="F6906" t="s">
        <v>67</v>
      </c>
      <c r="G6906" t="s">
        <v>1360</v>
      </c>
      <c r="J6906" t="s">
        <v>7124</v>
      </c>
      <c r="K6906">
        <v>2024</v>
      </c>
      <c r="L6906" t="s">
        <v>1633</v>
      </c>
      <c r="N6906" t="s">
        <v>7125</v>
      </c>
      <c r="O6906" t="s">
        <v>7126</v>
      </c>
    </row>
    <row r="6907" spans="1:15" ht="15" customHeight="1" x14ac:dyDescent="0.2">
      <c r="A6907" s="67" t="s">
        <v>9837</v>
      </c>
      <c r="B6907" t="s">
        <v>521</v>
      </c>
      <c r="C6907" t="s">
        <v>520</v>
      </c>
      <c r="D6907" s="21" t="s">
        <v>525</v>
      </c>
      <c r="E6907" t="s">
        <v>526</v>
      </c>
      <c r="F6907" t="s">
        <v>66</v>
      </c>
      <c r="G6907" t="s">
        <v>1296</v>
      </c>
      <c r="K6907">
        <v>2014</v>
      </c>
      <c r="L6907" t="s">
        <v>7160</v>
      </c>
      <c r="M6907" t="s">
        <v>2539</v>
      </c>
      <c r="N6907" t="s">
        <v>7161</v>
      </c>
      <c r="O6907" t="s">
        <v>7162</v>
      </c>
    </row>
    <row r="6908" spans="1:15" ht="15" customHeight="1" x14ac:dyDescent="0.2">
      <c r="A6908" s="67" t="s">
        <v>9837</v>
      </c>
      <c r="B6908" t="s">
        <v>521</v>
      </c>
      <c r="C6908" t="s">
        <v>520</v>
      </c>
      <c r="D6908" s="21" t="s">
        <v>525</v>
      </c>
      <c r="E6908" t="s">
        <v>526</v>
      </c>
      <c r="F6908" t="s">
        <v>84</v>
      </c>
      <c r="K6908">
        <v>2016</v>
      </c>
      <c r="L6908" t="s">
        <v>7160</v>
      </c>
      <c r="M6908" t="s">
        <v>4760</v>
      </c>
      <c r="N6908" t="s">
        <v>7161</v>
      </c>
    </row>
    <row r="6909" spans="1:15" ht="15" customHeight="1" x14ac:dyDescent="0.2">
      <c r="A6909" s="67" t="s">
        <v>9837</v>
      </c>
      <c r="B6909" t="s">
        <v>521</v>
      </c>
      <c r="C6909" t="s">
        <v>520</v>
      </c>
      <c r="D6909" s="21" t="s">
        <v>525</v>
      </c>
      <c r="E6909" t="s">
        <v>526</v>
      </c>
      <c r="F6909" t="s">
        <v>89</v>
      </c>
      <c r="K6909">
        <v>2014</v>
      </c>
      <c r="L6909" t="s">
        <v>7160</v>
      </c>
      <c r="M6909" t="s">
        <v>2539</v>
      </c>
      <c r="N6909" t="s">
        <v>7161</v>
      </c>
      <c r="O6909" t="s">
        <v>7163</v>
      </c>
    </row>
    <row r="6910" spans="1:15" ht="15" customHeight="1" x14ac:dyDescent="0.2">
      <c r="A6910" s="67" t="s">
        <v>9837</v>
      </c>
      <c r="B6910" t="s">
        <v>521</v>
      </c>
      <c r="C6910" t="s">
        <v>520</v>
      </c>
      <c r="D6910" s="21" t="s">
        <v>525</v>
      </c>
      <c r="E6910" t="s">
        <v>526</v>
      </c>
      <c r="F6910" t="s">
        <v>307</v>
      </c>
      <c r="K6910">
        <v>2014</v>
      </c>
      <c r="L6910" t="s">
        <v>7160</v>
      </c>
      <c r="M6910" t="s">
        <v>2539</v>
      </c>
      <c r="N6910" t="s">
        <v>7161</v>
      </c>
      <c r="O6910" t="s">
        <v>7164</v>
      </c>
    </row>
    <row r="6911" spans="1:15" ht="15" customHeight="1" x14ac:dyDescent="0.2">
      <c r="A6911" s="67" t="s">
        <v>9837</v>
      </c>
      <c r="B6911" t="s">
        <v>521</v>
      </c>
      <c r="C6911" t="s">
        <v>520</v>
      </c>
      <c r="D6911" s="21" t="s">
        <v>525</v>
      </c>
      <c r="E6911" t="s">
        <v>526</v>
      </c>
      <c r="F6911" t="s">
        <v>308</v>
      </c>
      <c r="K6911">
        <v>2014</v>
      </c>
      <c r="L6911" t="s">
        <v>7160</v>
      </c>
      <c r="M6911" t="s">
        <v>4614</v>
      </c>
      <c r="N6911" t="s">
        <v>7161</v>
      </c>
    </row>
    <row r="6912" spans="1:15" ht="15" customHeight="1" x14ac:dyDescent="0.2">
      <c r="A6912" s="67" t="s">
        <v>9837</v>
      </c>
      <c r="B6912" t="s">
        <v>521</v>
      </c>
      <c r="C6912" t="s">
        <v>520</v>
      </c>
      <c r="D6912" s="21" t="s">
        <v>525</v>
      </c>
      <c r="E6912" t="s">
        <v>526</v>
      </c>
      <c r="F6912" t="s">
        <v>309</v>
      </c>
      <c r="K6912">
        <v>2014</v>
      </c>
      <c r="L6912" t="s">
        <v>7160</v>
      </c>
      <c r="M6912" t="s">
        <v>2495</v>
      </c>
      <c r="N6912" t="s">
        <v>7161</v>
      </c>
      <c r="O6912" t="s">
        <v>7165</v>
      </c>
    </row>
    <row r="6913" spans="1:15" ht="15" customHeight="1" x14ac:dyDescent="0.2">
      <c r="A6913" s="67" t="s">
        <v>9837</v>
      </c>
      <c r="B6913" t="s">
        <v>521</v>
      </c>
      <c r="C6913" t="s">
        <v>520</v>
      </c>
      <c r="D6913" s="21" t="s">
        <v>525</v>
      </c>
      <c r="E6913" t="s">
        <v>526</v>
      </c>
      <c r="F6913" t="s">
        <v>315</v>
      </c>
      <c r="K6913">
        <v>2014</v>
      </c>
      <c r="L6913" t="s">
        <v>7160</v>
      </c>
      <c r="M6913" t="s">
        <v>2539</v>
      </c>
      <c r="N6913" t="s">
        <v>7161</v>
      </c>
    </row>
    <row r="6914" spans="1:15" ht="15" customHeight="1" x14ac:dyDescent="0.2">
      <c r="A6914" s="67" t="s">
        <v>9837</v>
      </c>
      <c r="B6914" t="s">
        <v>521</v>
      </c>
      <c r="C6914" t="s">
        <v>520</v>
      </c>
      <c r="D6914" s="21" t="s">
        <v>525</v>
      </c>
      <c r="E6914" t="s">
        <v>526</v>
      </c>
      <c r="F6914" t="s">
        <v>316</v>
      </c>
      <c r="K6914">
        <v>2014</v>
      </c>
      <c r="L6914" t="s">
        <v>7160</v>
      </c>
      <c r="M6914" t="s">
        <v>4614</v>
      </c>
      <c r="N6914" t="s">
        <v>7161</v>
      </c>
    </row>
    <row r="6915" spans="1:15" ht="15" customHeight="1" x14ac:dyDescent="0.2">
      <c r="A6915" s="67" t="s">
        <v>9837</v>
      </c>
      <c r="B6915" t="s">
        <v>521</v>
      </c>
      <c r="C6915" t="s">
        <v>520</v>
      </c>
      <c r="D6915" s="21" t="s">
        <v>525</v>
      </c>
      <c r="E6915" t="s">
        <v>526</v>
      </c>
      <c r="F6915" t="s">
        <v>317</v>
      </c>
      <c r="K6915">
        <v>2014</v>
      </c>
      <c r="L6915" t="s">
        <v>7160</v>
      </c>
      <c r="M6915" t="s">
        <v>2495</v>
      </c>
      <c r="N6915" t="s">
        <v>7161</v>
      </c>
      <c r="O6915" t="s">
        <v>7165</v>
      </c>
    </row>
    <row r="6916" spans="1:15" ht="15" customHeight="1" x14ac:dyDescent="0.2">
      <c r="A6916" s="67" t="s">
        <v>9837</v>
      </c>
      <c r="B6916" t="s">
        <v>521</v>
      </c>
      <c r="C6916" t="s">
        <v>520</v>
      </c>
      <c r="D6916" s="21" t="s">
        <v>525</v>
      </c>
      <c r="E6916" t="s">
        <v>526</v>
      </c>
      <c r="F6916" t="s">
        <v>330</v>
      </c>
      <c r="K6916">
        <v>2014</v>
      </c>
      <c r="L6916" t="s">
        <v>7160</v>
      </c>
      <c r="M6916" t="s">
        <v>2539</v>
      </c>
      <c r="N6916" t="s">
        <v>7161</v>
      </c>
      <c r="O6916" t="s">
        <v>7166</v>
      </c>
    </row>
    <row r="6917" spans="1:15" ht="15" customHeight="1" x14ac:dyDescent="0.2">
      <c r="A6917" s="67" t="s">
        <v>9837</v>
      </c>
      <c r="B6917" t="s">
        <v>521</v>
      </c>
      <c r="C6917" t="s">
        <v>520</v>
      </c>
      <c r="D6917" s="21" t="s">
        <v>525</v>
      </c>
      <c r="E6917" t="s">
        <v>526</v>
      </c>
      <c r="F6917" t="s">
        <v>331</v>
      </c>
      <c r="K6917">
        <v>2014</v>
      </c>
      <c r="L6917" t="s">
        <v>7160</v>
      </c>
      <c r="M6917" t="s">
        <v>2539</v>
      </c>
      <c r="N6917" t="s">
        <v>7161</v>
      </c>
      <c r="O6917" t="s">
        <v>7166</v>
      </c>
    </row>
    <row r="6918" spans="1:15" ht="15" customHeight="1" x14ac:dyDescent="0.2">
      <c r="A6918" s="67" t="s">
        <v>9837</v>
      </c>
      <c r="B6918" t="s">
        <v>521</v>
      </c>
      <c r="C6918" t="s">
        <v>520</v>
      </c>
      <c r="D6918" s="21" t="s">
        <v>525</v>
      </c>
      <c r="E6918" t="s">
        <v>526</v>
      </c>
      <c r="F6918" t="s">
        <v>332</v>
      </c>
      <c r="K6918">
        <v>2014</v>
      </c>
      <c r="L6918" t="s">
        <v>7160</v>
      </c>
      <c r="M6918" t="s">
        <v>2495</v>
      </c>
      <c r="N6918" t="s">
        <v>7161</v>
      </c>
      <c r="O6918" t="s">
        <v>7165</v>
      </c>
    </row>
    <row r="6919" spans="1:15" ht="15" customHeight="1" x14ac:dyDescent="0.2">
      <c r="A6919" s="67" t="s">
        <v>9837</v>
      </c>
      <c r="B6919" t="s">
        <v>521</v>
      </c>
      <c r="C6919" t="s">
        <v>520</v>
      </c>
      <c r="D6919" s="21" t="s">
        <v>525</v>
      </c>
      <c r="E6919" t="s">
        <v>526</v>
      </c>
      <c r="F6919" t="s">
        <v>336</v>
      </c>
      <c r="K6919">
        <v>2014</v>
      </c>
      <c r="L6919" t="s">
        <v>7160</v>
      </c>
      <c r="M6919" t="s">
        <v>2539</v>
      </c>
      <c r="N6919" t="s">
        <v>7161</v>
      </c>
      <c r="O6919" t="s">
        <v>7167</v>
      </c>
    </row>
    <row r="6920" spans="1:15" ht="15" customHeight="1" x14ac:dyDescent="0.2">
      <c r="A6920" s="67" t="s">
        <v>9837</v>
      </c>
      <c r="B6920" t="s">
        <v>521</v>
      </c>
      <c r="C6920" t="s">
        <v>520</v>
      </c>
      <c r="D6920" s="21" t="s">
        <v>525</v>
      </c>
      <c r="E6920" t="s">
        <v>526</v>
      </c>
      <c r="F6920" t="s">
        <v>337</v>
      </c>
      <c r="K6920">
        <v>2014</v>
      </c>
      <c r="L6920" t="s">
        <v>7160</v>
      </c>
      <c r="M6920" t="s">
        <v>2539</v>
      </c>
      <c r="N6920" t="s">
        <v>7161</v>
      </c>
      <c r="O6920" t="s">
        <v>7167</v>
      </c>
    </row>
    <row r="6921" spans="1:15" ht="15" customHeight="1" x14ac:dyDescent="0.2">
      <c r="A6921" s="67" t="s">
        <v>9837</v>
      </c>
      <c r="B6921" t="s">
        <v>521</v>
      </c>
      <c r="C6921" t="s">
        <v>520</v>
      </c>
      <c r="D6921" s="21" t="s">
        <v>525</v>
      </c>
      <c r="E6921" t="s">
        <v>526</v>
      </c>
      <c r="F6921" t="s">
        <v>338</v>
      </c>
      <c r="K6921">
        <v>2014</v>
      </c>
      <c r="L6921" t="s">
        <v>7160</v>
      </c>
      <c r="M6921" t="s">
        <v>7168</v>
      </c>
      <c r="N6921" t="s">
        <v>7161</v>
      </c>
      <c r="O6921" t="s">
        <v>7169</v>
      </c>
    </row>
    <row r="6922" spans="1:15" ht="15" customHeight="1" x14ac:dyDescent="0.2">
      <c r="A6922" s="67" t="s">
        <v>9837</v>
      </c>
      <c r="B6922" t="s">
        <v>521</v>
      </c>
      <c r="C6922" t="s">
        <v>520</v>
      </c>
      <c r="D6922" s="21" t="s">
        <v>525</v>
      </c>
      <c r="E6922" t="s">
        <v>526</v>
      </c>
      <c r="F6922" t="s">
        <v>339</v>
      </c>
      <c r="K6922">
        <v>2014</v>
      </c>
      <c r="L6922" t="s">
        <v>7160</v>
      </c>
      <c r="M6922" t="s">
        <v>2495</v>
      </c>
      <c r="N6922" t="s">
        <v>7161</v>
      </c>
      <c r="O6922" t="s">
        <v>7165</v>
      </c>
    </row>
    <row r="6923" spans="1:15" ht="15" customHeight="1" x14ac:dyDescent="0.2">
      <c r="A6923" s="67" t="s">
        <v>9837</v>
      </c>
      <c r="B6923" t="s">
        <v>521</v>
      </c>
      <c r="C6923" t="s">
        <v>520</v>
      </c>
      <c r="D6923" s="21" t="s">
        <v>522</v>
      </c>
      <c r="E6923" t="s">
        <v>523</v>
      </c>
      <c r="F6923" t="s">
        <v>85</v>
      </c>
      <c r="K6923">
        <v>2024</v>
      </c>
      <c r="L6923" t="s">
        <v>7059</v>
      </c>
      <c r="M6923" t="s">
        <v>2568</v>
      </c>
      <c r="N6923" t="s">
        <v>7060</v>
      </c>
      <c r="O6923" t="s">
        <v>7067</v>
      </c>
    </row>
    <row r="6924" spans="1:15" ht="15" customHeight="1" x14ac:dyDescent="0.2">
      <c r="A6924" s="67" t="s">
        <v>9837</v>
      </c>
      <c r="B6924" t="s">
        <v>521</v>
      </c>
      <c r="C6924" t="s">
        <v>520</v>
      </c>
      <c r="D6924" s="21" t="s">
        <v>525</v>
      </c>
      <c r="E6924" t="s">
        <v>526</v>
      </c>
      <c r="F6924" t="s">
        <v>9</v>
      </c>
      <c r="L6924" t="s">
        <v>1414</v>
      </c>
      <c r="N6924" t="s">
        <v>1415</v>
      </c>
      <c r="O6924" t="s">
        <v>1416</v>
      </c>
    </row>
    <row r="6925" spans="1:15" ht="15" customHeight="1" x14ac:dyDescent="0.2">
      <c r="A6925" s="67" t="s">
        <v>9837</v>
      </c>
      <c r="B6925" t="s">
        <v>521</v>
      </c>
      <c r="C6925" t="s">
        <v>520</v>
      </c>
      <c r="D6925" s="21" t="s">
        <v>527</v>
      </c>
      <c r="E6925" t="s">
        <v>528</v>
      </c>
      <c r="F6925" t="s">
        <v>9</v>
      </c>
      <c r="L6925" t="s">
        <v>1414</v>
      </c>
      <c r="N6925" t="s">
        <v>1415</v>
      </c>
      <c r="O6925" t="s">
        <v>1416</v>
      </c>
    </row>
    <row r="6926" spans="1:15" ht="15" customHeight="1" x14ac:dyDescent="0.2">
      <c r="A6926" s="67" t="s">
        <v>9837</v>
      </c>
      <c r="B6926" t="s">
        <v>521</v>
      </c>
      <c r="C6926" t="s">
        <v>520</v>
      </c>
      <c r="D6926" s="21" t="s">
        <v>522</v>
      </c>
      <c r="E6926" t="s">
        <v>523</v>
      </c>
      <c r="F6926" t="s">
        <v>86</v>
      </c>
      <c r="K6926">
        <v>2024</v>
      </c>
      <c r="L6926" t="s">
        <v>7059</v>
      </c>
      <c r="M6926" t="s">
        <v>2568</v>
      </c>
      <c r="N6926" t="s">
        <v>7060</v>
      </c>
      <c r="O6926" t="s">
        <v>7068</v>
      </c>
    </row>
    <row r="6927" spans="1:15" ht="15" customHeight="1" x14ac:dyDescent="0.2">
      <c r="A6927" s="67" t="s">
        <v>9837</v>
      </c>
      <c r="B6927" t="s">
        <v>521</v>
      </c>
      <c r="C6927" t="s">
        <v>520</v>
      </c>
      <c r="D6927" s="21" t="s">
        <v>525</v>
      </c>
      <c r="E6927" t="s">
        <v>526</v>
      </c>
      <c r="F6927" t="s">
        <v>4</v>
      </c>
      <c r="L6927" t="s">
        <v>1429</v>
      </c>
      <c r="N6927" t="s">
        <v>1279</v>
      </c>
      <c r="O6927" t="s">
        <v>1280</v>
      </c>
    </row>
    <row r="6928" spans="1:15" ht="15" customHeight="1" x14ac:dyDescent="0.2">
      <c r="A6928" s="67" t="s">
        <v>9837</v>
      </c>
      <c r="B6928" t="s">
        <v>521</v>
      </c>
      <c r="C6928" t="s">
        <v>520</v>
      </c>
      <c r="D6928" s="21" t="s">
        <v>527</v>
      </c>
      <c r="E6928" t="s">
        <v>528</v>
      </c>
      <c r="F6928" t="s">
        <v>4</v>
      </c>
      <c r="L6928" t="s">
        <v>1429</v>
      </c>
      <c r="N6928" t="s">
        <v>1279</v>
      </c>
      <c r="O6928" t="s">
        <v>1280</v>
      </c>
    </row>
    <row r="6929" spans="1:15" ht="15" customHeight="1" x14ac:dyDescent="0.2">
      <c r="A6929" s="67" t="s">
        <v>9837</v>
      </c>
      <c r="B6929" t="s">
        <v>521</v>
      </c>
      <c r="C6929" t="s">
        <v>520</v>
      </c>
      <c r="D6929" s="21" t="s">
        <v>522</v>
      </c>
      <c r="E6929" t="s">
        <v>523</v>
      </c>
      <c r="F6929" t="s">
        <v>68</v>
      </c>
      <c r="G6929" t="s">
        <v>1299</v>
      </c>
      <c r="K6929">
        <v>2023</v>
      </c>
      <c r="L6929" t="s">
        <v>7059</v>
      </c>
      <c r="M6929" t="s">
        <v>6909</v>
      </c>
      <c r="N6929" t="s">
        <v>7060</v>
      </c>
    </row>
    <row r="6930" spans="1:15" ht="15" customHeight="1" x14ac:dyDescent="0.2">
      <c r="A6930" s="67" t="s">
        <v>9837</v>
      </c>
      <c r="B6930" t="s">
        <v>521</v>
      </c>
      <c r="C6930" t="s">
        <v>520</v>
      </c>
      <c r="D6930" s="21" t="s">
        <v>522</v>
      </c>
      <c r="E6930" t="s">
        <v>523</v>
      </c>
      <c r="F6930" t="s">
        <v>58</v>
      </c>
      <c r="G6930" t="s">
        <v>1270</v>
      </c>
      <c r="H6930" t="s">
        <v>349</v>
      </c>
      <c r="I6930" t="s">
        <v>349</v>
      </c>
      <c r="K6930">
        <v>2023</v>
      </c>
      <c r="L6930" t="s">
        <v>7059</v>
      </c>
      <c r="M6930" t="s">
        <v>4760</v>
      </c>
      <c r="N6930" t="s">
        <v>7060</v>
      </c>
      <c r="O6930" t="s">
        <v>7063</v>
      </c>
    </row>
    <row r="6931" spans="1:15" ht="15" customHeight="1" x14ac:dyDescent="0.2">
      <c r="A6931" s="67" t="s">
        <v>9837</v>
      </c>
      <c r="B6931" t="s">
        <v>521</v>
      </c>
      <c r="C6931" t="s">
        <v>520</v>
      </c>
      <c r="D6931" s="21" t="s">
        <v>522</v>
      </c>
      <c r="E6931" t="s">
        <v>523</v>
      </c>
      <c r="F6931" t="s">
        <v>59</v>
      </c>
      <c r="G6931" t="s">
        <v>1270</v>
      </c>
      <c r="H6931" t="s">
        <v>349</v>
      </c>
      <c r="I6931" t="s">
        <v>349</v>
      </c>
      <c r="K6931">
        <v>2023</v>
      </c>
      <c r="L6931" t="s">
        <v>7059</v>
      </c>
      <c r="M6931" t="s">
        <v>4760</v>
      </c>
      <c r="N6931" t="s">
        <v>7060</v>
      </c>
      <c r="O6931" t="s">
        <v>7064</v>
      </c>
    </row>
    <row r="6932" spans="1:15" ht="15" customHeight="1" x14ac:dyDescent="0.2">
      <c r="A6932" s="67" t="s">
        <v>9837</v>
      </c>
      <c r="B6932" t="s">
        <v>521</v>
      </c>
      <c r="C6932" t="s">
        <v>520</v>
      </c>
      <c r="D6932" s="21" t="s">
        <v>522</v>
      </c>
      <c r="E6932" t="s">
        <v>523</v>
      </c>
      <c r="F6932" t="s">
        <v>55</v>
      </c>
      <c r="G6932" t="s">
        <v>1270</v>
      </c>
      <c r="H6932" t="s">
        <v>349</v>
      </c>
      <c r="I6932" t="s">
        <v>349</v>
      </c>
      <c r="K6932">
        <v>2023</v>
      </c>
      <c r="L6932" t="s">
        <v>7059</v>
      </c>
      <c r="M6932" t="s">
        <v>4760</v>
      </c>
      <c r="N6932" t="s">
        <v>7060</v>
      </c>
      <c r="O6932" t="s">
        <v>7062</v>
      </c>
    </row>
    <row r="6933" spans="1:15" ht="15" customHeight="1" x14ac:dyDescent="0.2">
      <c r="A6933" s="67" t="s">
        <v>9837</v>
      </c>
      <c r="B6933" t="s">
        <v>521</v>
      </c>
      <c r="C6933" t="s">
        <v>520</v>
      </c>
      <c r="D6933" s="21" t="s">
        <v>522</v>
      </c>
      <c r="E6933" t="s">
        <v>523</v>
      </c>
      <c r="F6933" t="s">
        <v>65</v>
      </c>
      <c r="K6933">
        <v>2023</v>
      </c>
      <c r="L6933" t="s">
        <v>7059</v>
      </c>
      <c r="M6933" t="s">
        <v>7065</v>
      </c>
      <c r="N6933" t="s">
        <v>7060</v>
      </c>
      <c r="O6933" s="1" t="s">
        <v>9804</v>
      </c>
    </row>
    <row r="6934" spans="1:15" ht="15" customHeight="1" x14ac:dyDescent="0.2">
      <c r="A6934" s="67" t="s">
        <v>9837</v>
      </c>
      <c r="B6934" t="s">
        <v>521</v>
      </c>
      <c r="C6934" t="s">
        <v>520</v>
      </c>
      <c r="D6934" s="21" t="s">
        <v>525</v>
      </c>
      <c r="E6934" t="s">
        <v>526</v>
      </c>
      <c r="F6934" t="s">
        <v>14</v>
      </c>
      <c r="G6934" t="s">
        <v>1430</v>
      </c>
      <c r="O6934" t="s">
        <v>1431</v>
      </c>
    </row>
    <row r="6935" spans="1:15" ht="15" customHeight="1" x14ac:dyDescent="0.2">
      <c r="A6935" s="67" t="s">
        <v>9837</v>
      </c>
      <c r="B6935" t="s">
        <v>521</v>
      </c>
      <c r="C6935" t="s">
        <v>520</v>
      </c>
      <c r="D6935" s="21" t="s">
        <v>525</v>
      </c>
      <c r="E6935" t="s">
        <v>526</v>
      </c>
      <c r="F6935" t="s">
        <v>15</v>
      </c>
      <c r="G6935" t="s">
        <v>1430</v>
      </c>
      <c r="O6935" t="s">
        <v>1432</v>
      </c>
    </row>
    <row r="6936" spans="1:15" ht="15" customHeight="1" x14ac:dyDescent="0.2">
      <c r="A6936" s="67" t="s">
        <v>9837</v>
      </c>
      <c r="B6936" t="s">
        <v>521</v>
      </c>
      <c r="C6936" t="s">
        <v>520</v>
      </c>
      <c r="D6936" s="21" t="s">
        <v>525</v>
      </c>
      <c r="E6936" t="s">
        <v>526</v>
      </c>
      <c r="F6936" t="s">
        <v>142</v>
      </c>
      <c r="G6936" t="s">
        <v>1286</v>
      </c>
      <c r="O6936" t="s">
        <v>1400</v>
      </c>
    </row>
    <row r="6937" spans="1:15" ht="15" customHeight="1" x14ac:dyDescent="0.2">
      <c r="A6937" s="67" t="s">
        <v>9837</v>
      </c>
      <c r="B6937" t="s">
        <v>521</v>
      </c>
      <c r="C6937" t="s">
        <v>520</v>
      </c>
      <c r="D6937" s="21" t="s">
        <v>525</v>
      </c>
      <c r="E6937" t="s">
        <v>526</v>
      </c>
      <c r="F6937" t="s">
        <v>157</v>
      </c>
      <c r="G6937" t="s">
        <v>1286</v>
      </c>
      <c r="O6937" t="s">
        <v>1400</v>
      </c>
    </row>
    <row r="6938" spans="1:15" ht="15" customHeight="1" x14ac:dyDescent="0.2">
      <c r="A6938" s="67" t="s">
        <v>9837</v>
      </c>
      <c r="B6938" t="s">
        <v>521</v>
      </c>
      <c r="C6938" t="s">
        <v>520</v>
      </c>
      <c r="D6938" s="21" t="s">
        <v>525</v>
      </c>
      <c r="E6938" t="s">
        <v>526</v>
      </c>
      <c r="F6938" t="s">
        <v>162</v>
      </c>
      <c r="G6938" t="s">
        <v>1286</v>
      </c>
      <c r="O6938" t="s">
        <v>1400</v>
      </c>
    </row>
    <row r="6939" spans="1:15" ht="15" customHeight="1" x14ac:dyDescent="0.2">
      <c r="A6939" s="67" t="s">
        <v>9837</v>
      </c>
      <c r="B6939" t="s">
        <v>521</v>
      </c>
      <c r="C6939" t="s">
        <v>520</v>
      </c>
      <c r="D6939" s="21" t="s">
        <v>527</v>
      </c>
      <c r="E6939" t="s">
        <v>528</v>
      </c>
      <c r="F6939" t="s">
        <v>14</v>
      </c>
      <c r="G6939" t="s">
        <v>1430</v>
      </c>
      <c r="O6939" t="s">
        <v>1431</v>
      </c>
    </row>
    <row r="6940" spans="1:15" ht="15" customHeight="1" x14ac:dyDescent="0.2">
      <c r="A6940" s="67" t="s">
        <v>9837</v>
      </c>
      <c r="B6940" t="s">
        <v>521</v>
      </c>
      <c r="C6940" t="s">
        <v>520</v>
      </c>
      <c r="D6940" s="21" t="s">
        <v>527</v>
      </c>
      <c r="E6940" t="s">
        <v>528</v>
      </c>
      <c r="F6940" t="s">
        <v>15</v>
      </c>
      <c r="G6940" t="s">
        <v>1430</v>
      </c>
      <c r="O6940" t="s">
        <v>1432</v>
      </c>
    </row>
    <row r="6941" spans="1:15" ht="15" customHeight="1" x14ac:dyDescent="0.2">
      <c r="A6941" s="67" t="s">
        <v>9837</v>
      </c>
      <c r="B6941" t="s">
        <v>521</v>
      </c>
      <c r="C6941" t="s">
        <v>520</v>
      </c>
      <c r="D6941" s="21" t="s">
        <v>527</v>
      </c>
      <c r="E6941" t="s">
        <v>528</v>
      </c>
      <c r="F6941" t="s">
        <v>162</v>
      </c>
      <c r="G6941" t="s">
        <v>1286</v>
      </c>
      <c r="O6941" t="s">
        <v>1400</v>
      </c>
    </row>
    <row r="6942" spans="1:15" ht="15" customHeight="1" x14ac:dyDescent="0.2">
      <c r="A6942" s="67" t="s">
        <v>9837</v>
      </c>
      <c r="B6942" t="s">
        <v>521</v>
      </c>
      <c r="C6942" t="s">
        <v>520</v>
      </c>
      <c r="D6942" s="21" t="s">
        <v>527</v>
      </c>
      <c r="E6942" t="s">
        <v>528</v>
      </c>
      <c r="F6942" t="s">
        <v>177</v>
      </c>
      <c r="G6942" t="s">
        <v>1286</v>
      </c>
      <c r="O6942" t="s">
        <v>1400</v>
      </c>
    </row>
    <row r="6943" spans="1:15" ht="15" customHeight="1" x14ac:dyDescent="0.2">
      <c r="A6943" s="67" t="s">
        <v>9837</v>
      </c>
      <c r="B6943" t="s">
        <v>1208</v>
      </c>
      <c r="C6943" t="s">
        <v>1207</v>
      </c>
      <c r="D6943" s="21" t="s">
        <v>1209</v>
      </c>
      <c r="E6943" t="s">
        <v>1210</v>
      </c>
      <c r="F6943" t="s">
        <v>86</v>
      </c>
      <c r="K6943">
        <v>2019</v>
      </c>
      <c r="L6943" t="s">
        <v>7170</v>
      </c>
      <c r="M6943" t="s">
        <v>3167</v>
      </c>
      <c r="N6943" t="s">
        <v>7171</v>
      </c>
      <c r="O6943" t="s">
        <v>7172</v>
      </c>
    </row>
    <row r="6944" spans="1:15" ht="15" customHeight="1" x14ac:dyDescent="0.2">
      <c r="A6944" s="67" t="s">
        <v>9837</v>
      </c>
      <c r="B6944" t="s">
        <v>1208</v>
      </c>
      <c r="C6944" t="s">
        <v>1207</v>
      </c>
      <c r="D6944" s="21" t="s">
        <v>1209</v>
      </c>
      <c r="E6944" t="s">
        <v>1210</v>
      </c>
      <c r="F6944" t="s">
        <v>94</v>
      </c>
      <c r="K6944">
        <v>2019</v>
      </c>
      <c r="L6944" t="s">
        <v>7170</v>
      </c>
      <c r="M6944" t="s">
        <v>1367</v>
      </c>
      <c r="N6944" t="s">
        <v>7171</v>
      </c>
    </row>
    <row r="6945" spans="1:15" ht="15" customHeight="1" x14ac:dyDescent="0.2">
      <c r="A6945" s="67" t="s">
        <v>9837</v>
      </c>
      <c r="B6945" t="s">
        <v>1208</v>
      </c>
      <c r="C6945" t="s">
        <v>1207</v>
      </c>
      <c r="D6945" s="21" t="s">
        <v>1209</v>
      </c>
      <c r="E6945" t="s">
        <v>1210</v>
      </c>
      <c r="F6945" t="s">
        <v>162</v>
      </c>
      <c r="G6945" t="s">
        <v>1286</v>
      </c>
      <c r="K6945">
        <v>2019</v>
      </c>
      <c r="L6945" t="s">
        <v>7170</v>
      </c>
      <c r="M6945" t="s">
        <v>1367</v>
      </c>
      <c r="N6945" t="s">
        <v>7171</v>
      </c>
      <c r="O6945" t="s">
        <v>1400</v>
      </c>
    </row>
    <row r="6946" spans="1:15" ht="15" customHeight="1" x14ac:dyDescent="0.2">
      <c r="A6946" s="67" t="s">
        <v>9837</v>
      </c>
      <c r="B6946" t="s">
        <v>1208</v>
      </c>
      <c r="C6946" t="s">
        <v>1207</v>
      </c>
      <c r="D6946" s="21" t="s">
        <v>1209</v>
      </c>
      <c r="E6946" t="s">
        <v>1210</v>
      </c>
      <c r="F6946" t="s">
        <v>231</v>
      </c>
      <c r="G6946" t="s">
        <v>1523</v>
      </c>
      <c r="K6946">
        <v>2019</v>
      </c>
      <c r="L6946" t="s">
        <v>7170</v>
      </c>
      <c r="M6946" t="s">
        <v>1367</v>
      </c>
      <c r="N6946" t="s">
        <v>7171</v>
      </c>
      <c r="O6946" t="s">
        <v>7173</v>
      </c>
    </row>
    <row r="6947" spans="1:15" ht="15" customHeight="1" x14ac:dyDescent="0.2">
      <c r="A6947" s="67" t="s">
        <v>9837</v>
      </c>
      <c r="B6947" t="s">
        <v>1208</v>
      </c>
      <c r="C6947" t="s">
        <v>1207</v>
      </c>
      <c r="D6947" s="21" t="s">
        <v>1209</v>
      </c>
      <c r="E6947" t="s">
        <v>1210</v>
      </c>
      <c r="F6947" t="s">
        <v>268</v>
      </c>
      <c r="G6947" t="s">
        <v>1523</v>
      </c>
      <c r="K6947">
        <v>2019</v>
      </c>
      <c r="L6947" t="s">
        <v>7170</v>
      </c>
      <c r="M6947" t="s">
        <v>1367</v>
      </c>
      <c r="N6947" t="s">
        <v>7171</v>
      </c>
      <c r="O6947" t="s">
        <v>7174</v>
      </c>
    </row>
    <row r="6948" spans="1:15" ht="15" customHeight="1" x14ac:dyDescent="0.2">
      <c r="A6948" s="67" t="s">
        <v>9837</v>
      </c>
      <c r="B6948" t="s">
        <v>1208</v>
      </c>
      <c r="C6948" t="s">
        <v>1207</v>
      </c>
      <c r="D6948" s="21" t="s">
        <v>1209</v>
      </c>
      <c r="E6948" t="s">
        <v>1210</v>
      </c>
      <c r="F6948" t="s">
        <v>68</v>
      </c>
      <c r="G6948" t="s">
        <v>1299</v>
      </c>
      <c r="K6948">
        <v>2018</v>
      </c>
      <c r="L6948" t="s">
        <v>7175</v>
      </c>
      <c r="M6948" t="s">
        <v>3096</v>
      </c>
      <c r="N6948" t="s">
        <v>7176</v>
      </c>
      <c r="O6948" t="s">
        <v>7177</v>
      </c>
    </row>
    <row r="6949" spans="1:15" ht="15" customHeight="1" x14ac:dyDescent="0.2">
      <c r="A6949" s="67" t="s">
        <v>9837</v>
      </c>
      <c r="B6949" t="s">
        <v>1208</v>
      </c>
      <c r="C6949" t="s">
        <v>1207</v>
      </c>
      <c r="D6949" s="21" t="s">
        <v>1209</v>
      </c>
      <c r="E6949" t="s">
        <v>1210</v>
      </c>
      <c r="F6949" t="s">
        <v>70</v>
      </c>
      <c r="G6949" t="s">
        <v>1299</v>
      </c>
      <c r="K6949">
        <v>2018</v>
      </c>
      <c r="L6949" t="s">
        <v>7175</v>
      </c>
      <c r="M6949" t="s">
        <v>3096</v>
      </c>
      <c r="N6949" t="s">
        <v>7176</v>
      </c>
      <c r="O6949" t="s">
        <v>7178</v>
      </c>
    </row>
    <row r="6950" spans="1:15" ht="15" customHeight="1" x14ac:dyDescent="0.2">
      <c r="A6950" s="67" t="s">
        <v>9837</v>
      </c>
      <c r="B6950" t="s">
        <v>1208</v>
      </c>
      <c r="C6950" t="s">
        <v>1207</v>
      </c>
      <c r="D6950" s="21" t="s">
        <v>1209</v>
      </c>
      <c r="E6950" t="s">
        <v>1210</v>
      </c>
      <c r="F6950" t="s">
        <v>72</v>
      </c>
      <c r="G6950" t="s">
        <v>1299</v>
      </c>
      <c r="K6950">
        <v>2018</v>
      </c>
      <c r="L6950" t="s">
        <v>7175</v>
      </c>
      <c r="M6950" t="s">
        <v>2441</v>
      </c>
      <c r="N6950" t="s">
        <v>7176</v>
      </c>
      <c r="O6950" t="s">
        <v>7179</v>
      </c>
    </row>
    <row r="6951" spans="1:15" ht="15" customHeight="1" x14ac:dyDescent="0.2">
      <c r="A6951" s="67" t="s">
        <v>9837</v>
      </c>
      <c r="B6951" t="s">
        <v>1208</v>
      </c>
      <c r="C6951" t="s">
        <v>1207</v>
      </c>
      <c r="D6951" s="21" t="s">
        <v>1209</v>
      </c>
      <c r="E6951" t="s">
        <v>1210</v>
      </c>
      <c r="F6951" t="s">
        <v>74</v>
      </c>
      <c r="G6951" t="s">
        <v>1299</v>
      </c>
      <c r="K6951">
        <v>2018</v>
      </c>
      <c r="L6951" t="s">
        <v>7175</v>
      </c>
      <c r="M6951" t="s">
        <v>3096</v>
      </c>
      <c r="N6951" t="s">
        <v>7176</v>
      </c>
      <c r="O6951" t="s">
        <v>7180</v>
      </c>
    </row>
    <row r="6952" spans="1:15" ht="15" customHeight="1" x14ac:dyDescent="0.2">
      <c r="A6952" s="67" t="s">
        <v>9837</v>
      </c>
      <c r="B6952" t="s">
        <v>1208</v>
      </c>
      <c r="C6952" t="s">
        <v>1207</v>
      </c>
      <c r="D6952" s="21" t="s">
        <v>1209</v>
      </c>
      <c r="E6952" t="s">
        <v>1210</v>
      </c>
      <c r="F6952" t="s">
        <v>147</v>
      </c>
      <c r="G6952" t="s">
        <v>1286</v>
      </c>
      <c r="K6952">
        <v>2018</v>
      </c>
      <c r="L6952" t="s">
        <v>7175</v>
      </c>
      <c r="M6952" t="s">
        <v>2408</v>
      </c>
      <c r="N6952" t="s">
        <v>7176</v>
      </c>
      <c r="O6952" t="s">
        <v>1400</v>
      </c>
    </row>
    <row r="6953" spans="1:15" ht="15" customHeight="1" x14ac:dyDescent="0.2">
      <c r="A6953" s="67" t="s">
        <v>9837</v>
      </c>
      <c r="B6953" t="s">
        <v>1208</v>
      </c>
      <c r="C6953" t="s">
        <v>1207</v>
      </c>
      <c r="D6953" s="21" t="s">
        <v>1209</v>
      </c>
      <c r="E6953" t="s">
        <v>1210</v>
      </c>
      <c r="F6953" t="s">
        <v>157</v>
      </c>
      <c r="G6953" t="s">
        <v>1286</v>
      </c>
      <c r="K6953">
        <v>2018</v>
      </c>
      <c r="L6953" t="s">
        <v>7175</v>
      </c>
      <c r="M6953" t="s">
        <v>2408</v>
      </c>
      <c r="N6953" t="s">
        <v>7176</v>
      </c>
      <c r="O6953" t="s">
        <v>1400</v>
      </c>
    </row>
    <row r="6954" spans="1:15" ht="15" customHeight="1" x14ac:dyDescent="0.2">
      <c r="A6954" s="67" t="s">
        <v>9837</v>
      </c>
      <c r="B6954" t="s">
        <v>1208</v>
      </c>
      <c r="C6954" t="s">
        <v>1207</v>
      </c>
      <c r="D6954" s="21" t="s">
        <v>1209</v>
      </c>
      <c r="E6954" t="s">
        <v>1210</v>
      </c>
      <c r="F6954" t="s">
        <v>196</v>
      </c>
      <c r="G6954" t="s">
        <v>1523</v>
      </c>
      <c r="K6954">
        <v>2018</v>
      </c>
      <c r="L6954" t="s">
        <v>7175</v>
      </c>
      <c r="M6954" t="s">
        <v>2408</v>
      </c>
      <c r="N6954" t="s">
        <v>7176</v>
      </c>
      <c r="O6954" t="s">
        <v>7181</v>
      </c>
    </row>
    <row r="6955" spans="1:15" ht="15" customHeight="1" x14ac:dyDescent="0.2">
      <c r="A6955" s="67" t="s">
        <v>9837</v>
      </c>
      <c r="B6955" t="s">
        <v>1208</v>
      </c>
      <c r="C6955" t="s">
        <v>1207</v>
      </c>
      <c r="D6955" s="21" t="s">
        <v>1209</v>
      </c>
      <c r="E6955" t="s">
        <v>1210</v>
      </c>
      <c r="F6955" t="s">
        <v>217</v>
      </c>
      <c r="G6955" t="s">
        <v>1523</v>
      </c>
      <c r="K6955">
        <v>2018</v>
      </c>
      <c r="L6955" t="s">
        <v>7175</v>
      </c>
      <c r="M6955" t="s">
        <v>2408</v>
      </c>
      <c r="N6955" t="s">
        <v>7176</v>
      </c>
      <c r="O6955" t="s">
        <v>7182</v>
      </c>
    </row>
    <row r="6956" spans="1:15" ht="15" customHeight="1" x14ac:dyDescent="0.2">
      <c r="A6956" s="67" t="s">
        <v>9837</v>
      </c>
      <c r="B6956" t="s">
        <v>1208</v>
      </c>
      <c r="C6956" t="s">
        <v>1207</v>
      </c>
      <c r="D6956" s="21" t="s">
        <v>1209</v>
      </c>
      <c r="E6956" t="s">
        <v>1210</v>
      </c>
      <c r="F6956" t="s">
        <v>273</v>
      </c>
      <c r="G6956" t="s">
        <v>1523</v>
      </c>
      <c r="K6956">
        <v>2018</v>
      </c>
      <c r="L6956" t="s">
        <v>7175</v>
      </c>
      <c r="M6956" t="s">
        <v>2408</v>
      </c>
      <c r="N6956" t="s">
        <v>7176</v>
      </c>
      <c r="O6956" t="s">
        <v>7183</v>
      </c>
    </row>
    <row r="6957" spans="1:15" ht="15" customHeight="1" x14ac:dyDescent="0.2">
      <c r="A6957" s="67" t="s">
        <v>9837</v>
      </c>
      <c r="B6957" t="s">
        <v>1208</v>
      </c>
      <c r="C6957" t="s">
        <v>1207</v>
      </c>
      <c r="D6957" s="21" t="s">
        <v>1209</v>
      </c>
      <c r="E6957" t="s">
        <v>1210</v>
      </c>
      <c r="F6957" t="s">
        <v>287</v>
      </c>
      <c r="G6957" t="s">
        <v>1523</v>
      </c>
      <c r="K6957">
        <v>2018</v>
      </c>
      <c r="L6957" t="s">
        <v>7175</v>
      </c>
      <c r="M6957" t="s">
        <v>2408</v>
      </c>
      <c r="N6957" t="s">
        <v>7176</v>
      </c>
      <c r="O6957" t="s">
        <v>7184</v>
      </c>
    </row>
    <row r="6958" spans="1:15" ht="15" customHeight="1" x14ac:dyDescent="0.2">
      <c r="A6958" s="67" t="s">
        <v>9837</v>
      </c>
      <c r="B6958" t="s">
        <v>1208</v>
      </c>
      <c r="C6958" t="s">
        <v>1207</v>
      </c>
      <c r="D6958" s="21" t="s">
        <v>1209</v>
      </c>
      <c r="E6958" t="s">
        <v>1210</v>
      </c>
      <c r="F6958" t="s">
        <v>294</v>
      </c>
      <c r="G6958" t="s">
        <v>1523</v>
      </c>
      <c r="K6958">
        <v>2018</v>
      </c>
      <c r="L6958" t="s">
        <v>7175</v>
      </c>
      <c r="M6958" t="s">
        <v>2408</v>
      </c>
      <c r="N6958" t="s">
        <v>7176</v>
      </c>
      <c r="O6958" t="s">
        <v>7185</v>
      </c>
    </row>
    <row r="6959" spans="1:15" ht="15" customHeight="1" x14ac:dyDescent="0.2">
      <c r="A6959" s="67" t="s">
        <v>9837</v>
      </c>
      <c r="B6959" t="s">
        <v>1208</v>
      </c>
      <c r="C6959" t="s">
        <v>1207</v>
      </c>
      <c r="D6959" s="21" t="s">
        <v>1209</v>
      </c>
      <c r="E6959" t="s">
        <v>1210</v>
      </c>
      <c r="F6959" t="s">
        <v>8</v>
      </c>
      <c r="K6959">
        <v>2023</v>
      </c>
      <c r="L6959" t="s">
        <v>7186</v>
      </c>
      <c r="M6959" t="s">
        <v>7187</v>
      </c>
      <c r="N6959" t="s">
        <v>7188</v>
      </c>
    </row>
    <row r="6960" spans="1:15" ht="15" customHeight="1" x14ac:dyDescent="0.2">
      <c r="A6960" s="67" t="s">
        <v>9837</v>
      </c>
      <c r="B6960" t="s">
        <v>1208</v>
      </c>
      <c r="C6960" t="s">
        <v>1207</v>
      </c>
      <c r="D6960" s="21" t="s">
        <v>1209</v>
      </c>
      <c r="E6960" t="s">
        <v>1210</v>
      </c>
      <c r="F6960" t="s">
        <v>10</v>
      </c>
      <c r="K6960">
        <v>2023</v>
      </c>
      <c r="L6960" t="s">
        <v>7186</v>
      </c>
      <c r="M6960" t="s">
        <v>7187</v>
      </c>
      <c r="N6960" t="s">
        <v>7188</v>
      </c>
    </row>
    <row r="6961" spans="1:15" ht="15" customHeight="1" x14ac:dyDescent="0.2">
      <c r="A6961" s="67" t="s">
        <v>9837</v>
      </c>
      <c r="B6961" t="s">
        <v>1208</v>
      </c>
      <c r="C6961" t="s">
        <v>1207</v>
      </c>
      <c r="D6961" s="21" t="s">
        <v>1209</v>
      </c>
      <c r="E6961" t="s">
        <v>1210</v>
      </c>
      <c r="F6961" t="s">
        <v>11</v>
      </c>
      <c r="G6961" t="s">
        <v>1286</v>
      </c>
      <c r="H6961" t="s">
        <v>349</v>
      </c>
      <c r="I6961" t="s">
        <v>349</v>
      </c>
      <c r="K6961">
        <v>2023</v>
      </c>
      <c r="L6961" t="s">
        <v>7186</v>
      </c>
      <c r="M6961" t="s">
        <v>7187</v>
      </c>
      <c r="N6961" t="s">
        <v>7188</v>
      </c>
      <c r="O6961" t="s">
        <v>7189</v>
      </c>
    </row>
    <row r="6962" spans="1:15" ht="15" customHeight="1" x14ac:dyDescent="0.2">
      <c r="A6962" s="67" t="s">
        <v>9837</v>
      </c>
      <c r="B6962" t="s">
        <v>1208</v>
      </c>
      <c r="C6962" t="s">
        <v>1207</v>
      </c>
      <c r="D6962" s="21" t="s">
        <v>1209</v>
      </c>
      <c r="E6962" t="s">
        <v>1210</v>
      </c>
      <c r="F6962" t="s">
        <v>56</v>
      </c>
      <c r="G6962" t="s">
        <v>1270</v>
      </c>
      <c r="H6962" t="s">
        <v>349</v>
      </c>
      <c r="I6962" t="s">
        <v>349</v>
      </c>
      <c r="K6962">
        <v>2024</v>
      </c>
      <c r="L6962" t="s">
        <v>7186</v>
      </c>
      <c r="M6962" t="s">
        <v>7190</v>
      </c>
      <c r="N6962" t="s">
        <v>7188</v>
      </c>
      <c r="O6962" t="s">
        <v>7191</v>
      </c>
    </row>
    <row r="6963" spans="1:15" ht="15" customHeight="1" x14ac:dyDescent="0.2">
      <c r="A6963" s="67" t="s">
        <v>9837</v>
      </c>
      <c r="B6963" t="s">
        <v>1208</v>
      </c>
      <c r="C6963" t="s">
        <v>1207</v>
      </c>
      <c r="D6963" s="21" t="s">
        <v>1209</v>
      </c>
      <c r="E6963" t="s">
        <v>1210</v>
      </c>
      <c r="F6963" t="s">
        <v>58</v>
      </c>
      <c r="G6963" t="s">
        <v>1270</v>
      </c>
      <c r="H6963" t="s">
        <v>349</v>
      </c>
      <c r="I6963" t="s">
        <v>349</v>
      </c>
      <c r="K6963">
        <v>2024</v>
      </c>
      <c r="L6963" t="s">
        <v>7186</v>
      </c>
      <c r="M6963" t="s">
        <v>7190</v>
      </c>
      <c r="N6963" t="s">
        <v>7188</v>
      </c>
      <c r="O6963" t="s">
        <v>7192</v>
      </c>
    </row>
    <row r="6964" spans="1:15" ht="15" customHeight="1" x14ac:dyDescent="0.2">
      <c r="A6964" s="67" t="s">
        <v>9837</v>
      </c>
      <c r="B6964" t="s">
        <v>1208</v>
      </c>
      <c r="C6964" t="s">
        <v>1207</v>
      </c>
      <c r="D6964" s="21" t="s">
        <v>1209</v>
      </c>
      <c r="E6964" t="s">
        <v>1210</v>
      </c>
      <c r="F6964" t="s">
        <v>59</v>
      </c>
      <c r="G6964" t="s">
        <v>1270</v>
      </c>
      <c r="H6964" t="s">
        <v>349</v>
      </c>
      <c r="I6964" t="s">
        <v>349</v>
      </c>
      <c r="K6964">
        <v>2024</v>
      </c>
      <c r="L6964" t="s">
        <v>7186</v>
      </c>
      <c r="M6964" t="s">
        <v>7190</v>
      </c>
      <c r="N6964" t="s">
        <v>7188</v>
      </c>
      <c r="O6964" t="s">
        <v>7193</v>
      </c>
    </row>
    <row r="6965" spans="1:15" ht="15" customHeight="1" x14ac:dyDescent="0.2">
      <c r="A6965" s="67" t="s">
        <v>9837</v>
      </c>
      <c r="B6965" t="s">
        <v>1208</v>
      </c>
      <c r="C6965" t="s">
        <v>1207</v>
      </c>
      <c r="D6965" s="21" t="s">
        <v>1209</v>
      </c>
      <c r="E6965" t="s">
        <v>1210</v>
      </c>
      <c r="F6965" t="s">
        <v>96</v>
      </c>
      <c r="K6965">
        <v>2011</v>
      </c>
      <c r="L6965" t="s">
        <v>7194</v>
      </c>
      <c r="N6965" t="s">
        <v>7195</v>
      </c>
    </row>
    <row r="6966" spans="1:15" ht="15" customHeight="1" x14ac:dyDescent="0.2">
      <c r="A6966" s="67" t="s">
        <v>9837</v>
      </c>
      <c r="B6966" t="s">
        <v>1208</v>
      </c>
      <c r="C6966" t="s">
        <v>1207</v>
      </c>
      <c r="D6966" s="21" t="s">
        <v>1209</v>
      </c>
      <c r="E6966" t="s">
        <v>1210</v>
      </c>
      <c r="F6966" t="s">
        <v>66</v>
      </c>
      <c r="G6966" t="s">
        <v>1296</v>
      </c>
      <c r="K6966">
        <v>2023</v>
      </c>
      <c r="L6966" t="s">
        <v>7196</v>
      </c>
      <c r="N6966" t="s">
        <v>7197</v>
      </c>
      <c r="O6966" t="s">
        <v>7198</v>
      </c>
    </row>
    <row r="6967" spans="1:15" ht="15" customHeight="1" x14ac:dyDescent="0.2">
      <c r="A6967" s="67" t="s">
        <v>9837</v>
      </c>
      <c r="B6967" t="s">
        <v>1208</v>
      </c>
      <c r="C6967" t="s">
        <v>1207</v>
      </c>
      <c r="D6967" s="21" t="s">
        <v>1209</v>
      </c>
      <c r="E6967" t="s">
        <v>1210</v>
      </c>
      <c r="F6967" t="s">
        <v>91</v>
      </c>
      <c r="K6967">
        <v>2023</v>
      </c>
      <c r="L6967" t="s">
        <v>7196</v>
      </c>
      <c r="N6967" t="s">
        <v>7197</v>
      </c>
      <c r="O6967" t="s">
        <v>9719</v>
      </c>
    </row>
    <row r="6968" spans="1:15" ht="15" customHeight="1" x14ac:dyDescent="0.2">
      <c r="A6968" s="67" t="s">
        <v>9837</v>
      </c>
      <c r="B6968" t="s">
        <v>1208</v>
      </c>
      <c r="C6968" t="s">
        <v>1207</v>
      </c>
      <c r="D6968" s="21" t="s">
        <v>1213</v>
      </c>
      <c r="E6968" t="s">
        <v>1214</v>
      </c>
      <c r="F6968" t="s">
        <v>16</v>
      </c>
      <c r="G6968" t="s">
        <v>1270</v>
      </c>
      <c r="H6968" t="s">
        <v>349</v>
      </c>
      <c r="I6968" t="s">
        <v>1702</v>
      </c>
      <c r="J6968" t="s">
        <v>7199</v>
      </c>
      <c r="K6968">
        <v>2018</v>
      </c>
      <c r="L6968" t="s">
        <v>7200</v>
      </c>
      <c r="M6968" t="s">
        <v>7201</v>
      </c>
      <c r="N6968" t="s">
        <v>7202</v>
      </c>
      <c r="O6968" t="s">
        <v>7203</v>
      </c>
    </row>
    <row r="6969" spans="1:15" ht="15" customHeight="1" x14ac:dyDescent="0.2">
      <c r="A6969" s="67" t="s">
        <v>9837</v>
      </c>
      <c r="B6969" t="s">
        <v>1208</v>
      </c>
      <c r="C6969" t="s">
        <v>1207</v>
      </c>
      <c r="D6969" s="21" t="s">
        <v>1213</v>
      </c>
      <c r="E6969" t="s">
        <v>1214</v>
      </c>
      <c r="F6969" t="s">
        <v>17</v>
      </c>
      <c r="G6969" t="s">
        <v>1270</v>
      </c>
      <c r="H6969" t="s">
        <v>349</v>
      </c>
      <c r="I6969" t="s">
        <v>1702</v>
      </c>
      <c r="J6969" t="s">
        <v>7199</v>
      </c>
      <c r="K6969">
        <v>2018</v>
      </c>
      <c r="L6969" t="s">
        <v>7200</v>
      </c>
      <c r="M6969" t="s">
        <v>7201</v>
      </c>
      <c r="N6969" t="s">
        <v>7202</v>
      </c>
    </row>
    <row r="6970" spans="1:15" ht="15" customHeight="1" x14ac:dyDescent="0.2">
      <c r="A6970" s="67" t="s">
        <v>9837</v>
      </c>
      <c r="B6970" t="s">
        <v>1208</v>
      </c>
      <c r="C6970" t="s">
        <v>1207</v>
      </c>
      <c r="D6970" s="21" t="s">
        <v>1213</v>
      </c>
      <c r="E6970" t="s">
        <v>1214</v>
      </c>
      <c r="F6970" t="s">
        <v>18</v>
      </c>
      <c r="G6970" t="s">
        <v>1270</v>
      </c>
      <c r="H6970" t="s">
        <v>349</v>
      </c>
      <c r="I6970" t="s">
        <v>1702</v>
      </c>
      <c r="J6970" t="s">
        <v>7199</v>
      </c>
      <c r="K6970">
        <v>2018</v>
      </c>
      <c r="L6970" t="s">
        <v>7200</v>
      </c>
      <c r="M6970" t="s">
        <v>7201</v>
      </c>
      <c r="N6970" t="s">
        <v>7202</v>
      </c>
    </row>
    <row r="6971" spans="1:15" ht="15" customHeight="1" x14ac:dyDescent="0.2">
      <c r="A6971" s="67" t="s">
        <v>9837</v>
      </c>
      <c r="B6971" t="s">
        <v>1208</v>
      </c>
      <c r="C6971" t="s">
        <v>1207</v>
      </c>
      <c r="D6971" s="21" t="s">
        <v>1213</v>
      </c>
      <c r="E6971" t="s">
        <v>1214</v>
      </c>
      <c r="F6971" t="s">
        <v>19</v>
      </c>
      <c r="G6971" t="s">
        <v>1270</v>
      </c>
      <c r="H6971" t="s">
        <v>349</v>
      </c>
      <c r="I6971" t="s">
        <v>1702</v>
      </c>
      <c r="J6971" t="s">
        <v>7199</v>
      </c>
      <c r="K6971">
        <v>2018</v>
      </c>
      <c r="L6971" t="s">
        <v>7200</v>
      </c>
      <c r="M6971" t="s">
        <v>7201</v>
      </c>
      <c r="N6971" t="s">
        <v>7202</v>
      </c>
    </row>
    <row r="6972" spans="1:15" ht="15" customHeight="1" x14ac:dyDescent="0.2">
      <c r="A6972" s="67" t="s">
        <v>9837</v>
      </c>
      <c r="B6972" t="s">
        <v>1208</v>
      </c>
      <c r="C6972" t="s">
        <v>1207</v>
      </c>
      <c r="D6972" s="21" t="s">
        <v>1213</v>
      </c>
      <c r="E6972" t="s">
        <v>1214</v>
      </c>
      <c r="F6972" t="s">
        <v>20</v>
      </c>
      <c r="G6972" t="s">
        <v>1270</v>
      </c>
      <c r="H6972" t="s">
        <v>349</v>
      </c>
      <c r="I6972" t="s">
        <v>1702</v>
      </c>
      <c r="J6972" t="s">
        <v>7199</v>
      </c>
      <c r="K6972">
        <v>2018</v>
      </c>
      <c r="L6972" t="s">
        <v>7200</v>
      </c>
      <c r="M6972" t="s">
        <v>7201</v>
      </c>
      <c r="N6972" t="s">
        <v>7202</v>
      </c>
    </row>
    <row r="6973" spans="1:15" ht="15" customHeight="1" x14ac:dyDescent="0.2">
      <c r="A6973" s="67" t="s">
        <v>9837</v>
      </c>
      <c r="B6973" t="s">
        <v>1208</v>
      </c>
      <c r="C6973" t="s">
        <v>1207</v>
      </c>
      <c r="D6973" s="21" t="s">
        <v>1213</v>
      </c>
      <c r="E6973" t="s">
        <v>1214</v>
      </c>
      <c r="F6973" t="s">
        <v>21</v>
      </c>
      <c r="G6973" t="s">
        <v>1270</v>
      </c>
      <c r="H6973" t="s">
        <v>349</v>
      </c>
      <c r="I6973" t="s">
        <v>1702</v>
      </c>
      <c r="J6973" t="s">
        <v>7199</v>
      </c>
      <c r="K6973">
        <v>2018</v>
      </c>
      <c r="L6973" t="s">
        <v>7200</v>
      </c>
      <c r="M6973" t="s">
        <v>7201</v>
      </c>
      <c r="N6973" t="s">
        <v>7202</v>
      </c>
      <c r="O6973" t="s">
        <v>7204</v>
      </c>
    </row>
    <row r="6974" spans="1:15" ht="15" customHeight="1" x14ac:dyDescent="0.2">
      <c r="A6974" s="67" t="s">
        <v>9837</v>
      </c>
      <c r="B6974" t="s">
        <v>1208</v>
      </c>
      <c r="C6974" t="s">
        <v>1207</v>
      </c>
      <c r="D6974" s="21" t="s">
        <v>1213</v>
      </c>
      <c r="E6974" t="s">
        <v>1214</v>
      </c>
      <c r="F6974" t="s">
        <v>22</v>
      </c>
      <c r="G6974" t="s">
        <v>1270</v>
      </c>
      <c r="H6974" t="s">
        <v>349</v>
      </c>
      <c r="I6974" t="s">
        <v>1702</v>
      </c>
      <c r="J6974" t="s">
        <v>7199</v>
      </c>
      <c r="K6974">
        <v>2018</v>
      </c>
      <c r="L6974" t="s">
        <v>7200</v>
      </c>
      <c r="M6974" t="s">
        <v>7201</v>
      </c>
      <c r="N6974" t="s">
        <v>7202</v>
      </c>
    </row>
    <row r="6975" spans="1:15" ht="15" customHeight="1" x14ac:dyDescent="0.2">
      <c r="A6975" s="67" t="s">
        <v>9837</v>
      </c>
      <c r="B6975" t="s">
        <v>1208</v>
      </c>
      <c r="C6975" t="s">
        <v>1207</v>
      </c>
      <c r="D6975" s="21" t="s">
        <v>1213</v>
      </c>
      <c r="E6975" t="s">
        <v>1214</v>
      </c>
      <c r="F6975" t="s">
        <v>23</v>
      </c>
      <c r="G6975" t="s">
        <v>1270</v>
      </c>
      <c r="H6975" t="s">
        <v>349</v>
      </c>
      <c r="I6975" t="s">
        <v>1702</v>
      </c>
      <c r="J6975" t="s">
        <v>7199</v>
      </c>
      <c r="K6975">
        <v>2018</v>
      </c>
      <c r="L6975" t="s">
        <v>7200</v>
      </c>
      <c r="M6975" t="s">
        <v>7201</v>
      </c>
      <c r="N6975" t="s">
        <v>7202</v>
      </c>
      <c r="O6975" t="s">
        <v>7205</v>
      </c>
    </row>
    <row r="6976" spans="1:15" ht="15" customHeight="1" x14ac:dyDescent="0.2">
      <c r="A6976" s="67" t="s">
        <v>9837</v>
      </c>
      <c r="B6976" t="s">
        <v>1208</v>
      </c>
      <c r="C6976" t="s">
        <v>1207</v>
      </c>
      <c r="D6976" s="21" t="s">
        <v>1213</v>
      </c>
      <c r="E6976" t="s">
        <v>1214</v>
      </c>
      <c r="F6976" t="s">
        <v>28</v>
      </c>
      <c r="G6976" t="s">
        <v>1270</v>
      </c>
      <c r="H6976" t="s">
        <v>349</v>
      </c>
      <c r="I6976" t="s">
        <v>1702</v>
      </c>
      <c r="J6976" t="s">
        <v>7199</v>
      </c>
      <c r="K6976">
        <v>2018</v>
      </c>
      <c r="L6976" t="s">
        <v>7200</v>
      </c>
      <c r="M6976" t="s">
        <v>7201</v>
      </c>
      <c r="N6976" t="s">
        <v>7202</v>
      </c>
      <c r="O6976" t="s">
        <v>7206</v>
      </c>
    </row>
    <row r="6977" spans="1:15" ht="15" customHeight="1" x14ac:dyDescent="0.2">
      <c r="A6977" s="67" t="s">
        <v>9837</v>
      </c>
      <c r="B6977" t="s">
        <v>1208</v>
      </c>
      <c r="C6977" t="s">
        <v>1207</v>
      </c>
      <c r="D6977" s="21" t="s">
        <v>1213</v>
      </c>
      <c r="E6977" t="s">
        <v>1214</v>
      </c>
      <c r="F6977" t="s">
        <v>34</v>
      </c>
      <c r="G6977" t="s">
        <v>1289</v>
      </c>
      <c r="H6977" t="s">
        <v>349</v>
      </c>
      <c r="I6977" t="s">
        <v>349</v>
      </c>
      <c r="K6977">
        <v>2018</v>
      </c>
      <c r="L6977" t="s">
        <v>7200</v>
      </c>
      <c r="M6977" t="s">
        <v>7207</v>
      </c>
      <c r="N6977" t="s">
        <v>7202</v>
      </c>
      <c r="O6977" t="s">
        <v>7208</v>
      </c>
    </row>
    <row r="6978" spans="1:15" ht="15" customHeight="1" x14ac:dyDescent="0.2">
      <c r="A6978" s="67" t="s">
        <v>9837</v>
      </c>
      <c r="B6978" t="s">
        <v>1208</v>
      </c>
      <c r="C6978" t="s">
        <v>1207</v>
      </c>
      <c r="D6978" s="21" t="s">
        <v>1213</v>
      </c>
      <c r="E6978" t="s">
        <v>1214</v>
      </c>
      <c r="F6978" t="s">
        <v>35</v>
      </c>
      <c r="G6978" t="s">
        <v>1289</v>
      </c>
      <c r="H6978" t="s">
        <v>349</v>
      </c>
      <c r="I6978" t="s">
        <v>349</v>
      </c>
      <c r="K6978">
        <v>2018</v>
      </c>
      <c r="L6978" t="s">
        <v>7200</v>
      </c>
      <c r="M6978" t="s">
        <v>7207</v>
      </c>
      <c r="N6978" t="s">
        <v>7202</v>
      </c>
      <c r="O6978" t="s">
        <v>7208</v>
      </c>
    </row>
    <row r="6979" spans="1:15" ht="15" customHeight="1" x14ac:dyDescent="0.2">
      <c r="A6979" s="67" t="s">
        <v>9837</v>
      </c>
      <c r="B6979" t="s">
        <v>1208</v>
      </c>
      <c r="C6979" t="s">
        <v>1207</v>
      </c>
      <c r="D6979" s="21" t="s">
        <v>1213</v>
      </c>
      <c r="E6979" t="s">
        <v>1214</v>
      </c>
      <c r="F6979" t="s">
        <v>36</v>
      </c>
      <c r="G6979" t="s">
        <v>1289</v>
      </c>
      <c r="H6979" t="s">
        <v>349</v>
      </c>
      <c r="I6979" t="s">
        <v>349</v>
      </c>
      <c r="K6979">
        <v>2018</v>
      </c>
      <c r="L6979" t="s">
        <v>7200</v>
      </c>
      <c r="M6979" t="s">
        <v>7207</v>
      </c>
      <c r="N6979" t="s">
        <v>7202</v>
      </c>
      <c r="O6979" t="s">
        <v>7208</v>
      </c>
    </row>
    <row r="6980" spans="1:15" ht="15" customHeight="1" x14ac:dyDescent="0.2">
      <c r="A6980" s="67" t="s">
        <v>9837</v>
      </c>
      <c r="B6980" t="s">
        <v>1208</v>
      </c>
      <c r="C6980" t="s">
        <v>1207</v>
      </c>
      <c r="D6980" s="21" t="s">
        <v>1213</v>
      </c>
      <c r="E6980" t="s">
        <v>1214</v>
      </c>
      <c r="F6980" t="s">
        <v>37</v>
      </c>
      <c r="G6980" t="s">
        <v>1289</v>
      </c>
      <c r="H6980" t="s">
        <v>349</v>
      </c>
      <c r="I6980" t="s">
        <v>349</v>
      </c>
      <c r="K6980">
        <v>2018</v>
      </c>
      <c r="L6980" t="s">
        <v>7200</v>
      </c>
      <c r="M6980" t="s">
        <v>7207</v>
      </c>
      <c r="N6980" t="s">
        <v>7202</v>
      </c>
      <c r="O6980" t="s">
        <v>7208</v>
      </c>
    </row>
    <row r="6981" spans="1:15" ht="15" customHeight="1" x14ac:dyDescent="0.2">
      <c r="A6981" s="67" t="s">
        <v>9837</v>
      </c>
      <c r="B6981" t="s">
        <v>1208</v>
      </c>
      <c r="C6981" t="s">
        <v>1207</v>
      </c>
      <c r="D6981" s="21" t="s">
        <v>1213</v>
      </c>
      <c r="E6981" t="s">
        <v>1214</v>
      </c>
      <c r="F6981" t="s">
        <v>38</v>
      </c>
      <c r="G6981" t="s">
        <v>1289</v>
      </c>
      <c r="H6981" t="s">
        <v>349</v>
      </c>
      <c r="I6981" t="s">
        <v>349</v>
      </c>
      <c r="K6981">
        <v>2018</v>
      </c>
      <c r="L6981" t="s">
        <v>7200</v>
      </c>
      <c r="M6981" t="s">
        <v>7207</v>
      </c>
      <c r="N6981" t="s">
        <v>7202</v>
      </c>
      <c r="O6981" t="s">
        <v>7208</v>
      </c>
    </row>
    <row r="6982" spans="1:15" ht="15" customHeight="1" x14ac:dyDescent="0.2">
      <c r="A6982" s="67" t="s">
        <v>9837</v>
      </c>
      <c r="B6982" t="s">
        <v>1208</v>
      </c>
      <c r="C6982" t="s">
        <v>1207</v>
      </c>
      <c r="D6982" s="21" t="s">
        <v>1213</v>
      </c>
      <c r="E6982" t="s">
        <v>1214</v>
      </c>
      <c r="F6982" t="s">
        <v>39</v>
      </c>
      <c r="G6982" t="s">
        <v>1289</v>
      </c>
      <c r="H6982" t="s">
        <v>349</v>
      </c>
      <c r="I6982" t="s">
        <v>349</v>
      </c>
      <c r="K6982">
        <v>2018</v>
      </c>
      <c r="L6982" t="s">
        <v>7200</v>
      </c>
      <c r="M6982" t="s">
        <v>7207</v>
      </c>
      <c r="N6982" t="s">
        <v>7202</v>
      </c>
      <c r="O6982" t="s">
        <v>7208</v>
      </c>
    </row>
    <row r="6983" spans="1:15" ht="15" customHeight="1" x14ac:dyDescent="0.2">
      <c r="A6983" s="67" t="s">
        <v>9837</v>
      </c>
      <c r="B6983" t="s">
        <v>1208</v>
      </c>
      <c r="C6983" t="s">
        <v>1207</v>
      </c>
      <c r="D6983" s="21" t="s">
        <v>1213</v>
      </c>
      <c r="E6983" t="s">
        <v>1214</v>
      </c>
      <c r="F6983" t="s">
        <v>84</v>
      </c>
      <c r="K6983">
        <v>2018</v>
      </c>
      <c r="L6983" t="s">
        <v>7209</v>
      </c>
      <c r="M6983" t="s">
        <v>7210</v>
      </c>
      <c r="N6983" t="s">
        <v>7211</v>
      </c>
    </row>
    <row r="6984" spans="1:15" ht="15" customHeight="1" x14ac:dyDescent="0.2">
      <c r="A6984" s="67" t="s">
        <v>9837</v>
      </c>
      <c r="B6984" t="s">
        <v>1208</v>
      </c>
      <c r="C6984" t="s">
        <v>1207</v>
      </c>
      <c r="D6984" s="21" t="s">
        <v>1213</v>
      </c>
      <c r="E6984" t="s">
        <v>1214</v>
      </c>
      <c r="F6984" t="s">
        <v>142</v>
      </c>
      <c r="G6984" t="s">
        <v>1286</v>
      </c>
      <c r="K6984">
        <v>2007</v>
      </c>
      <c r="L6984" t="s">
        <v>7212</v>
      </c>
      <c r="M6984" t="s">
        <v>2406</v>
      </c>
      <c r="N6984" t="s">
        <v>7213</v>
      </c>
      <c r="O6984" t="s">
        <v>1400</v>
      </c>
    </row>
    <row r="6985" spans="1:15" ht="15" customHeight="1" x14ac:dyDescent="0.2">
      <c r="A6985" s="67" t="s">
        <v>9837</v>
      </c>
      <c r="B6985" t="s">
        <v>1208</v>
      </c>
      <c r="C6985" t="s">
        <v>1207</v>
      </c>
      <c r="D6985" s="21" t="s">
        <v>1213</v>
      </c>
      <c r="E6985" t="s">
        <v>1214</v>
      </c>
      <c r="F6985" t="s">
        <v>162</v>
      </c>
      <c r="G6985" t="s">
        <v>1286</v>
      </c>
      <c r="K6985">
        <v>2007</v>
      </c>
      <c r="L6985" t="s">
        <v>7212</v>
      </c>
      <c r="M6985" t="s">
        <v>2406</v>
      </c>
      <c r="N6985" t="s">
        <v>7213</v>
      </c>
      <c r="O6985" t="s">
        <v>1400</v>
      </c>
    </row>
    <row r="6986" spans="1:15" ht="15" customHeight="1" x14ac:dyDescent="0.2">
      <c r="A6986" s="67" t="s">
        <v>9837</v>
      </c>
      <c r="B6986" t="s">
        <v>1208</v>
      </c>
      <c r="C6986" t="s">
        <v>1207</v>
      </c>
      <c r="D6986" s="21" t="s">
        <v>1213</v>
      </c>
      <c r="E6986" t="s">
        <v>1214</v>
      </c>
      <c r="F6986" t="s">
        <v>231</v>
      </c>
      <c r="G6986" t="s">
        <v>1523</v>
      </c>
      <c r="K6986">
        <v>2007</v>
      </c>
      <c r="L6986" t="s">
        <v>7212</v>
      </c>
      <c r="M6986" t="s">
        <v>2406</v>
      </c>
      <c r="N6986" t="s">
        <v>7213</v>
      </c>
      <c r="O6986" t="s">
        <v>7214</v>
      </c>
    </row>
    <row r="6987" spans="1:15" ht="15" customHeight="1" x14ac:dyDescent="0.2">
      <c r="A6987" s="67" t="s">
        <v>9837</v>
      </c>
      <c r="B6987" t="s">
        <v>1208</v>
      </c>
      <c r="C6987" t="s">
        <v>1207</v>
      </c>
      <c r="D6987" s="21" t="s">
        <v>1213</v>
      </c>
      <c r="E6987" t="s">
        <v>1214</v>
      </c>
      <c r="F6987" t="s">
        <v>259</v>
      </c>
      <c r="G6987" t="s">
        <v>1523</v>
      </c>
      <c r="K6987">
        <v>2007</v>
      </c>
      <c r="L6987" t="s">
        <v>7212</v>
      </c>
      <c r="M6987" t="s">
        <v>2406</v>
      </c>
      <c r="N6987" t="s">
        <v>7213</v>
      </c>
      <c r="O6987" t="s">
        <v>7215</v>
      </c>
    </row>
    <row r="6988" spans="1:15" ht="15" customHeight="1" x14ac:dyDescent="0.2">
      <c r="A6988" s="67" t="s">
        <v>9837</v>
      </c>
      <c r="B6988" t="s">
        <v>1208</v>
      </c>
      <c r="C6988" t="s">
        <v>1207</v>
      </c>
      <c r="D6988" s="21" t="s">
        <v>1213</v>
      </c>
      <c r="E6988" t="s">
        <v>1214</v>
      </c>
      <c r="F6988" t="s">
        <v>89</v>
      </c>
      <c r="K6988">
        <v>2017</v>
      </c>
      <c r="L6988" t="s">
        <v>7216</v>
      </c>
      <c r="M6988" t="s">
        <v>2423</v>
      </c>
      <c r="N6988" t="s">
        <v>7217</v>
      </c>
      <c r="O6988" t="s">
        <v>7218</v>
      </c>
    </row>
    <row r="6989" spans="1:15" ht="15" customHeight="1" x14ac:dyDescent="0.2">
      <c r="A6989" s="67" t="s">
        <v>9837</v>
      </c>
      <c r="B6989" t="s">
        <v>1208</v>
      </c>
      <c r="C6989" t="s">
        <v>1207</v>
      </c>
      <c r="D6989" s="21" t="s">
        <v>1213</v>
      </c>
      <c r="E6989" t="s">
        <v>1214</v>
      </c>
      <c r="F6989" t="s">
        <v>90</v>
      </c>
      <c r="K6989">
        <v>2017</v>
      </c>
      <c r="L6989" t="s">
        <v>7216</v>
      </c>
      <c r="M6989" t="s">
        <v>5714</v>
      </c>
      <c r="N6989" t="s">
        <v>7217</v>
      </c>
      <c r="O6989" t="s">
        <v>7219</v>
      </c>
    </row>
    <row r="6990" spans="1:15" ht="15" customHeight="1" x14ac:dyDescent="0.2">
      <c r="A6990" s="67" t="s">
        <v>9837</v>
      </c>
      <c r="B6990" t="s">
        <v>1208</v>
      </c>
      <c r="C6990" t="s">
        <v>1207</v>
      </c>
      <c r="D6990" s="21" t="s">
        <v>1213</v>
      </c>
      <c r="E6990" t="s">
        <v>1214</v>
      </c>
      <c r="F6990" t="s">
        <v>91</v>
      </c>
      <c r="K6990">
        <v>2017</v>
      </c>
      <c r="L6990" t="s">
        <v>7216</v>
      </c>
      <c r="M6990" t="s">
        <v>2406</v>
      </c>
      <c r="N6990" t="s">
        <v>7217</v>
      </c>
      <c r="O6990" t="s">
        <v>7220</v>
      </c>
    </row>
    <row r="6991" spans="1:15" ht="15" customHeight="1" x14ac:dyDescent="0.2">
      <c r="A6991" s="67" t="s">
        <v>9837</v>
      </c>
      <c r="B6991" t="s">
        <v>1208</v>
      </c>
      <c r="C6991" t="s">
        <v>1207</v>
      </c>
      <c r="D6991" s="21" t="s">
        <v>1213</v>
      </c>
      <c r="E6991" t="s">
        <v>1214</v>
      </c>
      <c r="F6991" t="s">
        <v>8</v>
      </c>
      <c r="K6991">
        <v>2022</v>
      </c>
      <c r="L6991" t="s">
        <v>7221</v>
      </c>
      <c r="M6991" t="s">
        <v>3443</v>
      </c>
      <c r="N6991" t="s">
        <v>7222</v>
      </c>
    </row>
    <row r="6992" spans="1:15" ht="15" customHeight="1" x14ac:dyDescent="0.2">
      <c r="A6992" s="67" t="s">
        <v>9837</v>
      </c>
      <c r="B6992" t="s">
        <v>1208</v>
      </c>
      <c r="C6992" t="s">
        <v>1207</v>
      </c>
      <c r="D6992" s="21" t="s">
        <v>1213</v>
      </c>
      <c r="E6992" t="s">
        <v>1214</v>
      </c>
      <c r="F6992" t="s">
        <v>10</v>
      </c>
      <c r="K6992">
        <v>2022</v>
      </c>
      <c r="L6992" t="s">
        <v>7221</v>
      </c>
      <c r="M6992" t="s">
        <v>3443</v>
      </c>
      <c r="N6992" t="s">
        <v>7222</v>
      </c>
    </row>
    <row r="6993" spans="1:15" ht="15" customHeight="1" x14ac:dyDescent="0.2">
      <c r="A6993" s="67" t="s">
        <v>9837</v>
      </c>
      <c r="B6993" t="s">
        <v>1208</v>
      </c>
      <c r="C6993" t="s">
        <v>1207</v>
      </c>
      <c r="D6993" s="21" t="s">
        <v>1213</v>
      </c>
      <c r="E6993" t="s">
        <v>1214</v>
      </c>
      <c r="F6993" t="s">
        <v>11</v>
      </c>
      <c r="G6993" t="s">
        <v>1286</v>
      </c>
      <c r="H6993" t="s">
        <v>349</v>
      </c>
      <c r="I6993" t="s">
        <v>1100</v>
      </c>
      <c r="K6993">
        <v>2022</v>
      </c>
      <c r="L6993" t="s">
        <v>7221</v>
      </c>
      <c r="M6993" t="s">
        <v>3443</v>
      </c>
      <c r="N6993" t="s">
        <v>7222</v>
      </c>
      <c r="O6993" t="s">
        <v>7223</v>
      </c>
    </row>
    <row r="6994" spans="1:15" ht="15" customHeight="1" x14ac:dyDescent="0.2">
      <c r="A6994" s="67" t="s">
        <v>9837</v>
      </c>
      <c r="B6994" t="s">
        <v>1208</v>
      </c>
      <c r="C6994" t="s">
        <v>1207</v>
      </c>
      <c r="D6994" s="21" t="s">
        <v>1213</v>
      </c>
      <c r="E6994" t="s">
        <v>1214</v>
      </c>
      <c r="F6994" t="s">
        <v>33</v>
      </c>
      <c r="G6994" t="s">
        <v>1286</v>
      </c>
      <c r="K6994">
        <v>2022</v>
      </c>
      <c r="L6994" t="s">
        <v>7221</v>
      </c>
      <c r="M6994" t="s">
        <v>7224</v>
      </c>
      <c r="N6994" t="s">
        <v>7222</v>
      </c>
      <c r="O6994" t="s">
        <v>7225</v>
      </c>
    </row>
    <row r="6995" spans="1:15" ht="15" customHeight="1" x14ac:dyDescent="0.2">
      <c r="A6995" s="67" t="s">
        <v>9837</v>
      </c>
      <c r="B6995" t="s">
        <v>1208</v>
      </c>
      <c r="C6995" t="s">
        <v>1207</v>
      </c>
      <c r="D6995" s="21" t="s">
        <v>1213</v>
      </c>
      <c r="E6995" t="s">
        <v>1214</v>
      </c>
      <c r="F6995" t="s">
        <v>55</v>
      </c>
      <c r="G6995" t="s">
        <v>1270</v>
      </c>
      <c r="H6995" t="s">
        <v>349</v>
      </c>
      <c r="I6995" t="s">
        <v>349</v>
      </c>
      <c r="K6995">
        <v>2022</v>
      </c>
      <c r="L6995" t="s">
        <v>7221</v>
      </c>
      <c r="M6995" t="s">
        <v>7226</v>
      </c>
      <c r="N6995" t="s">
        <v>7222</v>
      </c>
      <c r="O6995" t="s">
        <v>7227</v>
      </c>
    </row>
    <row r="6996" spans="1:15" ht="15" customHeight="1" x14ac:dyDescent="0.2">
      <c r="A6996" s="67" t="s">
        <v>9837</v>
      </c>
      <c r="B6996" t="s">
        <v>1208</v>
      </c>
      <c r="C6996" t="s">
        <v>1207</v>
      </c>
      <c r="D6996" s="21" t="s">
        <v>1213</v>
      </c>
      <c r="E6996" t="s">
        <v>1214</v>
      </c>
      <c r="F6996" t="s">
        <v>58</v>
      </c>
      <c r="G6996" t="s">
        <v>1270</v>
      </c>
      <c r="H6996" t="s">
        <v>349</v>
      </c>
      <c r="I6996" t="s">
        <v>349</v>
      </c>
      <c r="K6996">
        <v>2022</v>
      </c>
      <c r="L6996" t="s">
        <v>7221</v>
      </c>
      <c r="M6996" t="s">
        <v>7226</v>
      </c>
      <c r="N6996" t="s">
        <v>7222</v>
      </c>
      <c r="O6996" t="s">
        <v>7228</v>
      </c>
    </row>
    <row r="6997" spans="1:15" ht="15" customHeight="1" x14ac:dyDescent="0.2">
      <c r="A6997" s="67" t="s">
        <v>9837</v>
      </c>
      <c r="B6997" t="s">
        <v>1208</v>
      </c>
      <c r="C6997" t="s">
        <v>1207</v>
      </c>
      <c r="D6997" s="21" t="s">
        <v>1213</v>
      </c>
      <c r="E6997" t="s">
        <v>1214</v>
      </c>
      <c r="F6997" t="s">
        <v>59</v>
      </c>
      <c r="G6997" t="s">
        <v>1270</v>
      </c>
      <c r="H6997" t="s">
        <v>349</v>
      </c>
      <c r="I6997" t="s">
        <v>349</v>
      </c>
      <c r="K6997">
        <v>2022</v>
      </c>
      <c r="L6997" t="s">
        <v>7221</v>
      </c>
      <c r="M6997" t="s">
        <v>7229</v>
      </c>
      <c r="N6997" t="s">
        <v>7222</v>
      </c>
      <c r="O6997" t="s">
        <v>7230</v>
      </c>
    </row>
    <row r="6998" spans="1:15" ht="15" customHeight="1" x14ac:dyDescent="0.2">
      <c r="A6998" s="67" t="s">
        <v>9837</v>
      </c>
      <c r="B6998" t="s">
        <v>1208</v>
      </c>
      <c r="C6998" t="s">
        <v>1207</v>
      </c>
      <c r="D6998" s="21" t="s">
        <v>1213</v>
      </c>
      <c r="E6998" t="s">
        <v>1214</v>
      </c>
      <c r="F6998" t="s">
        <v>60</v>
      </c>
      <c r="G6998" t="s">
        <v>1270</v>
      </c>
      <c r="H6998" t="s">
        <v>349</v>
      </c>
      <c r="I6998" t="s">
        <v>349</v>
      </c>
      <c r="K6998">
        <v>2022</v>
      </c>
      <c r="L6998" t="s">
        <v>7221</v>
      </c>
      <c r="M6998" t="s">
        <v>7231</v>
      </c>
      <c r="N6998" t="s">
        <v>7222</v>
      </c>
      <c r="O6998" t="s">
        <v>7232</v>
      </c>
    </row>
    <row r="6999" spans="1:15" ht="15" customHeight="1" x14ac:dyDescent="0.2">
      <c r="A6999" s="67" t="s">
        <v>9837</v>
      </c>
      <c r="B6999" t="s">
        <v>1208</v>
      </c>
      <c r="C6999" t="s">
        <v>1207</v>
      </c>
      <c r="D6999" s="21" t="s">
        <v>1213</v>
      </c>
      <c r="E6999" t="s">
        <v>1214</v>
      </c>
      <c r="F6999" t="s">
        <v>62</v>
      </c>
      <c r="G6999" t="s">
        <v>1270</v>
      </c>
      <c r="H6999" t="s">
        <v>349</v>
      </c>
      <c r="I6999" t="s">
        <v>349</v>
      </c>
      <c r="K6999">
        <v>2022</v>
      </c>
      <c r="L6999" t="s">
        <v>7221</v>
      </c>
      <c r="M6999" t="s">
        <v>7233</v>
      </c>
      <c r="N6999" t="s">
        <v>7222</v>
      </c>
      <c r="O6999" t="s">
        <v>7234</v>
      </c>
    </row>
    <row r="7000" spans="1:15" ht="15" customHeight="1" x14ac:dyDescent="0.2">
      <c r="A7000" s="67" t="s">
        <v>9837</v>
      </c>
      <c r="B7000" t="s">
        <v>1208</v>
      </c>
      <c r="C7000" t="s">
        <v>1207</v>
      </c>
      <c r="D7000" s="21" t="s">
        <v>1213</v>
      </c>
      <c r="E7000" t="s">
        <v>1214</v>
      </c>
      <c r="F7000" t="s">
        <v>96</v>
      </c>
      <c r="K7000">
        <v>2022</v>
      </c>
      <c r="L7000" t="s">
        <v>7221</v>
      </c>
      <c r="M7000" t="s">
        <v>2423</v>
      </c>
      <c r="N7000" t="s">
        <v>7222</v>
      </c>
      <c r="O7000" t="s">
        <v>7235</v>
      </c>
    </row>
    <row r="7001" spans="1:15" ht="15" customHeight="1" x14ac:dyDescent="0.2">
      <c r="A7001" s="67" t="s">
        <v>9837</v>
      </c>
      <c r="B7001" t="s">
        <v>1208</v>
      </c>
      <c r="C7001" t="s">
        <v>1207</v>
      </c>
      <c r="D7001" s="21" t="s">
        <v>1213</v>
      </c>
      <c r="E7001" t="s">
        <v>1214</v>
      </c>
      <c r="F7001" t="s">
        <v>321</v>
      </c>
      <c r="K7001">
        <v>2022</v>
      </c>
      <c r="L7001" t="s">
        <v>7221</v>
      </c>
      <c r="M7001" t="s">
        <v>7236</v>
      </c>
      <c r="N7001" t="s">
        <v>7222</v>
      </c>
      <c r="O7001" t="s">
        <v>7237</v>
      </c>
    </row>
    <row r="7002" spans="1:15" ht="15" customHeight="1" x14ac:dyDescent="0.2">
      <c r="A7002" s="67" t="s">
        <v>9837</v>
      </c>
      <c r="B7002" t="s">
        <v>1208</v>
      </c>
      <c r="C7002" t="s">
        <v>1207</v>
      </c>
      <c r="D7002" s="21" t="s">
        <v>1213</v>
      </c>
      <c r="E7002" t="s">
        <v>1214</v>
      </c>
      <c r="F7002" t="s">
        <v>94</v>
      </c>
      <c r="K7002">
        <v>2019</v>
      </c>
      <c r="L7002" t="s">
        <v>7238</v>
      </c>
      <c r="M7002" t="s">
        <v>1367</v>
      </c>
      <c r="N7002" t="s">
        <v>7239</v>
      </c>
      <c r="O7002" t="s">
        <v>7240</v>
      </c>
    </row>
    <row r="7003" spans="1:15" ht="15" customHeight="1" x14ac:dyDescent="0.2">
      <c r="A7003" s="67" t="s">
        <v>9837</v>
      </c>
      <c r="B7003" t="s">
        <v>1208</v>
      </c>
      <c r="C7003" t="s">
        <v>1207</v>
      </c>
      <c r="D7003" s="21" t="s">
        <v>1213</v>
      </c>
      <c r="E7003" t="s">
        <v>1214</v>
      </c>
      <c r="F7003" t="s">
        <v>95</v>
      </c>
      <c r="K7003">
        <v>2019</v>
      </c>
      <c r="L7003" t="s">
        <v>7238</v>
      </c>
      <c r="M7003" t="s">
        <v>2450</v>
      </c>
      <c r="N7003" t="s">
        <v>7239</v>
      </c>
      <c r="O7003" t="s">
        <v>9696</v>
      </c>
    </row>
    <row r="7004" spans="1:15" ht="15" customHeight="1" x14ac:dyDescent="0.2">
      <c r="A7004" s="67" t="s">
        <v>9837</v>
      </c>
      <c r="B7004" t="s">
        <v>1208</v>
      </c>
      <c r="C7004" t="s">
        <v>1207</v>
      </c>
      <c r="D7004" s="21" t="s">
        <v>1213</v>
      </c>
      <c r="E7004" t="s">
        <v>1214</v>
      </c>
      <c r="F7004" t="s">
        <v>78</v>
      </c>
      <c r="G7004" t="s">
        <v>1299</v>
      </c>
      <c r="K7004">
        <v>2023</v>
      </c>
      <c r="L7004" t="s">
        <v>7241</v>
      </c>
      <c r="M7004" t="s">
        <v>2423</v>
      </c>
      <c r="N7004" t="s">
        <v>7242</v>
      </c>
      <c r="O7004" t="s">
        <v>7243</v>
      </c>
    </row>
    <row r="7005" spans="1:15" ht="15" customHeight="1" x14ac:dyDescent="0.2">
      <c r="A7005" s="67" t="s">
        <v>9837</v>
      </c>
      <c r="B7005" t="s">
        <v>1208</v>
      </c>
      <c r="C7005" t="s">
        <v>1207</v>
      </c>
      <c r="D7005" s="21" t="s">
        <v>1213</v>
      </c>
      <c r="E7005" t="s">
        <v>1214</v>
      </c>
      <c r="F7005" t="s">
        <v>79</v>
      </c>
      <c r="G7005" t="s">
        <v>1382</v>
      </c>
      <c r="K7005">
        <v>2023</v>
      </c>
      <c r="L7005" t="s">
        <v>7241</v>
      </c>
      <c r="M7005" t="s">
        <v>2423</v>
      </c>
      <c r="N7005" t="s">
        <v>7242</v>
      </c>
      <c r="O7005" t="s">
        <v>7244</v>
      </c>
    </row>
    <row r="7006" spans="1:15" ht="15" customHeight="1" x14ac:dyDescent="0.2">
      <c r="A7006" s="67" t="s">
        <v>9837</v>
      </c>
      <c r="B7006" t="s">
        <v>1208</v>
      </c>
      <c r="C7006" t="s">
        <v>1207</v>
      </c>
      <c r="D7006" s="21" t="s">
        <v>1213</v>
      </c>
      <c r="E7006" t="s">
        <v>1214</v>
      </c>
      <c r="F7006" t="s">
        <v>66</v>
      </c>
      <c r="G7006" t="s">
        <v>1296</v>
      </c>
      <c r="K7006">
        <v>2024</v>
      </c>
      <c r="L7006" t="s">
        <v>7245</v>
      </c>
      <c r="N7006" t="s">
        <v>7246</v>
      </c>
      <c r="O7006" t="s">
        <v>7247</v>
      </c>
    </row>
    <row r="7007" spans="1:15" ht="15" customHeight="1" x14ac:dyDescent="0.2">
      <c r="A7007" s="67" t="s">
        <v>9837</v>
      </c>
      <c r="B7007" s="22" t="s">
        <v>1208</v>
      </c>
      <c r="C7007" s="22" t="s">
        <v>1207</v>
      </c>
      <c r="D7007" s="23" t="s">
        <v>1213</v>
      </c>
      <c r="E7007" s="22" t="s">
        <v>1214</v>
      </c>
      <c r="F7007" s="22" t="s">
        <v>81</v>
      </c>
      <c r="G7007" s="11" t="s">
        <v>1299</v>
      </c>
      <c r="H7007" s="22"/>
      <c r="I7007" s="22"/>
      <c r="J7007" s="22"/>
      <c r="K7007" s="22">
        <v>2023</v>
      </c>
      <c r="L7007" s="22" t="s">
        <v>7248</v>
      </c>
      <c r="M7007" s="22" t="s">
        <v>7249</v>
      </c>
      <c r="N7007" s="22" t="s">
        <v>7250</v>
      </c>
      <c r="O7007" s="48"/>
    </row>
    <row r="7008" spans="1:15" ht="15" customHeight="1" x14ac:dyDescent="0.2">
      <c r="A7008" s="67" t="s">
        <v>9837</v>
      </c>
      <c r="B7008" t="s">
        <v>1208</v>
      </c>
      <c r="C7008" t="s">
        <v>1207</v>
      </c>
      <c r="D7008" s="21" t="s">
        <v>1211</v>
      </c>
      <c r="E7008" t="s">
        <v>1212</v>
      </c>
      <c r="F7008" t="s">
        <v>321</v>
      </c>
      <c r="K7008">
        <v>1991</v>
      </c>
      <c r="L7008" t="s">
        <v>7251</v>
      </c>
      <c r="M7008" t="s">
        <v>2404</v>
      </c>
      <c r="N7008" t="s">
        <v>7252</v>
      </c>
      <c r="O7008" t="s">
        <v>7253</v>
      </c>
    </row>
    <row r="7009" spans="1:15" ht="15" customHeight="1" x14ac:dyDescent="0.2">
      <c r="A7009" s="67" t="s">
        <v>9837</v>
      </c>
      <c r="B7009" t="s">
        <v>1208</v>
      </c>
      <c r="C7009" t="s">
        <v>1207</v>
      </c>
      <c r="D7009" s="21" t="s">
        <v>1211</v>
      </c>
      <c r="E7009" t="s">
        <v>1212</v>
      </c>
      <c r="F7009" t="s">
        <v>329</v>
      </c>
      <c r="K7009">
        <v>2015</v>
      </c>
      <c r="L7009" t="s">
        <v>7254</v>
      </c>
      <c r="M7009" t="s">
        <v>1367</v>
      </c>
      <c r="N7009" t="s">
        <v>7255</v>
      </c>
      <c r="O7009" t="s">
        <v>7256</v>
      </c>
    </row>
    <row r="7010" spans="1:15" ht="15" customHeight="1" x14ac:dyDescent="0.2">
      <c r="A7010" s="67" t="s">
        <v>9837</v>
      </c>
      <c r="B7010" t="s">
        <v>1208</v>
      </c>
      <c r="C7010" t="s">
        <v>1207</v>
      </c>
      <c r="D7010" s="21" t="s">
        <v>1211</v>
      </c>
      <c r="E7010" t="s">
        <v>1212</v>
      </c>
      <c r="F7010" t="s">
        <v>9894</v>
      </c>
      <c r="K7010">
        <v>2015</v>
      </c>
      <c r="L7010" t="s">
        <v>7254</v>
      </c>
      <c r="M7010" t="s">
        <v>2408</v>
      </c>
      <c r="N7010" t="s">
        <v>7255</v>
      </c>
      <c r="O7010" t="s">
        <v>7257</v>
      </c>
    </row>
    <row r="7011" spans="1:15" ht="15" customHeight="1" x14ac:dyDescent="0.2">
      <c r="A7011" s="67" t="s">
        <v>9837</v>
      </c>
      <c r="B7011" t="s">
        <v>1208</v>
      </c>
      <c r="C7011" t="s">
        <v>1207</v>
      </c>
      <c r="D7011" s="21" t="s">
        <v>1211</v>
      </c>
      <c r="E7011" t="s">
        <v>1212</v>
      </c>
      <c r="F7011" t="s">
        <v>330</v>
      </c>
      <c r="K7011">
        <v>2015</v>
      </c>
      <c r="L7011" t="s">
        <v>7254</v>
      </c>
      <c r="M7011" t="s">
        <v>1367</v>
      </c>
      <c r="N7011" t="s">
        <v>7255</v>
      </c>
      <c r="O7011" t="s">
        <v>7258</v>
      </c>
    </row>
    <row r="7012" spans="1:15" ht="15" customHeight="1" x14ac:dyDescent="0.2">
      <c r="A7012" s="67" t="s">
        <v>9837</v>
      </c>
      <c r="B7012" t="s">
        <v>1208</v>
      </c>
      <c r="C7012" t="s">
        <v>1207</v>
      </c>
      <c r="D7012" s="21" t="s">
        <v>1211</v>
      </c>
      <c r="E7012" t="s">
        <v>1212</v>
      </c>
      <c r="F7012" t="s">
        <v>314</v>
      </c>
      <c r="K7012">
        <v>2019</v>
      </c>
      <c r="L7012" t="s">
        <v>7259</v>
      </c>
      <c r="M7012" t="s">
        <v>1367</v>
      </c>
      <c r="N7012" t="s">
        <v>7260</v>
      </c>
      <c r="O7012" t="s">
        <v>7261</v>
      </c>
    </row>
    <row r="7013" spans="1:15" ht="15" customHeight="1" x14ac:dyDescent="0.2">
      <c r="A7013" s="67" t="s">
        <v>9837</v>
      </c>
      <c r="B7013" t="s">
        <v>1208</v>
      </c>
      <c r="C7013" t="s">
        <v>1207</v>
      </c>
      <c r="D7013" s="21" t="s">
        <v>1211</v>
      </c>
      <c r="E7013" t="s">
        <v>1212</v>
      </c>
      <c r="F7013" t="s">
        <v>9892</v>
      </c>
      <c r="G7013" t="s">
        <v>9444</v>
      </c>
      <c r="K7013">
        <v>2019</v>
      </c>
      <c r="L7013" t="s">
        <v>7259</v>
      </c>
      <c r="M7013" t="s">
        <v>1367</v>
      </c>
      <c r="N7013" t="s">
        <v>7260</v>
      </c>
      <c r="O7013" t="s">
        <v>7262</v>
      </c>
    </row>
    <row r="7014" spans="1:15" ht="15" customHeight="1" x14ac:dyDescent="0.2">
      <c r="A7014" s="67" t="s">
        <v>9837</v>
      </c>
      <c r="B7014" t="s">
        <v>1208</v>
      </c>
      <c r="C7014" t="s">
        <v>1207</v>
      </c>
      <c r="D7014" s="21" t="s">
        <v>1211</v>
      </c>
      <c r="E7014" t="s">
        <v>1212</v>
      </c>
      <c r="F7014" t="s">
        <v>315</v>
      </c>
      <c r="K7014">
        <v>2019</v>
      </c>
      <c r="L7014" t="s">
        <v>7259</v>
      </c>
      <c r="M7014" t="s">
        <v>1367</v>
      </c>
      <c r="N7014" t="s">
        <v>7260</v>
      </c>
      <c r="O7014" t="s">
        <v>7263</v>
      </c>
    </row>
    <row r="7015" spans="1:15" ht="15" customHeight="1" x14ac:dyDescent="0.2">
      <c r="A7015" s="67" t="s">
        <v>9837</v>
      </c>
      <c r="B7015" t="s">
        <v>1208</v>
      </c>
      <c r="C7015" t="s">
        <v>1207</v>
      </c>
      <c r="D7015" s="21" t="s">
        <v>1211</v>
      </c>
      <c r="E7015" t="s">
        <v>1212</v>
      </c>
      <c r="F7015" t="s">
        <v>316</v>
      </c>
      <c r="K7015">
        <v>2019</v>
      </c>
      <c r="L7015" t="s">
        <v>7259</v>
      </c>
      <c r="M7015" t="s">
        <v>1367</v>
      </c>
      <c r="N7015" t="s">
        <v>7260</v>
      </c>
      <c r="O7015" t="s">
        <v>7264</v>
      </c>
    </row>
    <row r="7016" spans="1:15" ht="15" customHeight="1" x14ac:dyDescent="0.2">
      <c r="A7016" s="67" t="s">
        <v>9837</v>
      </c>
      <c r="B7016" t="s">
        <v>1208</v>
      </c>
      <c r="C7016" t="s">
        <v>1207</v>
      </c>
      <c r="D7016" s="21" t="s">
        <v>1211</v>
      </c>
      <c r="E7016" t="s">
        <v>1212</v>
      </c>
      <c r="F7016" t="s">
        <v>16</v>
      </c>
      <c r="G7016" t="s">
        <v>1270</v>
      </c>
      <c r="H7016" t="s">
        <v>376</v>
      </c>
      <c r="I7016" t="s">
        <v>1271</v>
      </c>
      <c r="J7016" t="s">
        <v>7265</v>
      </c>
      <c r="K7016">
        <v>2020</v>
      </c>
      <c r="L7016" t="s">
        <v>7266</v>
      </c>
      <c r="M7016" t="s">
        <v>7267</v>
      </c>
      <c r="N7016" t="s">
        <v>7268</v>
      </c>
      <c r="O7016" t="s">
        <v>7269</v>
      </c>
    </row>
    <row r="7017" spans="1:15" ht="15" customHeight="1" x14ac:dyDescent="0.2">
      <c r="A7017" s="67" t="s">
        <v>9837</v>
      </c>
      <c r="B7017" t="s">
        <v>1208</v>
      </c>
      <c r="C7017" t="s">
        <v>1207</v>
      </c>
      <c r="D7017" s="21" t="s">
        <v>1211</v>
      </c>
      <c r="E7017" t="s">
        <v>1212</v>
      </c>
      <c r="F7017" t="s">
        <v>17</v>
      </c>
      <c r="G7017" t="s">
        <v>1270</v>
      </c>
      <c r="H7017" t="s">
        <v>376</v>
      </c>
      <c r="I7017" t="s">
        <v>1271</v>
      </c>
      <c r="J7017" t="s">
        <v>7265</v>
      </c>
      <c r="K7017">
        <v>2020</v>
      </c>
      <c r="L7017" t="s">
        <v>7266</v>
      </c>
      <c r="M7017" t="s">
        <v>7267</v>
      </c>
      <c r="N7017" t="s">
        <v>7268</v>
      </c>
      <c r="O7017" t="s">
        <v>7270</v>
      </c>
    </row>
    <row r="7018" spans="1:15" ht="15" customHeight="1" x14ac:dyDescent="0.2">
      <c r="A7018" s="67" t="s">
        <v>9837</v>
      </c>
      <c r="B7018" t="s">
        <v>1208</v>
      </c>
      <c r="C7018" t="s">
        <v>1207</v>
      </c>
      <c r="D7018" s="21" t="s">
        <v>1211</v>
      </c>
      <c r="E7018" t="s">
        <v>1212</v>
      </c>
      <c r="F7018" t="s">
        <v>18</v>
      </c>
      <c r="G7018" t="s">
        <v>1270</v>
      </c>
      <c r="H7018" t="s">
        <v>376</v>
      </c>
      <c r="I7018" t="s">
        <v>1271</v>
      </c>
      <c r="J7018" t="s">
        <v>7265</v>
      </c>
      <c r="K7018">
        <v>2020</v>
      </c>
      <c r="L7018" t="s">
        <v>7266</v>
      </c>
      <c r="M7018" t="s">
        <v>7267</v>
      </c>
      <c r="N7018" t="s">
        <v>7268</v>
      </c>
      <c r="O7018" t="s">
        <v>7270</v>
      </c>
    </row>
    <row r="7019" spans="1:15" ht="15" customHeight="1" x14ac:dyDescent="0.2">
      <c r="A7019" s="67" t="s">
        <v>9837</v>
      </c>
      <c r="B7019" t="s">
        <v>1208</v>
      </c>
      <c r="C7019" t="s">
        <v>1207</v>
      </c>
      <c r="D7019" s="21" t="s">
        <v>1211</v>
      </c>
      <c r="E7019" t="s">
        <v>1212</v>
      </c>
      <c r="F7019" t="s">
        <v>19</v>
      </c>
      <c r="G7019" t="s">
        <v>1270</v>
      </c>
      <c r="H7019" t="s">
        <v>376</v>
      </c>
      <c r="I7019" t="s">
        <v>1271</v>
      </c>
      <c r="J7019" t="s">
        <v>7265</v>
      </c>
      <c r="K7019">
        <v>2020</v>
      </c>
      <c r="L7019" t="s">
        <v>7266</v>
      </c>
      <c r="M7019" t="s">
        <v>7267</v>
      </c>
      <c r="N7019" t="s">
        <v>7268</v>
      </c>
      <c r="O7019" t="s">
        <v>7270</v>
      </c>
    </row>
    <row r="7020" spans="1:15" ht="15" customHeight="1" x14ac:dyDescent="0.2">
      <c r="A7020" s="67" t="s">
        <v>9837</v>
      </c>
      <c r="B7020" t="s">
        <v>1208</v>
      </c>
      <c r="C7020" t="s">
        <v>1207</v>
      </c>
      <c r="D7020" s="21" t="s">
        <v>1211</v>
      </c>
      <c r="E7020" t="s">
        <v>1212</v>
      </c>
      <c r="F7020" t="s">
        <v>20</v>
      </c>
      <c r="G7020" t="s">
        <v>1270</v>
      </c>
      <c r="H7020" t="s">
        <v>376</v>
      </c>
      <c r="I7020" t="s">
        <v>1271</v>
      </c>
      <c r="J7020" t="s">
        <v>7265</v>
      </c>
      <c r="K7020">
        <v>2020</v>
      </c>
      <c r="L7020" t="s">
        <v>7266</v>
      </c>
      <c r="M7020" t="s">
        <v>7267</v>
      </c>
      <c r="N7020" t="s">
        <v>7268</v>
      </c>
      <c r="O7020" t="s">
        <v>7270</v>
      </c>
    </row>
    <row r="7021" spans="1:15" ht="15" customHeight="1" x14ac:dyDescent="0.2">
      <c r="A7021" s="67" t="s">
        <v>9837</v>
      </c>
      <c r="B7021" t="s">
        <v>1208</v>
      </c>
      <c r="C7021" t="s">
        <v>1207</v>
      </c>
      <c r="D7021" s="21" t="s">
        <v>1211</v>
      </c>
      <c r="E7021" t="s">
        <v>1212</v>
      </c>
      <c r="F7021" t="s">
        <v>23</v>
      </c>
      <c r="G7021" t="s">
        <v>1270</v>
      </c>
      <c r="H7021" t="s">
        <v>376</v>
      </c>
      <c r="I7021" t="s">
        <v>1271</v>
      </c>
      <c r="J7021" t="s">
        <v>7265</v>
      </c>
      <c r="K7021">
        <v>2020</v>
      </c>
      <c r="L7021" t="s">
        <v>7266</v>
      </c>
      <c r="M7021" t="s">
        <v>7267</v>
      </c>
      <c r="N7021" t="s">
        <v>7268</v>
      </c>
      <c r="O7021" t="s">
        <v>7270</v>
      </c>
    </row>
    <row r="7022" spans="1:15" ht="15" customHeight="1" x14ac:dyDescent="0.2">
      <c r="A7022" s="67" t="s">
        <v>9837</v>
      </c>
      <c r="B7022" t="s">
        <v>1208</v>
      </c>
      <c r="C7022" t="s">
        <v>1207</v>
      </c>
      <c r="D7022" s="21" t="s">
        <v>1211</v>
      </c>
      <c r="E7022" t="s">
        <v>1212</v>
      </c>
      <c r="F7022" t="s">
        <v>24</v>
      </c>
      <c r="G7022" t="s">
        <v>1270</v>
      </c>
      <c r="H7022" t="s">
        <v>376</v>
      </c>
      <c r="I7022" t="s">
        <v>1271</v>
      </c>
      <c r="J7022" t="s">
        <v>7265</v>
      </c>
      <c r="K7022">
        <v>2020</v>
      </c>
      <c r="L7022" t="s">
        <v>7266</v>
      </c>
      <c r="M7022" t="s">
        <v>7267</v>
      </c>
      <c r="N7022" t="s">
        <v>7268</v>
      </c>
      <c r="O7022" t="s">
        <v>7270</v>
      </c>
    </row>
    <row r="7023" spans="1:15" ht="15" customHeight="1" x14ac:dyDescent="0.2">
      <c r="A7023" s="67" t="s">
        <v>9837</v>
      </c>
      <c r="B7023" t="s">
        <v>1208</v>
      </c>
      <c r="C7023" t="s">
        <v>1207</v>
      </c>
      <c r="D7023" s="21" t="s">
        <v>1211</v>
      </c>
      <c r="E7023" t="s">
        <v>1212</v>
      </c>
      <c r="F7023" t="s">
        <v>25</v>
      </c>
      <c r="G7023" t="s">
        <v>1270</v>
      </c>
      <c r="H7023" t="s">
        <v>376</v>
      </c>
      <c r="I7023" t="s">
        <v>1271</v>
      </c>
      <c r="J7023" t="s">
        <v>7265</v>
      </c>
      <c r="K7023">
        <v>2020</v>
      </c>
      <c r="L7023" t="s">
        <v>7266</v>
      </c>
      <c r="M7023" t="s">
        <v>7267</v>
      </c>
      <c r="N7023" t="s">
        <v>7268</v>
      </c>
      <c r="O7023" t="s">
        <v>7271</v>
      </c>
    </row>
    <row r="7024" spans="1:15" ht="15" customHeight="1" x14ac:dyDescent="0.2">
      <c r="A7024" s="67" t="s">
        <v>9837</v>
      </c>
      <c r="B7024" t="s">
        <v>1208</v>
      </c>
      <c r="C7024" t="s">
        <v>1207</v>
      </c>
      <c r="D7024" s="21" t="s">
        <v>1211</v>
      </c>
      <c r="E7024" t="s">
        <v>1212</v>
      </c>
      <c r="F7024" t="s">
        <v>26</v>
      </c>
      <c r="G7024" t="s">
        <v>1270</v>
      </c>
      <c r="H7024" t="s">
        <v>376</v>
      </c>
      <c r="I7024" t="s">
        <v>1271</v>
      </c>
      <c r="J7024" t="s">
        <v>7265</v>
      </c>
      <c r="K7024">
        <v>2020</v>
      </c>
      <c r="L7024" t="s">
        <v>7266</v>
      </c>
      <c r="M7024" t="s">
        <v>7267</v>
      </c>
      <c r="N7024" t="s">
        <v>7268</v>
      </c>
      <c r="O7024" t="s">
        <v>7270</v>
      </c>
    </row>
    <row r="7025" spans="1:15" ht="15" customHeight="1" x14ac:dyDescent="0.2">
      <c r="A7025" s="67" t="s">
        <v>9837</v>
      </c>
      <c r="B7025" t="s">
        <v>1208</v>
      </c>
      <c r="C7025" t="s">
        <v>1207</v>
      </c>
      <c r="D7025" s="21" t="s">
        <v>1211</v>
      </c>
      <c r="E7025" t="s">
        <v>1212</v>
      </c>
      <c r="F7025" t="s">
        <v>27</v>
      </c>
      <c r="G7025" t="s">
        <v>1270</v>
      </c>
      <c r="H7025" t="s">
        <v>376</v>
      </c>
      <c r="I7025" t="s">
        <v>1271</v>
      </c>
      <c r="J7025" t="s">
        <v>7265</v>
      </c>
      <c r="K7025">
        <v>2020</v>
      </c>
      <c r="L7025" t="s">
        <v>7266</v>
      </c>
      <c r="M7025" t="s">
        <v>7267</v>
      </c>
      <c r="N7025" t="s">
        <v>7268</v>
      </c>
      <c r="O7025" t="s">
        <v>7272</v>
      </c>
    </row>
    <row r="7026" spans="1:15" ht="15" customHeight="1" x14ac:dyDescent="0.2">
      <c r="A7026" s="67" t="s">
        <v>9837</v>
      </c>
      <c r="B7026" t="s">
        <v>1208</v>
      </c>
      <c r="C7026" t="s">
        <v>1207</v>
      </c>
      <c r="D7026" s="21" t="s">
        <v>1211</v>
      </c>
      <c r="E7026" t="s">
        <v>1212</v>
      </c>
      <c r="F7026" t="s">
        <v>33</v>
      </c>
      <c r="G7026" t="s">
        <v>1286</v>
      </c>
      <c r="H7026" t="s">
        <v>349</v>
      </c>
      <c r="I7026" t="s">
        <v>349</v>
      </c>
      <c r="K7026">
        <v>2020</v>
      </c>
      <c r="L7026" t="s">
        <v>7266</v>
      </c>
      <c r="M7026" t="s">
        <v>7267</v>
      </c>
      <c r="N7026" t="s">
        <v>7268</v>
      </c>
      <c r="O7026" t="s">
        <v>7273</v>
      </c>
    </row>
    <row r="7027" spans="1:15" ht="15" customHeight="1" x14ac:dyDescent="0.2">
      <c r="A7027" s="67" t="s">
        <v>9837</v>
      </c>
      <c r="B7027" t="s">
        <v>1208</v>
      </c>
      <c r="C7027" t="s">
        <v>1207</v>
      </c>
      <c r="D7027" s="21" t="s">
        <v>1211</v>
      </c>
      <c r="E7027" t="s">
        <v>1212</v>
      </c>
      <c r="F7027" t="s">
        <v>34</v>
      </c>
      <c r="G7027" t="s">
        <v>1289</v>
      </c>
      <c r="H7027" t="s">
        <v>349</v>
      </c>
      <c r="I7027" t="s">
        <v>349</v>
      </c>
      <c r="K7027">
        <v>2020</v>
      </c>
      <c r="L7027" t="s">
        <v>7266</v>
      </c>
      <c r="M7027" t="s">
        <v>7267</v>
      </c>
      <c r="N7027" t="s">
        <v>7268</v>
      </c>
      <c r="O7027" t="s">
        <v>7274</v>
      </c>
    </row>
    <row r="7028" spans="1:15" ht="15" customHeight="1" x14ac:dyDescent="0.2">
      <c r="A7028" s="67" t="s">
        <v>9837</v>
      </c>
      <c r="B7028" t="s">
        <v>1208</v>
      </c>
      <c r="C7028" t="s">
        <v>1207</v>
      </c>
      <c r="D7028" s="21" t="s">
        <v>1211</v>
      </c>
      <c r="E7028" t="s">
        <v>1212</v>
      </c>
      <c r="F7028" t="s">
        <v>35</v>
      </c>
      <c r="G7028" t="s">
        <v>1289</v>
      </c>
      <c r="H7028" t="s">
        <v>349</v>
      </c>
      <c r="I7028" t="s">
        <v>349</v>
      </c>
      <c r="K7028">
        <v>2020</v>
      </c>
      <c r="L7028" t="s">
        <v>7266</v>
      </c>
      <c r="M7028" t="s">
        <v>7267</v>
      </c>
      <c r="N7028" t="s">
        <v>7268</v>
      </c>
      <c r="O7028" t="s">
        <v>7274</v>
      </c>
    </row>
    <row r="7029" spans="1:15" ht="15" customHeight="1" x14ac:dyDescent="0.2">
      <c r="A7029" s="67" t="s">
        <v>9837</v>
      </c>
      <c r="B7029" t="s">
        <v>1208</v>
      </c>
      <c r="C7029" t="s">
        <v>1207</v>
      </c>
      <c r="D7029" s="21" t="s">
        <v>1211</v>
      </c>
      <c r="E7029" t="s">
        <v>1212</v>
      </c>
      <c r="F7029" t="s">
        <v>36</v>
      </c>
      <c r="G7029" t="s">
        <v>1289</v>
      </c>
      <c r="H7029" t="s">
        <v>349</v>
      </c>
      <c r="I7029" t="s">
        <v>349</v>
      </c>
      <c r="K7029">
        <v>2020</v>
      </c>
      <c r="L7029" t="s">
        <v>7266</v>
      </c>
      <c r="M7029" t="s">
        <v>7267</v>
      </c>
      <c r="N7029" t="s">
        <v>7268</v>
      </c>
      <c r="O7029" t="s">
        <v>7274</v>
      </c>
    </row>
    <row r="7030" spans="1:15" ht="15" customHeight="1" x14ac:dyDescent="0.2">
      <c r="A7030" s="67" t="s">
        <v>9837</v>
      </c>
      <c r="B7030" t="s">
        <v>1208</v>
      </c>
      <c r="C7030" t="s">
        <v>1207</v>
      </c>
      <c r="D7030" s="21" t="s">
        <v>1211</v>
      </c>
      <c r="E7030" t="s">
        <v>1212</v>
      </c>
      <c r="F7030" t="s">
        <v>37</v>
      </c>
      <c r="G7030" t="s">
        <v>1289</v>
      </c>
      <c r="H7030" t="s">
        <v>349</v>
      </c>
      <c r="I7030" t="s">
        <v>349</v>
      </c>
      <c r="K7030">
        <v>2020</v>
      </c>
      <c r="L7030" t="s">
        <v>7266</v>
      </c>
      <c r="M7030" t="s">
        <v>7267</v>
      </c>
      <c r="N7030" t="s">
        <v>7268</v>
      </c>
      <c r="O7030" t="s">
        <v>7274</v>
      </c>
    </row>
    <row r="7031" spans="1:15" ht="15" customHeight="1" x14ac:dyDescent="0.2">
      <c r="A7031" s="67" t="s">
        <v>9837</v>
      </c>
      <c r="B7031" t="s">
        <v>1208</v>
      </c>
      <c r="C7031" t="s">
        <v>1207</v>
      </c>
      <c r="D7031" s="21" t="s">
        <v>1211</v>
      </c>
      <c r="E7031" t="s">
        <v>1212</v>
      </c>
      <c r="F7031" t="s">
        <v>38</v>
      </c>
      <c r="G7031" t="s">
        <v>1289</v>
      </c>
      <c r="H7031" t="s">
        <v>349</v>
      </c>
      <c r="I7031" t="s">
        <v>349</v>
      </c>
      <c r="K7031">
        <v>2020</v>
      </c>
      <c r="L7031" t="s">
        <v>7266</v>
      </c>
      <c r="M7031" t="s">
        <v>7267</v>
      </c>
      <c r="N7031" t="s">
        <v>7268</v>
      </c>
      <c r="O7031" t="s">
        <v>7274</v>
      </c>
    </row>
    <row r="7032" spans="1:15" ht="15" customHeight="1" x14ac:dyDescent="0.2">
      <c r="A7032" s="67" t="s">
        <v>9837</v>
      </c>
      <c r="B7032" t="s">
        <v>1208</v>
      </c>
      <c r="C7032" t="s">
        <v>1207</v>
      </c>
      <c r="D7032" s="21" t="s">
        <v>1211</v>
      </c>
      <c r="E7032" t="s">
        <v>1212</v>
      </c>
      <c r="F7032" t="s">
        <v>39</v>
      </c>
      <c r="G7032" t="s">
        <v>1289</v>
      </c>
      <c r="H7032" t="s">
        <v>349</v>
      </c>
      <c r="I7032" t="s">
        <v>349</v>
      </c>
      <c r="K7032">
        <v>2020</v>
      </c>
      <c r="L7032" t="s">
        <v>7266</v>
      </c>
      <c r="M7032" t="s">
        <v>7267</v>
      </c>
      <c r="N7032" t="s">
        <v>7268</v>
      </c>
      <c r="O7032" t="s">
        <v>7274</v>
      </c>
    </row>
    <row r="7033" spans="1:15" ht="15" customHeight="1" x14ac:dyDescent="0.2">
      <c r="A7033" s="67" t="s">
        <v>9837</v>
      </c>
      <c r="B7033" t="s">
        <v>1208</v>
      </c>
      <c r="C7033" t="s">
        <v>1207</v>
      </c>
      <c r="D7033" s="21" t="s">
        <v>1211</v>
      </c>
      <c r="E7033" t="s">
        <v>1212</v>
      </c>
      <c r="F7033" t="s">
        <v>41</v>
      </c>
      <c r="G7033" t="s">
        <v>1289</v>
      </c>
      <c r="H7033" t="s">
        <v>349</v>
      </c>
      <c r="I7033" t="s">
        <v>349</v>
      </c>
      <c r="K7033">
        <v>2020</v>
      </c>
      <c r="L7033" t="s">
        <v>7266</v>
      </c>
      <c r="M7033" t="s">
        <v>7267</v>
      </c>
      <c r="N7033" t="s">
        <v>7268</v>
      </c>
      <c r="O7033" t="s">
        <v>7274</v>
      </c>
    </row>
    <row r="7034" spans="1:15" ht="15" customHeight="1" x14ac:dyDescent="0.2">
      <c r="A7034" s="67" t="s">
        <v>9837</v>
      </c>
      <c r="B7034" t="s">
        <v>1208</v>
      </c>
      <c r="C7034" t="s">
        <v>1207</v>
      </c>
      <c r="D7034" s="21" t="s">
        <v>1211</v>
      </c>
      <c r="E7034" t="s">
        <v>1212</v>
      </c>
      <c r="F7034" t="s">
        <v>42</v>
      </c>
      <c r="G7034" t="s">
        <v>1289</v>
      </c>
      <c r="H7034" t="s">
        <v>349</v>
      </c>
      <c r="I7034" t="s">
        <v>349</v>
      </c>
      <c r="K7034">
        <v>2020</v>
      </c>
      <c r="L7034" t="s">
        <v>7266</v>
      </c>
      <c r="M7034" t="s">
        <v>7267</v>
      </c>
      <c r="N7034" t="s">
        <v>7268</v>
      </c>
      <c r="O7034" t="s">
        <v>7274</v>
      </c>
    </row>
    <row r="7035" spans="1:15" ht="15" customHeight="1" x14ac:dyDescent="0.2">
      <c r="A7035" s="67" t="s">
        <v>9837</v>
      </c>
      <c r="B7035" t="s">
        <v>1208</v>
      </c>
      <c r="C7035" t="s">
        <v>1207</v>
      </c>
      <c r="D7035" s="21" t="s">
        <v>1211</v>
      </c>
      <c r="E7035" t="s">
        <v>1212</v>
      </c>
      <c r="F7035" t="s">
        <v>84</v>
      </c>
      <c r="K7035">
        <v>2020</v>
      </c>
      <c r="L7035" t="s">
        <v>7266</v>
      </c>
      <c r="M7035" t="s">
        <v>3520</v>
      </c>
      <c r="N7035" t="s">
        <v>7268</v>
      </c>
      <c r="O7035" t="s">
        <v>7275</v>
      </c>
    </row>
    <row r="7036" spans="1:15" ht="15" customHeight="1" x14ac:dyDescent="0.2">
      <c r="A7036" s="67" t="s">
        <v>9837</v>
      </c>
      <c r="B7036" t="s">
        <v>1208</v>
      </c>
      <c r="C7036" t="s">
        <v>1207</v>
      </c>
      <c r="D7036" s="21" t="s">
        <v>1211</v>
      </c>
      <c r="E7036" t="s">
        <v>1212</v>
      </c>
      <c r="F7036" t="s">
        <v>8</v>
      </c>
      <c r="K7036">
        <v>2022</v>
      </c>
      <c r="L7036" t="s">
        <v>7276</v>
      </c>
      <c r="M7036" t="s">
        <v>3096</v>
      </c>
      <c r="N7036" t="s">
        <v>7277</v>
      </c>
    </row>
    <row r="7037" spans="1:15" ht="15" customHeight="1" x14ac:dyDescent="0.2">
      <c r="A7037" s="67" t="s">
        <v>9837</v>
      </c>
      <c r="B7037" t="s">
        <v>1208</v>
      </c>
      <c r="C7037" t="s">
        <v>1207</v>
      </c>
      <c r="D7037" s="21" t="s">
        <v>1211</v>
      </c>
      <c r="E7037" t="s">
        <v>1212</v>
      </c>
      <c r="F7037" t="s">
        <v>10</v>
      </c>
      <c r="K7037">
        <v>2022</v>
      </c>
      <c r="L7037" t="s">
        <v>7276</v>
      </c>
      <c r="M7037" t="s">
        <v>3096</v>
      </c>
      <c r="N7037" t="s">
        <v>7277</v>
      </c>
    </row>
    <row r="7038" spans="1:15" ht="15" customHeight="1" x14ac:dyDescent="0.2">
      <c r="A7038" s="67" t="s">
        <v>9837</v>
      </c>
      <c r="B7038" t="s">
        <v>1208</v>
      </c>
      <c r="C7038" t="s">
        <v>1207</v>
      </c>
      <c r="D7038" s="21" t="s">
        <v>1211</v>
      </c>
      <c r="E7038" t="s">
        <v>1212</v>
      </c>
      <c r="F7038" t="s">
        <v>11</v>
      </c>
      <c r="G7038" t="s">
        <v>1286</v>
      </c>
      <c r="H7038" t="s">
        <v>349</v>
      </c>
      <c r="I7038" t="s">
        <v>349</v>
      </c>
      <c r="K7038">
        <v>2022</v>
      </c>
      <c r="L7038" t="s">
        <v>7276</v>
      </c>
      <c r="M7038" t="s">
        <v>3096</v>
      </c>
      <c r="N7038" t="s">
        <v>7277</v>
      </c>
      <c r="O7038" t="s">
        <v>7278</v>
      </c>
    </row>
    <row r="7039" spans="1:15" ht="15" customHeight="1" x14ac:dyDescent="0.2">
      <c r="A7039" s="67" t="s">
        <v>9837</v>
      </c>
      <c r="B7039" t="s">
        <v>1208</v>
      </c>
      <c r="C7039" t="s">
        <v>1207</v>
      </c>
      <c r="D7039" s="21" t="s">
        <v>1211</v>
      </c>
      <c r="E7039" t="s">
        <v>1212</v>
      </c>
      <c r="F7039" t="s">
        <v>55</v>
      </c>
      <c r="G7039" t="s">
        <v>1270</v>
      </c>
      <c r="K7039">
        <v>2022</v>
      </c>
      <c r="L7039" t="s">
        <v>7276</v>
      </c>
      <c r="M7039" t="s">
        <v>3096</v>
      </c>
      <c r="N7039" t="s">
        <v>7277</v>
      </c>
      <c r="O7039" t="s">
        <v>7279</v>
      </c>
    </row>
    <row r="7040" spans="1:15" ht="15" customHeight="1" x14ac:dyDescent="0.2">
      <c r="A7040" s="67" t="s">
        <v>9837</v>
      </c>
      <c r="B7040" t="s">
        <v>1208</v>
      </c>
      <c r="C7040" t="s">
        <v>1207</v>
      </c>
      <c r="D7040" s="21" t="s">
        <v>1211</v>
      </c>
      <c r="E7040" t="s">
        <v>1212</v>
      </c>
      <c r="F7040" t="s">
        <v>58</v>
      </c>
      <c r="G7040" t="s">
        <v>1270</v>
      </c>
      <c r="K7040">
        <v>2022</v>
      </c>
      <c r="L7040" t="s">
        <v>7276</v>
      </c>
      <c r="M7040" t="s">
        <v>3096</v>
      </c>
      <c r="N7040" t="s">
        <v>7277</v>
      </c>
      <c r="O7040" t="s">
        <v>7280</v>
      </c>
    </row>
    <row r="7041" spans="1:15" ht="15" customHeight="1" x14ac:dyDescent="0.2">
      <c r="A7041" s="67" t="s">
        <v>9837</v>
      </c>
      <c r="B7041" t="s">
        <v>1208</v>
      </c>
      <c r="C7041" t="s">
        <v>1207</v>
      </c>
      <c r="D7041" s="21" t="s">
        <v>1211</v>
      </c>
      <c r="E7041" t="s">
        <v>1212</v>
      </c>
      <c r="F7041" t="s">
        <v>59</v>
      </c>
      <c r="G7041" t="s">
        <v>1270</v>
      </c>
      <c r="K7041">
        <v>2022</v>
      </c>
      <c r="L7041" t="s">
        <v>7276</v>
      </c>
      <c r="M7041" t="s">
        <v>3096</v>
      </c>
      <c r="N7041" t="s">
        <v>7277</v>
      </c>
      <c r="O7041" t="s">
        <v>7281</v>
      </c>
    </row>
    <row r="7042" spans="1:15" ht="15" customHeight="1" x14ac:dyDescent="0.2">
      <c r="A7042" s="67" t="s">
        <v>9837</v>
      </c>
      <c r="B7042" t="s">
        <v>1208</v>
      </c>
      <c r="C7042" t="s">
        <v>1207</v>
      </c>
      <c r="D7042" s="21" t="s">
        <v>1211</v>
      </c>
      <c r="E7042" t="s">
        <v>1212</v>
      </c>
      <c r="F7042" t="s">
        <v>89</v>
      </c>
      <c r="K7042">
        <v>2022</v>
      </c>
      <c r="L7042" t="s">
        <v>7276</v>
      </c>
      <c r="M7042" t="s">
        <v>1367</v>
      </c>
      <c r="N7042" t="s">
        <v>7277</v>
      </c>
      <c r="O7042" t="s">
        <v>7282</v>
      </c>
    </row>
    <row r="7043" spans="1:15" ht="15" customHeight="1" x14ac:dyDescent="0.2">
      <c r="A7043" s="67" t="s">
        <v>9837</v>
      </c>
      <c r="B7043" t="s">
        <v>1208</v>
      </c>
      <c r="C7043" t="s">
        <v>1207</v>
      </c>
      <c r="D7043" s="21" t="s">
        <v>1211</v>
      </c>
      <c r="E7043" t="s">
        <v>1212</v>
      </c>
      <c r="F7043" t="s">
        <v>72</v>
      </c>
      <c r="G7043" t="s">
        <v>1299</v>
      </c>
      <c r="K7043">
        <v>2024</v>
      </c>
      <c r="L7043" t="s">
        <v>7283</v>
      </c>
      <c r="N7043" t="s">
        <v>7284</v>
      </c>
      <c r="O7043" t="s">
        <v>7285</v>
      </c>
    </row>
    <row r="7044" spans="1:15" ht="15" customHeight="1" x14ac:dyDescent="0.2">
      <c r="A7044" s="67" t="s">
        <v>9837</v>
      </c>
      <c r="B7044" t="s">
        <v>1208</v>
      </c>
      <c r="C7044" t="s">
        <v>1207</v>
      </c>
      <c r="D7044" s="21" t="s">
        <v>1211</v>
      </c>
      <c r="E7044" t="s">
        <v>1212</v>
      </c>
      <c r="F7044" t="s">
        <v>66</v>
      </c>
      <c r="G7044" t="s">
        <v>1296</v>
      </c>
      <c r="L7044" t="s">
        <v>7286</v>
      </c>
      <c r="N7044" t="s">
        <v>7287</v>
      </c>
      <c r="O7044" t="s">
        <v>7288</v>
      </c>
    </row>
    <row r="7045" spans="1:15" ht="15" customHeight="1" x14ac:dyDescent="0.2">
      <c r="A7045" s="67" t="s">
        <v>9837</v>
      </c>
      <c r="B7045" t="s">
        <v>1208</v>
      </c>
      <c r="C7045" t="s">
        <v>1207</v>
      </c>
      <c r="D7045" s="21" t="s">
        <v>1211</v>
      </c>
      <c r="E7045" t="s">
        <v>1212</v>
      </c>
      <c r="F7045" t="s">
        <v>86</v>
      </c>
      <c r="K7045">
        <v>2022</v>
      </c>
      <c r="L7045" t="s">
        <v>7289</v>
      </c>
      <c r="M7045" t="s">
        <v>7290</v>
      </c>
      <c r="N7045" t="s">
        <v>7291</v>
      </c>
    </row>
    <row r="7046" spans="1:15" ht="15" customHeight="1" x14ac:dyDescent="0.2">
      <c r="A7046" s="67" t="s">
        <v>9837</v>
      </c>
      <c r="B7046" t="s">
        <v>1208</v>
      </c>
      <c r="C7046" t="s">
        <v>1207</v>
      </c>
      <c r="D7046" s="21" t="s">
        <v>1211</v>
      </c>
      <c r="E7046" t="s">
        <v>1212</v>
      </c>
      <c r="F7046" t="s">
        <v>266</v>
      </c>
      <c r="G7046" t="s">
        <v>1523</v>
      </c>
      <c r="K7046">
        <v>2020</v>
      </c>
      <c r="L7046" t="s">
        <v>7289</v>
      </c>
      <c r="M7046" t="s">
        <v>7292</v>
      </c>
      <c r="N7046" t="s">
        <v>7291</v>
      </c>
      <c r="O7046" t="s">
        <v>7293</v>
      </c>
    </row>
    <row r="7047" spans="1:15" ht="15" customHeight="1" x14ac:dyDescent="0.2">
      <c r="A7047" s="67" t="s">
        <v>9837</v>
      </c>
      <c r="B7047" t="s">
        <v>1208</v>
      </c>
      <c r="C7047" t="s">
        <v>1207</v>
      </c>
      <c r="D7047" s="21" t="s">
        <v>1211</v>
      </c>
      <c r="E7047" t="s">
        <v>1212</v>
      </c>
      <c r="F7047" t="s">
        <v>268</v>
      </c>
      <c r="G7047" t="s">
        <v>1523</v>
      </c>
      <c r="K7047">
        <v>2020</v>
      </c>
      <c r="L7047" t="s">
        <v>7289</v>
      </c>
      <c r="M7047" t="s">
        <v>7292</v>
      </c>
      <c r="N7047" t="s">
        <v>7291</v>
      </c>
      <c r="O7047" t="s">
        <v>7293</v>
      </c>
    </row>
    <row r="7048" spans="1:15" ht="15" customHeight="1" x14ac:dyDescent="0.2">
      <c r="A7048" s="67" t="s">
        <v>9837</v>
      </c>
      <c r="B7048" t="s">
        <v>1208</v>
      </c>
      <c r="C7048" t="s">
        <v>1207</v>
      </c>
      <c r="D7048" s="21" t="s">
        <v>1211</v>
      </c>
      <c r="E7048" t="s">
        <v>1212</v>
      </c>
      <c r="F7048" t="s">
        <v>304</v>
      </c>
      <c r="G7048" t="s">
        <v>1523</v>
      </c>
      <c r="K7048">
        <v>2020</v>
      </c>
      <c r="L7048" t="s">
        <v>7289</v>
      </c>
      <c r="M7048" t="s">
        <v>7294</v>
      </c>
      <c r="N7048" t="s">
        <v>7291</v>
      </c>
      <c r="O7048" t="s">
        <v>7295</v>
      </c>
    </row>
    <row r="7049" spans="1:15" ht="15" customHeight="1" x14ac:dyDescent="0.2">
      <c r="A7049" s="67" t="s">
        <v>9837</v>
      </c>
      <c r="B7049" t="s">
        <v>1208</v>
      </c>
      <c r="C7049" t="s">
        <v>1207</v>
      </c>
      <c r="D7049" s="21" t="s">
        <v>1211</v>
      </c>
      <c r="E7049" t="s">
        <v>1212</v>
      </c>
      <c r="F7049" t="s">
        <v>90</v>
      </c>
      <c r="K7049">
        <v>2022</v>
      </c>
      <c r="L7049" t="s">
        <v>7296</v>
      </c>
      <c r="M7049" t="s">
        <v>7297</v>
      </c>
      <c r="N7049" t="s">
        <v>7291</v>
      </c>
      <c r="O7049" t="s">
        <v>7298</v>
      </c>
    </row>
    <row r="7050" spans="1:15" ht="15" customHeight="1" x14ac:dyDescent="0.2">
      <c r="A7050" s="67" t="s">
        <v>9837</v>
      </c>
      <c r="B7050" t="s">
        <v>1208</v>
      </c>
      <c r="C7050" t="s">
        <v>1207</v>
      </c>
      <c r="D7050" s="21" t="s">
        <v>1211</v>
      </c>
      <c r="E7050" t="s">
        <v>1212</v>
      </c>
      <c r="F7050" t="s">
        <v>94</v>
      </c>
      <c r="K7050">
        <v>2022</v>
      </c>
      <c r="L7050" t="s">
        <v>7299</v>
      </c>
      <c r="M7050" t="s">
        <v>1367</v>
      </c>
      <c r="N7050" t="s">
        <v>7300</v>
      </c>
      <c r="O7050" t="s">
        <v>7301</v>
      </c>
    </row>
    <row r="7051" spans="1:15" ht="15" customHeight="1" x14ac:dyDescent="0.2">
      <c r="A7051" s="67" t="s">
        <v>9837</v>
      </c>
      <c r="B7051" t="s">
        <v>1208</v>
      </c>
      <c r="C7051" t="s">
        <v>1207</v>
      </c>
      <c r="D7051" s="21" t="s">
        <v>1211</v>
      </c>
      <c r="E7051" t="s">
        <v>1212</v>
      </c>
      <c r="F7051" t="s">
        <v>95</v>
      </c>
      <c r="K7051">
        <v>2022</v>
      </c>
      <c r="L7051" t="s">
        <v>7299</v>
      </c>
      <c r="M7051" t="s">
        <v>1367</v>
      </c>
      <c r="N7051" t="s">
        <v>7300</v>
      </c>
      <c r="O7051" t="s">
        <v>7302</v>
      </c>
    </row>
    <row r="7052" spans="1:15" ht="15" customHeight="1" x14ac:dyDescent="0.2">
      <c r="A7052" s="67" t="s">
        <v>9837</v>
      </c>
      <c r="B7052" t="s">
        <v>1208</v>
      </c>
      <c r="C7052" t="s">
        <v>1207</v>
      </c>
      <c r="D7052" s="21" t="s">
        <v>1211</v>
      </c>
      <c r="E7052" t="s">
        <v>1212</v>
      </c>
      <c r="F7052" t="s">
        <v>96</v>
      </c>
      <c r="K7052">
        <v>2022</v>
      </c>
      <c r="L7052" t="s">
        <v>7299</v>
      </c>
      <c r="M7052" t="s">
        <v>1367</v>
      </c>
      <c r="N7052" t="s">
        <v>7300</v>
      </c>
      <c r="O7052" t="s">
        <v>7303</v>
      </c>
    </row>
    <row r="7053" spans="1:15" ht="15" customHeight="1" x14ac:dyDescent="0.2">
      <c r="A7053" s="67" t="s">
        <v>9837</v>
      </c>
      <c r="B7053" t="s">
        <v>1208</v>
      </c>
      <c r="C7053" t="s">
        <v>1207</v>
      </c>
      <c r="D7053" s="21" t="s">
        <v>1209</v>
      </c>
      <c r="E7053" t="s">
        <v>1210</v>
      </c>
      <c r="F7053" t="s">
        <v>51</v>
      </c>
      <c r="G7053" t="s">
        <v>1386</v>
      </c>
      <c r="K7053">
        <v>2023</v>
      </c>
      <c r="L7053" t="s">
        <v>7304</v>
      </c>
      <c r="N7053" t="s">
        <v>7305</v>
      </c>
      <c r="O7053" t="s">
        <v>7306</v>
      </c>
    </row>
    <row r="7054" spans="1:15" ht="15" customHeight="1" x14ac:dyDescent="0.2">
      <c r="A7054" s="67" t="s">
        <v>9837</v>
      </c>
      <c r="B7054" t="s">
        <v>1208</v>
      </c>
      <c r="C7054" t="s">
        <v>1207</v>
      </c>
      <c r="D7054" s="21" t="s">
        <v>1211</v>
      </c>
      <c r="E7054" t="s">
        <v>1212</v>
      </c>
      <c r="F7054" t="s">
        <v>51</v>
      </c>
      <c r="G7054" t="s">
        <v>1386</v>
      </c>
      <c r="K7054">
        <v>2023</v>
      </c>
      <c r="L7054" t="s">
        <v>7304</v>
      </c>
      <c r="N7054" t="s">
        <v>7305</v>
      </c>
      <c r="O7054" t="s">
        <v>7307</v>
      </c>
    </row>
    <row r="7055" spans="1:15" ht="15" customHeight="1" x14ac:dyDescent="0.2">
      <c r="A7055" s="67" t="s">
        <v>9837</v>
      </c>
      <c r="B7055" t="s">
        <v>1208</v>
      </c>
      <c r="C7055" t="s">
        <v>1207</v>
      </c>
      <c r="D7055" s="21" t="s">
        <v>1213</v>
      </c>
      <c r="E7055" t="s">
        <v>1214</v>
      </c>
      <c r="F7055" t="s">
        <v>51</v>
      </c>
      <c r="G7055" t="s">
        <v>1386</v>
      </c>
      <c r="K7055">
        <v>2023</v>
      </c>
      <c r="L7055" t="s">
        <v>7304</v>
      </c>
      <c r="N7055" t="s">
        <v>7305</v>
      </c>
      <c r="O7055" t="s">
        <v>7308</v>
      </c>
    </row>
    <row r="7056" spans="1:15" ht="15" customHeight="1" x14ac:dyDescent="0.2">
      <c r="A7056" s="67" t="s">
        <v>9837</v>
      </c>
      <c r="B7056" t="s">
        <v>1208</v>
      </c>
      <c r="C7056" t="s">
        <v>1207</v>
      </c>
      <c r="D7056" s="21" t="s">
        <v>1209</v>
      </c>
      <c r="E7056" t="s">
        <v>1210</v>
      </c>
      <c r="F7056" t="s">
        <v>9</v>
      </c>
      <c r="L7056" t="s">
        <v>1414</v>
      </c>
      <c r="N7056" t="s">
        <v>1415</v>
      </c>
      <c r="O7056" t="s">
        <v>1416</v>
      </c>
    </row>
    <row r="7057" spans="1:15" ht="15" customHeight="1" x14ac:dyDescent="0.2">
      <c r="A7057" s="67" t="s">
        <v>9837</v>
      </c>
      <c r="B7057" t="s">
        <v>1208</v>
      </c>
      <c r="C7057" t="s">
        <v>1207</v>
      </c>
      <c r="D7057" s="21" t="s">
        <v>1211</v>
      </c>
      <c r="E7057" t="s">
        <v>1212</v>
      </c>
      <c r="F7057" t="s">
        <v>9</v>
      </c>
      <c r="L7057" t="s">
        <v>1414</v>
      </c>
      <c r="N7057" t="s">
        <v>1415</v>
      </c>
      <c r="O7057" t="s">
        <v>1416</v>
      </c>
    </row>
    <row r="7058" spans="1:15" ht="15" customHeight="1" x14ac:dyDescent="0.2">
      <c r="A7058" s="67" t="s">
        <v>9837</v>
      </c>
      <c r="B7058" t="s">
        <v>1208</v>
      </c>
      <c r="C7058" t="s">
        <v>1207</v>
      </c>
      <c r="D7058" s="21" t="s">
        <v>1213</v>
      </c>
      <c r="E7058" t="s">
        <v>1214</v>
      </c>
      <c r="F7058" t="s">
        <v>9</v>
      </c>
      <c r="L7058" t="s">
        <v>1414</v>
      </c>
      <c r="N7058" t="s">
        <v>1415</v>
      </c>
      <c r="O7058" t="s">
        <v>1416</v>
      </c>
    </row>
    <row r="7059" spans="1:15" ht="15" customHeight="1" x14ac:dyDescent="0.2">
      <c r="A7059" s="67" t="s">
        <v>9837</v>
      </c>
      <c r="B7059" t="s">
        <v>1208</v>
      </c>
      <c r="C7059" t="s">
        <v>1207</v>
      </c>
      <c r="D7059" s="21" t="s">
        <v>1209</v>
      </c>
      <c r="E7059" t="s">
        <v>1210</v>
      </c>
      <c r="F7059" t="s">
        <v>89</v>
      </c>
      <c r="K7059">
        <v>2015</v>
      </c>
      <c r="L7059" t="s">
        <v>7309</v>
      </c>
      <c r="M7059" t="s">
        <v>1367</v>
      </c>
      <c r="N7059" t="s">
        <v>7310</v>
      </c>
      <c r="O7059" t="s">
        <v>7311</v>
      </c>
    </row>
    <row r="7060" spans="1:15" ht="15" customHeight="1" x14ac:dyDescent="0.2">
      <c r="A7060" s="67" t="s">
        <v>9837</v>
      </c>
      <c r="B7060" t="s">
        <v>1208</v>
      </c>
      <c r="C7060" t="s">
        <v>1207</v>
      </c>
      <c r="D7060" s="21" t="s">
        <v>1209</v>
      </c>
      <c r="E7060" t="s">
        <v>1210</v>
      </c>
      <c r="F7060" t="s">
        <v>90</v>
      </c>
      <c r="K7060">
        <v>2015</v>
      </c>
      <c r="L7060" t="s">
        <v>7309</v>
      </c>
      <c r="M7060" t="s">
        <v>1367</v>
      </c>
      <c r="N7060" t="s">
        <v>7310</v>
      </c>
      <c r="O7060" t="s">
        <v>7312</v>
      </c>
    </row>
    <row r="7061" spans="1:15" ht="15" customHeight="1" x14ac:dyDescent="0.2">
      <c r="A7061" s="67" t="s">
        <v>9837</v>
      </c>
      <c r="B7061" t="s">
        <v>1208</v>
      </c>
      <c r="C7061" t="s">
        <v>1207</v>
      </c>
      <c r="D7061" s="21" t="s">
        <v>1209</v>
      </c>
      <c r="E7061" t="s">
        <v>1210</v>
      </c>
      <c r="F7061" t="s">
        <v>314</v>
      </c>
      <c r="K7061">
        <v>2016</v>
      </c>
      <c r="L7061" t="s">
        <v>7313</v>
      </c>
      <c r="M7061" t="s">
        <v>1293</v>
      </c>
      <c r="N7061" t="s">
        <v>7314</v>
      </c>
      <c r="O7061" t="s">
        <v>7315</v>
      </c>
    </row>
    <row r="7062" spans="1:15" ht="15" customHeight="1" x14ac:dyDescent="0.2">
      <c r="A7062" s="67" t="s">
        <v>9837</v>
      </c>
      <c r="B7062" t="s">
        <v>1208</v>
      </c>
      <c r="C7062" t="s">
        <v>1207</v>
      </c>
      <c r="D7062" s="21" t="s">
        <v>1209</v>
      </c>
      <c r="E7062" t="s">
        <v>1210</v>
      </c>
      <c r="F7062" t="s">
        <v>4</v>
      </c>
      <c r="L7062" t="s">
        <v>1429</v>
      </c>
      <c r="N7062" t="s">
        <v>1279</v>
      </c>
      <c r="O7062" t="s">
        <v>1280</v>
      </c>
    </row>
    <row r="7063" spans="1:15" ht="15" customHeight="1" x14ac:dyDescent="0.2">
      <c r="A7063" s="67" t="s">
        <v>9837</v>
      </c>
      <c r="B7063" t="s">
        <v>1208</v>
      </c>
      <c r="C7063" t="s">
        <v>1207</v>
      </c>
      <c r="D7063" s="21" t="s">
        <v>1211</v>
      </c>
      <c r="E7063" t="s">
        <v>1212</v>
      </c>
      <c r="F7063" t="s">
        <v>4</v>
      </c>
      <c r="L7063" t="s">
        <v>1429</v>
      </c>
      <c r="N7063" t="s">
        <v>1279</v>
      </c>
      <c r="O7063" t="s">
        <v>1280</v>
      </c>
    </row>
    <row r="7064" spans="1:15" ht="15" customHeight="1" x14ac:dyDescent="0.2">
      <c r="A7064" s="67" t="s">
        <v>9837</v>
      </c>
      <c r="B7064" t="s">
        <v>1208</v>
      </c>
      <c r="C7064" t="s">
        <v>1207</v>
      </c>
      <c r="D7064" s="21" t="s">
        <v>1213</v>
      </c>
      <c r="E7064" t="s">
        <v>1214</v>
      </c>
      <c r="F7064" t="s">
        <v>4</v>
      </c>
      <c r="L7064" t="s">
        <v>1429</v>
      </c>
      <c r="N7064" t="s">
        <v>1279</v>
      </c>
      <c r="O7064" t="s">
        <v>1280</v>
      </c>
    </row>
    <row r="7065" spans="1:15" ht="15" customHeight="1" x14ac:dyDescent="0.2">
      <c r="A7065" s="67" t="s">
        <v>9837</v>
      </c>
      <c r="B7065" t="s">
        <v>1208</v>
      </c>
      <c r="C7065" t="s">
        <v>1207</v>
      </c>
      <c r="D7065" s="21" t="s">
        <v>1209</v>
      </c>
      <c r="E7065" t="s">
        <v>1210</v>
      </c>
      <c r="F7065" t="s">
        <v>14</v>
      </c>
      <c r="G7065" t="s">
        <v>1430</v>
      </c>
      <c r="O7065" t="s">
        <v>1431</v>
      </c>
    </row>
    <row r="7066" spans="1:15" ht="15" customHeight="1" x14ac:dyDescent="0.2">
      <c r="A7066" s="67" t="s">
        <v>9837</v>
      </c>
      <c r="B7066" t="s">
        <v>1208</v>
      </c>
      <c r="C7066" t="s">
        <v>1207</v>
      </c>
      <c r="D7066" s="21" t="s">
        <v>1209</v>
      </c>
      <c r="E7066" t="s">
        <v>1210</v>
      </c>
      <c r="F7066" t="s">
        <v>15</v>
      </c>
      <c r="G7066" t="s">
        <v>1430</v>
      </c>
      <c r="O7066" t="s">
        <v>1432</v>
      </c>
    </row>
    <row r="7067" spans="1:15" ht="15" customHeight="1" x14ac:dyDescent="0.2">
      <c r="A7067" s="67" t="s">
        <v>9837</v>
      </c>
      <c r="B7067" t="s">
        <v>1208</v>
      </c>
      <c r="C7067" t="s">
        <v>1207</v>
      </c>
      <c r="D7067" s="21" t="s">
        <v>1211</v>
      </c>
      <c r="E7067" t="s">
        <v>1212</v>
      </c>
      <c r="F7067" t="s">
        <v>14</v>
      </c>
      <c r="G7067" t="s">
        <v>1430</v>
      </c>
      <c r="O7067" t="s">
        <v>1431</v>
      </c>
    </row>
    <row r="7068" spans="1:15" ht="15" customHeight="1" x14ac:dyDescent="0.2">
      <c r="A7068" s="67" t="s">
        <v>9837</v>
      </c>
      <c r="B7068" t="s">
        <v>1208</v>
      </c>
      <c r="C7068" t="s">
        <v>1207</v>
      </c>
      <c r="D7068" s="21" t="s">
        <v>1211</v>
      </c>
      <c r="E7068" t="s">
        <v>1212</v>
      </c>
      <c r="F7068" t="s">
        <v>15</v>
      </c>
      <c r="G7068" t="s">
        <v>1430</v>
      </c>
      <c r="O7068" t="s">
        <v>1432</v>
      </c>
    </row>
    <row r="7069" spans="1:15" ht="15" customHeight="1" x14ac:dyDescent="0.2">
      <c r="A7069" s="67" t="s">
        <v>9837</v>
      </c>
      <c r="B7069" t="s">
        <v>1208</v>
      </c>
      <c r="C7069" t="s">
        <v>1207</v>
      </c>
      <c r="D7069" s="21" t="s">
        <v>1211</v>
      </c>
      <c r="E7069" t="s">
        <v>1212</v>
      </c>
      <c r="F7069" t="s">
        <v>142</v>
      </c>
      <c r="G7069" t="s">
        <v>1286</v>
      </c>
      <c r="O7069" t="s">
        <v>1400</v>
      </c>
    </row>
    <row r="7070" spans="1:15" ht="15" customHeight="1" x14ac:dyDescent="0.2">
      <c r="A7070" s="67" t="s">
        <v>9837</v>
      </c>
      <c r="B7070" t="s">
        <v>1208</v>
      </c>
      <c r="C7070" t="s">
        <v>1207</v>
      </c>
      <c r="D7070" s="21" t="s">
        <v>1211</v>
      </c>
      <c r="E7070" t="s">
        <v>1212</v>
      </c>
      <c r="F7070" t="s">
        <v>157</v>
      </c>
      <c r="G7070" t="s">
        <v>1286</v>
      </c>
      <c r="O7070" t="s">
        <v>1400</v>
      </c>
    </row>
    <row r="7071" spans="1:15" ht="15" customHeight="1" x14ac:dyDescent="0.2">
      <c r="A7071" s="67" t="s">
        <v>9837</v>
      </c>
      <c r="B7071" t="s">
        <v>1208</v>
      </c>
      <c r="C7071" t="s">
        <v>1207</v>
      </c>
      <c r="D7071" s="21" t="s">
        <v>1211</v>
      </c>
      <c r="E7071" t="s">
        <v>1212</v>
      </c>
      <c r="F7071" t="s">
        <v>162</v>
      </c>
      <c r="G7071" t="s">
        <v>1286</v>
      </c>
      <c r="O7071" t="s">
        <v>1400</v>
      </c>
    </row>
    <row r="7072" spans="1:15" ht="15" customHeight="1" x14ac:dyDescent="0.2">
      <c r="A7072" s="67" t="s">
        <v>9837</v>
      </c>
      <c r="B7072" t="s">
        <v>1208</v>
      </c>
      <c r="C7072" t="s">
        <v>1207</v>
      </c>
      <c r="D7072" s="21" t="s">
        <v>1213</v>
      </c>
      <c r="E7072" t="s">
        <v>1214</v>
      </c>
      <c r="F7072" t="s">
        <v>14</v>
      </c>
      <c r="G7072" t="s">
        <v>1430</v>
      </c>
      <c r="O7072" t="s">
        <v>1431</v>
      </c>
    </row>
    <row r="7073" spans="1:15" ht="15" customHeight="1" x14ac:dyDescent="0.2">
      <c r="A7073" s="67" t="s">
        <v>9837</v>
      </c>
      <c r="B7073" t="s">
        <v>1208</v>
      </c>
      <c r="C7073" t="s">
        <v>1207</v>
      </c>
      <c r="D7073" s="21" t="s">
        <v>1213</v>
      </c>
      <c r="E7073" t="s">
        <v>1214</v>
      </c>
      <c r="F7073" t="s">
        <v>15</v>
      </c>
      <c r="G7073" t="s">
        <v>1430</v>
      </c>
      <c r="O7073" t="s">
        <v>1432</v>
      </c>
    </row>
    <row r="7074" spans="1:15" ht="15" customHeight="1" x14ac:dyDescent="0.2">
      <c r="A7074" s="67" t="s">
        <v>9837</v>
      </c>
      <c r="B7074" t="s">
        <v>1208</v>
      </c>
      <c r="C7074" t="s">
        <v>1207</v>
      </c>
      <c r="D7074" s="21" t="s">
        <v>1213</v>
      </c>
      <c r="E7074" t="s">
        <v>1214</v>
      </c>
      <c r="F7074" t="s">
        <v>157</v>
      </c>
      <c r="G7074" t="s">
        <v>1286</v>
      </c>
      <c r="O7074" t="s">
        <v>1400</v>
      </c>
    </row>
    <row r="7075" spans="1:15" ht="15" customHeight="1" x14ac:dyDescent="0.2">
      <c r="A7075" s="67" t="s">
        <v>9837</v>
      </c>
      <c r="B7075" t="s">
        <v>1208</v>
      </c>
      <c r="C7075" t="s">
        <v>1207</v>
      </c>
      <c r="D7075" s="21" t="s">
        <v>1213</v>
      </c>
      <c r="E7075" t="s">
        <v>1214</v>
      </c>
      <c r="F7075" t="s">
        <v>172</v>
      </c>
      <c r="G7075" t="s">
        <v>1286</v>
      </c>
      <c r="O7075" t="s">
        <v>1400</v>
      </c>
    </row>
    <row r="7076" spans="1:15" ht="15" customHeight="1" x14ac:dyDescent="0.2">
      <c r="A7076" s="67" t="s">
        <v>9837</v>
      </c>
      <c r="B7076" t="s">
        <v>1208</v>
      </c>
      <c r="C7076" t="s">
        <v>1207</v>
      </c>
      <c r="D7076" s="21" t="s">
        <v>1213</v>
      </c>
      <c r="E7076" t="s">
        <v>1214</v>
      </c>
      <c r="F7076" t="s">
        <v>177</v>
      </c>
      <c r="G7076" t="s">
        <v>1286</v>
      </c>
      <c r="O7076" t="s">
        <v>1400</v>
      </c>
    </row>
    <row r="7077" spans="1:15" ht="15" customHeight="1" x14ac:dyDescent="0.2">
      <c r="A7077" s="65" t="s">
        <v>9839</v>
      </c>
      <c r="B7077" t="s">
        <v>345</v>
      </c>
      <c r="C7077" t="s">
        <v>344</v>
      </c>
      <c r="D7077" s="21" t="s">
        <v>347</v>
      </c>
      <c r="E7077" t="s">
        <v>348</v>
      </c>
      <c r="F7077" t="s">
        <v>308</v>
      </c>
      <c r="K7077">
        <v>2021</v>
      </c>
      <c r="L7077" t="s">
        <v>7325</v>
      </c>
      <c r="M7077" t="s">
        <v>7351</v>
      </c>
      <c r="N7077" t="s">
        <v>7327</v>
      </c>
    </row>
    <row r="7078" spans="1:15" ht="15" customHeight="1" x14ac:dyDescent="0.2">
      <c r="A7078" s="65" t="s">
        <v>9839</v>
      </c>
      <c r="B7078" t="s">
        <v>345</v>
      </c>
      <c r="C7078" t="s">
        <v>344</v>
      </c>
      <c r="D7078" s="21" t="s">
        <v>347</v>
      </c>
      <c r="E7078" t="s">
        <v>348</v>
      </c>
      <c r="F7078" t="s">
        <v>307</v>
      </c>
      <c r="K7078">
        <v>2021</v>
      </c>
      <c r="L7078" t="s">
        <v>7325</v>
      </c>
      <c r="M7078" t="s">
        <v>7350</v>
      </c>
      <c r="N7078" t="s">
        <v>7327</v>
      </c>
    </row>
    <row r="7079" spans="1:15" ht="15" customHeight="1" x14ac:dyDescent="0.2">
      <c r="A7079" s="65" t="s">
        <v>9839</v>
      </c>
      <c r="B7079" t="s">
        <v>345</v>
      </c>
      <c r="C7079" t="s">
        <v>344</v>
      </c>
      <c r="D7079" s="21" t="s">
        <v>347</v>
      </c>
      <c r="E7079" t="s">
        <v>348</v>
      </c>
      <c r="F7079" t="s">
        <v>16</v>
      </c>
      <c r="G7079" t="s">
        <v>1270</v>
      </c>
      <c r="H7079" t="s">
        <v>376</v>
      </c>
      <c r="I7079" t="s">
        <v>1271</v>
      </c>
      <c r="J7079" t="s">
        <v>7329</v>
      </c>
      <c r="K7079">
        <v>2021</v>
      </c>
      <c r="L7079" t="s">
        <v>7325</v>
      </c>
      <c r="M7079" t="s">
        <v>7330</v>
      </c>
      <c r="N7079" t="s">
        <v>7327</v>
      </c>
      <c r="O7079" t="s">
        <v>9805</v>
      </c>
    </row>
    <row r="7080" spans="1:15" ht="15" customHeight="1" x14ac:dyDescent="0.2">
      <c r="A7080" s="65" t="s">
        <v>9839</v>
      </c>
      <c r="B7080" t="s">
        <v>345</v>
      </c>
      <c r="C7080" t="s">
        <v>344</v>
      </c>
      <c r="D7080" s="21" t="s">
        <v>347</v>
      </c>
      <c r="E7080" t="s">
        <v>348</v>
      </c>
      <c r="F7080" t="s">
        <v>17</v>
      </c>
      <c r="G7080" t="s">
        <v>1270</v>
      </c>
      <c r="H7080" t="s">
        <v>376</v>
      </c>
      <c r="I7080" t="s">
        <v>1271</v>
      </c>
      <c r="J7080" t="s">
        <v>7329</v>
      </c>
      <c r="K7080">
        <v>2021</v>
      </c>
      <c r="L7080" t="s">
        <v>7325</v>
      </c>
      <c r="M7080" t="s">
        <v>7330</v>
      </c>
      <c r="N7080" t="s">
        <v>7327</v>
      </c>
      <c r="O7080" t="s">
        <v>9806</v>
      </c>
    </row>
    <row r="7081" spans="1:15" ht="15" customHeight="1" x14ac:dyDescent="0.2">
      <c r="A7081" s="65" t="s">
        <v>9839</v>
      </c>
      <c r="B7081" t="s">
        <v>345</v>
      </c>
      <c r="C7081" t="s">
        <v>344</v>
      </c>
      <c r="D7081" s="21" t="s">
        <v>347</v>
      </c>
      <c r="E7081" t="s">
        <v>348</v>
      </c>
      <c r="F7081" t="s">
        <v>26</v>
      </c>
      <c r="G7081" t="s">
        <v>1270</v>
      </c>
      <c r="H7081" t="s">
        <v>376</v>
      </c>
      <c r="I7081" t="s">
        <v>1271</v>
      </c>
      <c r="J7081" t="s">
        <v>7329</v>
      </c>
      <c r="K7081">
        <v>2021</v>
      </c>
      <c r="L7081" t="s">
        <v>7325</v>
      </c>
      <c r="M7081" t="s">
        <v>7330</v>
      </c>
      <c r="N7081" t="s">
        <v>7327</v>
      </c>
    </row>
    <row r="7082" spans="1:15" ht="15" customHeight="1" x14ac:dyDescent="0.2">
      <c r="A7082" s="65" t="s">
        <v>9839</v>
      </c>
      <c r="B7082" t="s">
        <v>345</v>
      </c>
      <c r="C7082" t="s">
        <v>344</v>
      </c>
      <c r="D7082" s="21" t="s">
        <v>347</v>
      </c>
      <c r="E7082" t="s">
        <v>348</v>
      </c>
      <c r="F7082" t="s">
        <v>18</v>
      </c>
      <c r="G7082" t="s">
        <v>1270</v>
      </c>
      <c r="H7082" t="s">
        <v>376</v>
      </c>
      <c r="I7082" t="s">
        <v>1271</v>
      </c>
      <c r="J7082" t="s">
        <v>7329</v>
      </c>
      <c r="K7082">
        <v>2021</v>
      </c>
      <c r="L7082" t="s">
        <v>7325</v>
      </c>
      <c r="M7082" t="s">
        <v>7330</v>
      </c>
      <c r="N7082" t="s">
        <v>7327</v>
      </c>
      <c r="O7082" t="s">
        <v>9807</v>
      </c>
    </row>
    <row r="7083" spans="1:15" ht="15" customHeight="1" x14ac:dyDescent="0.2">
      <c r="A7083" s="65" t="s">
        <v>9839</v>
      </c>
      <c r="B7083" t="s">
        <v>345</v>
      </c>
      <c r="C7083" t="s">
        <v>344</v>
      </c>
      <c r="D7083" s="21" t="s">
        <v>347</v>
      </c>
      <c r="E7083" t="s">
        <v>348</v>
      </c>
      <c r="F7083" t="s">
        <v>28</v>
      </c>
      <c r="G7083" t="s">
        <v>1270</v>
      </c>
      <c r="H7083" t="s">
        <v>376</v>
      </c>
      <c r="I7083" t="s">
        <v>1271</v>
      </c>
      <c r="J7083" t="s">
        <v>7329</v>
      </c>
      <c r="K7083">
        <v>2021</v>
      </c>
      <c r="L7083" t="s">
        <v>7325</v>
      </c>
      <c r="M7083" t="s">
        <v>7330</v>
      </c>
      <c r="N7083" t="s">
        <v>7327</v>
      </c>
      <c r="O7083" t="s">
        <v>9808</v>
      </c>
    </row>
    <row r="7084" spans="1:15" ht="15" customHeight="1" x14ac:dyDescent="0.2">
      <c r="A7084" s="65" t="s">
        <v>9839</v>
      </c>
      <c r="B7084" t="s">
        <v>345</v>
      </c>
      <c r="C7084" t="s">
        <v>344</v>
      </c>
      <c r="D7084" s="21" t="s">
        <v>347</v>
      </c>
      <c r="E7084" t="s">
        <v>348</v>
      </c>
      <c r="F7084" t="s">
        <v>19</v>
      </c>
      <c r="G7084" t="s">
        <v>1270</v>
      </c>
      <c r="H7084" t="s">
        <v>376</v>
      </c>
      <c r="I7084" t="s">
        <v>1271</v>
      </c>
      <c r="J7084" t="s">
        <v>7329</v>
      </c>
      <c r="K7084">
        <v>2021</v>
      </c>
      <c r="L7084" t="s">
        <v>7325</v>
      </c>
      <c r="M7084" t="s">
        <v>7330</v>
      </c>
      <c r="N7084" t="s">
        <v>7327</v>
      </c>
      <c r="O7084" t="s">
        <v>9809</v>
      </c>
    </row>
    <row r="7085" spans="1:15" ht="15" customHeight="1" x14ac:dyDescent="0.2">
      <c r="A7085" s="65" t="s">
        <v>9839</v>
      </c>
      <c r="B7085" t="s">
        <v>345</v>
      </c>
      <c r="C7085" t="s">
        <v>344</v>
      </c>
      <c r="D7085" s="21" t="s">
        <v>347</v>
      </c>
      <c r="E7085" t="s">
        <v>348</v>
      </c>
      <c r="F7085" t="s">
        <v>20</v>
      </c>
      <c r="G7085" t="s">
        <v>1270</v>
      </c>
      <c r="H7085" t="s">
        <v>376</v>
      </c>
      <c r="I7085" t="s">
        <v>1271</v>
      </c>
      <c r="J7085" t="s">
        <v>7329</v>
      </c>
      <c r="K7085">
        <v>2021</v>
      </c>
      <c r="L7085" t="s">
        <v>7325</v>
      </c>
      <c r="M7085" t="s">
        <v>7330</v>
      </c>
      <c r="N7085" t="s">
        <v>7327</v>
      </c>
      <c r="O7085" t="s">
        <v>9810</v>
      </c>
    </row>
    <row r="7086" spans="1:15" ht="15" customHeight="1" x14ac:dyDescent="0.2">
      <c r="A7086" s="65" t="s">
        <v>9839</v>
      </c>
      <c r="B7086" t="s">
        <v>345</v>
      </c>
      <c r="C7086" t="s">
        <v>344</v>
      </c>
      <c r="D7086" s="21" t="s">
        <v>347</v>
      </c>
      <c r="E7086" t="s">
        <v>348</v>
      </c>
      <c r="F7086" t="s">
        <v>21</v>
      </c>
      <c r="G7086" t="s">
        <v>1270</v>
      </c>
      <c r="H7086" t="s">
        <v>376</v>
      </c>
      <c r="I7086" t="s">
        <v>1271</v>
      </c>
      <c r="J7086" t="s">
        <v>7329</v>
      </c>
      <c r="K7086">
        <v>2021</v>
      </c>
      <c r="L7086" t="s">
        <v>7325</v>
      </c>
      <c r="M7086" t="s">
        <v>7330</v>
      </c>
      <c r="N7086" t="s">
        <v>7327</v>
      </c>
    </row>
    <row r="7087" spans="1:15" ht="15" customHeight="1" x14ac:dyDescent="0.2">
      <c r="A7087" s="65" t="s">
        <v>9839</v>
      </c>
      <c r="B7087" t="s">
        <v>345</v>
      </c>
      <c r="C7087" t="s">
        <v>344</v>
      </c>
      <c r="D7087" s="21" t="s">
        <v>347</v>
      </c>
      <c r="E7087" t="s">
        <v>348</v>
      </c>
      <c r="F7087" t="s">
        <v>24</v>
      </c>
      <c r="G7087" t="s">
        <v>1270</v>
      </c>
      <c r="H7087" t="s">
        <v>376</v>
      </c>
      <c r="I7087" t="s">
        <v>1271</v>
      </c>
      <c r="J7087" t="s">
        <v>7329</v>
      </c>
      <c r="K7087">
        <v>2021</v>
      </c>
      <c r="L7087" t="s">
        <v>7325</v>
      </c>
      <c r="M7087" t="s">
        <v>7330</v>
      </c>
      <c r="N7087" t="s">
        <v>7327</v>
      </c>
    </row>
    <row r="7088" spans="1:15" ht="15" customHeight="1" x14ac:dyDescent="0.2">
      <c r="A7088" s="65" t="s">
        <v>9839</v>
      </c>
      <c r="B7088" t="s">
        <v>345</v>
      </c>
      <c r="C7088" t="s">
        <v>344</v>
      </c>
      <c r="D7088" s="21" t="s">
        <v>347</v>
      </c>
      <c r="E7088" t="s">
        <v>348</v>
      </c>
      <c r="F7088" t="s">
        <v>22</v>
      </c>
      <c r="G7088" t="s">
        <v>1270</v>
      </c>
      <c r="H7088" t="s">
        <v>376</v>
      </c>
      <c r="I7088" t="s">
        <v>1271</v>
      </c>
      <c r="J7088" t="s">
        <v>7329</v>
      </c>
      <c r="K7088">
        <v>2021</v>
      </c>
      <c r="L7088" t="s">
        <v>7325</v>
      </c>
      <c r="M7088" t="s">
        <v>7330</v>
      </c>
      <c r="N7088" t="s">
        <v>7327</v>
      </c>
      <c r="O7088" t="s">
        <v>9811</v>
      </c>
    </row>
    <row r="7089" spans="1:15" ht="15" customHeight="1" x14ac:dyDescent="0.2">
      <c r="A7089" s="65" t="s">
        <v>9839</v>
      </c>
      <c r="B7089" t="s">
        <v>345</v>
      </c>
      <c r="C7089" t="s">
        <v>344</v>
      </c>
      <c r="D7089" s="21" t="s">
        <v>347</v>
      </c>
      <c r="E7089" t="s">
        <v>348</v>
      </c>
      <c r="F7089" t="s">
        <v>338</v>
      </c>
      <c r="K7089">
        <v>2021</v>
      </c>
      <c r="L7089" t="s">
        <v>7325</v>
      </c>
      <c r="M7089" t="s">
        <v>7351</v>
      </c>
      <c r="N7089" t="s">
        <v>7327</v>
      </c>
    </row>
    <row r="7090" spans="1:15" ht="15" customHeight="1" x14ac:dyDescent="0.2">
      <c r="A7090" s="65" t="s">
        <v>9839</v>
      </c>
      <c r="B7090" t="s">
        <v>345</v>
      </c>
      <c r="C7090" t="s">
        <v>344</v>
      </c>
      <c r="D7090" s="21" t="s">
        <v>347</v>
      </c>
      <c r="E7090" t="s">
        <v>348</v>
      </c>
      <c r="F7090" t="s">
        <v>51</v>
      </c>
      <c r="G7090" t="s">
        <v>1386</v>
      </c>
      <c r="K7090">
        <v>2019</v>
      </c>
      <c r="L7090" t="s">
        <v>7325</v>
      </c>
      <c r="M7090" t="s">
        <v>9452</v>
      </c>
      <c r="N7090" t="s">
        <v>7327</v>
      </c>
    </row>
    <row r="7091" spans="1:15" ht="15" customHeight="1" x14ac:dyDescent="0.2">
      <c r="A7091" s="65" t="s">
        <v>9839</v>
      </c>
      <c r="B7091" t="s">
        <v>345</v>
      </c>
      <c r="C7091" t="s">
        <v>344</v>
      </c>
      <c r="D7091" s="21" t="s">
        <v>347</v>
      </c>
      <c r="E7091" t="s">
        <v>348</v>
      </c>
      <c r="F7091" t="s">
        <v>4</v>
      </c>
      <c r="L7091" t="s">
        <v>1429</v>
      </c>
      <c r="N7091" t="s">
        <v>1279</v>
      </c>
      <c r="O7091" t="s">
        <v>1280</v>
      </c>
    </row>
    <row r="7092" spans="1:15" ht="15" customHeight="1" x14ac:dyDescent="0.2">
      <c r="A7092" s="65" t="s">
        <v>9839</v>
      </c>
      <c r="B7092" t="s">
        <v>345</v>
      </c>
      <c r="C7092" t="s">
        <v>344</v>
      </c>
      <c r="D7092" s="21" t="s">
        <v>347</v>
      </c>
      <c r="E7092" t="s">
        <v>348</v>
      </c>
      <c r="F7092" t="s">
        <v>50</v>
      </c>
      <c r="G7092" t="s">
        <v>1270</v>
      </c>
      <c r="H7092" t="s">
        <v>1100</v>
      </c>
      <c r="I7092" t="s">
        <v>1100</v>
      </c>
      <c r="J7092" t="s">
        <v>7333</v>
      </c>
      <c r="L7092" t="s">
        <v>7325</v>
      </c>
      <c r="M7092" t="s">
        <v>7334</v>
      </c>
      <c r="N7092" t="s">
        <v>7327</v>
      </c>
      <c r="O7092" t="s">
        <v>7336</v>
      </c>
    </row>
    <row r="7093" spans="1:15" ht="15" customHeight="1" x14ac:dyDescent="0.2">
      <c r="A7093" s="65" t="s">
        <v>9839</v>
      </c>
      <c r="B7093" t="s">
        <v>345</v>
      </c>
      <c r="C7093" t="s">
        <v>344</v>
      </c>
      <c r="D7093" s="21" t="s">
        <v>347</v>
      </c>
      <c r="E7093" t="s">
        <v>348</v>
      </c>
      <c r="F7093" t="s">
        <v>43</v>
      </c>
      <c r="G7093" t="s">
        <v>1386</v>
      </c>
      <c r="H7093" t="s">
        <v>1100</v>
      </c>
      <c r="I7093" t="s">
        <v>1100</v>
      </c>
      <c r="J7093" t="s">
        <v>7333</v>
      </c>
      <c r="L7093" t="s">
        <v>7325</v>
      </c>
      <c r="M7093" t="s">
        <v>7334</v>
      </c>
      <c r="N7093" t="s">
        <v>7327</v>
      </c>
      <c r="O7093" t="s">
        <v>7335</v>
      </c>
    </row>
    <row r="7094" spans="1:15" ht="15" customHeight="1" x14ac:dyDescent="0.2">
      <c r="A7094" s="65" t="s">
        <v>9839</v>
      </c>
      <c r="B7094" t="s">
        <v>345</v>
      </c>
      <c r="C7094" t="s">
        <v>344</v>
      </c>
      <c r="D7094" s="21" t="s">
        <v>347</v>
      </c>
      <c r="E7094" t="s">
        <v>348</v>
      </c>
      <c r="F7094" t="s">
        <v>89</v>
      </c>
      <c r="K7094">
        <v>2024</v>
      </c>
      <c r="L7094" t="s">
        <v>7320</v>
      </c>
      <c r="N7094" t="s">
        <v>7321</v>
      </c>
      <c r="O7094" t="s">
        <v>7322</v>
      </c>
    </row>
    <row r="7095" spans="1:15" ht="15" customHeight="1" x14ac:dyDescent="0.2">
      <c r="A7095" s="65" t="s">
        <v>9839</v>
      </c>
      <c r="B7095" t="s">
        <v>345</v>
      </c>
      <c r="C7095" t="s">
        <v>344</v>
      </c>
      <c r="D7095" s="21" t="s">
        <v>347</v>
      </c>
      <c r="E7095" t="s">
        <v>348</v>
      </c>
      <c r="F7095" t="s">
        <v>90</v>
      </c>
      <c r="K7095">
        <v>2024</v>
      </c>
      <c r="L7095" t="s">
        <v>7320</v>
      </c>
      <c r="N7095" t="s">
        <v>7321</v>
      </c>
      <c r="O7095" t="s">
        <v>7322</v>
      </c>
    </row>
    <row r="7096" spans="1:15" ht="15" customHeight="1" x14ac:dyDescent="0.2">
      <c r="A7096" s="65" t="s">
        <v>9839</v>
      </c>
      <c r="B7096" t="s">
        <v>345</v>
      </c>
      <c r="C7096" t="s">
        <v>344</v>
      </c>
      <c r="D7096" s="21" t="s">
        <v>347</v>
      </c>
      <c r="E7096" t="s">
        <v>348</v>
      </c>
      <c r="F7096" t="s">
        <v>94</v>
      </c>
      <c r="K7096">
        <v>2024</v>
      </c>
      <c r="L7096" t="s">
        <v>7320</v>
      </c>
      <c r="N7096" t="s">
        <v>7321</v>
      </c>
    </row>
    <row r="7097" spans="1:15" ht="15" customHeight="1" x14ac:dyDescent="0.2">
      <c r="A7097" s="65" t="s">
        <v>9839</v>
      </c>
      <c r="B7097" t="s">
        <v>345</v>
      </c>
      <c r="C7097" t="s">
        <v>344</v>
      </c>
      <c r="D7097" s="21" t="s">
        <v>347</v>
      </c>
      <c r="E7097" t="s">
        <v>348</v>
      </c>
      <c r="F7097" t="s">
        <v>95</v>
      </c>
      <c r="K7097">
        <v>2024</v>
      </c>
      <c r="L7097" t="s">
        <v>7320</v>
      </c>
      <c r="N7097" t="s">
        <v>7321</v>
      </c>
    </row>
    <row r="7098" spans="1:15" ht="15" customHeight="1" x14ac:dyDescent="0.2">
      <c r="A7098" s="65" t="s">
        <v>9839</v>
      </c>
      <c r="B7098" t="s">
        <v>345</v>
      </c>
      <c r="C7098" t="s">
        <v>344</v>
      </c>
      <c r="D7098" s="21" t="s">
        <v>347</v>
      </c>
      <c r="E7098" t="s">
        <v>348</v>
      </c>
      <c r="F7098" t="s">
        <v>14</v>
      </c>
      <c r="G7098" t="s">
        <v>1430</v>
      </c>
      <c r="O7098" t="s">
        <v>1431</v>
      </c>
    </row>
    <row r="7099" spans="1:15" ht="15" customHeight="1" x14ac:dyDescent="0.2">
      <c r="A7099" s="65" t="s">
        <v>9839</v>
      </c>
      <c r="B7099" t="s">
        <v>345</v>
      </c>
      <c r="C7099" t="s">
        <v>344</v>
      </c>
      <c r="D7099" s="21" t="s">
        <v>347</v>
      </c>
      <c r="E7099" t="s">
        <v>348</v>
      </c>
      <c r="F7099" t="s">
        <v>15</v>
      </c>
      <c r="G7099" t="s">
        <v>1430</v>
      </c>
      <c r="O7099" t="s">
        <v>1432</v>
      </c>
    </row>
    <row r="7100" spans="1:15" ht="15" customHeight="1" x14ac:dyDescent="0.2">
      <c r="A7100" s="65" t="s">
        <v>9839</v>
      </c>
      <c r="B7100" t="s">
        <v>345</v>
      </c>
      <c r="C7100" t="s">
        <v>344</v>
      </c>
      <c r="D7100" s="21" t="s">
        <v>347</v>
      </c>
      <c r="E7100" t="s">
        <v>348</v>
      </c>
      <c r="F7100" t="s">
        <v>11</v>
      </c>
      <c r="G7100" t="s">
        <v>1286</v>
      </c>
      <c r="H7100" t="s">
        <v>349</v>
      </c>
      <c r="I7100" t="s">
        <v>2550</v>
      </c>
      <c r="K7100">
        <v>2021</v>
      </c>
      <c r="L7100" t="s">
        <v>7325</v>
      </c>
      <c r="M7100" t="s">
        <v>7326</v>
      </c>
      <c r="N7100" t="s">
        <v>7327</v>
      </c>
      <c r="O7100" t="s">
        <v>7328</v>
      </c>
    </row>
    <row r="7101" spans="1:15" ht="15" customHeight="1" x14ac:dyDescent="0.2">
      <c r="A7101" s="65" t="s">
        <v>9839</v>
      </c>
      <c r="B7101" t="s">
        <v>345</v>
      </c>
      <c r="C7101" t="s">
        <v>344</v>
      </c>
      <c r="D7101" s="21" t="s">
        <v>347</v>
      </c>
      <c r="E7101" t="s">
        <v>348</v>
      </c>
      <c r="F7101" t="s">
        <v>10</v>
      </c>
      <c r="K7101">
        <v>2021</v>
      </c>
      <c r="L7101" t="s">
        <v>7325</v>
      </c>
      <c r="M7101" t="s">
        <v>7326</v>
      </c>
      <c r="N7101" t="s">
        <v>7327</v>
      </c>
    </row>
    <row r="7102" spans="1:15" ht="15" customHeight="1" x14ac:dyDescent="0.2">
      <c r="A7102" s="65" t="s">
        <v>9839</v>
      </c>
      <c r="B7102" t="s">
        <v>345</v>
      </c>
      <c r="C7102" t="s">
        <v>344</v>
      </c>
      <c r="D7102" s="21" t="s">
        <v>347</v>
      </c>
      <c r="E7102" t="s">
        <v>348</v>
      </c>
      <c r="F7102" t="s">
        <v>238</v>
      </c>
      <c r="G7102" t="s">
        <v>1523</v>
      </c>
      <c r="K7102">
        <v>2021</v>
      </c>
      <c r="L7102" t="s">
        <v>7325</v>
      </c>
      <c r="M7102" t="s">
        <v>7331</v>
      </c>
      <c r="N7102" t="s">
        <v>7327</v>
      </c>
      <c r="O7102" t="s">
        <v>7346</v>
      </c>
    </row>
    <row r="7103" spans="1:15" ht="15" customHeight="1" x14ac:dyDescent="0.2">
      <c r="A7103" s="65" t="s">
        <v>9839</v>
      </c>
      <c r="B7103" t="s">
        <v>345</v>
      </c>
      <c r="C7103" t="s">
        <v>344</v>
      </c>
      <c r="D7103" s="21" t="s">
        <v>347</v>
      </c>
      <c r="E7103" t="s">
        <v>348</v>
      </c>
      <c r="F7103" t="s">
        <v>132</v>
      </c>
      <c r="G7103" t="s">
        <v>1286</v>
      </c>
      <c r="K7103">
        <v>2021</v>
      </c>
      <c r="L7103" t="s">
        <v>7325</v>
      </c>
      <c r="M7103" t="s">
        <v>7331</v>
      </c>
      <c r="N7103" t="s">
        <v>7327</v>
      </c>
      <c r="O7103" t="s">
        <v>1400</v>
      </c>
    </row>
    <row r="7104" spans="1:15" ht="15" customHeight="1" x14ac:dyDescent="0.2">
      <c r="A7104" s="65" t="s">
        <v>9839</v>
      </c>
      <c r="B7104" t="s">
        <v>345</v>
      </c>
      <c r="C7104" t="s">
        <v>344</v>
      </c>
      <c r="D7104" s="21" t="s">
        <v>347</v>
      </c>
      <c r="E7104" t="s">
        <v>348</v>
      </c>
      <c r="F7104" t="s">
        <v>245</v>
      </c>
      <c r="G7104" t="s">
        <v>1523</v>
      </c>
      <c r="K7104">
        <v>2021</v>
      </c>
      <c r="L7104" t="s">
        <v>7325</v>
      </c>
      <c r="M7104" t="s">
        <v>7331</v>
      </c>
      <c r="N7104" t="s">
        <v>7327</v>
      </c>
      <c r="O7104" t="s">
        <v>7347</v>
      </c>
    </row>
    <row r="7105" spans="1:15" ht="15" customHeight="1" x14ac:dyDescent="0.2">
      <c r="A7105" s="65" t="s">
        <v>9839</v>
      </c>
      <c r="B7105" t="s">
        <v>345</v>
      </c>
      <c r="C7105" t="s">
        <v>344</v>
      </c>
      <c r="D7105" s="21" t="s">
        <v>347</v>
      </c>
      <c r="E7105" t="s">
        <v>348</v>
      </c>
      <c r="F7105" t="s">
        <v>8</v>
      </c>
      <c r="K7105">
        <v>2021</v>
      </c>
      <c r="L7105" t="s">
        <v>7325</v>
      </c>
      <c r="M7105" t="s">
        <v>7326</v>
      </c>
      <c r="N7105" t="s">
        <v>7327</v>
      </c>
    </row>
    <row r="7106" spans="1:15" ht="15" customHeight="1" x14ac:dyDescent="0.2">
      <c r="A7106" s="65" t="s">
        <v>9839</v>
      </c>
      <c r="B7106" t="s">
        <v>345</v>
      </c>
      <c r="C7106" t="s">
        <v>344</v>
      </c>
      <c r="D7106" s="21" t="s">
        <v>347</v>
      </c>
      <c r="E7106" t="s">
        <v>348</v>
      </c>
      <c r="F7106" t="s">
        <v>9</v>
      </c>
      <c r="L7106" t="s">
        <v>1414</v>
      </c>
      <c r="N7106" t="s">
        <v>1415</v>
      </c>
      <c r="O7106" t="s">
        <v>1416</v>
      </c>
    </row>
    <row r="7107" spans="1:15" ht="15" customHeight="1" x14ac:dyDescent="0.2">
      <c r="A7107" s="65" t="s">
        <v>9839</v>
      </c>
      <c r="B7107" t="s">
        <v>345</v>
      </c>
      <c r="C7107" t="s">
        <v>344</v>
      </c>
      <c r="D7107" s="21" t="s">
        <v>347</v>
      </c>
      <c r="E7107" t="s">
        <v>348</v>
      </c>
      <c r="F7107" t="s">
        <v>316</v>
      </c>
      <c r="K7107">
        <v>2021</v>
      </c>
      <c r="L7107" t="s">
        <v>7325</v>
      </c>
      <c r="M7107" t="s">
        <v>7351</v>
      </c>
      <c r="N7107" t="s">
        <v>7327</v>
      </c>
    </row>
    <row r="7108" spans="1:15" ht="15" customHeight="1" x14ac:dyDescent="0.2">
      <c r="A7108" s="65" t="s">
        <v>9839</v>
      </c>
      <c r="B7108" t="s">
        <v>345</v>
      </c>
      <c r="C7108" t="s">
        <v>344</v>
      </c>
      <c r="D7108" s="21" t="s">
        <v>347</v>
      </c>
      <c r="E7108" t="s">
        <v>348</v>
      </c>
      <c r="F7108" t="s">
        <v>314</v>
      </c>
      <c r="K7108">
        <v>2021</v>
      </c>
      <c r="L7108" t="s">
        <v>7325</v>
      </c>
      <c r="M7108" t="s">
        <v>7352</v>
      </c>
      <c r="N7108" t="s">
        <v>7327</v>
      </c>
    </row>
    <row r="7109" spans="1:15" ht="15" customHeight="1" x14ac:dyDescent="0.2">
      <c r="A7109" s="65" t="s">
        <v>9839</v>
      </c>
      <c r="B7109" t="s">
        <v>345</v>
      </c>
      <c r="C7109" t="s">
        <v>344</v>
      </c>
      <c r="D7109" s="21" t="s">
        <v>347</v>
      </c>
      <c r="E7109" t="s">
        <v>348</v>
      </c>
      <c r="F7109" t="s">
        <v>317</v>
      </c>
      <c r="K7109">
        <v>2021</v>
      </c>
      <c r="L7109" t="s">
        <v>7325</v>
      </c>
      <c r="M7109" t="s">
        <v>7352</v>
      </c>
      <c r="N7109" t="s">
        <v>7327</v>
      </c>
    </row>
    <row r="7110" spans="1:15" ht="15" customHeight="1" x14ac:dyDescent="0.2">
      <c r="A7110" s="65" t="s">
        <v>9839</v>
      </c>
      <c r="B7110" t="s">
        <v>345</v>
      </c>
      <c r="C7110" t="s">
        <v>344</v>
      </c>
      <c r="D7110" s="21" t="s">
        <v>347</v>
      </c>
      <c r="E7110" t="s">
        <v>348</v>
      </c>
      <c r="F7110" t="s">
        <v>315</v>
      </c>
      <c r="K7110">
        <v>2021</v>
      </c>
      <c r="L7110" t="s">
        <v>7325</v>
      </c>
      <c r="M7110" t="s">
        <v>7351</v>
      </c>
      <c r="N7110" t="s">
        <v>7327</v>
      </c>
    </row>
    <row r="7111" spans="1:15" ht="15" customHeight="1" x14ac:dyDescent="0.2">
      <c r="A7111" s="65" t="s">
        <v>9839</v>
      </c>
      <c r="B7111" t="s">
        <v>345</v>
      </c>
      <c r="C7111" t="s">
        <v>344</v>
      </c>
      <c r="D7111" s="21" t="s">
        <v>347</v>
      </c>
      <c r="E7111" t="s">
        <v>348</v>
      </c>
      <c r="F7111" t="s">
        <v>84</v>
      </c>
      <c r="H7111" t="s">
        <v>1702</v>
      </c>
      <c r="K7111">
        <v>2019</v>
      </c>
      <c r="L7111" t="s">
        <v>7325</v>
      </c>
      <c r="M7111" t="s">
        <v>7344</v>
      </c>
      <c r="N7111" t="s">
        <v>7327</v>
      </c>
      <c r="O7111" t="s">
        <v>7345</v>
      </c>
    </row>
    <row r="7112" spans="1:15" ht="15" customHeight="1" x14ac:dyDescent="0.2">
      <c r="A7112" s="65" t="s">
        <v>9839</v>
      </c>
      <c r="B7112" t="s">
        <v>345</v>
      </c>
      <c r="C7112" t="s">
        <v>344</v>
      </c>
      <c r="D7112" s="21" t="s">
        <v>347</v>
      </c>
      <c r="E7112" t="s">
        <v>348</v>
      </c>
      <c r="F7112" t="s">
        <v>323</v>
      </c>
      <c r="K7112">
        <v>2021</v>
      </c>
      <c r="L7112" t="s">
        <v>7325</v>
      </c>
      <c r="M7112" t="s">
        <v>7351</v>
      </c>
      <c r="N7112" t="s">
        <v>7327</v>
      </c>
    </row>
    <row r="7113" spans="1:15" ht="15" customHeight="1" x14ac:dyDescent="0.2">
      <c r="A7113" s="65" t="s">
        <v>9839</v>
      </c>
      <c r="B7113" t="s">
        <v>345</v>
      </c>
      <c r="C7113" t="s">
        <v>344</v>
      </c>
      <c r="D7113" s="21" t="s">
        <v>347</v>
      </c>
      <c r="E7113" t="s">
        <v>348</v>
      </c>
      <c r="F7113" t="s">
        <v>322</v>
      </c>
      <c r="K7113">
        <v>2021</v>
      </c>
      <c r="L7113" t="s">
        <v>7325</v>
      </c>
      <c r="M7113" t="s">
        <v>7351</v>
      </c>
      <c r="N7113" t="s">
        <v>7327</v>
      </c>
    </row>
    <row r="7114" spans="1:15" ht="15" customHeight="1" x14ac:dyDescent="0.2">
      <c r="A7114" s="65" t="s">
        <v>9839</v>
      </c>
      <c r="B7114" t="s">
        <v>345</v>
      </c>
      <c r="C7114" t="s">
        <v>344</v>
      </c>
      <c r="D7114" s="21" t="s">
        <v>347</v>
      </c>
      <c r="E7114" t="s">
        <v>348</v>
      </c>
      <c r="F7114" t="s">
        <v>67</v>
      </c>
      <c r="G7114" t="s">
        <v>1360</v>
      </c>
      <c r="L7114" t="s">
        <v>7323</v>
      </c>
      <c r="M7114" t="s">
        <v>2159</v>
      </c>
      <c r="N7114" t="s">
        <v>7324</v>
      </c>
    </row>
    <row r="7115" spans="1:15" ht="15" customHeight="1" x14ac:dyDescent="0.2">
      <c r="A7115" s="65" t="s">
        <v>9839</v>
      </c>
      <c r="B7115" t="s">
        <v>345</v>
      </c>
      <c r="C7115" t="s">
        <v>344</v>
      </c>
      <c r="D7115" s="21" t="s">
        <v>347</v>
      </c>
      <c r="E7115" t="s">
        <v>348</v>
      </c>
      <c r="F7115" t="s">
        <v>72</v>
      </c>
      <c r="G7115" t="s">
        <v>1299</v>
      </c>
      <c r="J7115" t="s">
        <v>7342</v>
      </c>
      <c r="K7115">
        <v>2021</v>
      </c>
      <c r="L7115" t="s">
        <v>7325</v>
      </c>
      <c r="M7115" t="s">
        <v>7340</v>
      </c>
      <c r="N7115" t="s">
        <v>7327</v>
      </c>
      <c r="O7115" t="s">
        <v>7343</v>
      </c>
    </row>
    <row r="7116" spans="1:15" ht="15" customHeight="1" x14ac:dyDescent="0.2">
      <c r="A7116" s="65" t="s">
        <v>9839</v>
      </c>
      <c r="B7116" t="s">
        <v>345</v>
      </c>
      <c r="C7116" t="s">
        <v>344</v>
      </c>
      <c r="D7116" s="21" t="s">
        <v>347</v>
      </c>
      <c r="E7116" t="s">
        <v>348</v>
      </c>
      <c r="F7116" t="s">
        <v>70</v>
      </c>
      <c r="G7116" t="s">
        <v>1299</v>
      </c>
      <c r="K7116">
        <v>2021</v>
      </c>
      <c r="L7116" t="s">
        <v>7325</v>
      </c>
      <c r="M7116" t="s">
        <v>7340</v>
      </c>
      <c r="N7116" t="s">
        <v>7327</v>
      </c>
      <c r="O7116" t="s">
        <v>7341</v>
      </c>
    </row>
    <row r="7117" spans="1:15" ht="15" customHeight="1" x14ac:dyDescent="0.2">
      <c r="A7117" s="65" t="s">
        <v>9839</v>
      </c>
      <c r="B7117" t="s">
        <v>345</v>
      </c>
      <c r="C7117" t="s">
        <v>344</v>
      </c>
      <c r="D7117" s="21" t="s">
        <v>347</v>
      </c>
      <c r="E7117" t="s">
        <v>348</v>
      </c>
      <c r="F7117" t="s">
        <v>30</v>
      </c>
      <c r="G7117" t="s">
        <v>1454</v>
      </c>
      <c r="K7117">
        <v>2020</v>
      </c>
      <c r="L7117" t="s">
        <v>7319</v>
      </c>
      <c r="M7117" t="s">
        <v>2423</v>
      </c>
      <c r="N7117" t="s">
        <v>7317</v>
      </c>
    </row>
    <row r="7118" spans="1:15" ht="15" customHeight="1" x14ac:dyDescent="0.2">
      <c r="A7118" s="65" t="s">
        <v>9839</v>
      </c>
      <c r="B7118" t="s">
        <v>345</v>
      </c>
      <c r="C7118" t="s">
        <v>344</v>
      </c>
      <c r="D7118" s="21" t="s">
        <v>347</v>
      </c>
      <c r="E7118" t="s">
        <v>348</v>
      </c>
      <c r="F7118" t="s">
        <v>32</v>
      </c>
      <c r="G7118" t="s">
        <v>1270</v>
      </c>
      <c r="K7118">
        <v>2020</v>
      </c>
      <c r="L7118" t="s">
        <v>7325</v>
      </c>
      <c r="M7118" t="s">
        <v>7331</v>
      </c>
      <c r="N7118" t="s">
        <v>7327</v>
      </c>
      <c r="O7118" t="s">
        <v>7332</v>
      </c>
    </row>
    <row r="7119" spans="1:15" ht="15" customHeight="1" x14ac:dyDescent="0.2">
      <c r="A7119" s="65" t="s">
        <v>9839</v>
      </c>
      <c r="B7119" t="s">
        <v>345</v>
      </c>
      <c r="C7119" t="s">
        <v>344</v>
      </c>
      <c r="D7119" s="21" t="s">
        <v>347</v>
      </c>
      <c r="E7119" t="s">
        <v>348</v>
      </c>
      <c r="F7119" t="s">
        <v>53</v>
      </c>
      <c r="G7119" t="s">
        <v>1270</v>
      </c>
      <c r="H7119" t="s">
        <v>349</v>
      </c>
      <c r="I7119" t="s">
        <v>349</v>
      </c>
      <c r="L7119" t="s">
        <v>7325</v>
      </c>
      <c r="M7119" t="s">
        <v>7337</v>
      </c>
      <c r="N7119" t="s">
        <v>7327</v>
      </c>
      <c r="O7119" t="s">
        <v>7338</v>
      </c>
    </row>
    <row r="7120" spans="1:15" ht="15" customHeight="1" x14ac:dyDescent="0.2">
      <c r="A7120" s="65" t="s">
        <v>9839</v>
      </c>
      <c r="B7120" t="s">
        <v>345</v>
      </c>
      <c r="C7120" t="s">
        <v>344</v>
      </c>
      <c r="D7120" s="21" t="s">
        <v>347</v>
      </c>
      <c r="E7120" t="s">
        <v>348</v>
      </c>
      <c r="F7120" t="s">
        <v>65</v>
      </c>
      <c r="G7120" t="s">
        <v>1270</v>
      </c>
      <c r="H7120" t="s">
        <v>349</v>
      </c>
      <c r="I7120" t="s">
        <v>349</v>
      </c>
      <c r="L7120" t="s">
        <v>7325</v>
      </c>
      <c r="M7120" t="s">
        <v>7337</v>
      </c>
      <c r="N7120" t="s">
        <v>7327</v>
      </c>
      <c r="O7120" t="s">
        <v>7339</v>
      </c>
    </row>
    <row r="7121" spans="1:15" ht="15" customHeight="1" x14ac:dyDescent="0.2">
      <c r="A7121" s="65" t="s">
        <v>9839</v>
      </c>
      <c r="B7121" t="s">
        <v>345</v>
      </c>
      <c r="C7121" t="s">
        <v>344</v>
      </c>
      <c r="D7121" s="21" t="s">
        <v>347</v>
      </c>
      <c r="E7121" t="s">
        <v>348</v>
      </c>
      <c r="F7121" t="s">
        <v>64</v>
      </c>
      <c r="G7121" t="s">
        <v>1270</v>
      </c>
      <c r="H7121" t="s">
        <v>349</v>
      </c>
      <c r="I7121" t="s">
        <v>1100</v>
      </c>
      <c r="K7121">
        <v>2020</v>
      </c>
      <c r="L7121" t="s">
        <v>7316</v>
      </c>
      <c r="M7121" t="s">
        <v>2423</v>
      </c>
      <c r="N7121" t="s">
        <v>7317</v>
      </c>
      <c r="O7121" t="s">
        <v>7318</v>
      </c>
    </row>
    <row r="7122" spans="1:15" ht="15" customHeight="1" x14ac:dyDescent="0.2">
      <c r="A7122" s="65" t="s">
        <v>9839</v>
      </c>
      <c r="B7122" t="s">
        <v>345</v>
      </c>
      <c r="C7122" t="s">
        <v>344</v>
      </c>
      <c r="D7122" s="21" t="s">
        <v>347</v>
      </c>
      <c r="E7122" t="s">
        <v>348</v>
      </c>
      <c r="F7122" t="s">
        <v>266</v>
      </c>
      <c r="G7122" t="s">
        <v>1523</v>
      </c>
      <c r="K7122">
        <v>2021</v>
      </c>
      <c r="L7122" t="s">
        <v>7325</v>
      </c>
      <c r="M7122" t="s">
        <v>7331</v>
      </c>
      <c r="N7122" t="s">
        <v>7327</v>
      </c>
      <c r="O7122" t="s">
        <v>7348</v>
      </c>
    </row>
    <row r="7123" spans="1:15" ht="15" customHeight="1" x14ac:dyDescent="0.2">
      <c r="A7123" s="65" t="s">
        <v>9839</v>
      </c>
      <c r="B7123" t="s">
        <v>345</v>
      </c>
      <c r="C7123" t="s">
        <v>344</v>
      </c>
      <c r="D7123" s="21" t="s">
        <v>347</v>
      </c>
      <c r="E7123" t="s">
        <v>348</v>
      </c>
      <c r="F7123" t="s">
        <v>301</v>
      </c>
      <c r="G7123" t="s">
        <v>1523</v>
      </c>
      <c r="K7123">
        <v>2021</v>
      </c>
      <c r="L7123" t="s">
        <v>7325</v>
      </c>
      <c r="M7123" t="s">
        <v>7331</v>
      </c>
      <c r="N7123" t="s">
        <v>7327</v>
      </c>
      <c r="O7123" t="s">
        <v>7349</v>
      </c>
    </row>
    <row r="7124" spans="1:15" ht="15" customHeight="1" x14ac:dyDescent="0.2">
      <c r="A7124" s="65" t="s">
        <v>9839</v>
      </c>
      <c r="B7124" t="s">
        <v>436</v>
      </c>
      <c r="C7124" t="s">
        <v>435</v>
      </c>
      <c r="D7124" s="21" t="s">
        <v>437</v>
      </c>
      <c r="E7124" t="s">
        <v>438</v>
      </c>
      <c r="F7124" t="s">
        <v>308</v>
      </c>
      <c r="K7124">
        <v>2019</v>
      </c>
      <c r="L7124" t="s">
        <v>7355</v>
      </c>
      <c r="M7124" t="s">
        <v>7379</v>
      </c>
      <c r="N7124" t="s">
        <v>7381</v>
      </c>
      <c r="O7124" t="s">
        <v>7380</v>
      </c>
    </row>
    <row r="7125" spans="1:15" ht="15" customHeight="1" x14ac:dyDescent="0.2">
      <c r="A7125" s="65" t="s">
        <v>9839</v>
      </c>
      <c r="B7125" t="s">
        <v>436</v>
      </c>
      <c r="C7125" t="s">
        <v>435</v>
      </c>
      <c r="D7125" s="21" t="s">
        <v>437</v>
      </c>
      <c r="E7125" t="s">
        <v>438</v>
      </c>
      <c r="F7125" t="s">
        <v>307</v>
      </c>
      <c r="K7125">
        <v>2019</v>
      </c>
      <c r="L7125" t="s">
        <v>7355</v>
      </c>
      <c r="M7125" t="s">
        <v>7379</v>
      </c>
      <c r="N7125" t="s">
        <v>7357</v>
      </c>
      <c r="O7125" t="s">
        <v>7380</v>
      </c>
    </row>
    <row r="7126" spans="1:15" ht="15" customHeight="1" x14ac:dyDescent="0.2">
      <c r="A7126" s="65" t="s">
        <v>9839</v>
      </c>
      <c r="B7126" t="s">
        <v>436</v>
      </c>
      <c r="C7126" t="s">
        <v>435</v>
      </c>
      <c r="D7126" s="21" t="s">
        <v>437</v>
      </c>
      <c r="E7126" t="s">
        <v>438</v>
      </c>
      <c r="F7126" t="s">
        <v>16</v>
      </c>
      <c r="G7126" t="s">
        <v>1270</v>
      </c>
      <c r="H7126" t="s">
        <v>376</v>
      </c>
      <c r="I7126" t="s">
        <v>349</v>
      </c>
      <c r="K7126">
        <v>2020</v>
      </c>
      <c r="L7126" t="s">
        <v>7388</v>
      </c>
      <c r="M7126" t="s">
        <v>7389</v>
      </c>
      <c r="N7126" t="s">
        <v>7390</v>
      </c>
      <c r="O7126" t="s">
        <v>7391</v>
      </c>
    </row>
    <row r="7127" spans="1:15" ht="15" customHeight="1" x14ac:dyDescent="0.2">
      <c r="A7127" s="65" t="s">
        <v>9839</v>
      </c>
      <c r="B7127" t="s">
        <v>436</v>
      </c>
      <c r="C7127" t="s">
        <v>435</v>
      </c>
      <c r="D7127" s="21" t="s">
        <v>437</v>
      </c>
      <c r="E7127" t="s">
        <v>438</v>
      </c>
      <c r="F7127" t="s">
        <v>17</v>
      </c>
      <c r="G7127" t="s">
        <v>1270</v>
      </c>
      <c r="H7127" t="s">
        <v>376</v>
      </c>
      <c r="I7127" t="s">
        <v>349</v>
      </c>
      <c r="K7127">
        <v>2020</v>
      </c>
      <c r="L7127" t="s">
        <v>7388</v>
      </c>
      <c r="M7127" t="s">
        <v>7389</v>
      </c>
      <c r="N7127" t="s">
        <v>7390</v>
      </c>
      <c r="O7127" t="s">
        <v>7392</v>
      </c>
    </row>
    <row r="7128" spans="1:15" ht="15" customHeight="1" x14ac:dyDescent="0.2">
      <c r="A7128" s="65" t="s">
        <v>9839</v>
      </c>
      <c r="B7128" t="s">
        <v>436</v>
      </c>
      <c r="C7128" t="s">
        <v>435</v>
      </c>
      <c r="D7128" s="21" t="s">
        <v>437</v>
      </c>
      <c r="E7128" t="s">
        <v>438</v>
      </c>
      <c r="F7128" t="s">
        <v>28</v>
      </c>
      <c r="G7128" t="s">
        <v>1270</v>
      </c>
      <c r="H7128" t="s">
        <v>376</v>
      </c>
      <c r="I7128" t="s">
        <v>349</v>
      </c>
      <c r="K7128">
        <v>2020</v>
      </c>
      <c r="L7128" t="s">
        <v>7388</v>
      </c>
      <c r="M7128" t="s">
        <v>7389</v>
      </c>
      <c r="N7128" t="s">
        <v>7390</v>
      </c>
      <c r="O7128" t="s">
        <v>7395</v>
      </c>
    </row>
    <row r="7129" spans="1:15" ht="15" customHeight="1" x14ac:dyDescent="0.2">
      <c r="A7129" s="65" t="s">
        <v>9839</v>
      </c>
      <c r="B7129" t="s">
        <v>436</v>
      </c>
      <c r="C7129" t="s">
        <v>435</v>
      </c>
      <c r="D7129" s="21" t="s">
        <v>437</v>
      </c>
      <c r="E7129" t="s">
        <v>438</v>
      </c>
      <c r="F7129" t="s">
        <v>19</v>
      </c>
      <c r="G7129" t="s">
        <v>1270</v>
      </c>
      <c r="H7129" t="s">
        <v>376</v>
      </c>
      <c r="I7129" t="s">
        <v>349</v>
      </c>
      <c r="K7129">
        <v>2020</v>
      </c>
      <c r="L7129" t="s">
        <v>7388</v>
      </c>
      <c r="M7129" t="s">
        <v>7389</v>
      </c>
      <c r="N7129" t="s">
        <v>7390</v>
      </c>
      <c r="O7129" t="s">
        <v>7393</v>
      </c>
    </row>
    <row r="7130" spans="1:15" ht="15" customHeight="1" x14ac:dyDescent="0.2">
      <c r="A7130" s="65" t="s">
        <v>9839</v>
      </c>
      <c r="B7130" t="s">
        <v>436</v>
      </c>
      <c r="C7130" t="s">
        <v>435</v>
      </c>
      <c r="D7130" s="21" t="s">
        <v>437</v>
      </c>
      <c r="E7130" t="s">
        <v>438</v>
      </c>
      <c r="F7130" t="s">
        <v>20</v>
      </c>
      <c r="G7130" t="s">
        <v>1270</v>
      </c>
      <c r="H7130" t="s">
        <v>376</v>
      </c>
      <c r="I7130" t="s">
        <v>349</v>
      </c>
      <c r="K7130">
        <v>2020</v>
      </c>
      <c r="L7130" t="s">
        <v>7388</v>
      </c>
      <c r="M7130" t="s">
        <v>7389</v>
      </c>
      <c r="N7130" t="s">
        <v>7390</v>
      </c>
      <c r="O7130" t="s">
        <v>7393</v>
      </c>
    </row>
    <row r="7131" spans="1:15" ht="15" customHeight="1" x14ac:dyDescent="0.2">
      <c r="A7131" s="65" t="s">
        <v>9839</v>
      </c>
      <c r="B7131" t="s">
        <v>436</v>
      </c>
      <c r="C7131" t="s">
        <v>435</v>
      </c>
      <c r="D7131" s="21" t="s">
        <v>437</v>
      </c>
      <c r="E7131" t="s">
        <v>438</v>
      </c>
      <c r="F7131" t="s">
        <v>24</v>
      </c>
      <c r="G7131" t="s">
        <v>1270</v>
      </c>
      <c r="H7131" t="s">
        <v>376</v>
      </c>
      <c r="I7131" t="s">
        <v>349</v>
      </c>
      <c r="K7131">
        <v>2020</v>
      </c>
      <c r="L7131" t="s">
        <v>7388</v>
      </c>
      <c r="M7131" t="s">
        <v>7389</v>
      </c>
      <c r="N7131" t="s">
        <v>7390</v>
      </c>
      <c r="O7131" t="s">
        <v>7394</v>
      </c>
    </row>
    <row r="7132" spans="1:15" ht="15" customHeight="1" x14ac:dyDescent="0.2">
      <c r="A7132" s="65" t="s">
        <v>9839</v>
      </c>
      <c r="B7132" t="s">
        <v>436</v>
      </c>
      <c r="C7132" t="s">
        <v>435</v>
      </c>
      <c r="D7132" s="21" t="s">
        <v>437</v>
      </c>
      <c r="E7132" t="s">
        <v>438</v>
      </c>
      <c r="F7132" t="s">
        <v>338</v>
      </c>
      <c r="K7132">
        <v>2019</v>
      </c>
      <c r="L7132" t="s">
        <v>7355</v>
      </c>
      <c r="M7132" t="s">
        <v>7387</v>
      </c>
      <c r="N7132" t="s">
        <v>7357</v>
      </c>
    </row>
    <row r="7133" spans="1:15" ht="15" customHeight="1" x14ac:dyDescent="0.2">
      <c r="A7133" s="65" t="s">
        <v>9839</v>
      </c>
      <c r="B7133" t="s">
        <v>436</v>
      </c>
      <c r="C7133" t="s">
        <v>435</v>
      </c>
      <c r="D7133" s="21" t="s">
        <v>437</v>
      </c>
      <c r="E7133" t="s">
        <v>438</v>
      </c>
      <c r="F7133" t="s">
        <v>337</v>
      </c>
      <c r="K7133">
        <v>2019</v>
      </c>
      <c r="L7133" t="s">
        <v>7355</v>
      </c>
      <c r="M7133" t="s">
        <v>7387</v>
      </c>
      <c r="N7133" t="s">
        <v>7357</v>
      </c>
    </row>
    <row r="7134" spans="1:15" ht="15" customHeight="1" x14ac:dyDescent="0.2">
      <c r="A7134" s="65" t="s">
        <v>9839</v>
      </c>
      <c r="B7134" t="s">
        <v>436</v>
      </c>
      <c r="C7134" t="s">
        <v>435</v>
      </c>
      <c r="D7134" s="21" t="s">
        <v>437</v>
      </c>
      <c r="E7134" t="s">
        <v>438</v>
      </c>
      <c r="F7134" t="s">
        <v>51</v>
      </c>
      <c r="G7134" t="s">
        <v>1386</v>
      </c>
      <c r="K7134">
        <v>2019</v>
      </c>
      <c r="L7134" t="s">
        <v>7355</v>
      </c>
      <c r="M7134" t="s">
        <v>7361</v>
      </c>
      <c r="N7134" t="s">
        <v>7357</v>
      </c>
      <c r="O7134" t="s">
        <v>7362</v>
      </c>
    </row>
    <row r="7135" spans="1:15" ht="15" customHeight="1" x14ac:dyDescent="0.2">
      <c r="A7135" s="65" t="s">
        <v>9839</v>
      </c>
      <c r="B7135" t="s">
        <v>436</v>
      </c>
      <c r="C7135" t="s">
        <v>435</v>
      </c>
      <c r="D7135" s="21" t="s">
        <v>437</v>
      </c>
      <c r="E7135" t="s">
        <v>438</v>
      </c>
      <c r="F7135" t="s">
        <v>4</v>
      </c>
      <c r="L7135" t="s">
        <v>1429</v>
      </c>
      <c r="N7135" t="s">
        <v>1279</v>
      </c>
      <c r="O7135" t="s">
        <v>1280</v>
      </c>
    </row>
    <row r="7136" spans="1:15" ht="15" customHeight="1" x14ac:dyDescent="0.2">
      <c r="A7136" s="65" t="s">
        <v>9839</v>
      </c>
      <c r="B7136" t="s">
        <v>436</v>
      </c>
      <c r="C7136" t="s">
        <v>435</v>
      </c>
      <c r="D7136" s="21" t="s">
        <v>437</v>
      </c>
      <c r="E7136" t="s">
        <v>438</v>
      </c>
      <c r="F7136" t="s">
        <v>89</v>
      </c>
      <c r="K7136">
        <v>2018</v>
      </c>
      <c r="L7136" t="s">
        <v>7355</v>
      </c>
      <c r="M7136" t="s">
        <v>7372</v>
      </c>
      <c r="N7136" t="s">
        <v>7373</v>
      </c>
    </row>
    <row r="7137" spans="1:15" ht="15" customHeight="1" x14ac:dyDescent="0.2">
      <c r="A7137" s="65" t="s">
        <v>9839</v>
      </c>
      <c r="B7137" t="s">
        <v>436</v>
      </c>
      <c r="C7137" t="s">
        <v>435</v>
      </c>
      <c r="D7137" s="21" t="s">
        <v>437</v>
      </c>
      <c r="E7137" t="s">
        <v>438</v>
      </c>
      <c r="F7137" t="s">
        <v>91</v>
      </c>
      <c r="K7137">
        <v>2018</v>
      </c>
      <c r="L7137" t="s">
        <v>7355</v>
      </c>
      <c r="M7137" t="s">
        <v>7374</v>
      </c>
      <c r="N7137" t="s">
        <v>7373</v>
      </c>
      <c r="O7137" t="s">
        <v>7375</v>
      </c>
    </row>
    <row r="7138" spans="1:15" ht="15" customHeight="1" x14ac:dyDescent="0.2">
      <c r="A7138" s="65" t="s">
        <v>9839</v>
      </c>
      <c r="B7138" t="s">
        <v>436</v>
      </c>
      <c r="C7138" t="s">
        <v>435</v>
      </c>
      <c r="D7138" s="21" t="s">
        <v>437</v>
      </c>
      <c r="E7138" t="s">
        <v>438</v>
      </c>
      <c r="F7138" t="s">
        <v>94</v>
      </c>
      <c r="K7138">
        <v>2018</v>
      </c>
      <c r="L7138" t="s">
        <v>7355</v>
      </c>
      <c r="N7138" t="s">
        <v>7373</v>
      </c>
    </row>
    <row r="7139" spans="1:15" ht="15" customHeight="1" x14ac:dyDescent="0.2">
      <c r="A7139" s="65" t="s">
        <v>9839</v>
      </c>
      <c r="B7139" t="s">
        <v>436</v>
      </c>
      <c r="C7139" t="s">
        <v>435</v>
      </c>
      <c r="D7139" s="21" t="s">
        <v>437</v>
      </c>
      <c r="E7139" t="s">
        <v>438</v>
      </c>
      <c r="F7139" t="s">
        <v>96</v>
      </c>
      <c r="K7139">
        <v>2018</v>
      </c>
      <c r="L7139" t="s">
        <v>7355</v>
      </c>
      <c r="M7139" t="s">
        <v>7376</v>
      </c>
      <c r="N7139" t="s">
        <v>7373</v>
      </c>
      <c r="O7139" t="s">
        <v>7377</v>
      </c>
    </row>
    <row r="7140" spans="1:15" ht="15" customHeight="1" x14ac:dyDescent="0.2">
      <c r="A7140" s="65" t="s">
        <v>9839</v>
      </c>
      <c r="B7140" t="s">
        <v>436</v>
      </c>
      <c r="C7140" t="s">
        <v>435</v>
      </c>
      <c r="D7140" s="21" t="s">
        <v>437</v>
      </c>
      <c r="E7140" t="s">
        <v>438</v>
      </c>
      <c r="F7140" t="s">
        <v>162</v>
      </c>
      <c r="G7140" t="s">
        <v>1286</v>
      </c>
      <c r="O7140" t="s">
        <v>1400</v>
      </c>
    </row>
    <row r="7141" spans="1:15" ht="15" customHeight="1" x14ac:dyDescent="0.2">
      <c r="A7141" s="65" t="s">
        <v>9839</v>
      </c>
      <c r="B7141" t="s">
        <v>436</v>
      </c>
      <c r="C7141" t="s">
        <v>435</v>
      </c>
      <c r="D7141" s="21" t="s">
        <v>437</v>
      </c>
      <c r="E7141" t="s">
        <v>438</v>
      </c>
      <c r="F7141" t="s">
        <v>14</v>
      </c>
      <c r="G7141" t="s">
        <v>1430</v>
      </c>
      <c r="O7141" t="s">
        <v>1431</v>
      </c>
    </row>
    <row r="7142" spans="1:15" ht="15" customHeight="1" x14ac:dyDescent="0.2">
      <c r="A7142" s="65" t="s">
        <v>9839</v>
      </c>
      <c r="B7142" t="s">
        <v>436</v>
      </c>
      <c r="C7142" t="s">
        <v>435</v>
      </c>
      <c r="D7142" s="21" t="s">
        <v>437</v>
      </c>
      <c r="E7142" t="s">
        <v>438</v>
      </c>
      <c r="F7142" t="s">
        <v>15</v>
      </c>
      <c r="G7142" t="s">
        <v>1430</v>
      </c>
      <c r="O7142" t="s">
        <v>1432</v>
      </c>
    </row>
    <row r="7143" spans="1:15" ht="15" customHeight="1" x14ac:dyDescent="0.2">
      <c r="A7143" s="65" t="s">
        <v>9839</v>
      </c>
      <c r="B7143" t="s">
        <v>436</v>
      </c>
      <c r="C7143" t="s">
        <v>435</v>
      </c>
      <c r="D7143" s="21" t="s">
        <v>437</v>
      </c>
      <c r="E7143" t="s">
        <v>438</v>
      </c>
      <c r="F7143" t="s">
        <v>11</v>
      </c>
      <c r="G7143" t="s">
        <v>1286</v>
      </c>
      <c r="H7143" t="s">
        <v>349</v>
      </c>
      <c r="I7143" t="s">
        <v>1100</v>
      </c>
      <c r="K7143">
        <v>2019</v>
      </c>
      <c r="L7143" t="s">
        <v>7355</v>
      </c>
      <c r="M7143" t="s">
        <v>7356</v>
      </c>
      <c r="N7143" t="s">
        <v>7357</v>
      </c>
      <c r="O7143" t="s">
        <v>7358</v>
      </c>
    </row>
    <row r="7144" spans="1:15" ht="15" customHeight="1" x14ac:dyDescent="0.2">
      <c r="A7144" s="65" t="s">
        <v>9839</v>
      </c>
      <c r="B7144" t="s">
        <v>436</v>
      </c>
      <c r="C7144" t="s">
        <v>435</v>
      </c>
      <c r="D7144" s="21" t="s">
        <v>437</v>
      </c>
      <c r="E7144" t="s">
        <v>438</v>
      </c>
      <c r="F7144" t="s">
        <v>10</v>
      </c>
      <c r="K7144">
        <v>2019</v>
      </c>
      <c r="L7144" t="s">
        <v>7355</v>
      </c>
      <c r="M7144" t="s">
        <v>7356</v>
      </c>
      <c r="N7144" t="s">
        <v>7357</v>
      </c>
    </row>
    <row r="7145" spans="1:15" ht="15" customHeight="1" x14ac:dyDescent="0.2">
      <c r="A7145" s="65" t="s">
        <v>9839</v>
      </c>
      <c r="B7145" s="22" t="s">
        <v>436</v>
      </c>
      <c r="C7145" s="22" t="s">
        <v>435</v>
      </c>
      <c r="D7145" s="23" t="s">
        <v>437</v>
      </c>
      <c r="E7145" s="22" t="s">
        <v>438</v>
      </c>
      <c r="F7145" s="22" t="s">
        <v>81</v>
      </c>
      <c r="G7145" s="22" t="s">
        <v>1299</v>
      </c>
      <c r="H7145" s="22"/>
      <c r="I7145" s="22"/>
      <c r="J7145" s="22"/>
      <c r="K7145" s="22">
        <v>2018</v>
      </c>
      <c r="L7145" s="22" t="s">
        <v>7353</v>
      </c>
      <c r="M7145" s="22"/>
      <c r="N7145" s="22" t="s">
        <v>7354</v>
      </c>
      <c r="O7145" s="48"/>
    </row>
    <row r="7146" spans="1:15" ht="15" customHeight="1" x14ac:dyDescent="0.2">
      <c r="A7146" s="65" t="s">
        <v>9839</v>
      </c>
      <c r="B7146" t="s">
        <v>436</v>
      </c>
      <c r="C7146" t="s">
        <v>435</v>
      </c>
      <c r="D7146" s="21" t="s">
        <v>437</v>
      </c>
      <c r="E7146" t="s">
        <v>438</v>
      </c>
      <c r="F7146" t="s">
        <v>132</v>
      </c>
      <c r="G7146" t="s">
        <v>1286</v>
      </c>
      <c r="K7146">
        <v>2019</v>
      </c>
      <c r="L7146" t="s">
        <v>7355</v>
      </c>
      <c r="M7146" t="s">
        <v>7378</v>
      </c>
      <c r="N7146" t="s">
        <v>7357</v>
      </c>
      <c r="O7146" t="s">
        <v>1400</v>
      </c>
    </row>
    <row r="7147" spans="1:15" ht="15" customHeight="1" x14ac:dyDescent="0.2">
      <c r="A7147" s="65" t="s">
        <v>9839</v>
      </c>
      <c r="B7147" t="s">
        <v>436</v>
      </c>
      <c r="C7147" t="s">
        <v>435</v>
      </c>
      <c r="D7147" s="21" t="s">
        <v>437</v>
      </c>
      <c r="E7147" t="s">
        <v>438</v>
      </c>
      <c r="F7147" t="s">
        <v>8</v>
      </c>
      <c r="K7147">
        <v>2019</v>
      </c>
      <c r="L7147" t="s">
        <v>7355</v>
      </c>
      <c r="M7147" t="s">
        <v>7356</v>
      </c>
      <c r="N7147" t="s">
        <v>7357</v>
      </c>
    </row>
    <row r="7148" spans="1:15" ht="15" customHeight="1" x14ac:dyDescent="0.2">
      <c r="A7148" s="65" t="s">
        <v>9839</v>
      </c>
      <c r="B7148" t="s">
        <v>436</v>
      </c>
      <c r="C7148" t="s">
        <v>435</v>
      </c>
      <c r="D7148" s="21" t="s">
        <v>437</v>
      </c>
      <c r="E7148" t="s">
        <v>438</v>
      </c>
      <c r="F7148" t="s">
        <v>9</v>
      </c>
      <c r="L7148" t="s">
        <v>1414</v>
      </c>
      <c r="N7148" t="s">
        <v>1415</v>
      </c>
      <c r="O7148" t="s">
        <v>1416</v>
      </c>
    </row>
    <row r="7149" spans="1:15" ht="15" customHeight="1" x14ac:dyDescent="0.2">
      <c r="A7149" s="65" t="s">
        <v>9839</v>
      </c>
      <c r="B7149" t="s">
        <v>436</v>
      </c>
      <c r="C7149" t="s">
        <v>435</v>
      </c>
      <c r="D7149" s="21" t="s">
        <v>437</v>
      </c>
      <c r="E7149" t="s">
        <v>438</v>
      </c>
      <c r="F7149" t="s">
        <v>316</v>
      </c>
      <c r="K7149">
        <v>2019</v>
      </c>
      <c r="L7149" t="s">
        <v>7355</v>
      </c>
      <c r="M7149" t="s">
        <v>7382</v>
      </c>
      <c r="N7149" t="s">
        <v>7357</v>
      </c>
    </row>
    <row r="7150" spans="1:15" ht="15" customHeight="1" x14ac:dyDescent="0.2">
      <c r="A7150" s="65" t="s">
        <v>9839</v>
      </c>
      <c r="B7150" t="s">
        <v>436</v>
      </c>
      <c r="C7150" t="s">
        <v>435</v>
      </c>
      <c r="D7150" s="21" t="s">
        <v>437</v>
      </c>
      <c r="E7150" t="s">
        <v>438</v>
      </c>
      <c r="F7150" t="s">
        <v>314</v>
      </c>
      <c r="K7150">
        <v>2019</v>
      </c>
      <c r="L7150" t="s">
        <v>7355</v>
      </c>
      <c r="M7150" t="s">
        <v>7382</v>
      </c>
      <c r="N7150" t="s">
        <v>7357</v>
      </c>
      <c r="O7150" t="s">
        <v>7383</v>
      </c>
    </row>
    <row r="7151" spans="1:15" ht="15" customHeight="1" x14ac:dyDescent="0.2">
      <c r="A7151" s="65" t="s">
        <v>9839</v>
      </c>
      <c r="B7151" t="s">
        <v>436</v>
      </c>
      <c r="C7151" t="s">
        <v>435</v>
      </c>
      <c r="D7151" s="21" t="s">
        <v>437</v>
      </c>
      <c r="E7151" t="s">
        <v>438</v>
      </c>
      <c r="F7151" t="s">
        <v>315</v>
      </c>
      <c r="K7151">
        <v>2019</v>
      </c>
      <c r="L7151" t="s">
        <v>7355</v>
      </c>
      <c r="M7151" t="s">
        <v>7382</v>
      </c>
      <c r="N7151" t="s">
        <v>7357</v>
      </c>
      <c r="O7151" t="s">
        <v>7384</v>
      </c>
    </row>
    <row r="7152" spans="1:15" ht="15" customHeight="1" x14ac:dyDescent="0.2">
      <c r="A7152" s="65" t="s">
        <v>9839</v>
      </c>
      <c r="B7152" t="s">
        <v>436</v>
      </c>
      <c r="C7152" t="s">
        <v>435</v>
      </c>
      <c r="D7152" s="21" t="s">
        <v>437</v>
      </c>
      <c r="E7152" t="s">
        <v>438</v>
      </c>
      <c r="F7152" t="s">
        <v>84</v>
      </c>
      <c r="K7152">
        <v>2017</v>
      </c>
      <c r="L7152" t="s">
        <v>7355</v>
      </c>
      <c r="M7152" t="s">
        <v>7371</v>
      </c>
      <c r="N7152" t="s">
        <v>7357</v>
      </c>
    </row>
    <row r="7153" spans="1:15" ht="15" customHeight="1" x14ac:dyDescent="0.2">
      <c r="A7153" s="65" t="s">
        <v>9839</v>
      </c>
      <c r="B7153" t="s">
        <v>436</v>
      </c>
      <c r="C7153" t="s">
        <v>435</v>
      </c>
      <c r="D7153" s="21" t="s">
        <v>437</v>
      </c>
      <c r="E7153" t="s">
        <v>438</v>
      </c>
      <c r="F7153" t="s">
        <v>323</v>
      </c>
      <c r="K7153">
        <v>2019</v>
      </c>
      <c r="L7153" t="s">
        <v>7355</v>
      </c>
      <c r="M7153" t="s">
        <v>7385</v>
      </c>
      <c r="N7153" t="s">
        <v>7357</v>
      </c>
      <c r="O7153" t="s">
        <v>7386</v>
      </c>
    </row>
    <row r="7154" spans="1:15" ht="15" customHeight="1" x14ac:dyDescent="0.2">
      <c r="A7154" s="65" t="s">
        <v>9839</v>
      </c>
      <c r="B7154" t="s">
        <v>436</v>
      </c>
      <c r="C7154" t="s">
        <v>435</v>
      </c>
      <c r="D7154" s="21" t="s">
        <v>437</v>
      </c>
      <c r="E7154" t="s">
        <v>438</v>
      </c>
      <c r="F7154" t="s">
        <v>321</v>
      </c>
      <c r="K7154">
        <v>2019</v>
      </c>
      <c r="L7154" t="s">
        <v>7355</v>
      </c>
      <c r="M7154" t="s">
        <v>7385</v>
      </c>
      <c r="N7154" t="s">
        <v>7357</v>
      </c>
      <c r="O7154" t="s">
        <v>7386</v>
      </c>
    </row>
    <row r="7155" spans="1:15" ht="15" customHeight="1" x14ac:dyDescent="0.2">
      <c r="A7155" s="65" t="s">
        <v>9839</v>
      </c>
      <c r="B7155" t="s">
        <v>436</v>
      </c>
      <c r="C7155" t="s">
        <v>435</v>
      </c>
      <c r="D7155" s="21" t="s">
        <v>437</v>
      </c>
      <c r="E7155" t="s">
        <v>438</v>
      </c>
      <c r="F7155" t="s">
        <v>322</v>
      </c>
      <c r="K7155">
        <v>2019</v>
      </c>
      <c r="L7155" t="s">
        <v>7355</v>
      </c>
      <c r="M7155" t="s">
        <v>7385</v>
      </c>
      <c r="N7155" t="s">
        <v>7357</v>
      </c>
      <c r="O7155" t="s">
        <v>7386</v>
      </c>
    </row>
    <row r="7156" spans="1:15" ht="15" customHeight="1" x14ac:dyDescent="0.2">
      <c r="A7156" s="65" t="s">
        <v>9839</v>
      </c>
      <c r="B7156" t="s">
        <v>436</v>
      </c>
      <c r="C7156" t="s">
        <v>435</v>
      </c>
      <c r="D7156" s="21" t="s">
        <v>437</v>
      </c>
      <c r="E7156" t="s">
        <v>438</v>
      </c>
      <c r="F7156" t="s">
        <v>33</v>
      </c>
      <c r="G7156" t="s">
        <v>1286</v>
      </c>
      <c r="H7156" t="s">
        <v>1100</v>
      </c>
      <c r="I7156" t="s">
        <v>1100</v>
      </c>
      <c r="K7156">
        <v>2017</v>
      </c>
      <c r="L7156" t="s">
        <v>7355</v>
      </c>
      <c r="M7156" t="s">
        <v>7359</v>
      </c>
      <c r="N7156" t="s">
        <v>7357</v>
      </c>
      <c r="O7156" t="s">
        <v>7360</v>
      </c>
    </row>
    <row r="7157" spans="1:15" ht="15" customHeight="1" x14ac:dyDescent="0.2">
      <c r="A7157" s="65" t="s">
        <v>9839</v>
      </c>
      <c r="B7157" t="s">
        <v>436</v>
      </c>
      <c r="C7157" t="s">
        <v>435</v>
      </c>
      <c r="D7157" s="21" t="s">
        <v>437</v>
      </c>
      <c r="E7157" t="s">
        <v>438</v>
      </c>
      <c r="F7157" t="s">
        <v>78</v>
      </c>
      <c r="G7157" t="s">
        <v>1299</v>
      </c>
      <c r="K7157">
        <v>2018</v>
      </c>
      <c r="L7157" t="s">
        <v>7355</v>
      </c>
      <c r="M7157" t="s">
        <v>7369</v>
      </c>
      <c r="N7157" t="s">
        <v>7357</v>
      </c>
      <c r="O7157" t="s">
        <v>7370</v>
      </c>
    </row>
    <row r="7158" spans="1:15" ht="15" customHeight="1" x14ac:dyDescent="0.2">
      <c r="A7158" s="65" t="s">
        <v>9839</v>
      </c>
      <c r="B7158" t="s">
        <v>436</v>
      </c>
      <c r="C7158" t="s">
        <v>435</v>
      </c>
      <c r="D7158" s="21" t="s">
        <v>437</v>
      </c>
      <c r="E7158" t="s">
        <v>438</v>
      </c>
      <c r="F7158" t="s">
        <v>79</v>
      </c>
      <c r="G7158" t="s">
        <v>1382</v>
      </c>
      <c r="K7158">
        <v>2018</v>
      </c>
      <c r="L7158" t="s">
        <v>7355</v>
      </c>
      <c r="M7158" t="s">
        <v>7369</v>
      </c>
      <c r="N7158" t="s">
        <v>7357</v>
      </c>
    </row>
    <row r="7159" spans="1:15" ht="15" customHeight="1" x14ac:dyDescent="0.2">
      <c r="A7159" s="65" t="s">
        <v>9839</v>
      </c>
      <c r="B7159" t="s">
        <v>436</v>
      </c>
      <c r="C7159" t="s">
        <v>435</v>
      </c>
      <c r="D7159" s="21" t="s">
        <v>437</v>
      </c>
      <c r="E7159" t="s">
        <v>438</v>
      </c>
      <c r="F7159" t="s">
        <v>67</v>
      </c>
      <c r="G7159" t="s">
        <v>1360</v>
      </c>
      <c r="K7159">
        <v>2019</v>
      </c>
      <c r="L7159" t="s">
        <v>7355</v>
      </c>
      <c r="M7159" t="s">
        <v>7367</v>
      </c>
      <c r="N7159" t="s">
        <v>7357</v>
      </c>
      <c r="O7159" t="s">
        <v>7368</v>
      </c>
    </row>
    <row r="7160" spans="1:15" ht="15" customHeight="1" x14ac:dyDescent="0.2">
      <c r="A7160" s="65" t="s">
        <v>9839</v>
      </c>
      <c r="B7160" t="s">
        <v>436</v>
      </c>
      <c r="C7160" t="s">
        <v>435</v>
      </c>
      <c r="D7160" s="21" t="s">
        <v>437</v>
      </c>
      <c r="E7160" t="s">
        <v>438</v>
      </c>
      <c r="F7160" t="s">
        <v>66</v>
      </c>
      <c r="G7160" t="s">
        <v>1296</v>
      </c>
      <c r="K7160">
        <v>2019</v>
      </c>
      <c r="L7160" t="s">
        <v>7355</v>
      </c>
      <c r="M7160" t="s">
        <v>7365</v>
      </c>
      <c r="N7160" t="s">
        <v>7357</v>
      </c>
      <c r="O7160" t="s">
        <v>7366</v>
      </c>
    </row>
    <row r="7161" spans="1:15" ht="15" customHeight="1" x14ac:dyDescent="0.2">
      <c r="A7161" s="65" t="s">
        <v>9839</v>
      </c>
      <c r="B7161" t="s">
        <v>436</v>
      </c>
      <c r="C7161" t="s">
        <v>435</v>
      </c>
      <c r="D7161" s="21" t="s">
        <v>437</v>
      </c>
      <c r="E7161" t="s">
        <v>438</v>
      </c>
      <c r="F7161" t="s">
        <v>32</v>
      </c>
      <c r="G7161" t="s">
        <v>1270</v>
      </c>
      <c r="K7161">
        <v>2017</v>
      </c>
      <c r="L7161" t="s">
        <v>7355</v>
      </c>
      <c r="M7161" t="s">
        <v>7359</v>
      </c>
      <c r="N7161" t="s">
        <v>9313</v>
      </c>
    </row>
    <row r="7162" spans="1:15" ht="15" customHeight="1" x14ac:dyDescent="0.2">
      <c r="A7162" s="65" t="s">
        <v>9839</v>
      </c>
      <c r="B7162" t="s">
        <v>436</v>
      </c>
      <c r="C7162" t="s">
        <v>435</v>
      </c>
      <c r="D7162" s="21" t="s">
        <v>437</v>
      </c>
      <c r="E7162" t="s">
        <v>438</v>
      </c>
      <c r="F7162" t="s">
        <v>53</v>
      </c>
      <c r="G7162" t="s">
        <v>1270</v>
      </c>
      <c r="H7162" t="s">
        <v>1717</v>
      </c>
      <c r="I7162" t="s">
        <v>349</v>
      </c>
      <c r="K7162">
        <v>2019</v>
      </c>
      <c r="L7162" t="s">
        <v>7355</v>
      </c>
      <c r="M7162" t="s">
        <v>7363</v>
      </c>
      <c r="N7162" t="s">
        <v>7357</v>
      </c>
      <c r="O7162" t="s">
        <v>7364</v>
      </c>
    </row>
    <row r="7163" spans="1:15" ht="15" customHeight="1" x14ac:dyDescent="0.2">
      <c r="A7163" s="65" t="s">
        <v>9839</v>
      </c>
      <c r="B7163" t="s">
        <v>436</v>
      </c>
      <c r="C7163" t="s">
        <v>435</v>
      </c>
      <c r="D7163" s="21" t="s">
        <v>437</v>
      </c>
      <c r="E7163" t="s">
        <v>438</v>
      </c>
      <c r="F7163" t="s">
        <v>59</v>
      </c>
      <c r="G7163" t="s">
        <v>1270</v>
      </c>
      <c r="H7163" t="s">
        <v>1717</v>
      </c>
      <c r="I7163" t="s">
        <v>349</v>
      </c>
      <c r="K7163">
        <v>2019</v>
      </c>
      <c r="L7163" t="s">
        <v>7355</v>
      </c>
      <c r="M7163" t="s">
        <v>7363</v>
      </c>
      <c r="N7163" t="s">
        <v>7357</v>
      </c>
    </row>
    <row r="7164" spans="1:15" ht="15" customHeight="1" x14ac:dyDescent="0.2">
      <c r="A7164" s="65" t="s">
        <v>9839</v>
      </c>
      <c r="B7164" t="s">
        <v>436</v>
      </c>
      <c r="C7164" t="s">
        <v>435</v>
      </c>
      <c r="D7164" s="21" t="s">
        <v>437</v>
      </c>
      <c r="E7164" t="s">
        <v>438</v>
      </c>
      <c r="F7164" t="s">
        <v>64</v>
      </c>
      <c r="G7164" t="s">
        <v>1270</v>
      </c>
      <c r="H7164" t="s">
        <v>349</v>
      </c>
      <c r="I7164" t="s">
        <v>1100</v>
      </c>
      <c r="K7164">
        <v>2017</v>
      </c>
      <c r="L7164" t="s">
        <v>7355</v>
      </c>
      <c r="M7164" t="s">
        <v>7359</v>
      </c>
      <c r="N7164" t="s">
        <v>7357</v>
      </c>
      <c r="O7164" t="s">
        <v>9303</v>
      </c>
    </row>
    <row r="7165" spans="1:15" ht="15" customHeight="1" x14ac:dyDescent="0.2">
      <c r="A7165" s="65" t="s">
        <v>9839</v>
      </c>
      <c r="B7165" t="s">
        <v>468</v>
      </c>
      <c r="C7165" t="s">
        <v>467</v>
      </c>
      <c r="D7165" s="21" t="s">
        <v>469</v>
      </c>
      <c r="E7165" t="s">
        <v>470</v>
      </c>
      <c r="F7165" t="s">
        <v>307</v>
      </c>
      <c r="K7165">
        <v>2024</v>
      </c>
      <c r="L7165" t="s">
        <v>7416</v>
      </c>
      <c r="N7165" t="s">
        <v>7417</v>
      </c>
    </row>
    <row r="7166" spans="1:15" ht="15" customHeight="1" x14ac:dyDescent="0.2">
      <c r="A7166" s="65" t="s">
        <v>9839</v>
      </c>
      <c r="B7166" t="s">
        <v>468</v>
      </c>
      <c r="C7166" t="s">
        <v>467</v>
      </c>
      <c r="D7166" s="21" t="s">
        <v>469</v>
      </c>
      <c r="E7166" t="s">
        <v>470</v>
      </c>
      <c r="F7166" t="s">
        <v>27</v>
      </c>
      <c r="G7166" t="s">
        <v>1270</v>
      </c>
      <c r="H7166" t="s">
        <v>349</v>
      </c>
      <c r="I7166" t="s">
        <v>349</v>
      </c>
      <c r="K7166">
        <v>2018</v>
      </c>
      <c r="L7166" t="s">
        <v>7399</v>
      </c>
      <c r="M7166" t="s">
        <v>7403</v>
      </c>
      <c r="N7166" t="s">
        <v>7401</v>
      </c>
      <c r="O7166"/>
    </row>
    <row r="7167" spans="1:15" ht="15" customHeight="1" x14ac:dyDescent="0.2">
      <c r="A7167" s="65" t="s">
        <v>9839</v>
      </c>
      <c r="B7167" t="s">
        <v>468</v>
      </c>
      <c r="C7167" t="s">
        <v>467</v>
      </c>
      <c r="D7167" s="21" t="s">
        <v>469</v>
      </c>
      <c r="E7167" t="s">
        <v>470</v>
      </c>
      <c r="F7167" t="s">
        <v>16</v>
      </c>
      <c r="G7167" t="s">
        <v>1270</v>
      </c>
      <c r="H7167" t="s">
        <v>349</v>
      </c>
      <c r="I7167" t="s">
        <v>349</v>
      </c>
      <c r="K7167">
        <v>2018</v>
      </c>
      <c r="L7167" t="s">
        <v>7399</v>
      </c>
      <c r="M7167" t="s">
        <v>7403</v>
      </c>
      <c r="N7167" t="s">
        <v>7401</v>
      </c>
      <c r="O7167" t="s">
        <v>9812</v>
      </c>
    </row>
    <row r="7168" spans="1:15" ht="15" customHeight="1" x14ac:dyDescent="0.2">
      <c r="A7168" s="65" t="s">
        <v>9839</v>
      </c>
      <c r="B7168" t="s">
        <v>468</v>
      </c>
      <c r="C7168" t="s">
        <v>467</v>
      </c>
      <c r="D7168" s="21" t="s">
        <v>469</v>
      </c>
      <c r="E7168" t="s">
        <v>470</v>
      </c>
      <c r="F7168" t="s">
        <v>17</v>
      </c>
      <c r="G7168" t="s">
        <v>1270</v>
      </c>
      <c r="H7168" t="s">
        <v>349</v>
      </c>
      <c r="I7168" t="s">
        <v>349</v>
      </c>
      <c r="K7168">
        <v>2018</v>
      </c>
      <c r="L7168" t="s">
        <v>7399</v>
      </c>
      <c r="M7168" t="s">
        <v>7403</v>
      </c>
      <c r="N7168" t="s">
        <v>7401</v>
      </c>
      <c r="O7168" t="s">
        <v>9813</v>
      </c>
    </row>
    <row r="7169" spans="1:15" ht="15" customHeight="1" x14ac:dyDescent="0.2">
      <c r="A7169" s="65" t="s">
        <v>9839</v>
      </c>
      <c r="B7169" t="s">
        <v>468</v>
      </c>
      <c r="C7169" t="s">
        <v>467</v>
      </c>
      <c r="D7169" s="21" t="s">
        <v>469</v>
      </c>
      <c r="E7169" t="s">
        <v>470</v>
      </c>
      <c r="F7169" t="s">
        <v>18</v>
      </c>
      <c r="G7169" t="s">
        <v>1270</v>
      </c>
      <c r="H7169" t="s">
        <v>349</v>
      </c>
      <c r="I7169" t="s">
        <v>349</v>
      </c>
      <c r="K7169">
        <v>2018</v>
      </c>
      <c r="L7169" t="s">
        <v>7399</v>
      </c>
      <c r="M7169" t="s">
        <v>7403</v>
      </c>
      <c r="N7169" t="s">
        <v>7401</v>
      </c>
      <c r="O7169" t="s">
        <v>9814</v>
      </c>
    </row>
    <row r="7170" spans="1:15" ht="15" customHeight="1" x14ac:dyDescent="0.2">
      <c r="A7170" s="65" t="s">
        <v>9839</v>
      </c>
      <c r="B7170" t="s">
        <v>468</v>
      </c>
      <c r="C7170" t="s">
        <v>467</v>
      </c>
      <c r="D7170" s="21" t="s">
        <v>469</v>
      </c>
      <c r="E7170" t="s">
        <v>470</v>
      </c>
      <c r="F7170" t="s">
        <v>19</v>
      </c>
      <c r="G7170" t="s">
        <v>1270</v>
      </c>
      <c r="H7170" t="s">
        <v>349</v>
      </c>
      <c r="I7170" t="s">
        <v>349</v>
      </c>
      <c r="K7170">
        <v>2018</v>
      </c>
      <c r="L7170" t="s">
        <v>7399</v>
      </c>
      <c r="M7170" t="s">
        <v>7403</v>
      </c>
      <c r="N7170" t="s">
        <v>7401</v>
      </c>
      <c r="O7170" t="s">
        <v>9815</v>
      </c>
    </row>
    <row r="7171" spans="1:15" ht="15" customHeight="1" x14ac:dyDescent="0.2">
      <c r="A7171" s="65" t="s">
        <v>9839</v>
      </c>
      <c r="B7171" t="s">
        <v>468</v>
      </c>
      <c r="C7171" t="s">
        <v>467</v>
      </c>
      <c r="D7171" s="21" t="s">
        <v>469</v>
      </c>
      <c r="E7171" t="s">
        <v>470</v>
      </c>
      <c r="F7171" t="s">
        <v>20</v>
      </c>
      <c r="G7171" t="s">
        <v>1270</v>
      </c>
      <c r="H7171" t="s">
        <v>349</v>
      </c>
      <c r="I7171" t="s">
        <v>349</v>
      </c>
      <c r="K7171">
        <v>2018</v>
      </c>
      <c r="L7171" t="s">
        <v>7399</v>
      </c>
      <c r="M7171" t="s">
        <v>7403</v>
      </c>
      <c r="N7171" t="s">
        <v>7401</v>
      </c>
      <c r="O7171" t="s">
        <v>9813</v>
      </c>
    </row>
    <row r="7172" spans="1:15" ht="15" customHeight="1" x14ac:dyDescent="0.2">
      <c r="A7172" s="65" t="s">
        <v>9839</v>
      </c>
      <c r="B7172" t="s">
        <v>468</v>
      </c>
      <c r="C7172" t="s">
        <v>467</v>
      </c>
      <c r="D7172" s="21" t="s">
        <v>469</v>
      </c>
      <c r="E7172" t="s">
        <v>470</v>
      </c>
      <c r="F7172" t="s">
        <v>21</v>
      </c>
      <c r="G7172" t="s">
        <v>1270</v>
      </c>
      <c r="H7172" t="s">
        <v>349</v>
      </c>
      <c r="I7172" t="s">
        <v>349</v>
      </c>
      <c r="K7172">
        <v>2018</v>
      </c>
      <c r="L7172" t="s">
        <v>7399</v>
      </c>
      <c r="M7172" t="s">
        <v>7403</v>
      </c>
      <c r="N7172" t="s">
        <v>7401</v>
      </c>
      <c r="O7172" t="s">
        <v>9816</v>
      </c>
    </row>
    <row r="7173" spans="1:15" ht="15" customHeight="1" x14ac:dyDescent="0.2">
      <c r="A7173" s="65" t="s">
        <v>9839</v>
      </c>
      <c r="B7173" t="s">
        <v>468</v>
      </c>
      <c r="C7173" t="s">
        <v>467</v>
      </c>
      <c r="D7173" s="21" t="s">
        <v>469</v>
      </c>
      <c r="E7173" t="s">
        <v>470</v>
      </c>
      <c r="F7173" t="s">
        <v>24</v>
      </c>
      <c r="G7173" t="s">
        <v>1270</v>
      </c>
      <c r="H7173" t="s">
        <v>349</v>
      </c>
      <c r="I7173" t="s">
        <v>349</v>
      </c>
      <c r="K7173">
        <v>2018</v>
      </c>
      <c r="L7173" t="s">
        <v>7399</v>
      </c>
      <c r="M7173" t="s">
        <v>7403</v>
      </c>
      <c r="N7173" t="s">
        <v>7401</v>
      </c>
      <c r="O7173" t="s">
        <v>9813</v>
      </c>
    </row>
    <row r="7174" spans="1:15" ht="15" customHeight="1" x14ac:dyDescent="0.2">
      <c r="A7174" s="65" t="s">
        <v>9839</v>
      </c>
      <c r="B7174" t="s">
        <v>468</v>
      </c>
      <c r="C7174" t="s">
        <v>467</v>
      </c>
      <c r="D7174" s="21" t="s">
        <v>469</v>
      </c>
      <c r="E7174" t="s">
        <v>470</v>
      </c>
      <c r="F7174" t="s">
        <v>22</v>
      </c>
      <c r="G7174" t="s">
        <v>1270</v>
      </c>
      <c r="H7174" t="s">
        <v>349</v>
      </c>
      <c r="I7174" t="s">
        <v>349</v>
      </c>
      <c r="K7174">
        <v>2018</v>
      </c>
      <c r="L7174" t="s">
        <v>7399</v>
      </c>
      <c r="M7174" t="s">
        <v>7403</v>
      </c>
      <c r="N7174" t="s">
        <v>7401</v>
      </c>
      <c r="O7174" t="s">
        <v>9813</v>
      </c>
    </row>
    <row r="7175" spans="1:15" ht="15" customHeight="1" x14ac:dyDescent="0.2">
      <c r="A7175" s="65" t="s">
        <v>9839</v>
      </c>
      <c r="B7175" t="s">
        <v>468</v>
      </c>
      <c r="C7175" t="s">
        <v>467</v>
      </c>
      <c r="D7175" s="21" t="s">
        <v>469</v>
      </c>
      <c r="E7175" t="s">
        <v>470</v>
      </c>
      <c r="F7175" t="s">
        <v>157</v>
      </c>
      <c r="G7175" t="s">
        <v>1286</v>
      </c>
      <c r="O7175" t="s">
        <v>1400</v>
      </c>
    </row>
    <row r="7176" spans="1:15" ht="15" customHeight="1" x14ac:dyDescent="0.2">
      <c r="A7176" s="65" t="s">
        <v>9839</v>
      </c>
      <c r="B7176" t="s">
        <v>468</v>
      </c>
      <c r="C7176" t="s">
        <v>467</v>
      </c>
      <c r="D7176" s="21" t="s">
        <v>469</v>
      </c>
      <c r="E7176" t="s">
        <v>470</v>
      </c>
      <c r="F7176" t="s">
        <v>137</v>
      </c>
      <c r="G7176" t="s">
        <v>1286</v>
      </c>
      <c r="L7176" t="s">
        <v>7422</v>
      </c>
      <c r="M7176" t="s">
        <v>1311</v>
      </c>
      <c r="N7176" t="s">
        <v>7423</v>
      </c>
      <c r="O7176" t="s">
        <v>1400</v>
      </c>
    </row>
    <row r="7177" spans="1:15" ht="15" customHeight="1" x14ac:dyDescent="0.2">
      <c r="A7177" s="65" t="s">
        <v>9839</v>
      </c>
      <c r="B7177" t="s">
        <v>468</v>
      </c>
      <c r="C7177" t="s">
        <v>467</v>
      </c>
      <c r="D7177" s="21" t="s">
        <v>469</v>
      </c>
      <c r="E7177" t="s">
        <v>470</v>
      </c>
      <c r="F7177" t="s">
        <v>338</v>
      </c>
      <c r="K7177">
        <v>2024</v>
      </c>
      <c r="L7177" t="s">
        <v>7416</v>
      </c>
      <c r="N7177" t="s">
        <v>7417</v>
      </c>
    </row>
    <row r="7178" spans="1:15" ht="15" customHeight="1" x14ac:dyDescent="0.2">
      <c r="A7178" s="65" t="s">
        <v>9839</v>
      </c>
      <c r="B7178" t="s">
        <v>468</v>
      </c>
      <c r="C7178" t="s">
        <v>467</v>
      </c>
      <c r="D7178" s="21" t="s">
        <v>469</v>
      </c>
      <c r="E7178" t="s">
        <v>470</v>
      </c>
      <c r="F7178" t="s">
        <v>337</v>
      </c>
      <c r="K7178">
        <v>2024</v>
      </c>
      <c r="L7178" t="s">
        <v>7416</v>
      </c>
      <c r="N7178" t="s">
        <v>7417</v>
      </c>
    </row>
    <row r="7179" spans="1:15" ht="15" customHeight="1" x14ac:dyDescent="0.2">
      <c r="A7179" s="65" t="s">
        <v>9839</v>
      </c>
      <c r="B7179" t="s">
        <v>468</v>
      </c>
      <c r="C7179" t="s">
        <v>467</v>
      </c>
      <c r="D7179" s="21" t="s">
        <v>469</v>
      </c>
      <c r="E7179" t="s">
        <v>470</v>
      </c>
      <c r="F7179" t="s">
        <v>51</v>
      </c>
      <c r="G7179" t="s">
        <v>1386</v>
      </c>
      <c r="K7179">
        <v>2019</v>
      </c>
      <c r="L7179" t="s">
        <v>7399</v>
      </c>
      <c r="M7179" t="s">
        <v>7407</v>
      </c>
      <c r="N7179" t="s">
        <v>7401</v>
      </c>
      <c r="O7179" t="s">
        <v>7408</v>
      </c>
    </row>
    <row r="7180" spans="1:15" ht="15" customHeight="1" x14ac:dyDescent="0.2">
      <c r="A7180" s="65" t="s">
        <v>9839</v>
      </c>
      <c r="B7180" t="s">
        <v>468</v>
      </c>
      <c r="C7180" t="s">
        <v>467</v>
      </c>
      <c r="D7180" s="21" t="s">
        <v>469</v>
      </c>
      <c r="E7180" t="s">
        <v>470</v>
      </c>
      <c r="F7180" t="s">
        <v>4</v>
      </c>
      <c r="L7180" t="s">
        <v>1429</v>
      </c>
      <c r="N7180" t="s">
        <v>1279</v>
      </c>
      <c r="O7180" t="s">
        <v>1280</v>
      </c>
    </row>
    <row r="7181" spans="1:15" ht="15" customHeight="1" x14ac:dyDescent="0.2">
      <c r="A7181" s="65" t="s">
        <v>9839</v>
      </c>
      <c r="B7181" t="s">
        <v>468</v>
      </c>
      <c r="C7181" t="s">
        <v>467</v>
      </c>
      <c r="D7181" s="21" t="s">
        <v>469</v>
      </c>
      <c r="E7181" t="s">
        <v>470</v>
      </c>
      <c r="F7181" t="s">
        <v>89</v>
      </c>
      <c r="K7181">
        <v>2024</v>
      </c>
      <c r="L7181" t="s">
        <v>7416</v>
      </c>
      <c r="N7181" t="s">
        <v>7417</v>
      </c>
      <c r="O7181" t="s">
        <v>7418</v>
      </c>
    </row>
    <row r="7182" spans="1:15" ht="15" customHeight="1" x14ac:dyDescent="0.2">
      <c r="A7182" s="65" t="s">
        <v>9839</v>
      </c>
      <c r="B7182" t="s">
        <v>468</v>
      </c>
      <c r="C7182" t="s">
        <v>467</v>
      </c>
      <c r="D7182" s="21" t="s">
        <v>469</v>
      </c>
      <c r="E7182" t="s">
        <v>470</v>
      </c>
      <c r="F7182" t="s">
        <v>91</v>
      </c>
      <c r="K7182">
        <v>2024</v>
      </c>
      <c r="L7182" t="s">
        <v>7396</v>
      </c>
      <c r="N7182" t="s">
        <v>7397</v>
      </c>
      <c r="O7182" t="s">
        <v>7398</v>
      </c>
    </row>
    <row r="7183" spans="1:15" ht="15" customHeight="1" x14ac:dyDescent="0.2">
      <c r="A7183" s="65" t="s">
        <v>9839</v>
      </c>
      <c r="B7183" t="s">
        <v>468</v>
      </c>
      <c r="C7183" t="s">
        <v>467</v>
      </c>
      <c r="D7183" s="21" t="s">
        <v>469</v>
      </c>
      <c r="E7183" t="s">
        <v>470</v>
      </c>
      <c r="F7183" t="s">
        <v>90</v>
      </c>
      <c r="K7183">
        <v>2024</v>
      </c>
      <c r="L7183" t="s">
        <v>7416</v>
      </c>
      <c r="N7183" t="s">
        <v>7417</v>
      </c>
    </row>
    <row r="7184" spans="1:15" ht="15" customHeight="1" x14ac:dyDescent="0.2">
      <c r="A7184" s="65" t="s">
        <v>9839</v>
      </c>
      <c r="B7184" t="s">
        <v>468</v>
      </c>
      <c r="C7184" t="s">
        <v>467</v>
      </c>
      <c r="D7184" s="21" t="s">
        <v>469</v>
      </c>
      <c r="E7184" t="s">
        <v>470</v>
      </c>
      <c r="F7184" t="s">
        <v>94</v>
      </c>
      <c r="L7184" t="s">
        <v>7422</v>
      </c>
      <c r="N7184" t="s">
        <v>7423</v>
      </c>
      <c r="O7184" t="s">
        <v>9697</v>
      </c>
    </row>
    <row r="7185" spans="1:15" ht="15" customHeight="1" x14ac:dyDescent="0.2">
      <c r="A7185" s="65" t="s">
        <v>9839</v>
      </c>
      <c r="B7185" t="s">
        <v>468</v>
      </c>
      <c r="C7185" t="s">
        <v>467</v>
      </c>
      <c r="D7185" s="21" t="s">
        <v>469</v>
      </c>
      <c r="E7185" t="s">
        <v>470</v>
      </c>
      <c r="F7185" t="s">
        <v>96</v>
      </c>
      <c r="K7185">
        <v>2007</v>
      </c>
      <c r="L7185" t="s">
        <v>7419</v>
      </c>
      <c r="N7185" t="s">
        <v>7420</v>
      </c>
      <c r="O7185" t="s">
        <v>7421</v>
      </c>
    </row>
    <row r="7186" spans="1:15" ht="15" customHeight="1" x14ac:dyDescent="0.2">
      <c r="A7186" s="65" t="s">
        <v>9839</v>
      </c>
      <c r="B7186" t="s">
        <v>468</v>
      </c>
      <c r="C7186" t="s">
        <v>467</v>
      </c>
      <c r="D7186" s="21" t="s">
        <v>469</v>
      </c>
      <c r="E7186" t="s">
        <v>470</v>
      </c>
      <c r="F7186" t="s">
        <v>162</v>
      </c>
      <c r="G7186" t="s">
        <v>1286</v>
      </c>
      <c r="O7186" t="s">
        <v>1400</v>
      </c>
    </row>
    <row r="7187" spans="1:15" ht="15" customHeight="1" x14ac:dyDescent="0.2">
      <c r="A7187" s="65" t="s">
        <v>9839</v>
      </c>
      <c r="B7187" t="s">
        <v>468</v>
      </c>
      <c r="C7187" t="s">
        <v>467</v>
      </c>
      <c r="D7187" s="21" t="s">
        <v>469</v>
      </c>
      <c r="E7187" t="s">
        <v>470</v>
      </c>
      <c r="F7187" t="s">
        <v>14</v>
      </c>
      <c r="G7187" t="s">
        <v>1430</v>
      </c>
      <c r="O7187" t="s">
        <v>1431</v>
      </c>
    </row>
    <row r="7188" spans="1:15" ht="15" customHeight="1" x14ac:dyDescent="0.2">
      <c r="A7188" s="65" t="s">
        <v>9839</v>
      </c>
      <c r="B7188" t="s">
        <v>468</v>
      </c>
      <c r="C7188" t="s">
        <v>467</v>
      </c>
      <c r="D7188" s="21" t="s">
        <v>469</v>
      </c>
      <c r="E7188" t="s">
        <v>470</v>
      </c>
      <c r="F7188" t="s">
        <v>11</v>
      </c>
      <c r="G7188" t="s">
        <v>1286</v>
      </c>
      <c r="H7188" t="s">
        <v>349</v>
      </c>
      <c r="I7188" t="s">
        <v>1100</v>
      </c>
      <c r="K7188">
        <v>2019</v>
      </c>
      <c r="L7188" t="s">
        <v>7399</v>
      </c>
      <c r="M7188" t="s">
        <v>7400</v>
      </c>
      <c r="N7188" t="s">
        <v>7401</v>
      </c>
      <c r="O7188" t="s">
        <v>7402</v>
      </c>
    </row>
    <row r="7189" spans="1:15" ht="15" customHeight="1" x14ac:dyDescent="0.2">
      <c r="A7189" s="65" t="s">
        <v>9839</v>
      </c>
      <c r="B7189" t="s">
        <v>468</v>
      </c>
      <c r="C7189" t="s">
        <v>467</v>
      </c>
      <c r="D7189" s="21" t="s">
        <v>469</v>
      </c>
      <c r="E7189" t="s">
        <v>470</v>
      </c>
      <c r="F7189" t="s">
        <v>10</v>
      </c>
      <c r="K7189">
        <v>2019</v>
      </c>
      <c r="L7189" t="s">
        <v>7399</v>
      </c>
      <c r="M7189" t="s">
        <v>7400</v>
      </c>
      <c r="N7189" t="s">
        <v>7401</v>
      </c>
    </row>
    <row r="7190" spans="1:15" ht="15" customHeight="1" x14ac:dyDescent="0.2">
      <c r="A7190" s="65" t="s">
        <v>9839</v>
      </c>
      <c r="B7190" t="s">
        <v>468</v>
      </c>
      <c r="C7190" t="s">
        <v>467</v>
      </c>
      <c r="D7190" s="21" t="s">
        <v>469</v>
      </c>
      <c r="E7190" t="s">
        <v>470</v>
      </c>
      <c r="F7190" t="s">
        <v>8</v>
      </c>
      <c r="K7190">
        <v>2019</v>
      </c>
      <c r="L7190" t="s">
        <v>7399</v>
      </c>
      <c r="M7190" t="s">
        <v>7400</v>
      </c>
      <c r="N7190" t="s">
        <v>7401</v>
      </c>
    </row>
    <row r="7191" spans="1:15" ht="15" customHeight="1" x14ac:dyDescent="0.2">
      <c r="A7191" s="65" t="s">
        <v>9839</v>
      </c>
      <c r="B7191" t="s">
        <v>468</v>
      </c>
      <c r="C7191" t="s">
        <v>467</v>
      </c>
      <c r="D7191" s="21" t="s">
        <v>469</v>
      </c>
      <c r="E7191" t="s">
        <v>470</v>
      </c>
      <c r="F7191" t="s">
        <v>316</v>
      </c>
      <c r="K7191">
        <v>2024</v>
      </c>
      <c r="L7191" t="s">
        <v>7427</v>
      </c>
      <c r="N7191" t="s">
        <v>7428</v>
      </c>
    </row>
    <row r="7192" spans="1:15" ht="15" customHeight="1" x14ac:dyDescent="0.2">
      <c r="A7192" s="65" t="s">
        <v>9839</v>
      </c>
      <c r="B7192" t="s">
        <v>468</v>
      </c>
      <c r="C7192" t="s">
        <v>467</v>
      </c>
      <c r="D7192" s="21" t="s">
        <v>469</v>
      </c>
      <c r="E7192" t="s">
        <v>470</v>
      </c>
      <c r="F7192" t="s">
        <v>314</v>
      </c>
      <c r="K7192">
        <v>2024</v>
      </c>
      <c r="L7192" t="s">
        <v>7427</v>
      </c>
      <c r="N7192" t="s">
        <v>7428</v>
      </c>
    </row>
    <row r="7193" spans="1:15" ht="15" customHeight="1" x14ac:dyDescent="0.2">
      <c r="A7193" s="65" t="s">
        <v>9839</v>
      </c>
      <c r="B7193" t="s">
        <v>468</v>
      </c>
      <c r="C7193" t="s">
        <v>467</v>
      </c>
      <c r="D7193" s="21" t="s">
        <v>469</v>
      </c>
      <c r="E7193" t="s">
        <v>470</v>
      </c>
      <c r="F7193" t="s">
        <v>317</v>
      </c>
      <c r="K7193">
        <v>2024</v>
      </c>
      <c r="L7193" t="s">
        <v>7427</v>
      </c>
      <c r="M7193" t="s">
        <v>1293</v>
      </c>
      <c r="N7193" t="s">
        <v>7428</v>
      </c>
    </row>
    <row r="7194" spans="1:15" ht="15" customHeight="1" x14ac:dyDescent="0.2">
      <c r="A7194" s="65" t="s">
        <v>9839</v>
      </c>
      <c r="B7194" t="s">
        <v>468</v>
      </c>
      <c r="C7194" t="s">
        <v>467</v>
      </c>
      <c r="D7194" s="21" t="s">
        <v>469</v>
      </c>
      <c r="E7194" t="s">
        <v>470</v>
      </c>
      <c r="F7194" t="s">
        <v>315</v>
      </c>
      <c r="K7194">
        <v>2024</v>
      </c>
      <c r="L7194" t="s">
        <v>7427</v>
      </c>
      <c r="N7194" t="s">
        <v>7428</v>
      </c>
    </row>
    <row r="7195" spans="1:15" ht="15" customHeight="1" x14ac:dyDescent="0.2">
      <c r="A7195" s="65" t="s">
        <v>9839</v>
      </c>
      <c r="B7195" t="s">
        <v>468</v>
      </c>
      <c r="C7195" t="s">
        <v>467</v>
      </c>
      <c r="D7195" s="21" t="s">
        <v>469</v>
      </c>
      <c r="E7195" t="s">
        <v>470</v>
      </c>
      <c r="F7195" t="s">
        <v>84</v>
      </c>
      <c r="K7195">
        <v>2019</v>
      </c>
      <c r="L7195" t="s">
        <v>7399</v>
      </c>
      <c r="M7195" t="s">
        <v>7414</v>
      </c>
      <c r="N7195" t="s">
        <v>7401</v>
      </c>
      <c r="O7195" t="s">
        <v>7415</v>
      </c>
    </row>
    <row r="7196" spans="1:15" ht="15" customHeight="1" x14ac:dyDescent="0.2">
      <c r="A7196" s="65" t="s">
        <v>9839</v>
      </c>
      <c r="B7196" t="s">
        <v>468</v>
      </c>
      <c r="C7196" t="s">
        <v>467</v>
      </c>
      <c r="D7196" s="21" t="s">
        <v>469</v>
      </c>
      <c r="E7196" t="s">
        <v>470</v>
      </c>
      <c r="F7196" t="s">
        <v>323</v>
      </c>
      <c r="K7196">
        <v>2024</v>
      </c>
      <c r="L7196" t="s">
        <v>7427</v>
      </c>
      <c r="N7196" t="s">
        <v>7428</v>
      </c>
    </row>
    <row r="7197" spans="1:15" ht="15" customHeight="1" x14ac:dyDescent="0.2">
      <c r="A7197" s="65" t="s">
        <v>9839</v>
      </c>
      <c r="B7197" t="s">
        <v>468</v>
      </c>
      <c r="C7197" t="s">
        <v>467</v>
      </c>
      <c r="D7197" s="21" t="s">
        <v>469</v>
      </c>
      <c r="E7197" t="s">
        <v>470</v>
      </c>
      <c r="F7197" t="s">
        <v>321</v>
      </c>
      <c r="K7197">
        <v>2024</v>
      </c>
      <c r="L7197" t="s">
        <v>7427</v>
      </c>
      <c r="N7197" t="s">
        <v>7428</v>
      </c>
    </row>
    <row r="7198" spans="1:15" ht="15" customHeight="1" x14ac:dyDescent="0.2">
      <c r="A7198" s="65" t="s">
        <v>9839</v>
      </c>
      <c r="B7198" t="s">
        <v>468</v>
      </c>
      <c r="C7198" t="s">
        <v>467</v>
      </c>
      <c r="D7198" s="21" t="s">
        <v>469</v>
      </c>
      <c r="E7198" t="s">
        <v>470</v>
      </c>
      <c r="F7198" t="s">
        <v>322</v>
      </c>
      <c r="K7198">
        <v>2024</v>
      </c>
      <c r="L7198" t="s">
        <v>7427</v>
      </c>
      <c r="N7198" t="s">
        <v>7428</v>
      </c>
    </row>
    <row r="7199" spans="1:15" ht="15" customHeight="1" x14ac:dyDescent="0.2">
      <c r="A7199" s="65" t="s">
        <v>9839</v>
      </c>
      <c r="B7199" t="s">
        <v>468</v>
      </c>
      <c r="C7199" t="s">
        <v>467</v>
      </c>
      <c r="D7199" s="21" t="s">
        <v>469</v>
      </c>
      <c r="E7199" t="s">
        <v>470</v>
      </c>
      <c r="F7199" t="s">
        <v>42</v>
      </c>
      <c r="G7199" t="s">
        <v>1289</v>
      </c>
      <c r="K7199">
        <v>2019</v>
      </c>
      <c r="L7199" t="s">
        <v>7399</v>
      </c>
      <c r="M7199" t="s">
        <v>7400</v>
      </c>
      <c r="N7199" t="s">
        <v>7401</v>
      </c>
      <c r="O7199" t="s">
        <v>7406</v>
      </c>
    </row>
    <row r="7200" spans="1:15" ht="15" customHeight="1" x14ac:dyDescent="0.2">
      <c r="A7200" s="65" t="s">
        <v>9839</v>
      </c>
      <c r="B7200" t="s">
        <v>468</v>
      </c>
      <c r="C7200" t="s">
        <v>467</v>
      </c>
      <c r="D7200" s="21" t="s">
        <v>469</v>
      </c>
      <c r="E7200" t="s">
        <v>470</v>
      </c>
      <c r="F7200" t="s">
        <v>39</v>
      </c>
      <c r="G7200" t="s">
        <v>1289</v>
      </c>
      <c r="K7200">
        <v>2019</v>
      </c>
      <c r="L7200" t="s">
        <v>7399</v>
      </c>
      <c r="M7200" t="s">
        <v>7400</v>
      </c>
      <c r="N7200" t="s">
        <v>7401</v>
      </c>
      <c r="O7200" t="s">
        <v>7405</v>
      </c>
    </row>
    <row r="7201" spans="1:15" ht="15" customHeight="1" x14ac:dyDescent="0.2">
      <c r="A7201" s="65" t="s">
        <v>9839</v>
      </c>
      <c r="B7201" t="s">
        <v>468</v>
      </c>
      <c r="C7201" t="s">
        <v>467</v>
      </c>
      <c r="D7201" s="21" t="s">
        <v>469</v>
      </c>
      <c r="E7201" t="s">
        <v>470</v>
      </c>
      <c r="F7201" t="s">
        <v>78</v>
      </c>
      <c r="G7201" t="s">
        <v>1299</v>
      </c>
      <c r="K7201">
        <v>2018</v>
      </c>
      <c r="L7201" t="s">
        <v>7422</v>
      </c>
      <c r="M7201" t="s">
        <v>7424</v>
      </c>
      <c r="N7201" t="s">
        <v>7423</v>
      </c>
      <c r="O7201" t="s">
        <v>7426</v>
      </c>
    </row>
    <row r="7202" spans="1:15" ht="15" customHeight="1" x14ac:dyDescent="0.2">
      <c r="A7202" s="65" t="s">
        <v>9839</v>
      </c>
      <c r="B7202" t="s">
        <v>468</v>
      </c>
      <c r="C7202" t="s">
        <v>467</v>
      </c>
      <c r="D7202" s="21" t="s">
        <v>469</v>
      </c>
      <c r="E7202" t="s">
        <v>470</v>
      </c>
      <c r="F7202" t="s">
        <v>79</v>
      </c>
      <c r="G7202" t="s">
        <v>1382</v>
      </c>
      <c r="K7202">
        <v>2019</v>
      </c>
      <c r="L7202" t="s">
        <v>7399</v>
      </c>
      <c r="M7202" t="s">
        <v>7413</v>
      </c>
      <c r="N7202" t="s">
        <v>7401</v>
      </c>
    </row>
    <row r="7203" spans="1:15" ht="15" customHeight="1" x14ac:dyDescent="0.2">
      <c r="A7203" s="65" t="s">
        <v>9839</v>
      </c>
      <c r="B7203" t="s">
        <v>468</v>
      </c>
      <c r="C7203" t="s">
        <v>467</v>
      </c>
      <c r="D7203" s="21" t="s">
        <v>469</v>
      </c>
      <c r="E7203" t="s">
        <v>470</v>
      </c>
      <c r="F7203" t="s">
        <v>331</v>
      </c>
      <c r="K7203">
        <v>2024</v>
      </c>
      <c r="L7203" t="s">
        <v>7416</v>
      </c>
      <c r="N7203" t="s">
        <v>7417</v>
      </c>
    </row>
    <row r="7204" spans="1:15" ht="15" customHeight="1" x14ac:dyDescent="0.2">
      <c r="A7204" s="65" t="s">
        <v>9839</v>
      </c>
      <c r="B7204" t="s">
        <v>468</v>
      </c>
      <c r="C7204" t="s">
        <v>467</v>
      </c>
      <c r="D7204" s="21" t="s">
        <v>469</v>
      </c>
      <c r="E7204" t="s">
        <v>470</v>
      </c>
      <c r="F7204" t="s">
        <v>330</v>
      </c>
      <c r="L7204" t="s">
        <v>7422</v>
      </c>
      <c r="M7204" t="s">
        <v>2495</v>
      </c>
      <c r="N7204" t="s">
        <v>7423</v>
      </c>
    </row>
    <row r="7205" spans="1:15" ht="15" customHeight="1" x14ac:dyDescent="0.2">
      <c r="A7205" s="65" t="s">
        <v>9839</v>
      </c>
      <c r="B7205" t="s">
        <v>468</v>
      </c>
      <c r="C7205" t="s">
        <v>467</v>
      </c>
      <c r="D7205" s="21" t="s">
        <v>469</v>
      </c>
      <c r="E7205" t="s">
        <v>470</v>
      </c>
      <c r="F7205" t="s">
        <v>67</v>
      </c>
      <c r="G7205" t="s">
        <v>1360</v>
      </c>
      <c r="L7205" t="s">
        <v>7422</v>
      </c>
      <c r="M7205" t="s">
        <v>1311</v>
      </c>
      <c r="N7205" t="s">
        <v>7423</v>
      </c>
    </row>
    <row r="7206" spans="1:15" ht="15" customHeight="1" x14ac:dyDescent="0.2">
      <c r="A7206" s="65" t="s">
        <v>9839</v>
      </c>
      <c r="B7206" t="s">
        <v>468</v>
      </c>
      <c r="C7206" t="s">
        <v>467</v>
      </c>
      <c r="D7206" s="21" t="s">
        <v>469</v>
      </c>
      <c r="E7206" t="s">
        <v>470</v>
      </c>
      <c r="F7206" t="s">
        <v>68</v>
      </c>
      <c r="G7206" t="s">
        <v>1299</v>
      </c>
      <c r="K7206">
        <v>2018</v>
      </c>
      <c r="L7206" t="s">
        <v>7422</v>
      </c>
      <c r="M7206" t="s">
        <v>7424</v>
      </c>
      <c r="N7206" t="s">
        <v>7423</v>
      </c>
      <c r="O7206" t="s">
        <v>7425</v>
      </c>
    </row>
    <row r="7207" spans="1:15" ht="15" customHeight="1" x14ac:dyDescent="0.2">
      <c r="A7207" s="65" t="s">
        <v>9839</v>
      </c>
      <c r="B7207" t="s">
        <v>468</v>
      </c>
      <c r="C7207" t="s">
        <v>467</v>
      </c>
      <c r="D7207" s="21" t="s">
        <v>469</v>
      </c>
      <c r="E7207" t="s">
        <v>470</v>
      </c>
      <c r="F7207" t="s">
        <v>32</v>
      </c>
      <c r="G7207" t="s">
        <v>1270</v>
      </c>
      <c r="K7207">
        <v>2019</v>
      </c>
      <c r="L7207" t="s">
        <v>7399</v>
      </c>
      <c r="M7207" t="s">
        <v>7400</v>
      </c>
      <c r="N7207" t="s">
        <v>7401</v>
      </c>
      <c r="O7207" t="s">
        <v>7404</v>
      </c>
    </row>
    <row r="7208" spans="1:15" ht="15" customHeight="1" x14ac:dyDescent="0.2">
      <c r="A7208" s="65" t="s">
        <v>9839</v>
      </c>
      <c r="B7208" t="s">
        <v>468</v>
      </c>
      <c r="C7208" t="s">
        <v>467</v>
      </c>
      <c r="D7208" s="21" t="s">
        <v>469</v>
      </c>
      <c r="E7208" t="s">
        <v>470</v>
      </c>
      <c r="F7208" t="s">
        <v>58</v>
      </c>
      <c r="G7208" t="s">
        <v>1270</v>
      </c>
      <c r="H7208" t="s">
        <v>1717</v>
      </c>
      <c r="I7208" t="s">
        <v>349</v>
      </c>
      <c r="K7208">
        <v>2019</v>
      </c>
      <c r="L7208" t="s">
        <v>7399</v>
      </c>
      <c r="M7208" t="s">
        <v>7400</v>
      </c>
      <c r="N7208" t="s">
        <v>7401</v>
      </c>
      <c r="O7208" t="s">
        <v>7410</v>
      </c>
    </row>
    <row r="7209" spans="1:15" ht="15" customHeight="1" x14ac:dyDescent="0.2">
      <c r="A7209" s="65" t="s">
        <v>9839</v>
      </c>
      <c r="B7209" t="s">
        <v>468</v>
      </c>
      <c r="C7209" t="s">
        <v>467</v>
      </c>
      <c r="D7209" s="21" t="s">
        <v>469</v>
      </c>
      <c r="E7209" t="s">
        <v>470</v>
      </c>
      <c r="F7209" t="s">
        <v>54</v>
      </c>
      <c r="G7209" t="s">
        <v>1270</v>
      </c>
      <c r="H7209" t="s">
        <v>1717</v>
      </c>
      <c r="I7209" t="s">
        <v>349</v>
      </c>
      <c r="K7209">
        <v>2019</v>
      </c>
      <c r="L7209" t="s">
        <v>7399</v>
      </c>
      <c r="M7209" t="s">
        <v>7400</v>
      </c>
      <c r="N7209" t="s">
        <v>7401</v>
      </c>
      <c r="O7209" t="s">
        <v>7409</v>
      </c>
    </row>
    <row r="7210" spans="1:15" ht="15" customHeight="1" x14ac:dyDescent="0.2">
      <c r="A7210" s="65" t="s">
        <v>9839</v>
      </c>
      <c r="B7210" t="s">
        <v>468</v>
      </c>
      <c r="C7210" t="s">
        <v>467</v>
      </c>
      <c r="D7210" s="21" t="s">
        <v>469</v>
      </c>
      <c r="E7210" t="s">
        <v>470</v>
      </c>
      <c r="F7210" t="s">
        <v>59</v>
      </c>
      <c r="G7210" t="s">
        <v>1270</v>
      </c>
      <c r="H7210" t="s">
        <v>349</v>
      </c>
      <c r="I7210" t="s">
        <v>349</v>
      </c>
      <c r="K7210">
        <v>2019</v>
      </c>
      <c r="L7210" t="s">
        <v>7399</v>
      </c>
      <c r="M7210" t="s">
        <v>7400</v>
      </c>
      <c r="N7210" t="s">
        <v>7401</v>
      </c>
      <c r="O7210" t="s">
        <v>7411</v>
      </c>
    </row>
    <row r="7211" spans="1:15" ht="15" customHeight="1" x14ac:dyDescent="0.2">
      <c r="A7211" s="65" t="s">
        <v>9839</v>
      </c>
      <c r="B7211" t="s">
        <v>468</v>
      </c>
      <c r="C7211" t="s">
        <v>467</v>
      </c>
      <c r="D7211" s="21" t="s">
        <v>469</v>
      </c>
      <c r="E7211" t="s">
        <v>470</v>
      </c>
      <c r="F7211" t="s">
        <v>65</v>
      </c>
      <c r="G7211" t="s">
        <v>1270</v>
      </c>
      <c r="H7211" t="s">
        <v>349</v>
      </c>
      <c r="I7211" t="s">
        <v>349</v>
      </c>
      <c r="K7211">
        <v>2019</v>
      </c>
      <c r="L7211" t="s">
        <v>7399</v>
      </c>
      <c r="M7211" t="s">
        <v>7400</v>
      </c>
      <c r="N7211" t="s">
        <v>7401</v>
      </c>
      <c r="O7211" t="s">
        <v>7412</v>
      </c>
    </row>
    <row r="7212" spans="1:15" ht="15" customHeight="1" x14ac:dyDescent="0.2">
      <c r="A7212" s="65" t="s">
        <v>9839</v>
      </c>
      <c r="B7212" t="s">
        <v>715</v>
      </c>
      <c r="C7212" t="s">
        <v>714</v>
      </c>
      <c r="D7212" s="21" t="s">
        <v>716</v>
      </c>
      <c r="E7212" t="s">
        <v>717</v>
      </c>
      <c r="F7212" t="s">
        <v>308</v>
      </c>
      <c r="K7212">
        <v>2013</v>
      </c>
      <c r="L7212" t="s">
        <v>7429</v>
      </c>
      <c r="M7212" t="s">
        <v>2369</v>
      </c>
      <c r="N7212" t="s">
        <v>7430</v>
      </c>
    </row>
    <row r="7213" spans="1:15" ht="15" customHeight="1" x14ac:dyDescent="0.2">
      <c r="A7213" s="65" t="s">
        <v>9839</v>
      </c>
      <c r="B7213" t="s">
        <v>715</v>
      </c>
      <c r="C7213" t="s">
        <v>714</v>
      </c>
      <c r="D7213" s="21" t="s">
        <v>716</v>
      </c>
      <c r="E7213" t="s">
        <v>717</v>
      </c>
      <c r="F7213" t="s">
        <v>306</v>
      </c>
      <c r="K7213">
        <v>2013</v>
      </c>
      <c r="L7213" t="s">
        <v>7429</v>
      </c>
      <c r="M7213" t="s">
        <v>2369</v>
      </c>
      <c r="N7213" t="s">
        <v>7430</v>
      </c>
      <c r="O7213" t="s">
        <v>7431</v>
      </c>
    </row>
    <row r="7214" spans="1:15" ht="15" customHeight="1" x14ac:dyDescent="0.2">
      <c r="A7214" s="65" t="s">
        <v>9839</v>
      </c>
      <c r="B7214" t="s">
        <v>715</v>
      </c>
      <c r="C7214" t="s">
        <v>714</v>
      </c>
      <c r="D7214" s="21" t="s">
        <v>716</v>
      </c>
      <c r="E7214" t="s">
        <v>717</v>
      </c>
      <c r="F7214" t="s">
        <v>309</v>
      </c>
      <c r="K7214">
        <v>2013</v>
      </c>
      <c r="L7214" t="s">
        <v>7429</v>
      </c>
      <c r="M7214" t="s">
        <v>7432</v>
      </c>
      <c r="N7214" t="s">
        <v>7430</v>
      </c>
    </row>
    <row r="7215" spans="1:15" ht="15" customHeight="1" x14ac:dyDescent="0.2">
      <c r="A7215" s="65" t="s">
        <v>9839</v>
      </c>
      <c r="B7215" t="s">
        <v>715</v>
      </c>
      <c r="C7215" t="s">
        <v>714</v>
      </c>
      <c r="D7215" s="21" t="s">
        <v>716</v>
      </c>
      <c r="E7215" t="s">
        <v>717</v>
      </c>
      <c r="F7215" t="s">
        <v>307</v>
      </c>
      <c r="K7215">
        <v>2013</v>
      </c>
      <c r="L7215" t="s">
        <v>7433</v>
      </c>
      <c r="M7215" t="s">
        <v>1276</v>
      </c>
      <c r="N7215" t="s">
        <v>7434</v>
      </c>
    </row>
    <row r="7216" spans="1:15" ht="15" customHeight="1" x14ac:dyDescent="0.2">
      <c r="A7216" s="65" t="s">
        <v>9839</v>
      </c>
      <c r="B7216" t="s">
        <v>715</v>
      </c>
      <c r="C7216" t="s">
        <v>714</v>
      </c>
      <c r="D7216" s="21" t="s">
        <v>716</v>
      </c>
      <c r="E7216" t="s">
        <v>717</v>
      </c>
      <c r="F7216" t="s">
        <v>16</v>
      </c>
      <c r="G7216" t="s">
        <v>1270</v>
      </c>
      <c r="H7216" t="s">
        <v>349</v>
      </c>
      <c r="I7216" t="s">
        <v>1100</v>
      </c>
      <c r="K7216">
        <v>2015</v>
      </c>
      <c r="L7216" t="s">
        <v>7435</v>
      </c>
      <c r="M7216" t="s">
        <v>7436</v>
      </c>
      <c r="N7216" t="s">
        <v>9129</v>
      </c>
      <c r="O7216" t="s">
        <v>7437</v>
      </c>
    </row>
    <row r="7217" spans="1:15" ht="15" customHeight="1" x14ac:dyDescent="0.2">
      <c r="A7217" s="65" t="s">
        <v>9839</v>
      </c>
      <c r="B7217" t="s">
        <v>715</v>
      </c>
      <c r="C7217" t="s">
        <v>714</v>
      </c>
      <c r="D7217" s="21" t="s">
        <v>716</v>
      </c>
      <c r="E7217" t="s">
        <v>717</v>
      </c>
      <c r="F7217" t="s">
        <v>17</v>
      </c>
      <c r="G7217" t="s">
        <v>1270</v>
      </c>
      <c r="H7217" t="s">
        <v>349</v>
      </c>
      <c r="I7217" t="s">
        <v>1100</v>
      </c>
      <c r="K7217">
        <v>2015</v>
      </c>
      <c r="L7217" t="s">
        <v>7435</v>
      </c>
      <c r="M7217" t="s">
        <v>7436</v>
      </c>
      <c r="N7217" t="s">
        <v>9129</v>
      </c>
    </row>
    <row r="7218" spans="1:15" ht="15" customHeight="1" x14ac:dyDescent="0.2">
      <c r="A7218" s="65" t="s">
        <v>9839</v>
      </c>
      <c r="B7218" t="s">
        <v>715</v>
      </c>
      <c r="C7218" t="s">
        <v>714</v>
      </c>
      <c r="D7218" s="21" t="s">
        <v>716</v>
      </c>
      <c r="E7218" t="s">
        <v>717</v>
      </c>
      <c r="F7218" t="s">
        <v>18</v>
      </c>
      <c r="G7218" t="s">
        <v>1270</v>
      </c>
      <c r="H7218" t="s">
        <v>349</v>
      </c>
      <c r="I7218" t="s">
        <v>1100</v>
      </c>
      <c r="K7218">
        <v>2015</v>
      </c>
      <c r="L7218" t="s">
        <v>7435</v>
      </c>
      <c r="M7218" t="s">
        <v>7436</v>
      </c>
      <c r="N7218" t="s">
        <v>9129</v>
      </c>
      <c r="O7218" t="s">
        <v>7438</v>
      </c>
    </row>
    <row r="7219" spans="1:15" ht="15" customHeight="1" x14ac:dyDescent="0.2">
      <c r="A7219" s="65" t="s">
        <v>9839</v>
      </c>
      <c r="B7219" t="s">
        <v>715</v>
      </c>
      <c r="C7219" t="s">
        <v>714</v>
      </c>
      <c r="D7219" s="21" t="s">
        <v>716</v>
      </c>
      <c r="E7219" t="s">
        <v>717</v>
      </c>
      <c r="F7219" t="s">
        <v>28</v>
      </c>
      <c r="G7219" t="s">
        <v>1270</v>
      </c>
      <c r="H7219" t="s">
        <v>349</v>
      </c>
      <c r="I7219" t="s">
        <v>1100</v>
      </c>
      <c r="K7219">
        <v>2015</v>
      </c>
      <c r="L7219" t="s">
        <v>7435</v>
      </c>
      <c r="M7219" t="s">
        <v>7436</v>
      </c>
      <c r="N7219" t="s">
        <v>9129</v>
      </c>
    </row>
    <row r="7220" spans="1:15" ht="15" customHeight="1" x14ac:dyDescent="0.2">
      <c r="A7220" s="65" t="s">
        <v>9839</v>
      </c>
      <c r="B7220" t="s">
        <v>715</v>
      </c>
      <c r="C7220" t="s">
        <v>714</v>
      </c>
      <c r="D7220" s="21" t="s">
        <v>716</v>
      </c>
      <c r="E7220" t="s">
        <v>717</v>
      </c>
      <c r="F7220" t="s">
        <v>19</v>
      </c>
      <c r="G7220" t="s">
        <v>1270</v>
      </c>
      <c r="H7220" t="s">
        <v>349</v>
      </c>
      <c r="I7220" t="s">
        <v>1100</v>
      </c>
      <c r="K7220">
        <v>2015</v>
      </c>
      <c r="L7220" t="s">
        <v>7435</v>
      </c>
      <c r="M7220" t="s">
        <v>7436</v>
      </c>
      <c r="N7220" t="s">
        <v>9129</v>
      </c>
    </row>
    <row r="7221" spans="1:15" ht="15" customHeight="1" x14ac:dyDescent="0.2">
      <c r="A7221" s="65" t="s">
        <v>9839</v>
      </c>
      <c r="B7221" t="s">
        <v>715</v>
      </c>
      <c r="C7221" t="s">
        <v>714</v>
      </c>
      <c r="D7221" s="21" t="s">
        <v>716</v>
      </c>
      <c r="E7221" t="s">
        <v>717</v>
      </c>
      <c r="F7221" t="s">
        <v>20</v>
      </c>
      <c r="G7221" t="s">
        <v>1270</v>
      </c>
      <c r="H7221" t="s">
        <v>349</v>
      </c>
      <c r="I7221" t="s">
        <v>1100</v>
      </c>
      <c r="K7221">
        <v>2015</v>
      </c>
      <c r="L7221" t="s">
        <v>7435</v>
      </c>
      <c r="M7221" t="s">
        <v>7436</v>
      </c>
      <c r="N7221" t="s">
        <v>9129</v>
      </c>
    </row>
    <row r="7222" spans="1:15" ht="15" customHeight="1" x14ac:dyDescent="0.2">
      <c r="A7222" s="65" t="s">
        <v>9839</v>
      </c>
      <c r="B7222" t="s">
        <v>715</v>
      </c>
      <c r="C7222" t="s">
        <v>714</v>
      </c>
      <c r="D7222" s="21" t="s">
        <v>723</v>
      </c>
      <c r="E7222" t="s">
        <v>724</v>
      </c>
      <c r="F7222" t="s">
        <v>152</v>
      </c>
      <c r="G7222" t="s">
        <v>1286</v>
      </c>
      <c r="O7222" t="s">
        <v>1400</v>
      </c>
    </row>
    <row r="7223" spans="1:15" ht="15" customHeight="1" x14ac:dyDescent="0.2">
      <c r="A7223" s="65" t="s">
        <v>9839</v>
      </c>
      <c r="B7223" t="s">
        <v>715</v>
      </c>
      <c r="C7223" t="s">
        <v>714</v>
      </c>
      <c r="D7223" s="21" t="s">
        <v>723</v>
      </c>
      <c r="E7223" t="s">
        <v>724</v>
      </c>
      <c r="F7223" t="s">
        <v>308</v>
      </c>
      <c r="K7223">
        <v>2019</v>
      </c>
      <c r="L7223" t="s">
        <v>7439</v>
      </c>
      <c r="M7223" t="s">
        <v>6241</v>
      </c>
      <c r="N7223" t="s">
        <v>7440</v>
      </c>
      <c r="O7223" t="s">
        <v>7441</v>
      </c>
    </row>
    <row r="7224" spans="1:15" ht="15" customHeight="1" x14ac:dyDescent="0.2">
      <c r="A7224" s="65" t="s">
        <v>9839</v>
      </c>
      <c r="B7224" t="s">
        <v>715</v>
      </c>
      <c r="C7224" t="s">
        <v>714</v>
      </c>
      <c r="D7224" s="21" t="s">
        <v>723</v>
      </c>
      <c r="E7224" t="s">
        <v>724</v>
      </c>
      <c r="F7224" t="s">
        <v>310</v>
      </c>
      <c r="K7224">
        <v>2024</v>
      </c>
      <c r="L7224" t="s">
        <v>7442</v>
      </c>
      <c r="M7224" t="s">
        <v>7443</v>
      </c>
      <c r="N7224" t="s">
        <v>7444</v>
      </c>
      <c r="O7224" t="s">
        <v>7445</v>
      </c>
    </row>
    <row r="7225" spans="1:15" ht="15" customHeight="1" x14ac:dyDescent="0.2">
      <c r="A7225" s="65" t="s">
        <v>9839</v>
      </c>
      <c r="B7225" t="s">
        <v>715</v>
      </c>
      <c r="C7225" t="s">
        <v>714</v>
      </c>
      <c r="D7225" s="21" t="s">
        <v>723</v>
      </c>
      <c r="E7225" t="s">
        <v>724</v>
      </c>
      <c r="F7225" t="s">
        <v>306</v>
      </c>
      <c r="K7225">
        <v>2019</v>
      </c>
      <c r="L7225" t="s">
        <v>7439</v>
      </c>
      <c r="M7225" t="s">
        <v>6241</v>
      </c>
      <c r="N7225" t="s">
        <v>7440</v>
      </c>
      <c r="O7225" t="s">
        <v>7446</v>
      </c>
    </row>
    <row r="7226" spans="1:15" ht="15" customHeight="1" x14ac:dyDescent="0.2">
      <c r="A7226" s="65" t="s">
        <v>9839</v>
      </c>
      <c r="B7226" t="s">
        <v>715</v>
      </c>
      <c r="C7226" t="s">
        <v>714</v>
      </c>
      <c r="D7226" s="21" t="s">
        <v>723</v>
      </c>
      <c r="E7226" t="s">
        <v>724</v>
      </c>
      <c r="F7226" t="s">
        <v>312</v>
      </c>
      <c r="K7226">
        <v>2022</v>
      </c>
      <c r="L7226" t="s">
        <v>7447</v>
      </c>
      <c r="M7226" t="s">
        <v>7448</v>
      </c>
      <c r="N7226" t="s">
        <v>7449</v>
      </c>
      <c r="O7226" t="s">
        <v>7450</v>
      </c>
    </row>
    <row r="7227" spans="1:15" ht="15" customHeight="1" x14ac:dyDescent="0.2">
      <c r="A7227" s="65" t="s">
        <v>9839</v>
      </c>
      <c r="B7227" t="s">
        <v>715</v>
      </c>
      <c r="C7227" t="s">
        <v>714</v>
      </c>
      <c r="D7227" s="21" t="s">
        <v>723</v>
      </c>
      <c r="E7227" t="s">
        <v>724</v>
      </c>
      <c r="F7227" t="s">
        <v>309</v>
      </c>
      <c r="L7227" t="s">
        <v>7451</v>
      </c>
      <c r="M7227" t="s">
        <v>7452</v>
      </c>
      <c r="N7227" t="s">
        <v>7453</v>
      </c>
      <c r="O7227" t="s">
        <v>7454</v>
      </c>
    </row>
    <row r="7228" spans="1:15" ht="15" customHeight="1" x14ac:dyDescent="0.2">
      <c r="A7228" s="65" t="s">
        <v>9839</v>
      </c>
      <c r="B7228" t="s">
        <v>715</v>
      </c>
      <c r="C7228" t="s">
        <v>714</v>
      </c>
      <c r="D7228" s="21" t="s">
        <v>716</v>
      </c>
      <c r="E7228" t="s">
        <v>717</v>
      </c>
      <c r="F7228" t="s">
        <v>24</v>
      </c>
      <c r="G7228" t="s">
        <v>1270</v>
      </c>
      <c r="H7228" t="s">
        <v>349</v>
      </c>
      <c r="I7228" t="s">
        <v>1100</v>
      </c>
      <c r="K7228">
        <v>2015</v>
      </c>
      <c r="L7228" t="s">
        <v>7435</v>
      </c>
      <c r="M7228" t="s">
        <v>7436</v>
      </c>
      <c r="N7228" t="s">
        <v>9129</v>
      </c>
    </row>
    <row r="7229" spans="1:15" ht="15" customHeight="1" x14ac:dyDescent="0.2">
      <c r="A7229" s="65" t="s">
        <v>9839</v>
      </c>
      <c r="B7229" t="s">
        <v>715</v>
      </c>
      <c r="C7229" t="s">
        <v>714</v>
      </c>
      <c r="D7229" s="21" t="s">
        <v>716</v>
      </c>
      <c r="E7229" t="s">
        <v>717</v>
      </c>
      <c r="F7229" t="s">
        <v>23</v>
      </c>
      <c r="G7229" t="s">
        <v>1270</v>
      </c>
      <c r="H7229" t="s">
        <v>349</v>
      </c>
      <c r="I7229" t="s">
        <v>1100</v>
      </c>
      <c r="K7229">
        <v>2015</v>
      </c>
      <c r="L7229" t="s">
        <v>7435</v>
      </c>
      <c r="M7229" t="s">
        <v>7436</v>
      </c>
      <c r="N7229" t="s">
        <v>9129</v>
      </c>
      <c r="O7229" t="s">
        <v>9819</v>
      </c>
    </row>
    <row r="7230" spans="1:15" ht="15" customHeight="1" x14ac:dyDescent="0.2">
      <c r="A7230" s="65" t="s">
        <v>9839</v>
      </c>
      <c r="B7230" t="s">
        <v>715</v>
      </c>
      <c r="C7230" t="s">
        <v>714</v>
      </c>
      <c r="D7230" s="21" t="s">
        <v>716</v>
      </c>
      <c r="E7230" t="s">
        <v>717</v>
      </c>
      <c r="F7230" t="s">
        <v>155</v>
      </c>
      <c r="G7230" t="s">
        <v>1286</v>
      </c>
      <c r="L7230" t="s">
        <v>7455</v>
      </c>
      <c r="M7230" t="s">
        <v>7456</v>
      </c>
      <c r="N7230" t="s">
        <v>7457</v>
      </c>
      <c r="O7230" t="s">
        <v>7458</v>
      </c>
    </row>
    <row r="7231" spans="1:15" ht="15" customHeight="1" x14ac:dyDescent="0.2">
      <c r="A7231" s="65" t="s">
        <v>9839</v>
      </c>
      <c r="B7231" t="s">
        <v>715</v>
      </c>
      <c r="C7231" t="s">
        <v>714</v>
      </c>
      <c r="D7231" s="21" t="s">
        <v>716</v>
      </c>
      <c r="E7231" t="s">
        <v>717</v>
      </c>
      <c r="F7231" t="s">
        <v>137</v>
      </c>
      <c r="G7231" t="s">
        <v>1286</v>
      </c>
      <c r="O7231" t="s">
        <v>1400</v>
      </c>
    </row>
    <row r="7232" spans="1:15" ht="15" customHeight="1" x14ac:dyDescent="0.2">
      <c r="A7232" s="65" t="s">
        <v>9839</v>
      </c>
      <c r="B7232" t="s">
        <v>715</v>
      </c>
      <c r="C7232" t="s">
        <v>714</v>
      </c>
      <c r="D7232" s="21" t="s">
        <v>716</v>
      </c>
      <c r="E7232" t="s">
        <v>717</v>
      </c>
      <c r="F7232" t="s">
        <v>338</v>
      </c>
      <c r="L7232" t="s">
        <v>7433</v>
      </c>
      <c r="M7232" t="s">
        <v>7432</v>
      </c>
      <c r="N7232" t="s">
        <v>7459</v>
      </c>
    </row>
    <row r="7233" spans="1:15" ht="15" customHeight="1" x14ac:dyDescent="0.2">
      <c r="A7233" s="65" t="s">
        <v>9839</v>
      </c>
      <c r="B7233" t="s">
        <v>715</v>
      </c>
      <c r="C7233" t="s">
        <v>714</v>
      </c>
      <c r="D7233" s="21" t="s">
        <v>716</v>
      </c>
      <c r="E7233" t="s">
        <v>717</v>
      </c>
      <c r="F7233" t="s">
        <v>9895</v>
      </c>
      <c r="K7233">
        <v>2019</v>
      </c>
      <c r="L7233" t="s">
        <v>7460</v>
      </c>
      <c r="M7233" t="s">
        <v>7461</v>
      </c>
      <c r="N7233" t="s">
        <v>7462</v>
      </c>
      <c r="O7233" t="s">
        <v>7463</v>
      </c>
    </row>
    <row r="7234" spans="1:15" ht="15" customHeight="1" x14ac:dyDescent="0.2">
      <c r="A7234" s="65" t="s">
        <v>9839</v>
      </c>
      <c r="B7234" t="s">
        <v>715</v>
      </c>
      <c r="C7234" t="s">
        <v>714</v>
      </c>
      <c r="D7234" s="21" t="s">
        <v>716</v>
      </c>
      <c r="E7234" t="s">
        <v>717</v>
      </c>
      <c r="F7234" t="s">
        <v>336</v>
      </c>
      <c r="L7234" t="s">
        <v>7433</v>
      </c>
      <c r="M7234" t="s">
        <v>7432</v>
      </c>
      <c r="N7234" t="s">
        <v>7459</v>
      </c>
      <c r="O7234" t="s">
        <v>7464</v>
      </c>
    </row>
    <row r="7235" spans="1:15" ht="15" customHeight="1" x14ac:dyDescent="0.2">
      <c r="A7235" s="65" t="s">
        <v>9839</v>
      </c>
      <c r="B7235" t="s">
        <v>715</v>
      </c>
      <c r="C7235" t="s">
        <v>714</v>
      </c>
      <c r="D7235" s="21" t="s">
        <v>716</v>
      </c>
      <c r="E7235" t="s">
        <v>717</v>
      </c>
      <c r="F7235" t="s">
        <v>342</v>
      </c>
      <c r="K7235">
        <v>2023</v>
      </c>
      <c r="L7235" t="s">
        <v>7465</v>
      </c>
      <c r="M7235" t="s">
        <v>7466</v>
      </c>
      <c r="N7235" t="s">
        <v>7467</v>
      </c>
      <c r="O7235" t="s">
        <v>7468</v>
      </c>
    </row>
    <row r="7236" spans="1:15" ht="15" customHeight="1" x14ac:dyDescent="0.2">
      <c r="A7236" s="65" t="s">
        <v>9839</v>
      </c>
      <c r="B7236" t="s">
        <v>715</v>
      </c>
      <c r="C7236" t="s">
        <v>714</v>
      </c>
      <c r="D7236" s="21" t="s">
        <v>716</v>
      </c>
      <c r="E7236" t="s">
        <v>717</v>
      </c>
      <c r="F7236" t="s">
        <v>339</v>
      </c>
      <c r="L7236" t="s">
        <v>7433</v>
      </c>
      <c r="M7236" t="s">
        <v>7432</v>
      </c>
      <c r="N7236" t="s">
        <v>7434</v>
      </c>
      <c r="O7236" t="s">
        <v>7469</v>
      </c>
    </row>
    <row r="7237" spans="1:15" ht="15" customHeight="1" x14ac:dyDescent="0.2">
      <c r="A7237" s="65" t="s">
        <v>9839</v>
      </c>
      <c r="B7237" t="s">
        <v>715</v>
      </c>
      <c r="C7237" t="s">
        <v>714</v>
      </c>
      <c r="D7237" s="21" t="s">
        <v>716</v>
      </c>
      <c r="E7237" t="s">
        <v>717</v>
      </c>
      <c r="F7237" t="s">
        <v>337</v>
      </c>
      <c r="L7237" t="s">
        <v>7433</v>
      </c>
      <c r="M7237" t="s">
        <v>7432</v>
      </c>
      <c r="N7237" t="s">
        <v>7434</v>
      </c>
    </row>
    <row r="7238" spans="1:15" ht="15" customHeight="1" x14ac:dyDescent="0.2">
      <c r="A7238" s="65" t="s">
        <v>9839</v>
      </c>
      <c r="B7238" t="s">
        <v>715</v>
      </c>
      <c r="C7238" t="s">
        <v>714</v>
      </c>
      <c r="D7238" s="21" t="s">
        <v>716</v>
      </c>
      <c r="E7238" t="s">
        <v>717</v>
      </c>
      <c r="F7238" t="s">
        <v>51</v>
      </c>
      <c r="G7238" t="s">
        <v>1386</v>
      </c>
      <c r="L7238" t="s">
        <v>7470</v>
      </c>
      <c r="M7238" t="s">
        <v>7471</v>
      </c>
      <c r="N7238" t="s">
        <v>7472</v>
      </c>
    </row>
    <row r="7239" spans="1:15" ht="15" customHeight="1" x14ac:dyDescent="0.2">
      <c r="A7239" s="65" t="s">
        <v>9839</v>
      </c>
      <c r="B7239" t="s">
        <v>715</v>
      </c>
      <c r="C7239" t="s">
        <v>714</v>
      </c>
      <c r="D7239" s="21" t="s">
        <v>716</v>
      </c>
      <c r="E7239" t="s">
        <v>717</v>
      </c>
      <c r="F7239" t="s">
        <v>52</v>
      </c>
      <c r="G7239" t="s">
        <v>1386</v>
      </c>
      <c r="K7239">
        <v>2023</v>
      </c>
      <c r="L7239" s="22" t="s">
        <v>7473</v>
      </c>
      <c r="M7239" t="s">
        <v>7474</v>
      </c>
      <c r="N7239" t="s">
        <v>7467</v>
      </c>
      <c r="O7239" t="s">
        <v>7475</v>
      </c>
    </row>
    <row r="7240" spans="1:15" ht="15" customHeight="1" x14ac:dyDescent="0.2">
      <c r="A7240" s="65" t="s">
        <v>9839</v>
      </c>
      <c r="B7240" t="s">
        <v>715</v>
      </c>
      <c r="C7240" t="s">
        <v>714</v>
      </c>
      <c r="D7240" s="21" t="s">
        <v>716</v>
      </c>
      <c r="E7240" t="s">
        <v>717</v>
      </c>
      <c r="F7240" t="s">
        <v>175</v>
      </c>
      <c r="G7240" t="s">
        <v>1286</v>
      </c>
      <c r="K7240">
        <v>2015</v>
      </c>
      <c r="L7240" t="s">
        <v>7476</v>
      </c>
      <c r="M7240" t="s">
        <v>2408</v>
      </c>
      <c r="N7240" t="s">
        <v>7477</v>
      </c>
      <c r="O7240" t="s">
        <v>7478</v>
      </c>
    </row>
    <row r="7241" spans="1:15" ht="15" customHeight="1" x14ac:dyDescent="0.2">
      <c r="A7241" s="65" t="s">
        <v>9839</v>
      </c>
      <c r="B7241" t="s">
        <v>715</v>
      </c>
      <c r="C7241" t="s">
        <v>714</v>
      </c>
      <c r="D7241" s="21" t="s">
        <v>716</v>
      </c>
      <c r="E7241" t="s">
        <v>717</v>
      </c>
      <c r="F7241" t="s">
        <v>4</v>
      </c>
      <c r="L7241" t="s">
        <v>1429</v>
      </c>
      <c r="N7241" t="s">
        <v>1279</v>
      </c>
      <c r="O7241" t="s">
        <v>1280</v>
      </c>
    </row>
    <row r="7242" spans="1:15" ht="15" customHeight="1" x14ac:dyDescent="0.2">
      <c r="A7242" s="65" t="s">
        <v>9839</v>
      </c>
      <c r="B7242" t="s">
        <v>715</v>
      </c>
      <c r="C7242" t="s">
        <v>714</v>
      </c>
      <c r="D7242" s="21" t="s">
        <v>716</v>
      </c>
      <c r="E7242" t="s">
        <v>717</v>
      </c>
      <c r="F7242" t="s">
        <v>44</v>
      </c>
      <c r="G7242" t="s">
        <v>1386</v>
      </c>
      <c r="H7242" t="s">
        <v>7479</v>
      </c>
      <c r="I7242" t="s">
        <v>349</v>
      </c>
      <c r="K7242">
        <v>2013</v>
      </c>
      <c r="L7242" t="s">
        <v>7480</v>
      </c>
      <c r="M7242" t="s">
        <v>1367</v>
      </c>
      <c r="N7242" t="s">
        <v>7481</v>
      </c>
      <c r="O7242" t="s">
        <v>7482</v>
      </c>
    </row>
    <row r="7243" spans="1:15" ht="15" customHeight="1" x14ac:dyDescent="0.2">
      <c r="A7243" s="65" t="s">
        <v>9839</v>
      </c>
      <c r="B7243" t="s">
        <v>715</v>
      </c>
      <c r="C7243" t="s">
        <v>714</v>
      </c>
      <c r="D7243" s="21" t="s">
        <v>716</v>
      </c>
      <c r="E7243" t="s">
        <v>717</v>
      </c>
      <c r="F7243" t="s">
        <v>50</v>
      </c>
      <c r="G7243" t="s">
        <v>1270</v>
      </c>
      <c r="K7243">
        <v>2017</v>
      </c>
      <c r="L7243" t="s">
        <v>7483</v>
      </c>
      <c r="M7243" t="s">
        <v>2406</v>
      </c>
      <c r="N7243" t="s">
        <v>7484</v>
      </c>
    </row>
    <row r="7244" spans="1:15" ht="15" customHeight="1" x14ac:dyDescent="0.2">
      <c r="A7244" s="65" t="s">
        <v>9839</v>
      </c>
      <c r="B7244" t="s">
        <v>715</v>
      </c>
      <c r="C7244" t="s">
        <v>714</v>
      </c>
      <c r="D7244" s="21" t="s">
        <v>716</v>
      </c>
      <c r="E7244" t="s">
        <v>717</v>
      </c>
      <c r="F7244" t="s">
        <v>43</v>
      </c>
      <c r="G7244" t="s">
        <v>1386</v>
      </c>
      <c r="H7244" t="s">
        <v>1100</v>
      </c>
      <c r="I7244" t="s">
        <v>349</v>
      </c>
      <c r="L7244" s="1" t="s">
        <v>9567</v>
      </c>
      <c r="M7244" t="s">
        <v>7485</v>
      </c>
      <c r="N7244" t="s">
        <v>7486</v>
      </c>
    </row>
    <row r="7245" spans="1:15" ht="15" customHeight="1" x14ac:dyDescent="0.2">
      <c r="A7245" s="65" t="s">
        <v>9839</v>
      </c>
      <c r="B7245" t="s">
        <v>715</v>
      </c>
      <c r="C7245" t="s">
        <v>714</v>
      </c>
      <c r="D7245" s="21" t="s">
        <v>716</v>
      </c>
      <c r="E7245" t="s">
        <v>717</v>
      </c>
      <c r="F7245" t="s">
        <v>89</v>
      </c>
      <c r="L7245" t="s">
        <v>7433</v>
      </c>
      <c r="M7245" t="s">
        <v>1367</v>
      </c>
      <c r="N7245" t="s">
        <v>7434</v>
      </c>
      <c r="O7245" t="s">
        <v>7487</v>
      </c>
    </row>
    <row r="7246" spans="1:15" ht="15" customHeight="1" x14ac:dyDescent="0.2">
      <c r="A7246" s="65" t="s">
        <v>9839</v>
      </c>
      <c r="B7246" t="s">
        <v>715</v>
      </c>
      <c r="C7246" t="s">
        <v>714</v>
      </c>
      <c r="D7246" s="21" t="s">
        <v>716</v>
      </c>
      <c r="E7246" t="s">
        <v>717</v>
      </c>
      <c r="F7246" t="s">
        <v>94</v>
      </c>
      <c r="K7246">
        <v>2012</v>
      </c>
      <c r="L7246" t="s">
        <v>7488</v>
      </c>
      <c r="N7246" t="s">
        <v>7489</v>
      </c>
    </row>
    <row r="7247" spans="1:15" ht="15" customHeight="1" x14ac:dyDescent="0.2">
      <c r="A7247" s="65" t="s">
        <v>9839</v>
      </c>
      <c r="B7247" t="s">
        <v>715</v>
      </c>
      <c r="C7247" t="s">
        <v>714</v>
      </c>
      <c r="D7247" s="21" t="s">
        <v>716</v>
      </c>
      <c r="E7247" t="s">
        <v>717</v>
      </c>
      <c r="F7247" t="s">
        <v>162</v>
      </c>
      <c r="G7247" t="s">
        <v>1286</v>
      </c>
      <c r="O7247" t="s">
        <v>1400</v>
      </c>
    </row>
    <row r="7248" spans="1:15" ht="15" customHeight="1" x14ac:dyDescent="0.2">
      <c r="A7248" s="65" t="s">
        <v>9839</v>
      </c>
      <c r="B7248" t="s">
        <v>715</v>
      </c>
      <c r="C7248" t="s">
        <v>714</v>
      </c>
      <c r="D7248" s="21" t="s">
        <v>716</v>
      </c>
      <c r="E7248" t="s">
        <v>717</v>
      </c>
      <c r="F7248" t="s">
        <v>14</v>
      </c>
      <c r="G7248" t="s">
        <v>1430</v>
      </c>
      <c r="O7248" t="s">
        <v>1431</v>
      </c>
    </row>
    <row r="7249" spans="1:15" ht="15" customHeight="1" x14ac:dyDescent="0.2">
      <c r="A7249" s="65" t="s">
        <v>9839</v>
      </c>
      <c r="B7249" t="s">
        <v>715</v>
      </c>
      <c r="C7249" t="s">
        <v>714</v>
      </c>
      <c r="D7249" s="21" t="s">
        <v>716</v>
      </c>
      <c r="E7249" t="s">
        <v>717</v>
      </c>
      <c r="F7249" t="s">
        <v>11</v>
      </c>
      <c r="G7249" t="s">
        <v>1286</v>
      </c>
      <c r="H7249" t="s">
        <v>349</v>
      </c>
      <c r="I7249" t="s">
        <v>349</v>
      </c>
      <c r="K7249">
        <v>2023</v>
      </c>
      <c r="L7249" t="s">
        <v>7490</v>
      </c>
      <c r="M7249" t="s">
        <v>1816</v>
      </c>
      <c r="N7249" t="s">
        <v>7491</v>
      </c>
      <c r="O7249" t="s">
        <v>7492</v>
      </c>
    </row>
    <row r="7250" spans="1:15" ht="15" customHeight="1" x14ac:dyDescent="0.2">
      <c r="A7250" s="65" t="s">
        <v>9839</v>
      </c>
      <c r="B7250" t="s">
        <v>715</v>
      </c>
      <c r="C7250" t="s">
        <v>714</v>
      </c>
      <c r="D7250" s="21" t="s">
        <v>716</v>
      </c>
      <c r="E7250" t="s">
        <v>717</v>
      </c>
      <c r="F7250" t="s">
        <v>10</v>
      </c>
      <c r="K7250">
        <v>2023</v>
      </c>
      <c r="L7250" t="s">
        <v>7490</v>
      </c>
      <c r="M7250" t="s">
        <v>1816</v>
      </c>
      <c r="N7250" t="s">
        <v>7491</v>
      </c>
    </row>
    <row r="7251" spans="1:15" ht="15" customHeight="1" x14ac:dyDescent="0.2">
      <c r="A7251" s="65" t="s">
        <v>9839</v>
      </c>
      <c r="B7251" s="22" t="s">
        <v>715</v>
      </c>
      <c r="C7251" s="22" t="s">
        <v>714</v>
      </c>
      <c r="D7251" s="23" t="s">
        <v>716</v>
      </c>
      <c r="E7251" s="22" t="s">
        <v>717</v>
      </c>
      <c r="F7251" s="22" t="s">
        <v>81</v>
      </c>
      <c r="G7251" s="22" t="s">
        <v>1299</v>
      </c>
      <c r="H7251" s="22"/>
      <c r="I7251" s="22"/>
      <c r="J7251" s="22"/>
      <c r="K7251" s="22">
        <v>2023</v>
      </c>
      <c r="L7251" s="22" t="s">
        <v>7473</v>
      </c>
      <c r="M7251" s="22" t="s">
        <v>3713</v>
      </c>
      <c r="N7251" s="22" t="s">
        <v>7467</v>
      </c>
      <c r="O7251" s="48"/>
    </row>
    <row r="7252" spans="1:15" ht="15" customHeight="1" x14ac:dyDescent="0.2">
      <c r="A7252" s="65" t="s">
        <v>9839</v>
      </c>
      <c r="B7252" t="s">
        <v>715</v>
      </c>
      <c r="C7252" t="s">
        <v>714</v>
      </c>
      <c r="D7252" s="21" t="s">
        <v>716</v>
      </c>
      <c r="E7252" t="s">
        <v>717</v>
      </c>
      <c r="F7252" t="s">
        <v>132</v>
      </c>
      <c r="G7252" t="s">
        <v>1286</v>
      </c>
      <c r="O7252" t="s">
        <v>1400</v>
      </c>
    </row>
    <row r="7253" spans="1:15" ht="15" customHeight="1" x14ac:dyDescent="0.2">
      <c r="A7253" s="65" t="s">
        <v>9839</v>
      </c>
      <c r="B7253" t="s">
        <v>715</v>
      </c>
      <c r="C7253" t="s">
        <v>714</v>
      </c>
      <c r="D7253" s="21" t="s">
        <v>716</v>
      </c>
      <c r="E7253" t="s">
        <v>717</v>
      </c>
      <c r="F7253" t="s">
        <v>8</v>
      </c>
      <c r="K7253">
        <v>2023</v>
      </c>
      <c r="L7253" t="s">
        <v>7490</v>
      </c>
      <c r="M7253" t="s">
        <v>1816</v>
      </c>
      <c r="N7253" t="s">
        <v>7491</v>
      </c>
    </row>
    <row r="7254" spans="1:15" ht="15" customHeight="1" x14ac:dyDescent="0.2">
      <c r="A7254" s="65" t="s">
        <v>9839</v>
      </c>
      <c r="B7254" t="s">
        <v>715</v>
      </c>
      <c r="C7254" t="s">
        <v>714</v>
      </c>
      <c r="D7254" s="21" t="s">
        <v>716</v>
      </c>
      <c r="E7254" t="s">
        <v>717</v>
      </c>
      <c r="F7254" t="s">
        <v>316</v>
      </c>
      <c r="L7254" t="s">
        <v>7433</v>
      </c>
      <c r="M7254" t="s">
        <v>1276</v>
      </c>
      <c r="N7254" t="s">
        <v>7434</v>
      </c>
    </row>
    <row r="7255" spans="1:15" ht="15" customHeight="1" x14ac:dyDescent="0.2">
      <c r="A7255" s="65" t="s">
        <v>9839</v>
      </c>
      <c r="B7255" t="s">
        <v>715</v>
      </c>
      <c r="C7255" t="s">
        <v>714</v>
      </c>
      <c r="D7255" s="21" t="s">
        <v>716</v>
      </c>
      <c r="E7255" t="s">
        <v>717</v>
      </c>
      <c r="F7255" t="s">
        <v>314</v>
      </c>
      <c r="L7255" t="s">
        <v>7433</v>
      </c>
      <c r="M7255" t="s">
        <v>7493</v>
      </c>
      <c r="N7255" t="s">
        <v>7434</v>
      </c>
    </row>
    <row r="7256" spans="1:15" ht="15" customHeight="1" x14ac:dyDescent="0.2">
      <c r="A7256" s="65" t="s">
        <v>9839</v>
      </c>
      <c r="B7256" t="s">
        <v>715</v>
      </c>
      <c r="C7256" t="s">
        <v>714</v>
      </c>
      <c r="D7256" s="21" t="s">
        <v>716</v>
      </c>
      <c r="E7256" t="s">
        <v>717</v>
      </c>
      <c r="F7256" t="s">
        <v>317</v>
      </c>
      <c r="K7256">
        <v>2023</v>
      </c>
      <c r="L7256" t="s">
        <v>7465</v>
      </c>
      <c r="M7256" t="s">
        <v>7494</v>
      </c>
      <c r="N7256" t="s">
        <v>7467</v>
      </c>
    </row>
    <row r="7257" spans="1:15" ht="15" customHeight="1" x14ac:dyDescent="0.2">
      <c r="A7257" s="65" t="s">
        <v>9839</v>
      </c>
      <c r="B7257" t="s">
        <v>715</v>
      </c>
      <c r="C7257" t="s">
        <v>714</v>
      </c>
      <c r="D7257" s="21" t="s">
        <v>716</v>
      </c>
      <c r="E7257" t="s">
        <v>717</v>
      </c>
      <c r="F7257" t="s">
        <v>315</v>
      </c>
      <c r="L7257" t="s">
        <v>7433</v>
      </c>
      <c r="M7257" t="s">
        <v>7493</v>
      </c>
      <c r="N7257" t="s">
        <v>7434</v>
      </c>
    </row>
    <row r="7258" spans="1:15" ht="15" customHeight="1" x14ac:dyDescent="0.2">
      <c r="A7258" s="65" t="s">
        <v>9839</v>
      </c>
      <c r="B7258" t="s">
        <v>715</v>
      </c>
      <c r="C7258" t="s">
        <v>714</v>
      </c>
      <c r="D7258" s="21" t="s">
        <v>716</v>
      </c>
      <c r="E7258" t="s">
        <v>717</v>
      </c>
      <c r="F7258" t="s">
        <v>84</v>
      </c>
      <c r="L7258" t="s">
        <v>7433</v>
      </c>
      <c r="M7258" t="s">
        <v>1816</v>
      </c>
      <c r="N7258" t="s">
        <v>7434</v>
      </c>
    </row>
    <row r="7259" spans="1:15" ht="15" customHeight="1" x14ac:dyDescent="0.2">
      <c r="A7259" s="65" t="s">
        <v>9839</v>
      </c>
      <c r="B7259" t="s">
        <v>715</v>
      </c>
      <c r="C7259" t="s">
        <v>714</v>
      </c>
      <c r="D7259" s="21" t="s">
        <v>716</v>
      </c>
      <c r="E7259" t="s">
        <v>717</v>
      </c>
      <c r="F7259" t="s">
        <v>170</v>
      </c>
      <c r="G7259" t="s">
        <v>1286</v>
      </c>
      <c r="L7259" t="s">
        <v>7495</v>
      </c>
      <c r="M7259" t="s">
        <v>7456</v>
      </c>
      <c r="N7259" t="s">
        <v>7496</v>
      </c>
      <c r="O7259" t="s">
        <v>7497</v>
      </c>
    </row>
    <row r="7260" spans="1:15" ht="15" customHeight="1" x14ac:dyDescent="0.2">
      <c r="A7260" s="65" t="s">
        <v>9839</v>
      </c>
      <c r="B7260" t="s">
        <v>715</v>
      </c>
      <c r="C7260" t="s">
        <v>714</v>
      </c>
      <c r="D7260" s="21" t="s">
        <v>716</v>
      </c>
      <c r="E7260" t="s">
        <v>717</v>
      </c>
      <c r="F7260" t="s">
        <v>323</v>
      </c>
      <c r="L7260" t="s">
        <v>7433</v>
      </c>
      <c r="M7260" t="s">
        <v>1276</v>
      </c>
      <c r="N7260" t="s">
        <v>7434</v>
      </c>
    </row>
    <row r="7261" spans="1:15" ht="15" customHeight="1" x14ac:dyDescent="0.2">
      <c r="A7261" s="65" t="s">
        <v>9839</v>
      </c>
      <c r="B7261" t="s">
        <v>715</v>
      </c>
      <c r="C7261" t="s">
        <v>714</v>
      </c>
      <c r="D7261" s="21" t="s">
        <v>716</v>
      </c>
      <c r="E7261" t="s">
        <v>717</v>
      </c>
      <c r="F7261" t="s">
        <v>325</v>
      </c>
      <c r="K7261">
        <v>2013</v>
      </c>
      <c r="L7261" t="s">
        <v>7429</v>
      </c>
      <c r="M7261" t="s">
        <v>7432</v>
      </c>
      <c r="N7261" t="s">
        <v>7430</v>
      </c>
      <c r="O7261" t="s">
        <v>7498</v>
      </c>
    </row>
    <row r="7262" spans="1:15" ht="15" customHeight="1" x14ac:dyDescent="0.2">
      <c r="A7262" s="65" t="s">
        <v>9839</v>
      </c>
      <c r="B7262" t="s">
        <v>715</v>
      </c>
      <c r="C7262" t="s">
        <v>714</v>
      </c>
      <c r="D7262" s="21" t="s">
        <v>716</v>
      </c>
      <c r="E7262" t="s">
        <v>717</v>
      </c>
      <c r="F7262" t="s">
        <v>321</v>
      </c>
      <c r="L7262" t="s">
        <v>7433</v>
      </c>
      <c r="M7262" t="s">
        <v>1276</v>
      </c>
      <c r="N7262" t="s">
        <v>7434</v>
      </c>
    </row>
    <row r="7263" spans="1:15" ht="15" customHeight="1" x14ac:dyDescent="0.2">
      <c r="A7263" s="65" t="s">
        <v>9839</v>
      </c>
      <c r="B7263" t="s">
        <v>715</v>
      </c>
      <c r="C7263" t="s">
        <v>714</v>
      </c>
      <c r="D7263" s="21" t="s">
        <v>716</v>
      </c>
      <c r="E7263" t="s">
        <v>717</v>
      </c>
      <c r="F7263" t="s">
        <v>324</v>
      </c>
      <c r="K7263">
        <v>2013</v>
      </c>
      <c r="L7263" t="s">
        <v>7429</v>
      </c>
      <c r="M7263" t="s">
        <v>7432</v>
      </c>
      <c r="N7263" t="s">
        <v>7430</v>
      </c>
    </row>
    <row r="7264" spans="1:15" ht="15" customHeight="1" x14ac:dyDescent="0.2">
      <c r="A7264" s="65" t="s">
        <v>9839</v>
      </c>
      <c r="B7264" t="s">
        <v>715</v>
      </c>
      <c r="C7264" t="s">
        <v>714</v>
      </c>
      <c r="D7264" s="21" t="s">
        <v>716</v>
      </c>
      <c r="E7264" t="s">
        <v>717</v>
      </c>
      <c r="F7264" t="s">
        <v>322</v>
      </c>
      <c r="L7264" t="s">
        <v>7433</v>
      </c>
      <c r="M7264" t="s">
        <v>1276</v>
      </c>
      <c r="N7264" t="s">
        <v>7434</v>
      </c>
    </row>
    <row r="7265" spans="1:15" ht="15" customHeight="1" x14ac:dyDescent="0.2">
      <c r="A7265" s="65" t="s">
        <v>9839</v>
      </c>
      <c r="B7265" t="s">
        <v>715</v>
      </c>
      <c r="C7265" t="s">
        <v>714</v>
      </c>
      <c r="D7265" s="21" t="s">
        <v>723</v>
      </c>
      <c r="E7265" t="s">
        <v>724</v>
      </c>
      <c r="F7265" t="s">
        <v>307</v>
      </c>
      <c r="K7265">
        <v>2019</v>
      </c>
      <c r="L7265" t="s">
        <v>7439</v>
      </c>
      <c r="M7265" t="s">
        <v>6241</v>
      </c>
      <c r="N7265" t="s">
        <v>7440</v>
      </c>
      <c r="O7265" t="s">
        <v>7499</v>
      </c>
    </row>
    <row r="7266" spans="1:15" ht="15" customHeight="1" x14ac:dyDescent="0.2">
      <c r="A7266" s="65" t="s">
        <v>9839</v>
      </c>
      <c r="B7266" t="s">
        <v>715</v>
      </c>
      <c r="C7266" t="s">
        <v>714</v>
      </c>
      <c r="D7266" s="21" t="s">
        <v>723</v>
      </c>
      <c r="E7266" t="s">
        <v>724</v>
      </c>
      <c r="F7266" t="s">
        <v>16</v>
      </c>
      <c r="G7266" t="s">
        <v>1270</v>
      </c>
      <c r="H7266" t="s">
        <v>349</v>
      </c>
      <c r="I7266" t="s">
        <v>349</v>
      </c>
      <c r="K7266">
        <v>2023</v>
      </c>
      <c r="L7266" t="s">
        <v>7500</v>
      </c>
      <c r="M7266" t="s">
        <v>7501</v>
      </c>
      <c r="N7266" t="s">
        <v>7502</v>
      </c>
    </row>
    <row r="7267" spans="1:15" ht="15" customHeight="1" x14ac:dyDescent="0.2">
      <c r="A7267" s="65" t="s">
        <v>9839</v>
      </c>
      <c r="B7267" t="s">
        <v>715</v>
      </c>
      <c r="C7267" t="s">
        <v>714</v>
      </c>
      <c r="D7267" s="21" t="s">
        <v>723</v>
      </c>
      <c r="E7267" t="s">
        <v>724</v>
      </c>
      <c r="F7267" t="s">
        <v>28</v>
      </c>
      <c r="G7267" t="s">
        <v>1270</v>
      </c>
      <c r="H7267" t="s">
        <v>349</v>
      </c>
      <c r="I7267" t="s">
        <v>349</v>
      </c>
      <c r="K7267">
        <v>2023</v>
      </c>
      <c r="L7267" t="s">
        <v>7500</v>
      </c>
      <c r="M7267" t="s">
        <v>7501</v>
      </c>
      <c r="N7267" t="s">
        <v>7502</v>
      </c>
      <c r="O7267" t="s">
        <v>7503</v>
      </c>
    </row>
    <row r="7268" spans="1:15" ht="15" customHeight="1" x14ac:dyDescent="0.2">
      <c r="A7268" s="65" t="s">
        <v>9839</v>
      </c>
      <c r="B7268" t="s">
        <v>715</v>
      </c>
      <c r="C7268" t="s">
        <v>714</v>
      </c>
      <c r="D7268" s="21" t="s">
        <v>723</v>
      </c>
      <c r="E7268" t="s">
        <v>724</v>
      </c>
      <c r="F7268" t="s">
        <v>19</v>
      </c>
      <c r="G7268" t="s">
        <v>1270</v>
      </c>
      <c r="H7268" t="s">
        <v>349</v>
      </c>
      <c r="I7268" t="s">
        <v>349</v>
      </c>
      <c r="K7268">
        <v>2023</v>
      </c>
      <c r="L7268" t="s">
        <v>7500</v>
      </c>
      <c r="M7268" t="s">
        <v>7501</v>
      </c>
      <c r="N7268" t="s">
        <v>7502</v>
      </c>
      <c r="O7268" t="s">
        <v>7504</v>
      </c>
    </row>
    <row r="7269" spans="1:15" ht="15" customHeight="1" x14ac:dyDescent="0.2">
      <c r="A7269" s="65" t="s">
        <v>9839</v>
      </c>
      <c r="B7269" t="s">
        <v>715</v>
      </c>
      <c r="C7269" t="s">
        <v>714</v>
      </c>
      <c r="D7269" s="21" t="s">
        <v>723</v>
      </c>
      <c r="E7269" t="s">
        <v>724</v>
      </c>
      <c r="F7269" t="s">
        <v>20</v>
      </c>
      <c r="G7269" t="s">
        <v>1270</v>
      </c>
      <c r="H7269" t="s">
        <v>349</v>
      </c>
      <c r="I7269" t="s">
        <v>349</v>
      </c>
      <c r="K7269">
        <v>2023</v>
      </c>
      <c r="L7269" t="s">
        <v>7500</v>
      </c>
      <c r="M7269" t="s">
        <v>7501</v>
      </c>
      <c r="N7269" t="s">
        <v>7502</v>
      </c>
    </row>
    <row r="7270" spans="1:15" ht="15" customHeight="1" x14ac:dyDescent="0.2">
      <c r="A7270" s="65" t="s">
        <v>9839</v>
      </c>
      <c r="B7270" t="s">
        <v>715</v>
      </c>
      <c r="C7270" t="s">
        <v>714</v>
      </c>
      <c r="D7270" s="21" t="s">
        <v>723</v>
      </c>
      <c r="E7270" t="s">
        <v>724</v>
      </c>
      <c r="F7270" t="s">
        <v>22</v>
      </c>
      <c r="G7270" t="s">
        <v>1270</v>
      </c>
      <c r="H7270" t="s">
        <v>349</v>
      </c>
      <c r="I7270" t="s">
        <v>349</v>
      </c>
      <c r="K7270">
        <v>2023</v>
      </c>
      <c r="L7270" t="s">
        <v>7500</v>
      </c>
      <c r="M7270" t="s">
        <v>7501</v>
      </c>
      <c r="N7270" t="s">
        <v>7502</v>
      </c>
      <c r="O7270" t="s">
        <v>7505</v>
      </c>
    </row>
    <row r="7271" spans="1:15" ht="15" customHeight="1" x14ac:dyDescent="0.2">
      <c r="A7271" s="65" t="s">
        <v>9839</v>
      </c>
      <c r="B7271" t="s">
        <v>715</v>
      </c>
      <c r="C7271" t="s">
        <v>714</v>
      </c>
      <c r="D7271" s="21" t="s">
        <v>718</v>
      </c>
      <c r="E7271" t="s">
        <v>719</v>
      </c>
      <c r="F7271" t="s">
        <v>308</v>
      </c>
      <c r="L7271" t="s">
        <v>7506</v>
      </c>
      <c r="M7271" t="s">
        <v>1367</v>
      </c>
      <c r="N7271" t="s">
        <v>7507</v>
      </c>
    </row>
    <row r="7272" spans="1:15" ht="15" customHeight="1" x14ac:dyDescent="0.2">
      <c r="A7272" s="65" t="s">
        <v>9839</v>
      </c>
      <c r="B7272" t="s">
        <v>715</v>
      </c>
      <c r="C7272" t="s">
        <v>714</v>
      </c>
      <c r="D7272" s="21" t="s">
        <v>718</v>
      </c>
      <c r="E7272" t="s">
        <v>719</v>
      </c>
      <c r="F7272" t="s">
        <v>306</v>
      </c>
      <c r="L7272" t="s">
        <v>7506</v>
      </c>
      <c r="M7272" t="s">
        <v>1367</v>
      </c>
      <c r="N7272" t="s">
        <v>7507</v>
      </c>
      <c r="O7272" t="s">
        <v>7431</v>
      </c>
    </row>
    <row r="7273" spans="1:15" ht="15" customHeight="1" x14ac:dyDescent="0.2">
      <c r="A7273" s="65" t="s">
        <v>9839</v>
      </c>
      <c r="B7273" t="s">
        <v>715</v>
      </c>
      <c r="C7273" t="s">
        <v>714</v>
      </c>
      <c r="D7273" s="21" t="s">
        <v>718</v>
      </c>
      <c r="E7273" t="s">
        <v>719</v>
      </c>
      <c r="F7273" t="s">
        <v>309</v>
      </c>
      <c r="K7273">
        <v>2023</v>
      </c>
      <c r="L7273" t="s">
        <v>7508</v>
      </c>
      <c r="M7273" t="s">
        <v>7509</v>
      </c>
      <c r="N7273" t="s">
        <v>7510</v>
      </c>
      <c r="O7273" t="s">
        <v>7511</v>
      </c>
    </row>
    <row r="7274" spans="1:15" ht="15" customHeight="1" x14ac:dyDescent="0.2">
      <c r="A7274" s="65" t="s">
        <v>9839</v>
      </c>
      <c r="B7274" t="s">
        <v>715</v>
      </c>
      <c r="C7274" t="s">
        <v>714</v>
      </c>
      <c r="D7274" s="21" t="s">
        <v>718</v>
      </c>
      <c r="E7274" t="s">
        <v>719</v>
      </c>
      <c r="F7274" t="s">
        <v>307</v>
      </c>
      <c r="L7274" t="s">
        <v>7506</v>
      </c>
      <c r="M7274" t="s">
        <v>1367</v>
      </c>
      <c r="N7274" t="s">
        <v>7507</v>
      </c>
    </row>
    <row r="7275" spans="1:15" ht="15" customHeight="1" x14ac:dyDescent="0.2">
      <c r="A7275" s="65" t="s">
        <v>9839</v>
      </c>
      <c r="B7275" t="s">
        <v>715</v>
      </c>
      <c r="C7275" t="s">
        <v>714</v>
      </c>
      <c r="D7275" s="21" t="s">
        <v>718</v>
      </c>
      <c r="E7275" t="s">
        <v>719</v>
      </c>
      <c r="F7275" t="s">
        <v>16</v>
      </c>
      <c r="G7275" t="s">
        <v>1270</v>
      </c>
      <c r="H7275" t="s">
        <v>349</v>
      </c>
      <c r="I7275" t="s">
        <v>1100</v>
      </c>
      <c r="K7275">
        <v>2017</v>
      </c>
      <c r="L7275" t="s">
        <v>7512</v>
      </c>
      <c r="M7275" t="s">
        <v>1816</v>
      </c>
      <c r="N7275" t="s">
        <v>7513</v>
      </c>
      <c r="O7275" t="s">
        <v>7514</v>
      </c>
    </row>
    <row r="7276" spans="1:15" ht="15" customHeight="1" x14ac:dyDescent="0.2">
      <c r="A7276" s="65" t="s">
        <v>9839</v>
      </c>
      <c r="B7276" t="s">
        <v>715</v>
      </c>
      <c r="C7276" t="s">
        <v>714</v>
      </c>
      <c r="D7276" s="21" t="s">
        <v>718</v>
      </c>
      <c r="E7276" t="s">
        <v>719</v>
      </c>
      <c r="F7276" t="s">
        <v>17</v>
      </c>
      <c r="G7276" t="s">
        <v>1270</v>
      </c>
      <c r="H7276" t="s">
        <v>349</v>
      </c>
      <c r="I7276" t="s">
        <v>1100</v>
      </c>
      <c r="K7276">
        <v>2017</v>
      </c>
      <c r="L7276" t="s">
        <v>7512</v>
      </c>
      <c r="M7276" t="s">
        <v>1816</v>
      </c>
      <c r="N7276" t="s">
        <v>7513</v>
      </c>
    </row>
    <row r="7277" spans="1:15" ht="15" customHeight="1" x14ac:dyDescent="0.2">
      <c r="A7277" s="65" t="s">
        <v>9839</v>
      </c>
      <c r="B7277" t="s">
        <v>715</v>
      </c>
      <c r="C7277" t="s">
        <v>714</v>
      </c>
      <c r="D7277" s="21" t="s">
        <v>718</v>
      </c>
      <c r="E7277" t="s">
        <v>719</v>
      </c>
      <c r="F7277" t="s">
        <v>26</v>
      </c>
      <c r="G7277" t="s">
        <v>1270</v>
      </c>
      <c r="H7277" t="s">
        <v>349</v>
      </c>
      <c r="I7277" t="s">
        <v>1100</v>
      </c>
      <c r="K7277">
        <v>2017</v>
      </c>
      <c r="L7277" t="s">
        <v>7512</v>
      </c>
      <c r="M7277" t="s">
        <v>1816</v>
      </c>
      <c r="N7277" t="s">
        <v>7513</v>
      </c>
      <c r="O7277" t="s">
        <v>7515</v>
      </c>
    </row>
    <row r="7278" spans="1:15" ht="15" customHeight="1" x14ac:dyDescent="0.2">
      <c r="A7278" s="65" t="s">
        <v>9839</v>
      </c>
      <c r="B7278" t="s">
        <v>715</v>
      </c>
      <c r="C7278" t="s">
        <v>714</v>
      </c>
      <c r="D7278" s="21" t="s">
        <v>718</v>
      </c>
      <c r="E7278" t="s">
        <v>719</v>
      </c>
      <c r="F7278" t="s">
        <v>18</v>
      </c>
      <c r="G7278" t="s">
        <v>1270</v>
      </c>
      <c r="H7278" t="s">
        <v>349</v>
      </c>
      <c r="I7278" t="s">
        <v>1100</v>
      </c>
      <c r="K7278">
        <v>2017</v>
      </c>
      <c r="L7278" t="s">
        <v>7512</v>
      </c>
      <c r="M7278" t="s">
        <v>1816</v>
      </c>
      <c r="N7278" t="s">
        <v>7513</v>
      </c>
    </row>
    <row r="7279" spans="1:15" ht="15" customHeight="1" x14ac:dyDescent="0.2">
      <c r="A7279" s="65" t="s">
        <v>9839</v>
      </c>
      <c r="B7279" t="s">
        <v>715</v>
      </c>
      <c r="C7279" t="s">
        <v>714</v>
      </c>
      <c r="D7279" s="21" t="s">
        <v>718</v>
      </c>
      <c r="E7279" t="s">
        <v>719</v>
      </c>
      <c r="F7279" t="s">
        <v>28</v>
      </c>
      <c r="G7279" t="s">
        <v>1270</v>
      </c>
      <c r="H7279" t="s">
        <v>349</v>
      </c>
      <c r="I7279" t="s">
        <v>1100</v>
      </c>
      <c r="K7279">
        <v>2017</v>
      </c>
      <c r="L7279" t="s">
        <v>7512</v>
      </c>
      <c r="M7279" t="s">
        <v>1816</v>
      </c>
      <c r="N7279" t="s">
        <v>7513</v>
      </c>
      <c r="O7279" t="s">
        <v>7516</v>
      </c>
    </row>
    <row r="7280" spans="1:15" ht="15" customHeight="1" x14ac:dyDescent="0.2">
      <c r="A7280" s="65" t="s">
        <v>9839</v>
      </c>
      <c r="B7280" t="s">
        <v>715</v>
      </c>
      <c r="C7280" t="s">
        <v>714</v>
      </c>
      <c r="D7280" s="21" t="s">
        <v>718</v>
      </c>
      <c r="E7280" t="s">
        <v>719</v>
      </c>
      <c r="F7280" t="s">
        <v>19</v>
      </c>
      <c r="G7280" t="s">
        <v>1270</v>
      </c>
      <c r="H7280" t="s">
        <v>349</v>
      </c>
      <c r="I7280" t="s">
        <v>1100</v>
      </c>
      <c r="K7280">
        <v>2017</v>
      </c>
      <c r="L7280" t="s">
        <v>7512</v>
      </c>
      <c r="M7280" t="s">
        <v>1816</v>
      </c>
      <c r="N7280" t="s">
        <v>7513</v>
      </c>
      <c r="O7280" t="s">
        <v>7517</v>
      </c>
    </row>
    <row r="7281" spans="1:15" ht="15" customHeight="1" x14ac:dyDescent="0.2">
      <c r="A7281" s="65" t="s">
        <v>9839</v>
      </c>
      <c r="B7281" t="s">
        <v>715</v>
      </c>
      <c r="C7281" t="s">
        <v>714</v>
      </c>
      <c r="D7281" s="21" t="s">
        <v>718</v>
      </c>
      <c r="E7281" t="s">
        <v>719</v>
      </c>
      <c r="F7281" t="s">
        <v>20</v>
      </c>
      <c r="G7281" t="s">
        <v>1270</v>
      </c>
      <c r="H7281" t="s">
        <v>349</v>
      </c>
      <c r="I7281" t="s">
        <v>1100</v>
      </c>
      <c r="K7281">
        <v>2017</v>
      </c>
      <c r="L7281" t="s">
        <v>7512</v>
      </c>
      <c r="M7281" t="s">
        <v>1816</v>
      </c>
      <c r="N7281" t="s">
        <v>7513</v>
      </c>
    </row>
    <row r="7282" spans="1:15" ht="15" customHeight="1" x14ac:dyDescent="0.2">
      <c r="A7282" s="65" t="s">
        <v>9839</v>
      </c>
      <c r="B7282" t="s">
        <v>715</v>
      </c>
      <c r="C7282" t="s">
        <v>714</v>
      </c>
      <c r="D7282" s="21" t="s">
        <v>718</v>
      </c>
      <c r="E7282" t="s">
        <v>719</v>
      </c>
      <c r="F7282" t="s">
        <v>21</v>
      </c>
      <c r="G7282" t="s">
        <v>1270</v>
      </c>
      <c r="H7282" t="s">
        <v>349</v>
      </c>
      <c r="I7282" t="s">
        <v>1100</v>
      </c>
      <c r="K7282">
        <v>2017</v>
      </c>
      <c r="L7282" t="s">
        <v>7512</v>
      </c>
      <c r="M7282" t="s">
        <v>1816</v>
      </c>
      <c r="N7282" t="s">
        <v>7513</v>
      </c>
    </row>
    <row r="7283" spans="1:15" ht="15" customHeight="1" x14ac:dyDescent="0.2">
      <c r="A7283" s="65" t="s">
        <v>9839</v>
      </c>
      <c r="B7283" t="s">
        <v>715</v>
      </c>
      <c r="C7283" t="s">
        <v>714</v>
      </c>
      <c r="D7283" s="21" t="s">
        <v>718</v>
      </c>
      <c r="E7283" t="s">
        <v>719</v>
      </c>
      <c r="F7283" t="s">
        <v>24</v>
      </c>
      <c r="G7283" t="s">
        <v>1270</v>
      </c>
      <c r="H7283" t="s">
        <v>349</v>
      </c>
      <c r="I7283" t="s">
        <v>1100</v>
      </c>
      <c r="K7283">
        <v>2017</v>
      </c>
      <c r="L7283" t="s">
        <v>7512</v>
      </c>
      <c r="M7283" t="s">
        <v>1816</v>
      </c>
      <c r="N7283" t="s">
        <v>7513</v>
      </c>
    </row>
    <row r="7284" spans="1:15" ht="15" customHeight="1" x14ac:dyDescent="0.2">
      <c r="A7284" s="65" t="s">
        <v>9839</v>
      </c>
      <c r="B7284" t="s">
        <v>715</v>
      </c>
      <c r="C7284" t="s">
        <v>714</v>
      </c>
      <c r="D7284" s="21" t="s">
        <v>718</v>
      </c>
      <c r="E7284" t="s">
        <v>719</v>
      </c>
      <c r="F7284" t="s">
        <v>25</v>
      </c>
      <c r="G7284" t="s">
        <v>1270</v>
      </c>
      <c r="H7284" t="s">
        <v>349</v>
      </c>
      <c r="I7284" t="s">
        <v>1100</v>
      </c>
      <c r="K7284">
        <v>2017</v>
      </c>
      <c r="L7284" t="s">
        <v>7512</v>
      </c>
      <c r="M7284" t="s">
        <v>1816</v>
      </c>
      <c r="N7284" t="s">
        <v>7513</v>
      </c>
    </row>
    <row r="7285" spans="1:15" ht="15" customHeight="1" x14ac:dyDescent="0.2">
      <c r="A7285" s="65" t="s">
        <v>9839</v>
      </c>
      <c r="B7285" t="s">
        <v>715</v>
      </c>
      <c r="C7285" t="s">
        <v>714</v>
      </c>
      <c r="D7285" s="21" t="s">
        <v>718</v>
      </c>
      <c r="E7285" t="s">
        <v>719</v>
      </c>
      <c r="F7285" t="s">
        <v>23</v>
      </c>
      <c r="G7285" t="s">
        <v>1270</v>
      </c>
      <c r="H7285" t="s">
        <v>349</v>
      </c>
      <c r="I7285" t="s">
        <v>1100</v>
      </c>
      <c r="K7285">
        <v>2017</v>
      </c>
      <c r="L7285" t="s">
        <v>7512</v>
      </c>
      <c r="M7285" t="s">
        <v>1816</v>
      </c>
      <c r="N7285" t="s">
        <v>7513</v>
      </c>
      <c r="O7285" t="s">
        <v>7518</v>
      </c>
    </row>
    <row r="7286" spans="1:15" ht="15" customHeight="1" x14ac:dyDescent="0.2">
      <c r="A7286" s="65" t="s">
        <v>9839</v>
      </c>
      <c r="B7286" t="s">
        <v>715</v>
      </c>
      <c r="C7286" t="s">
        <v>714</v>
      </c>
      <c r="D7286" s="21" t="s">
        <v>718</v>
      </c>
      <c r="E7286" t="s">
        <v>719</v>
      </c>
      <c r="F7286" t="s">
        <v>338</v>
      </c>
      <c r="L7286" t="s">
        <v>7506</v>
      </c>
      <c r="M7286" t="s">
        <v>7519</v>
      </c>
      <c r="N7286" t="s">
        <v>7507</v>
      </c>
    </row>
    <row r="7287" spans="1:15" ht="15" customHeight="1" x14ac:dyDescent="0.2">
      <c r="A7287" s="65" t="s">
        <v>9839</v>
      </c>
      <c r="B7287" t="s">
        <v>715</v>
      </c>
      <c r="C7287" t="s">
        <v>714</v>
      </c>
      <c r="D7287" s="21" t="s">
        <v>718</v>
      </c>
      <c r="E7287" t="s">
        <v>719</v>
      </c>
      <c r="F7287" t="s">
        <v>336</v>
      </c>
      <c r="L7287" t="s">
        <v>7506</v>
      </c>
      <c r="M7287" t="s">
        <v>7519</v>
      </c>
      <c r="N7287" t="s">
        <v>7507</v>
      </c>
      <c r="O7287" t="s">
        <v>7520</v>
      </c>
    </row>
    <row r="7288" spans="1:15" ht="15" customHeight="1" x14ac:dyDescent="0.2">
      <c r="A7288" s="65" t="s">
        <v>9839</v>
      </c>
      <c r="B7288" t="s">
        <v>715</v>
      </c>
      <c r="C7288" t="s">
        <v>714</v>
      </c>
      <c r="D7288" s="21" t="s">
        <v>718</v>
      </c>
      <c r="E7288" t="s">
        <v>719</v>
      </c>
      <c r="F7288" t="s">
        <v>342</v>
      </c>
      <c r="K7288">
        <v>2023</v>
      </c>
      <c r="L7288" t="s">
        <v>7508</v>
      </c>
      <c r="M7288" t="s">
        <v>7521</v>
      </c>
      <c r="N7288" t="s">
        <v>7510</v>
      </c>
      <c r="O7288" t="s">
        <v>7522</v>
      </c>
    </row>
    <row r="7289" spans="1:15" ht="15" customHeight="1" x14ac:dyDescent="0.2">
      <c r="A7289" s="65" t="s">
        <v>9839</v>
      </c>
      <c r="B7289" t="s">
        <v>715</v>
      </c>
      <c r="C7289" t="s">
        <v>714</v>
      </c>
      <c r="D7289" s="21" t="s">
        <v>718</v>
      </c>
      <c r="E7289" t="s">
        <v>719</v>
      </c>
      <c r="F7289" t="s">
        <v>339</v>
      </c>
      <c r="K7289">
        <v>2023</v>
      </c>
      <c r="L7289" t="s">
        <v>7508</v>
      </c>
      <c r="M7289" t="s">
        <v>7521</v>
      </c>
      <c r="N7289" t="s">
        <v>7510</v>
      </c>
    </row>
    <row r="7290" spans="1:15" ht="15" customHeight="1" x14ac:dyDescent="0.2">
      <c r="A7290" s="65" t="s">
        <v>9839</v>
      </c>
      <c r="B7290" t="s">
        <v>715</v>
      </c>
      <c r="C7290" t="s">
        <v>714</v>
      </c>
      <c r="D7290" s="21" t="s">
        <v>718</v>
      </c>
      <c r="E7290" t="s">
        <v>719</v>
      </c>
      <c r="F7290" t="s">
        <v>337</v>
      </c>
      <c r="L7290" t="s">
        <v>7506</v>
      </c>
      <c r="M7290" t="s">
        <v>7519</v>
      </c>
      <c r="N7290" t="s">
        <v>7507</v>
      </c>
    </row>
    <row r="7291" spans="1:15" ht="15" customHeight="1" x14ac:dyDescent="0.2">
      <c r="A7291" s="65" t="s">
        <v>9839</v>
      </c>
      <c r="B7291" t="s">
        <v>715</v>
      </c>
      <c r="C7291" t="s">
        <v>714</v>
      </c>
      <c r="D7291" s="21" t="s">
        <v>718</v>
      </c>
      <c r="E7291" t="s">
        <v>719</v>
      </c>
      <c r="F7291" t="s">
        <v>98</v>
      </c>
      <c r="K7291">
        <v>2006</v>
      </c>
      <c r="L7291" t="s">
        <v>7523</v>
      </c>
      <c r="M7291" t="s">
        <v>7524</v>
      </c>
      <c r="N7291" t="s">
        <v>7525</v>
      </c>
      <c r="O7291" t="s">
        <v>7526</v>
      </c>
    </row>
    <row r="7292" spans="1:15" ht="15" customHeight="1" x14ac:dyDescent="0.2">
      <c r="A7292" s="65" t="s">
        <v>9839</v>
      </c>
      <c r="B7292" t="s">
        <v>715</v>
      </c>
      <c r="C7292" t="s">
        <v>714</v>
      </c>
      <c r="D7292" s="21" t="s">
        <v>718</v>
      </c>
      <c r="E7292" t="s">
        <v>719</v>
      </c>
      <c r="F7292" t="s">
        <v>51</v>
      </c>
      <c r="G7292" t="s">
        <v>1386</v>
      </c>
      <c r="L7292" t="s">
        <v>9279</v>
      </c>
      <c r="N7292" t="s">
        <v>9280</v>
      </c>
    </row>
    <row r="7293" spans="1:15" ht="15" customHeight="1" x14ac:dyDescent="0.2">
      <c r="A7293" s="65" t="s">
        <v>9839</v>
      </c>
      <c r="B7293" t="s">
        <v>715</v>
      </c>
      <c r="C7293" t="s">
        <v>714</v>
      </c>
      <c r="D7293" s="21" t="s">
        <v>718</v>
      </c>
      <c r="E7293" t="s">
        <v>719</v>
      </c>
      <c r="F7293" t="s">
        <v>4</v>
      </c>
      <c r="L7293" t="s">
        <v>1429</v>
      </c>
      <c r="N7293" t="s">
        <v>1279</v>
      </c>
      <c r="O7293" t="s">
        <v>1280</v>
      </c>
    </row>
    <row r="7294" spans="1:15" ht="15" customHeight="1" x14ac:dyDescent="0.2">
      <c r="A7294" s="65" t="s">
        <v>9839</v>
      </c>
      <c r="B7294" t="s">
        <v>715</v>
      </c>
      <c r="C7294" t="s">
        <v>714</v>
      </c>
      <c r="D7294" s="21" t="s">
        <v>718</v>
      </c>
      <c r="E7294" t="s">
        <v>719</v>
      </c>
      <c r="F7294" t="s">
        <v>44</v>
      </c>
      <c r="G7294" t="s">
        <v>1386</v>
      </c>
      <c r="H7294" t="s">
        <v>1100</v>
      </c>
      <c r="I7294" t="s">
        <v>1100</v>
      </c>
      <c r="L7294" t="s">
        <v>7527</v>
      </c>
      <c r="N7294" t="s">
        <v>7528</v>
      </c>
      <c r="O7294" t="s">
        <v>7529</v>
      </c>
    </row>
    <row r="7295" spans="1:15" ht="15" customHeight="1" x14ac:dyDescent="0.2">
      <c r="A7295" s="65" t="s">
        <v>9839</v>
      </c>
      <c r="B7295" t="s">
        <v>715</v>
      </c>
      <c r="C7295" t="s">
        <v>714</v>
      </c>
      <c r="D7295" s="21" t="s">
        <v>718</v>
      </c>
      <c r="E7295" t="s">
        <v>719</v>
      </c>
      <c r="F7295" t="s">
        <v>47</v>
      </c>
      <c r="G7295" t="s">
        <v>2322</v>
      </c>
      <c r="H7295" t="s">
        <v>349</v>
      </c>
      <c r="I7295" t="s">
        <v>349</v>
      </c>
      <c r="L7295" t="s">
        <v>9281</v>
      </c>
      <c r="M7295" t="s">
        <v>3443</v>
      </c>
      <c r="N7295" t="s">
        <v>9282</v>
      </c>
      <c r="O7295" t="s">
        <v>7532</v>
      </c>
    </row>
    <row r="7296" spans="1:15" ht="15" customHeight="1" x14ac:dyDescent="0.2">
      <c r="A7296" s="65" t="s">
        <v>9839</v>
      </c>
      <c r="B7296" t="s">
        <v>715</v>
      </c>
      <c r="C7296" t="s">
        <v>714</v>
      </c>
      <c r="D7296" s="21" t="s">
        <v>718</v>
      </c>
      <c r="E7296" t="s">
        <v>719</v>
      </c>
      <c r="F7296" t="s">
        <v>43</v>
      </c>
      <c r="G7296" t="s">
        <v>1386</v>
      </c>
      <c r="H7296" t="s">
        <v>1100</v>
      </c>
      <c r="I7296" t="s">
        <v>1100</v>
      </c>
      <c r="K7296">
        <v>2020</v>
      </c>
      <c r="L7296" s="33" t="s">
        <v>7533</v>
      </c>
      <c r="N7296" t="s">
        <v>9543</v>
      </c>
      <c r="O7296" s="54" t="s">
        <v>7534</v>
      </c>
    </row>
    <row r="7297" spans="1:15" ht="15" customHeight="1" x14ac:dyDescent="0.2">
      <c r="A7297" s="65" t="s">
        <v>9839</v>
      </c>
      <c r="B7297" t="s">
        <v>715</v>
      </c>
      <c r="C7297" t="s">
        <v>714</v>
      </c>
      <c r="D7297" s="21" t="s">
        <v>718</v>
      </c>
      <c r="E7297" t="s">
        <v>719</v>
      </c>
      <c r="F7297" t="s">
        <v>49</v>
      </c>
      <c r="G7297" t="s">
        <v>2322</v>
      </c>
      <c r="H7297" t="s">
        <v>349</v>
      </c>
      <c r="I7297" t="s">
        <v>349</v>
      </c>
      <c r="K7297">
        <v>2014</v>
      </c>
      <c r="L7297" t="s">
        <v>7530</v>
      </c>
      <c r="M7297" t="s">
        <v>3443</v>
      </c>
      <c r="N7297" t="s">
        <v>7531</v>
      </c>
      <c r="O7297" t="s">
        <v>7535</v>
      </c>
    </row>
    <row r="7298" spans="1:15" ht="15" customHeight="1" x14ac:dyDescent="0.2">
      <c r="A7298" s="65" t="s">
        <v>9839</v>
      </c>
      <c r="B7298" t="s">
        <v>715</v>
      </c>
      <c r="C7298" t="s">
        <v>714</v>
      </c>
      <c r="D7298" s="21" t="s">
        <v>718</v>
      </c>
      <c r="E7298" t="s">
        <v>719</v>
      </c>
      <c r="F7298" t="s">
        <v>48</v>
      </c>
      <c r="G7298" t="s">
        <v>2322</v>
      </c>
      <c r="H7298" t="s">
        <v>349</v>
      </c>
      <c r="I7298" t="s">
        <v>349</v>
      </c>
      <c r="K7298">
        <v>2014</v>
      </c>
      <c r="L7298" t="s">
        <v>7530</v>
      </c>
      <c r="M7298" t="s">
        <v>3443</v>
      </c>
      <c r="N7298" t="s">
        <v>7531</v>
      </c>
      <c r="O7298" t="s">
        <v>7536</v>
      </c>
    </row>
    <row r="7299" spans="1:15" ht="15" customHeight="1" x14ac:dyDescent="0.2">
      <c r="A7299" s="65" t="s">
        <v>9839</v>
      </c>
      <c r="B7299" t="s">
        <v>715</v>
      </c>
      <c r="C7299" t="s">
        <v>714</v>
      </c>
      <c r="D7299" s="21" t="s">
        <v>718</v>
      </c>
      <c r="E7299" t="s">
        <v>719</v>
      </c>
      <c r="F7299" t="s">
        <v>46</v>
      </c>
      <c r="G7299" t="s">
        <v>2322</v>
      </c>
      <c r="H7299" t="s">
        <v>349</v>
      </c>
      <c r="I7299" t="s">
        <v>349</v>
      </c>
      <c r="K7299">
        <v>2014</v>
      </c>
      <c r="L7299" t="s">
        <v>7530</v>
      </c>
      <c r="M7299" t="s">
        <v>3443</v>
      </c>
      <c r="N7299" t="s">
        <v>7531</v>
      </c>
      <c r="O7299" t="s">
        <v>7537</v>
      </c>
    </row>
    <row r="7300" spans="1:15" ht="15" customHeight="1" x14ac:dyDescent="0.2">
      <c r="A7300" s="65" t="s">
        <v>9839</v>
      </c>
      <c r="B7300" t="s">
        <v>715</v>
      </c>
      <c r="C7300" t="s">
        <v>714</v>
      </c>
      <c r="D7300" s="21" t="s">
        <v>718</v>
      </c>
      <c r="E7300" t="s">
        <v>719</v>
      </c>
      <c r="F7300" t="s">
        <v>89</v>
      </c>
      <c r="L7300" t="s">
        <v>7538</v>
      </c>
      <c r="N7300" t="s">
        <v>7539</v>
      </c>
    </row>
    <row r="7301" spans="1:15" ht="15" customHeight="1" x14ac:dyDescent="0.2">
      <c r="A7301" s="65" t="s">
        <v>9839</v>
      </c>
      <c r="B7301" t="s">
        <v>715</v>
      </c>
      <c r="C7301" t="s">
        <v>714</v>
      </c>
      <c r="D7301" s="21" t="s">
        <v>718</v>
      </c>
      <c r="E7301" t="s">
        <v>719</v>
      </c>
      <c r="F7301" t="s">
        <v>90</v>
      </c>
      <c r="L7301" t="s">
        <v>7538</v>
      </c>
      <c r="N7301" t="s">
        <v>7539</v>
      </c>
    </row>
    <row r="7302" spans="1:15" ht="15" customHeight="1" x14ac:dyDescent="0.2">
      <c r="A7302" s="65" t="s">
        <v>9839</v>
      </c>
      <c r="B7302" t="s">
        <v>715</v>
      </c>
      <c r="C7302" t="s">
        <v>714</v>
      </c>
      <c r="D7302" s="21" t="s">
        <v>718</v>
      </c>
      <c r="E7302" t="s">
        <v>719</v>
      </c>
      <c r="F7302" t="s">
        <v>147</v>
      </c>
      <c r="G7302" t="s">
        <v>1286</v>
      </c>
      <c r="O7302" t="s">
        <v>1400</v>
      </c>
    </row>
    <row r="7303" spans="1:15" ht="15" customHeight="1" x14ac:dyDescent="0.2">
      <c r="A7303" s="65" t="s">
        <v>9839</v>
      </c>
      <c r="B7303" t="s">
        <v>715</v>
      </c>
      <c r="C7303" t="s">
        <v>714</v>
      </c>
      <c r="D7303" s="21" t="s">
        <v>718</v>
      </c>
      <c r="E7303" t="s">
        <v>719</v>
      </c>
      <c r="F7303" t="s">
        <v>94</v>
      </c>
      <c r="K7303">
        <v>2012</v>
      </c>
      <c r="L7303" t="s">
        <v>7540</v>
      </c>
      <c r="N7303" t="s">
        <v>7541</v>
      </c>
    </row>
    <row r="7304" spans="1:15" ht="15" customHeight="1" x14ac:dyDescent="0.2">
      <c r="A7304" s="65" t="s">
        <v>9839</v>
      </c>
      <c r="B7304" t="s">
        <v>715</v>
      </c>
      <c r="C7304" t="s">
        <v>714</v>
      </c>
      <c r="D7304" s="21" t="s">
        <v>718</v>
      </c>
      <c r="E7304" t="s">
        <v>719</v>
      </c>
      <c r="F7304" t="s">
        <v>96</v>
      </c>
      <c r="K7304">
        <v>2020</v>
      </c>
      <c r="L7304" t="s">
        <v>7542</v>
      </c>
      <c r="N7304" t="s">
        <v>7543</v>
      </c>
    </row>
    <row r="7305" spans="1:15" ht="15" customHeight="1" x14ac:dyDescent="0.2">
      <c r="A7305" s="65" t="s">
        <v>9839</v>
      </c>
      <c r="B7305" t="s">
        <v>715</v>
      </c>
      <c r="C7305" t="s">
        <v>714</v>
      </c>
      <c r="D7305" s="21" t="s">
        <v>718</v>
      </c>
      <c r="E7305" t="s">
        <v>719</v>
      </c>
      <c r="F7305" t="s">
        <v>14</v>
      </c>
      <c r="G7305" t="s">
        <v>1430</v>
      </c>
      <c r="O7305" t="s">
        <v>1431</v>
      </c>
    </row>
    <row r="7306" spans="1:15" ht="15" customHeight="1" x14ac:dyDescent="0.2">
      <c r="A7306" s="65" t="s">
        <v>9839</v>
      </c>
      <c r="B7306" t="s">
        <v>715</v>
      </c>
      <c r="C7306" t="s">
        <v>714</v>
      </c>
      <c r="D7306" s="21" t="s">
        <v>718</v>
      </c>
      <c r="E7306" t="s">
        <v>719</v>
      </c>
      <c r="F7306" t="s">
        <v>11</v>
      </c>
      <c r="G7306" t="s">
        <v>1286</v>
      </c>
      <c r="H7306" t="s">
        <v>349</v>
      </c>
      <c r="I7306" t="s">
        <v>349</v>
      </c>
      <c r="K7306">
        <v>2022</v>
      </c>
      <c r="L7306" t="s">
        <v>7544</v>
      </c>
      <c r="M7306" t="s">
        <v>7545</v>
      </c>
      <c r="N7306" t="s">
        <v>7546</v>
      </c>
      <c r="O7306" t="s">
        <v>7547</v>
      </c>
    </row>
    <row r="7307" spans="1:15" ht="15" customHeight="1" x14ac:dyDescent="0.2">
      <c r="A7307" s="65" t="s">
        <v>9839</v>
      </c>
      <c r="B7307" t="s">
        <v>715</v>
      </c>
      <c r="C7307" t="s">
        <v>714</v>
      </c>
      <c r="D7307" s="21" t="s">
        <v>718</v>
      </c>
      <c r="E7307" t="s">
        <v>719</v>
      </c>
      <c r="F7307" t="s">
        <v>10</v>
      </c>
      <c r="K7307">
        <v>2022</v>
      </c>
      <c r="L7307" t="s">
        <v>7544</v>
      </c>
      <c r="M7307" t="s">
        <v>7545</v>
      </c>
      <c r="N7307" t="s">
        <v>7546</v>
      </c>
    </row>
    <row r="7308" spans="1:15" ht="15" customHeight="1" x14ac:dyDescent="0.2">
      <c r="A7308" s="65" t="s">
        <v>9839</v>
      </c>
      <c r="B7308" t="s">
        <v>715</v>
      </c>
      <c r="C7308" t="s">
        <v>714</v>
      </c>
      <c r="D7308" s="21" t="s">
        <v>716</v>
      </c>
      <c r="E7308" t="s">
        <v>717</v>
      </c>
      <c r="F7308" t="s">
        <v>78</v>
      </c>
      <c r="G7308" t="s">
        <v>1299</v>
      </c>
      <c r="K7308">
        <v>2023</v>
      </c>
      <c r="L7308" s="22" t="s">
        <v>7473</v>
      </c>
      <c r="M7308" t="s">
        <v>7548</v>
      </c>
      <c r="N7308" t="s">
        <v>7467</v>
      </c>
      <c r="O7308" t="s">
        <v>7549</v>
      </c>
    </row>
    <row r="7309" spans="1:15" ht="15" customHeight="1" x14ac:dyDescent="0.2">
      <c r="A7309" s="65" t="s">
        <v>9839</v>
      </c>
      <c r="B7309" s="22" t="s">
        <v>715</v>
      </c>
      <c r="C7309" s="22" t="s">
        <v>714</v>
      </c>
      <c r="D7309" s="23" t="s">
        <v>718</v>
      </c>
      <c r="E7309" s="22" t="s">
        <v>719</v>
      </c>
      <c r="F7309" s="22" t="s">
        <v>81</v>
      </c>
      <c r="G7309" s="22" t="s">
        <v>1299</v>
      </c>
      <c r="H7309" s="22"/>
      <c r="I7309" s="22"/>
      <c r="J7309" s="22"/>
      <c r="K7309" s="22">
        <v>2023</v>
      </c>
      <c r="L7309" s="22" t="s">
        <v>7550</v>
      </c>
      <c r="M7309" s="22" t="s">
        <v>1367</v>
      </c>
      <c r="N7309" s="22" t="s">
        <v>7551</v>
      </c>
      <c r="O7309" s="48"/>
    </row>
    <row r="7310" spans="1:15" ht="15" customHeight="1" x14ac:dyDescent="0.2">
      <c r="A7310" s="65" t="s">
        <v>9839</v>
      </c>
      <c r="B7310" t="s">
        <v>715</v>
      </c>
      <c r="C7310" t="s">
        <v>714</v>
      </c>
      <c r="D7310" s="21" t="s">
        <v>718</v>
      </c>
      <c r="E7310" t="s">
        <v>719</v>
      </c>
      <c r="F7310" t="s">
        <v>8</v>
      </c>
      <c r="K7310">
        <v>2022</v>
      </c>
      <c r="L7310" t="s">
        <v>7544</v>
      </c>
      <c r="M7310" t="s">
        <v>7545</v>
      </c>
      <c r="N7310" t="s">
        <v>7546</v>
      </c>
    </row>
    <row r="7311" spans="1:15" ht="15" customHeight="1" x14ac:dyDescent="0.2">
      <c r="A7311" s="65" t="s">
        <v>9839</v>
      </c>
      <c r="B7311" t="s">
        <v>715</v>
      </c>
      <c r="C7311" t="s">
        <v>714</v>
      </c>
      <c r="D7311" s="21" t="s">
        <v>718</v>
      </c>
      <c r="E7311" t="s">
        <v>719</v>
      </c>
      <c r="F7311" t="s">
        <v>316</v>
      </c>
      <c r="L7311" t="s">
        <v>7506</v>
      </c>
      <c r="M7311" t="s">
        <v>1367</v>
      </c>
      <c r="N7311" t="s">
        <v>7507</v>
      </c>
    </row>
    <row r="7312" spans="1:15" ht="15" customHeight="1" x14ac:dyDescent="0.2">
      <c r="A7312" s="65" t="s">
        <v>9839</v>
      </c>
      <c r="B7312" t="s">
        <v>715</v>
      </c>
      <c r="C7312" t="s">
        <v>714</v>
      </c>
      <c r="D7312" s="21" t="s">
        <v>718</v>
      </c>
      <c r="E7312" t="s">
        <v>719</v>
      </c>
      <c r="F7312" t="s">
        <v>9892</v>
      </c>
      <c r="G7312" t="s">
        <v>9444</v>
      </c>
      <c r="K7312">
        <v>2022</v>
      </c>
      <c r="L7312" t="s">
        <v>7552</v>
      </c>
      <c r="N7312" t="s">
        <v>7553</v>
      </c>
    </row>
    <row r="7313" spans="1:15" ht="15" customHeight="1" x14ac:dyDescent="0.2">
      <c r="A7313" s="65" t="s">
        <v>9839</v>
      </c>
      <c r="B7313" t="s">
        <v>715</v>
      </c>
      <c r="C7313" t="s">
        <v>714</v>
      </c>
      <c r="D7313" s="21" t="s">
        <v>721</v>
      </c>
      <c r="E7313" t="s">
        <v>722</v>
      </c>
      <c r="F7313" t="s">
        <v>152</v>
      </c>
      <c r="G7313" t="s">
        <v>1286</v>
      </c>
      <c r="O7313" t="s">
        <v>1400</v>
      </c>
    </row>
    <row r="7314" spans="1:15" ht="15" customHeight="1" x14ac:dyDescent="0.2">
      <c r="A7314" s="65" t="s">
        <v>9839</v>
      </c>
      <c r="B7314" t="s">
        <v>715</v>
      </c>
      <c r="C7314" t="s">
        <v>714</v>
      </c>
      <c r="D7314" s="21" t="s">
        <v>721</v>
      </c>
      <c r="E7314" t="s">
        <v>722</v>
      </c>
      <c r="F7314" t="s">
        <v>308</v>
      </c>
      <c r="K7314">
        <v>2017</v>
      </c>
      <c r="L7314" t="s">
        <v>7585</v>
      </c>
      <c r="M7314" t="s">
        <v>7594</v>
      </c>
      <c r="N7314" t="s">
        <v>7587</v>
      </c>
      <c r="O7314" t="s">
        <v>7595</v>
      </c>
    </row>
    <row r="7315" spans="1:15" ht="15" customHeight="1" x14ac:dyDescent="0.2">
      <c r="A7315" s="65" t="s">
        <v>9839</v>
      </c>
      <c r="B7315" t="s">
        <v>715</v>
      </c>
      <c r="C7315" t="s">
        <v>714</v>
      </c>
      <c r="D7315" s="21" t="s">
        <v>721</v>
      </c>
      <c r="E7315" t="s">
        <v>722</v>
      </c>
      <c r="F7315" t="s">
        <v>306</v>
      </c>
      <c r="K7315">
        <v>2025</v>
      </c>
      <c r="L7315" t="s">
        <v>7576</v>
      </c>
      <c r="N7315" t="s">
        <v>7577</v>
      </c>
    </row>
    <row r="7316" spans="1:15" ht="15" customHeight="1" x14ac:dyDescent="0.2">
      <c r="A7316" s="65" t="s">
        <v>9839</v>
      </c>
      <c r="B7316" t="s">
        <v>715</v>
      </c>
      <c r="C7316" t="s">
        <v>714</v>
      </c>
      <c r="D7316" s="21" t="s">
        <v>721</v>
      </c>
      <c r="E7316" t="s">
        <v>722</v>
      </c>
      <c r="F7316" t="s">
        <v>309</v>
      </c>
      <c r="K7316">
        <v>2017</v>
      </c>
      <c r="L7316" t="s">
        <v>7585</v>
      </c>
      <c r="M7316" t="s">
        <v>7594</v>
      </c>
      <c r="N7316" t="s">
        <v>7587</v>
      </c>
      <c r="O7316" t="s">
        <v>7596</v>
      </c>
    </row>
    <row r="7317" spans="1:15" ht="15" customHeight="1" x14ac:dyDescent="0.2">
      <c r="A7317" s="65" t="s">
        <v>9839</v>
      </c>
      <c r="B7317" t="s">
        <v>715</v>
      </c>
      <c r="C7317" t="s">
        <v>714</v>
      </c>
      <c r="D7317" s="21" t="s">
        <v>721</v>
      </c>
      <c r="E7317" t="s">
        <v>722</v>
      </c>
      <c r="F7317" t="s">
        <v>307</v>
      </c>
      <c r="K7317">
        <v>2017</v>
      </c>
      <c r="L7317" t="s">
        <v>7585</v>
      </c>
      <c r="M7317" t="s">
        <v>7592</v>
      </c>
      <c r="N7317" t="s">
        <v>7587</v>
      </c>
      <c r="O7317" t="s">
        <v>7593</v>
      </c>
    </row>
    <row r="7318" spans="1:15" ht="15" customHeight="1" x14ac:dyDescent="0.2">
      <c r="A7318" s="65" t="s">
        <v>9839</v>
      </c>
      <c r="B7318" t="s">
        <v>715</v>
      </c>
      <c r="C7318" t="s">
        <v>714</v>
      </c>
      <c r="D7318" s="21" t="s">
        <v>721</v>
      </c>
      <c r="E7318" t="s">
        <v>722</v>
      </c>
      <c r="F7318" t="s">
        <v>16</v>
      </c>
      <c r="G7318" t="s">
        <v>1270</v>
      </c>
      <c r="H7318" t="s">
        <v>349</v>
      </c>
      <c r="I7318" t="s">
        <v>349</v>
      </c>
      <c r="K7318">
        <v>2017</v>
      </c>
      <c r="L7318" t="s">
        <v>7585</v>
      </c>
      <c r="M7318" t="s">
        <v>7586</v>
      </c>
      <c r="N7318" t="s">
        <v>7587</v>
      </c>
      <c r="O7318" t="s">
        <v>7588</v>
      </c>
    </row>
    <row r="7319" spans="1:15" ht="15" customHeight="1" x14ac:dyDescent="0.2">
      <c r="A7319" s="65" t="s">
        <v>9839</v>
      </c>
      <c r="B7319" t="s">
        <v>715</v>
      </c>
      <c r="C7319" t="s">
        <v>714</v>
      </c>
      <c r="D7319" s="21" t="s">
        <v>721</v>
      </c>
      <c r="E7319" t="s">
        <v>722</v>
      </c>
      <c r="F7319" t="s">
        <v>17</v>
      </c>
      <c r="G7319" t="s">
        <v>1270</v>
      </c>
      <c r="H7319" t="s">
        <v>349</v>
      </c>
      <c r="I7319" t="s">
        <v>349</v>
      </c>
      <c r="K7319">
        <v>2017</v>
      </c>
      <c r="L7319" t="s">
        <v>7585</v>
      </c>
      <c r="M7319" t="s">
        <v>7586</v>
      </c>
      <c r="N7319" t="s">
        <v>7587</v>
      </c>
    </row>
    <row r="7320" spans="1:15" ht="15" customHeight="1" x14ac:dyDescent="0.2">
      <c r="A7320" s="65" t="s">
        <v>9839</v>
      </c>
      <c r="B7320" t="s">
        <v>715</v>
      </c>
      <c r="C7320" t="s">
        <v>714</v>
      </c>
      <c r="D7320" s="21" t="s">
        <v>721</v>
      </c>
      <c r="E7320" t="s">
        <v>722</v>
      </c>
      <c r="F7320" t="s">
        <v>18</v>
      </c>
      <c r="G7320" t="s">
        <v>1270</v>
      </c>
      <c r="H7320" t="s">
        <v>349</v>
      </c>
      <c r="I7320" t="s">
        <v>349</v>
      </c>
      <c r="K7320">
        <v>2017</v>
      </c>
      <c r="L7320" t="s">
        <v>7585</v>
      </c>
      <c r="M7320" t="s">
        <v>7586</v>
      </c>
      <c r="N7320" t="s">
        <v>7587</v>
      </c>
    </row>
    <row r="7321" spans="1:15" ht="15" customHeight="1" x14ac:dyDescent="0.2">
      <c r="A7321" s="65" t="s">
        <v>9839</v>
      </c>
      <c r="B7321" t="s">
        <v>715</v>
      </c>
      <c r="C7321" t="s">
        <v>714</v>
      </c>
      <c r="D7321" s="21" t="s">
        <v>721</v>
      </c>
      <c r="E7321" t="s">
        <v>722</v>
      </c>
      <c r="F7321" t="s">
        <v>28</v>
      </c>
      <c r="G7321" t="s">
        <v>1270</v>
      </c>
      <c r="H7321" t="s">
        <v>349</v>
      </c>
      <c r="I7321" t="s">
        <v>349</v>
      </c>
      <c r="K7321">
        <v>2017</v>
      </c>
      <c r="L7321" t="s">
        <v>7585</v>
      </c>
      <c r="M7321" t="s">
        <v>7586</v>
      </c>
      <c r="N7321" t="s">
        <v>7587</v>
      </c>
      <c r="O7321" t="s">
        <v>7591</v>
      </c>
    </row>
    <row r="7322" spans="1:15" ht="15" customHeight="1" x14ac:dyDescent="0.2">
      <c r="A7322" s="65" t="s">
        <v>9839</v>
      </c>
      <c r="B7322" t="s">
        <v>715</v>
      </c>
      <c r="C7322" t="s">
        <v>714</v>
      </c>
      <c r="D7322" s="21" t="s">
        <v>721</v>
      </c>
      <c r="E7322" t="s">
        <v>722</v>
      </c>
      <c r="F7322" t="s">
        <v>19</v>
      </c>
      <c r="G7322" t="s">
        <v>1270</v>
      </c>
      <c r="H7322" t="s">
        <v>349</v>
      </c>
      <c r="I7322" t="s">
        <v>349</v>
      </c>
      <c r="K7322">
        <v>2017</v>
      </c>
      <c r="L7322" t="s">
        <v>7585</v>
      </c>
      <c r="M7322" t="s">
        <v>7586</v>
      </c>
      <c r="N7322" t="s">
        <v>7587</v>
      </c>
    </row>
    <row r="7323" spans="1:15" ht="15" customHeight="1" x14ac:dyDescent="0.2">
      <c r="A7323" s="65" t="s">
        <v>9839</v>
      </c>
      <c r="B7323" t="s">
        <v>715</v>
      </c>
      <c r="C7323" t="s">
        <v>714</v>
      </c>
      <c r="D7323" s="21" t="s">
        <v>721</v>
      </c>
      <c r="E7323" t="s">
        <v>722</v>
      </c>
      <c r="F7323" t="s">
        <v>20</v>
      </c>
      <c r="G7323" t="s">
        <v>1270</v>
      </c>
      <c r="H7323" t="s">
        <v>349</v>
      </c>
      <c r="I7323" t="s">
        <v>349</v>
      </c>
      <c r="K7323">
        <v>2017</v>
      </c>
      <c r="L7323" t="s">
        <v>7585</v>
      </c>
      <c r="M7323" t="s">
        <v>7586</v>
      </c>
      <c r="N7323" t="s">
        <v>7587</v>
      </c>
      <c r="O7323" t="s">
        <v>7589</v>
      </c>
    </row>
    <row r="7324" spans="1:15" ht="15" customHeight="1" x14ac:dyDescent="0.2">
      <c r="A7324" s="65" t="s">
        <v>9839</v>
      </c>
      <c r="B7324" t="s">
        <v>715</v>
      </c>
      <c r="C7324" t="s">
        <v>714</v>
      </c>
      <c r="D7324" s="21" t="s">
        <v>721</v>
      </c>
      <c r="E7324" t="s">
        <v>722</v>
      </c>
      <c r="F7324" t="s">
        <v>24</v>
      </c>
      <c r="G7324" t="s">
        <v>1270</v>
      </c>
      <c r="H7324" t="s">
        <v>349</v>
      </c>
      <c r="I7324" t="s">
        <v>349</v>
      </c>
      <c r="K7324">
        <v>2017</v>
      </c>
      <c r="L7324" t="s">
        <v>7585</v>
      </c>
      <c r="M7324" t="s">
        <v>7586</v>
      </c>
      <c r="N7324" t="s">
        <v>7587</v>
      </c>
      <c r="O7324" t="s">
        <v>7590</v>
      </c>
    </row>
    <row r="7325" spans="1:15" ht="15" customHeight="1" x14ac:dyDescent="0.2">
      <c r="A7325" s="65" t="s">
        <v>9839</v>
      </c>
      <c r="B7325" t="s">
        <v>715</v>
      </c>
      <c r="C7325" t="s">
        <v>714</v>
      </c>
      <c r="D7325" s="21" t="s">
        <v>721</v>
      </c>
      <c r="E7325" t="s">
        <v>722</v>
      </c>
      <c r="F7325" t="s">
        <v>155</v>
      </c>
      <c r="G7325" t="s">
        <v>1286</v>
      </c>
      <c r="K7325">
        <v>2024</v>
      </c>
      <c r="L7325" t="s">
        <v>7558</v>
      </c>
      <c r="M7325" t="s">
        <v>7565</v>
      </c>
      <c r="N7325" t="s">
        <v>7559</v>
      </c>
      <c r="O7325" t="s">
        <v>7566</v>
      </c>
    </row>
    <row r="7326" spans="1:15" ht="15" customHeight="1" x14ac:dyDescent="0.2">
      <c r="A7326" s="65" t="s">
        <v>9839</v>
      </c>
      <c r="B7326" t="s">
        <v>715</v>
      </c>
      <c r="C7326" t="s">
        <v>714</v>
      </c>
      <c r="D7326" s="21" t="s">
        <v>721</v>
      </c>
      <c r="E7326" t="s">
        <v>722</v>
      </c>
      <c r="F7326" t="s">
        <v>157</v>
      </c>
      <c r="G7326" t="s">
        <v>1286</v>
      </c>
      <c r="K7326">
        <v>2024</v>
      </c>
      <c r="L7326" t="s">
        <v>7558</v>
      </c>
      <c r="M7326" t="s">
        <v>7565</v>
      </c>
      <c r="N7326" t="s">
        <v>7559</v>
      </c>
      <c r="O7326" t="s">
        <v>1400</v>
      </c>
    </row>
    <row r="7327" spans="1:15" ht="15" customHeight="1" x14ac:dyDescent="0.2">
      <c r="A7327" s="65" t="s">
        <v>9839</v>
      </c>
      <c r="B7327" t="s">
        <v>715</v>
      </c>
      <c r="C7327" t="s">
        <v>714</v>
      </c>
      <c r="D7327" s="21" t="s">
        <v>721</v>
      </c>
      <c r="E7327" t="s">
        <v>722</v>
      </c>
      <c r="F7327" t="s">
        <v>338</v>
      </c>
      <c r="K7327">
        <v>2017</v>
      </c>
      <c r="L7327" t="s">
        <v>7585</v>
      </c>
      <c r="M7327" t="s">
        <v>7594</v>
      </c>
      <c r="N7327" t="s">
        <v>7587</v>
      </c>
    </row>
    <row r="7328" spans="1:15" ht="15" customHeight="1" x14ac:dyDescent="0.2">
      <c r="A7328" s="65" t="s">
        <v>9839</v>
      </c>
      <c r="B7328" t="s">
        <v>715</v>
      </c>
      <c r="C7328" t="s">
        <v>714</v>
      </c>
      <c r="D7328" s="21" t="s">
        <v>721</v>
      </c>
      <c r="E7328" t="s">
        <v>722</v>
      </c>
      <c r="F7328" t="s">
        <v>336</v>
      </c>
      <c r="K7328">
        <v>2024</v>
      </c>
      <c r="L7328" t="s">
        <v>7558</v>
      </c>
      <c r="M7328" t="s">
        <v>7568</v>
      </c>
      <c r="N7328" t="s">
        <v>7559</v>
      </c>
      <c r="O7328" t="s">
        <v>7569</v>
      </c>
    </row>
    <row r="7329" spans="1:15" ht="15" customHeight="1" x14ac:dyDescent="0.2">
      <c r="A7329" s="65" t="s">
        <v>9839</v>
      </c>
      <c r="B7329" t="s">
        <v>715</v>
      </c>
      <c r="C7329" t="s">
        <v>714</v>
      </c>
      <c r="D7329" s="21" t="s">
        <v>721</v>
      </c>
      <c r="E7329" t="s">
        <v>722</v>
      </c>
      <c r="F7329" t="s">
        <v>339</v>
      </c>
      <c r="K7329">
        <v>2017</v>
      </c>
      <c r="L7329" t="s">
        <v>7585</v>
      </c>
      <c r="M7329" t="s">
        <v>7594</v>
      </c>
      <c r="N7329" t="s">
        <v>7587</v>
      </c>
      <c r="O7329" t="s">
        <v>7596</v>
      </c>
    </row>
    <row r="7330" spans="1:15" ht="15" customHeight="1" x14ac:dyDescent="0.2">
      <c r="A7330" s="65" t="s">
        <v>9839</v>
      </c>
      <c r="B7330" t="s">
        <v>715</v>
      </c>
      <c r="C7330" t="s">
        <v>714</v>
      </c>
      <c r="D7330" s="21" t="s">
        <v>721</v>
      </c>
      <c r="E7330" t="s">
        <v>722</v>
      </c>
      <c r="F7330" t="s">
        <v>337</v>
      </c>
      <c r="K7330">
        <v>2024</v>
      </c>
      <c r="L7330" t="s">
        <v>7558</v>
      </c>
      <c r="M7330" t="s">
        <v>7568</v>
      </c>
      <c r="N7330" t="s">
        <v>7559</v>
      </c>
      <c r="O7330" t="s">
        <v>7569</v>
      </c>
    </row>
    <row r="7331" spans="1:15" ht="15" customHeight="1" x14ac:dyDescent="0.2">
      <c r="A7331" s="65" t="s">
        <v>9839</v>
      </c>
      <c r="B7331" t="s">
        <v>715</v>
      </c>
      <c r="C7331" t="s">
        <v>714</v>
      </c>
      <c r="D7331" s="21" t="s">
        <v>718</v>
      </c>
      <c r="E7331" t="s">
        <v>719</v>
      </c>
      <c r="F7331" t="s">
        <v>314</v>
      </c>
      <c r="L7331" t="s">
        <v>7506</v>
      </c>
      <c r="M7331" t="s">
        <v>1367</v>
      </c>
      <c r="N7331" t="s">
        <v>7507</v>
      </c>
      <c r="O7331" t="s">
        <v>7431</v>
      </c>
    </row>
    <row r="7332" spans="1:15" ht="15" customHeight="1" x14ac:dyDescent="0.2">
      <c r="A7332" s="65" t="s">
        <v>9839</v>
      </c>
      <c r="B7332" t="s">
        <v>715</v>
      </c>
      <c r="C7332" t="s">
        <v>714</v>
      </c>
      <c r="D7332" s="21" t="s">
        <v>718</v>
      </c>
      <c r="E7332" t="s">
        <v>719</v>
      </c>
      <c r="F7332" t="s">
        <v>317</v>
      </c>
      <c r="K7332">
        <v>2023</v>
      </c>
      <c r="L7332" t="s">
        <v>7508</v>
      </c>
      <c r="M7332" t="s">
        <v>7509</v>
      </c>
      <c r="N7332" t="s">
        <v>7510</v>
      </c>
    </row>
    <row r="7333" spans="1:15" ht="15" customHeight="1" x14ac:dyDescent="0.2">
      <c r="A7333" s="65" t="s">
        <v>9839</v>
      </c>
      <c r="B7333" t="s">
        <v>715</v>
      </c>
      <c r="C7333" t="s">
        <v>714</v>
      </c>
      <c r="D7333" s="21" t="s">
        <v>716</v>
      </c>
      <c r="E7333" t="s">
        <v>717</v>
      </c>
      <c r="F7333" t="s">
        <v>79</v>
      </c>
      <c r="G7333" t="s">
        <v>1382</v>
      </c>
      <c r="K7333">
        <v>2023</v>
      </c>
      <c r="L7333" s="22" t="s">
        <v>7473</v>
      </c>
      <c r="M7333" t="s">
        <v>7548</v>
      </c>
      <c r="N7333" t="s">
        <v>7467</v>
      </c>
      <c r="O7333" t="s">
        <v>7578</v>
      </c>
    </row>
    <row r="7334" spans="1:15" ht="15" customHeight="1" x14ac:dyDescent="0.2">
      <c r="A7334" s="65" t="s">
        <v>9839</v>
      </c>
      <c r="B7334" t="s">
        <v>715</v>
      </c>
      <c r="C7334" t="s">
        <v>714</v>
      </c>
      <c r="D7334" s="21" t="s">
        <v>721</v>
      </c>
      <c r="E7334" t="s">
        <v>722</v>
      </c>
      <c r="F7334" t="s">
        <v>175</v>
      </c>
      <c r="G7334" t="s">
        <v>1286</v>
      </c>
      <c r="K7334">
        <v>2024</v>
      </c>
      <c r="L7334" t="s">
        <v>7558</v>
      </c>
      <c r="M7334" t="s">
        <v>7565</v>
      </c>
      <c r="N7334" t="s">
        <v>7559</v>
      </c>
      <c r="O7334" t="s">
        <v>7567</v>
      </c>
    </row>
    <row r="7335" spans="1:15" ht="15" customHeight="1" x14ac:dyDescent="0.2">
      <c r="A7335" s="65" t="s">
        <v>9839</v>
      </c>
      <c r="B7335" t="s">
        <v>715</v>
      </c>
      <c r="C7335" t="s">
        <v>714</v>
      </c>
      <c r="D7335" s="21" t="s">
        <v>718</v>
      </c>
      <c r="E7335" t="s">
        <v>719</v>
      </c>
      <c r="F7335" t="s">
        <v>315</v>
      </c>
      <c r="L7335" t="s">
        <v>7506</v>
      </c>
      <c r="M7335" t="s">
        <v>1367</v>
      </c>
      <c r="N7335" t="s">
        <v>7507</v>
      </c>
    </row>
    <row r="7336" spans="1:15" ht="15" customHeight="1" x14ac:dyDescent="0.2">
      <c r="A7336" s="65" t="s">
        <v>9839</v>
      </c>
      <c r="B7336" t="s">
        <v>715</v>
      </c>
      <c r="C7336" t="s">
        <v>714</v>
      </c>
      <c r="D7336" s="21" t="s">
        <v>723</v>
      </c>
      <c r="E7336" t="s">
        <v>724</v>
      </c>
      <c r="F7336" t="s">
        <v>338</v>
      </c>
      <c r="L7336" t="s">
        <v>7582</v>
      </c>
      <c r="M7336" t="s">
        <v>7583</v>
      </c>
      <c r="N7336" t="s">
        <v>7584</v>
      </c>
    </row>
    <row r="7337" spans="1:15" ht="15" customHeight="1" x14ac:dyDescent="0.2">
      <c r="A7337" s="65" t="s">
        <v>9839</v>
      </c>
      <c r="B7337" t="s">
        <v>715</v>
      </c>
      <c r="C7337" t="s">
        <v>714</v>
      </c>
      <c r="D7337" s="21" t="s">
        <v>721</v>
      </c>
      <c r="E7337" t="s">
        <v>722</v>
      </c>
      <c r="F7337" t="s">
        <v>177</v>
      </c>
      <c r="G7337" t="s">
        <v>1286</v>
      </c>
      <c r="K7337">
        <v>2024</v>
      </c>
      <c r="L7337" t="s">
        <v>7558</v>
      </c>
      <c r="M7337" t="s">
        <v>7565</v>
      </c>
      <c r="N7337" t="s">
        <v>7559</v>
      </c>
      <c r="O7337" t="s">
        <v>1400</v>
      </c>
    </row>
    <row r="7338" spans="1:15" ht="15" customHeight="1" x14ac:dyDescent="0.2">
      <c r="A7338" s="65" t="s">
        <v>9839</v>
      </c>
      <c r="B7338" t="s">
        <v>715</v>
      </c>
      <c r="C7338" t="s">
        <v>714</v>
      </c>
      <c r="D7338" s="21" t="s">
        <v>721</v>
      </c>
      <c r="E7338" t="s">
        <v>722</v>
      </c>
      <c r="F7338" t="s">
        <v>4</v>
      </c>
      <c r="L7338" t="s">
        <v>1429</v>
      </c>
      <c r="N7338" t="s">
        <v>1279</v>
      </c>
      <c r="O7338" t="s">
        <v>1280</v>
      </c>
    </row>
    <row r="7339" spans="1:15" ht="15" customHeight="1" x14ac:dyDescent="0.2">
      <c r="A7339" s="65" t="s">
        <v>9839</v>
      </c>
      <c r="B7339" t="s">
        <v>715</v>
      </c>
      <c r="C7339" t="s">
        <v>714</v>
      </c>
      <c r="D7339" s="21" t="s">
        <v>721</v>
      </c>
      <c r="E7339" t="s">
        <v>722</v>
      </c>
      <c r="F7339" t="s">
        <v>50</v>
      </c>
      <c r="G7339" t="s">
        <v>1270</v>
      </c>
      <c r="H7339" t="s">
        <v>1100</v>
      </c>
      <c r="I7339" t="s">
        <v>349</v>
      </c>
      <c r="K7339">
        <v>2010</v>
      </c>
      <c r="L7339" t="s">
        <v>9257</v>
      </c>
      <c r="M7339" t="s">
        <v>9256</v>
      </c>
      <c r="N7339" t="s">
        <v>9255</v>
      </c>
    </row>
    <row r="7340" spans="1:15" ht="15" customHeight="1" x14ac:dyDescent="0.2">
      <c r="A7340" s="65" t="s">
        <v>9839</v>
      </c>
      <c r="B7340" t="s">
        <v>715</v>
      </c>
      <c r="C7340" t="s">
        <v>714</v>
      </c>
      <c r="D7340" s="21" t="s">
        <v>721</v>
      </c>
      <c r="E7340" t="s">
        <v>722</v>
      </c>
      <c r="F7340" t="s">
        <v>43</v>
      </c>
      <c r="G7340" t="s">
        <v>1386</v>
      </c>
      <c r="H7340" t="s">
        <v>1100</v>
      </c>
      <c r="I7340" t="s">
        <v>349</v>
      </c>
      <c r="K7340">
        <v>2021</v>
      </c>
      <c r="L7340" t="s">
        <v>7637</v>
      </c>
      <c r="M7340" t="s">
        <v>2433</v>
      </c>
      <c r="N7340" t="s">
        <v>9120</v>
      </c>
    </row>
    <row r="7341" spans="1:15" ht="15" customHeight="1" x14ac:dyDescent="0.2">
      <c r="A7341" s="65" t="s">
        <v>9839</v>
      </c>
      <c r="B7341" t="s">
        <v>715</v>
      </c>
      <c r="C7341" t="s">
        <v>714</v>
      </c>
      <c r="D7341" s="21" t="s">
        <v>721</v>
      </c>
      <c r="E7341" t="s">
        <v>722</v>
      </c>
      <c r="F7341" t="s">
        <v>89</v>
      </c>
      <c r="K7341">
        <v>2023</v>
      </c>
      <c r="L7341" t="s">
        <v>7575</v>
      </c>
      <c r="N7341" t="s">
        <v>7572</v>
      </c>
    </row>
    <row r="7342" spans="1:15" ht="15" customHeight="1" x14ac:dyDescent="0.2">
      <c r="A7342" s="65" t="s">
        <v>9839</v>
      </c>
      <c r="B7342" t="s">
        <v>715</v>
      </c>
      <c r="C7342" t="s">
        <v>714</v>
      </c>
      <c r="D7342" s="21" t="s">
        <v>721</v>
      </c>
      <c r="E7342" t="s">
        <v>722</v>
      </c>
      <c r="F7342" t="s">
        <v>91</v>
      </c>
      <c r="K7342">
        <v>2025</v>
      </c>
      <c r="L7342" t="s">
        <v>7554</v>
      </c>
      <c r="N7342" t="s">
        <v>7555</v>
      </c>
    </row>
    <row r="7343" spans="1:15" ht="15" customHeight="1" x14ac:dyDescent="0.2">
      <c r="A7343" s="65" t="s">
        <v>9839</v>
      </c>
      <c r="B7343" t="s">
        <v>715</v>
      </c>
      <c r="C7343" t="s">
        <v>714</v>
      </c>
      <c r="D7343" s="21" t="s">
        <v>721</v>
      </c>
      <c r="E7343" t="s">
        <v>722</v>
      </c>
      <c r="F7343" t="s">
        <v>90</v>
      </c>
      <c r="K7343">
        <v>2017</v>
      </c>
      <c r="L7343" t="s">
        <v>7585</v>
      </c>
      <c r="M7343" t="s">
        <v>7586</v>
      </c>
      <c r="N7343" t="s">
        <v>7587</v>
      </c>
    </row>
    <row r="7344" spans="1:15" ht="15" customHeight="1" x14ac:dyDescent="0.2">
      <c r="A7344" s="65" t="s">
        <v>9839</v>
      </c>
      <c r="B7344" t="s">
        <v>715</v>
      </c>
      <c r="C7344" t="s">
        <v>714</v>
      </c>
      <c r="D7344" s="21" t="s">
        <v>721</v>
      </c>
      <c r="E7344" t="s">
        <v>722</v>
      </c>
      <c r="F7344" t="s">
        <v>94</v>
      </c>
      <c r="K7344">
        <v>2023</v>
      </c>
      <c r="L7344" t="s">
        <v>7570</v>
      </c>
      <c r="N7344" t="s">
        <v>7572</v>
      </c>
    </row>
    <row r="7345" spans="1:15" ht="15" customHeight="1" x14ac:dyDescent="0.2">
      <c r="A7345" s="65" t="s">
        <v>9839</v>
      </c>
      <c r="B7345" t="s">
        <v>715</v>
      </c>
      <c r="C7345" t="s">
        <v>714</v>
      </c>
      <c r="D7345" s="21" t="s">
        <v>721</v>
      </c>
      <c r="E7345" t="s">
        <v>722</v>
      </c>
      <c r="F7345" t="s">
        <v>96</v>
      </c>
      <c r="K7345">
        <v>2025</v>
      </c>
      <c r="L7345" t="s">
        <v>7556</v>
      </c>
      <c r="N7345" t="s">
        <v>7557</v>
      </c>
    </row>
    <row r="7346" spans="1:15" ht="15" customHeight="1" x14ac:dyDescent="0.2">
      <c r="A7346" s="65" t="s">
        <v>9839</v>
      </c>
      <c r="B7346" t="s">
        <v>715</v>
      </c>
      <c r="C7346" t="s">
        <v>714</v>
      </c>
      <c r="D7346" s="21" t="s">
        <v>721</v>
      </c>
      <c r="E7346" t="s">
        <v>722</v>
      </c>
      <c r="F7346" t="s">
        <v>14</v>
      </c>
      <c r="G7346" t="s">
        <v>1430</v>
      </c>
      <c r="O7346" t="s">
        <v>1431</v>
      </c>
    </row>
    <row r="7347" spans="1:15" ht="15" customHeight="1" x14ac:dyDescent="0.2">
      <c r="A7347" s="65" t="s">
        <v>9839</v>
      </c>
      <c r="B7347" t="s">
        <v>715</v>
      </c>
      <c r="C7347" t="s">
        <v>714</v>
      </c>
      <c r="D7347" s="21" t="s">
        <v>721</v>
      </c>
      <c r="E7347" t="s">
        <v>722</v>
      </c>
      <c r="F7347" t="s">
        <v>15</v>
      </c>
      <c r="G7347" t="s">
        <v>1430</v>
      </c>
      <c r="O7347" t="s">
        <v>1432</v>
      </c>
    </row>
    <row r="7348" spans="1:15" ht="15" customHeight="1" x14ac:dyDescent="0.2">
      <c r="A7348" s="65" t="s">
        <v>9839</v>
      </c>
      <c r="B7348" t="s">
        <v>715</v>
      </c>
      <c r="C7348" t="s">
        <v>714</v>
      </c>
      <c r="D7348" s="21" t="s">
        <v>721</v>
      </c>
      <c r="E7348" t="s">
        <v>722</v>
      </c>
      <c r="F7348" t="s">
        <v>11</v>
      </c>
      <c r="G7348" t="s">
        <v>1286</v>
      </c>
      <c r="H7348" t="s">
        <v>349</v>
      </c>
      <c r="I7348" t="s">
        <v>349</v>
      </c>
      <c r="K7348">
        <v>2022</v>
      </c>
      <c r="L7348" t="s">
        <v>7544</v>
      </c>
      <c r="M7348" t="s">
        <v>7545</v>
      </c>
      <c r="N7348" t="s">
        <v>7546</v>
      </c>
      <c r="O7348" t="s">
        <v>7628</v>
      </c>
    </row>
    <row r="7349" spans="1:15" ht="15" customHeight="1" x14ac:dyDescent="0.2">
      <c r="A7349" s="65" t="s">
        <v>9839</v>
      </c>
      <c r="B7349" t="s">
        <v>715</v>
      </c>
      <c r="C7349" t="s">
        <v>714</v>
      </c>
      <c r="D7349" s="21" t="s">
        <v>721</v>
      </c>
      <c r="E7349" t="s">
        <v>722</v>
      </c>
      <c r="F7349" t="s">
        <v>10</v>
      </c>
      <c r="K7349">
        <v>2022</v>
      </c>
      <c r="L7349" t="s">
        <v>7544</v>
      </c>
      <c r="M7349" t="s">
        <v>7545</v>
      </c>
      <c r="N7349" t="s">
        <v>7546</v>
      </c>
    </row>
    <row r="7350" spans="1:15" ht="15" customHeight="1" x14ac:dyDescent="0.2">
      <c r="A7350" s="65" t="s">
        <v>9839</v>
      </c>
      <c r="B7350" s="22" t="s">
        <v>715</v>
      </c>
      <c r="C7350" s="22" t="s">
        <v>714</v>
      </c>
      <c r="D7350" s="23" t="s">
        <v>721</v>
      </c>
      <c r="E7350" s="22" t="s">
        <v>722</v>
      </c>
      <c r="F7350" s="22" t="s">
        <v>81</v>
      </c>
      <c r="G7350" s="22" t="s">
        <v>1299</v>
      </c>
      <c r="H7350" s="22"/>
      <c r="I7350" s="22"/>
      <c r="J7350" s="22"/>
      <c r="K7350" s="22">
        <v>2023</v>
      </c>
      <c r="L7350" s="22" t="s">
        <v>7693</v>
      </c>
      <c r="M7350" s="22" t="s">
        <v>1365</v>
      </c>
      <c r="N7350" s="22"/>
      <c r="O7350" s="48"/>
    </row>
    <row r="7351" spans="1:15" ht="15" customHeight="1" x14ac:dyDescent="0.2">
      <c r="A7351" s="65" t="s">
        <v>9839</v>
      </c>
      <c r="B7351" t="s">
        <v>715</v>
      </c>
      <c r="C7351" t="s">
        <v>714</v>
      </c>
      <c r="D7351" s="21" t="s">
        <v>721</v>
      </c>
      <c r="E7351" t="s">
        <v>722</v>
      </c>
      <c r="F7351" t="s">
        <v>132</v>
      </c>
      <c r="G7351" t="s">
        <v>1286</v>
      </c>
      <c r="O7351" t="s">
        <v>1400</v>
      </c>
    </row>
    <row r="7352" spans="1:15" ht="15" customHeight="1" x14ac:dyDescent="0.2">
      <c r="A7352" s="65" t="s">
        <v>9839</v>
      </c>
      <c r="B7352" t="s">
        <v>715</v>
      </c>
      <c r="C7352" t="s">
        <v>714</v>
      </c>
      <c r="D7352" s="21" t="s">
        <v>721</v>
      </c>
      <c r="E7352" t="s">
        <v>722</v>
      </c>
      <c r="F7352" t="s">
        <v>8</v>
      </c>
      <c r="K7352">
        <v>2022</v>
      </c>
      <c r="L7352" t="s">
        <v>7544</v>
      </c>
      <c r="M7352" t="s">
        <v>7545</v>
      </c>
      <c r="N7352" t="s">
        <v>7546</v>
      </c>
    </row>
    <row r="7353" spans="1:15" ht="15" customHeight="1" x14ac:dyDescent="0.2">
      <c r="A7353" s="65" t="s">
        <v>9839</v>
      </c>
      <c r="B7353" t="s">
        <v>715</v>
      </c>
      <c r="C7353" t="s">
        <v>714</v>
      </c>
      <c r="D7353" s="21" t="s">
        <v>721</v>
      </c>
      <c r="E7353" t="s">
        <v>722</v>
      </c>
      <c r="F7353" t="s">
        <v>9</v>
      </c>
      <c r="L7353" t="s">
        <v>1414</v>
      </c>
      <c r="N7353" t="s">
        <v>1415</v>
      </c>
      <c r="O7353" t="s">
        <v>1416</v>
      </c>
    </row>
    <row r="7354" spans="1:15" ht="15" customHeight="1" x14ac:dyDescent="0.2">
      <c r="A7354" s="65" t="s">
        <v>9839</v>
      </c>
      <c r="B7354" t="s">
        <v>715</v>
      </c>
      <c r="C7354" t="s">
        <v>714</v>
      </c>
      <c r="D7354" s="21" t="s">
        <v>721</v>
      </c>
      <c r="E7354" t="s">
        <v>722</v>
      </c>
      <c r="F7354" t="s">
        <v>316</v>
      </c>
      <c r="K7354">
        <v>2017</v>
      </c>
      <c r="L7354" t="s">
        <v>7585</v>
      </c>
      <c r="M7354" t="s">
        <v>7594</v>
      </c>
      <c r="N7354" t="s">
        <v>7587</v>
      </c>
      <c r="O7354" t="s">
        <v>7597</v>
      </c>
    </row>
    <row r="7355" spans="1:15" ht="15" customHeight="1" x14ac:dyDescent="0.2">
      <c r="A7355" s="65" t="s">
        <v>9839</v>
      </c>
      <c r="B7355" t="s">
        <v>715</v>
      </c>
      <c r="C7355" t="s">
        <v>714</v>
      </c>
      <c r="D7355" s="21" t="s">
        <v>721</v>
      </c>
      <c r="E7355" t="s">
        <v>722</v>
      </c>
      <c r="F7355" t="s">
        <v>317</v>
      </c>
      <c r="K7355">
        <v>2017</v>
      </c>
      <c r="L7355" t="s">
        <v>7585</v>
      </c>
      <c r="M7355" t="s">
        <v>7594</v>
      </c>
      <c r="N7355" t="s">
        <v>7587</v>
      </c>
      <c r="O7355" t="s">
        <v>7596</v>
      </c>
    </row>
    <row r="7356" spans="1:15" ht="15" customHeight="1" x14ac:dyDescent="0.2">
      <c r="A7356" s="65" t="s">
        <v>9839</v>
      </c>
      <c r="B7356" t="s">
        <v>715</v>
      </c>
      <c r="C7356" t="s">
        <v>714</v>
      </c>
      <c r="D7356" s="21" t="s">
        <v>721</v>
      </c>
      <c r="E7356" t="s">
        <v>722</v>
      </c>
      <c r="F7356" t="s">
        <v>315</v>
      </c>
      <c r="K7356">
        <v>2017</v>
      </c>
      <c r="L7356" t="s">
        <v>7585</v>
      </c>
      <c r="M7356" t="s">
        <v>7592</v>
      </c>
      <c r="N7356" t="s">
        <v>7587</v>
      </c>
      <c r="O7356" t="s">
        <v>7593</v>
      </c>
    </row>
    <row r="7357" spans="1:15" ht="15" customHeight="1" x14ac:dyDescent="0.2">
      <c r="A7357" s="65" t="s">
        <v>9839</v>
      </c>
      <c r="B7357" t="s">
        <v>715</v>
      </c>
      <c r="C7357" t="s">
        <v>714</v>
      </c>
      <c r="D7357" s="21" t="s">
        <v>721</v>
      </c>
      <c r="E7357" t="s">
        <v>722</v>
      </c>
      <c r="F7357" t="s">
        <v>84</v>
      </c>
      <c r="K7357">
        <v>2023</v>
      </c>
      <c r="L7357" t="s">
        <v>7570</v>
      </c>
      <c r="M7357" t="s">
        <v>7574</v>
      </c>
      <c r="N7357" t="s">
        <v>7572</v>
      </c>
    </row>
    <row r="7358" spans="1:15" ht="15" customHeight="1" x14ac:dyDescent="0.2">
      <c r="A7358" s="65" t="s">
        <v>9839</v>
      </c>
      <c r="B7358" t="s">
        <v>715</v>
      </c>
      <c r="C7358" t="s">
        <v>714</v>
      </c>
      <c r="D7358" s="21" t="s">
        <v>721</v>
      </c>
      <c r="E7358" t="s">
        <v>722</v>
      </c>
      <c r="F7358" t="s">
        <v>323</v>
      </c>
      <c r="K7358">
        <v>2017</v>
      </c>
      <c r="L7358" t="s">
        <v>7585</v>
      </c>
      <c r="M7358" t="s">
        <v>7594</v>
      </c>
      <c r="N7358" t="s">
        <v>7587</v>
      </c>
      <c r="O7358" t="s">
        <v>7597</v>
      </c>
    </row>
    <row r="7359" spans="1:15" ht="15" customHeight="1" x14ac:dyDescent="0.2">
      <c r="A7359" s="65" t="s">
        <v>9839</v>
      </c>
      <c r="B7359" t="s">
        <v>715</v>
      </c>
      <c r="C7359" t="s">
        <v>714</v>
      </c>
      <c r="D7359" s="21" t="s">
        <v>718</v>
      </c>
      <c r="E7359" t="s">
        <v>719</v>
      </c>
      <c r="F7359" t="s">
        <v>84</v>
      </c>
      <c r="L7359" t="s">
        <v>7506</v>
      </c>
      <c r="M7359" t="s">
        <v>1367</v>
      </c>
      <c r="N7359" t="s">
        <v>7507</v>
      </c>
    </row>
    <row r="7360" spans="1:15" ht="15" customHeight="1" x14ac:dyDescent="0.2">
      <c r="A7360" s="65" t="s">
        <v>9839</v>
      </c>
      <c r="B7360" t="s">
        <v>715</v>
      </c>
      <c r="C7360" t="s">
        <v>714</v>
      </c>
      <c r="D7360" s="21" t="s">
        <v>725</v>
      </c>
      <c r="E7360" t="s">
        <v>726</v>
      </c>
      <c r="F7360" t="s">
        <v>152</v>
      </c>
      <c r="G7360" t="s">
        <v>1286</v>
      </c>
      <c r="O7360" t="s">
        <v>1400</v>
      </c>
    </row>
    <row r="7361" spans="1:15" ht="15" customHeight="1" x14ac:dyDescent="0.2">
      <c r="A7361" s="65" t="s">
        <v>9839</v>
      </c>
      <c r="B7361" t="s">
        <v>715</v>
      </c>
      <c r="C7361" t="s">
        <v>714</v>
      </c>
      <c r="D7361" s="21" t="s">
        <v>716</v>
      </c>
      <c r="E7361" t="s">
        <v>717</v>
      </c>
      <c r="F7361" t="s">
        <v>331</v>
      </c>
      <c r="K7361">
        <v>2019</v>
      </c>
      <c r="L7361" t="s">
        <v>7460</v>
      </c>
      <c r="M7361" t="s">
        <v>6235</v>
      </c>
      <c r="N7361" t="s">
        <v>7462</v>
      </c>
    </row>
    <row r="7362" spans="1:15" ht="15" customHeight="1" x14ac:dyDescent="0.2">
      <c r="A7362" s="65" t="s">
        <v>9839</v>
      </c>
      <c r="B7362" t="s">
        <v>715</v>
      </c>
      <c r="C7362" t="s">
        <v>714</v>
      </c>
      <c r="D7362" s="21" t="s">
        <v>716</v>
      </c>
      <c r="E7362" t="s">
        <v>717</v>
      </c>
      <c r="F7362" t="s">
        <v>9894</v>
      </c>
      <c r="K7362">
        <v>2019</v>
      </c>
      <c r="L7362" t="s">
        <v>7460</v>
      </c>
      <c r="M7362" t="s">
        <v>6235</v>
      </c>
      <c r="N7362" t="s">
        <v>7462</v>
      </c>
    </row>
    <row r="7363" spans="1:15" ht="15" customHeight="1" x14ac:dyDescent="0.2">
      <c r="A7363" s="65" t="s">
        <v>9839</v>
      </c>
      <c r="B7363" t="s">
        <v>715</v>
      </c>
      <c r="C7363" t="s">
        <v>714</v>
      </c>
      <c r="D7363" s="21" t="s">
        <v>716</v>
      </c>
      <c r="E7363" t="s">
        <v>717</v>
      </c>
      <c r="F7363" t="s">
        <v>329</v>
      </c>
      <c r="K7363">
        <v>2019</v>
      </c>
      <c r="L7363" t="s">
        <v>7460</v>
      </c>
      <c r="M7363" t="s">
        <v>6235</v>
      </c>
      <c r="N7363" t="s">
        <v>7462</v>
      </c>
    </row>
    <row r="7364" spans="1:15" ht="15" customHeight="1" x14ac:dyDescent="0.2">
      <c r="A7364" s="65" t="s">
        <v>9839</v>
      </c>
      <c r="B7364" t="s">
        <v>715</v>
      </c>
      <c r="C7364" t="s">
        <v>714</v>
      </c>
      <c r="D7364" s="21" t="s">
        <v>716</v>
      </c>
      <c r="E7364" t="s">
        <v>717</v>
      </c>
      <c r="F7364" t="s">
        <v>334</v>
      </c>
      <c r="K7364">
        <v>2023</v>
      </c>
      <c r="L7364" t="s">
        <v>7465</v>
      </c>
      <c r="M7364" t="s">
        <v>7598</v>
      </c>
      <c r="N7364" t="s">
        <v>7467</v>
      </c>
      <c r="O7364" t="s">
        <v>7599</v>
      </c>
    </row>
    <row r="7365" spans="1:15" ht="15" customHeight="1" x14ac:dyDescent="0.2">
      <c r="A7365" s="65" t="s">
        <v>9839</v>
      </c>
      <c r="B7365" t="s">
        <v>715</v>
      </c>
      <c r="C7365" t="s">
        <v>714</v>
      </c>
      <c r="D7365" s="21" t="s">
        <v>716</v>
      </c>
      <c r="E7365" t="s">
        <v>717</v>
      </c>
      <c r="F7365" t="s">
        <v>332</v>
      </c>
      <c r="K7365">
        <v>2023</v>
      </c>
      <c r="L7365" t="s">
        <v>7465</v>
      </c>
      <c r="M7365" t="s">
        <v>7600</v>
      </c>
      <c r="N7365" t="s">
        <v>7467</v>
      </c>
    </row>
    <row r="7366" spans="1:15" ht="15" customHeight="1" x14ac:dyDescent="0.2">
      <c r="A7366" s="65" t="s">
        <v>9839</v>
      </c>
      <c r="B7366" t="s">
        <v>715</v>
      </c>
      <c r="C7366" t="s">
        <v>714</v>
      </c>
      <c r="D7366" s="21" t="s">
        <v>716</v>
      </c>
      <c r="E7366" t="s">
        <v>717</v>
      </c>
      <c r="F7366" t="s">
        <v>330</v>
      </c>
      <c r="K7366">
        <v>2019</v>
      </c>
      <c r="L7366" t="s">
        <v>7460</v>
      </c>
      <c r="M7366" t="s">
        <v>6235</v>
      </c>
      <c r="N7366" t="s">
        <v>7462</v>
      </c>
    </row>
    <row r="7367" spans="1:15" ht="15" customHeight="1" x14ac:dyDescent="0.2">
      <c r="A7367" s="65" t="s">
        <v>9839</v>
      </c>
      <c r="B7367" t="s">
        <v>715</v>
      </c>
      <c r="C7367" t="s">
        <v>714</v>
      </c>
      <c r="D7367" s="21" t="s">
        <v>716</v>
      </c>
      <c r="E7367" t="s">
        <v>717</v>
      </c>
      <c r="F7367" t="s">
        <v>67</v>
      </c>
      <c r="G7367" t="s">
        <v>1360</v>
      </c>
      <c r="K7367">
        <v>2025</v>
      </c>
      <c r="L7367" t="s">
        <v>7601</v>
      </c>
      <c r="N7367" t="s">
        <v>7602</v>
      </c>
      <c r="O7367" t="s">
        <v>7603</v>
      </c>
    </row>
    <row r="7368" spans="1:15" ht="15" customHeight="1" x14ac:dyDescent="0.2">
      <c r="A7368" s="65" t="s">
        <v>9839</v>
      </c>
      <c r="B7368" t="s">
        <v>715</v>
      </c>
      <c r="C7368" t="s">
        <v>714</v>
      </c>
      <c r="D7368" s="21" t="s">
        <v>716</v>
      </c>
      <c r="E7368" t="s">
        <v>717</v>
      </c>
      <c r="F7368" t="s">
        <v>66</v>
      </c>
      <c r="G7368" t="s">
        <v>1296</v>
      </c>
      <c r="K7368">
        <v>2019</v>
      </c>
      <c r="L7368" t="s">
        <v>7604</v>
      </c>
      <c r="M7368" t="s">
        <v>3133</v>
      </c>
      <c r="N7368" t="s">
        <v>7462</v>
      </c>
    </row>
    <row r="7369" spans="1:15" ht="15" customHeight="1" x14ac:dyDescent="0.2">
      <c r="A7369" s="65" t="s">
        <v>9839</v>
      </c>
      <c r="B7369" t="s">
        <v>715</v>
      </c>
      <c r="C7369" t="s">
        <v>714</v>
      </c>
      <c r="D7369" s="21" t="s">
        <v>716</v>
      </c>
      <c r="E7369" t="s">
        <v>717</v>
      </c>
      <c r="F7369" t="s">
        <v>87</v>
      </c>
      <c r="K7369">
        <v>2023</v>
      </c>
      <c r="L7369" s="22" t="s">
        <v>7473</v>
      </c>
      <c r="M7369" t="s">
        <v>7605</v>
      </c>
      <c r="N7369" t="s">
        <v>7467</v>
      </c>
      <c r="O7369" t="s">
        <v>7606</v>
      </c>
    </row>
    <row r="7370" spans="1:15" ht="15" customHeight="1" x14ac:dyDescent="0.2">
      <c r="A7370" s="65" t="s">
        <v>9839</v>
      </c>
      <c r="B7370" t="s">
        <v>715</v>
      </c>
      <c r="C7370" t="s">
        <v>714</v>
      </c>
      <c r="D7370" s="21" t="s">
        <v>718</v>
      </c>
      <c r="E7370" t="s">
        <v>719</v>
      </c>
      <c r="F7370" t="s">
        <v>323</v>
      </c>
      <c r="L7370" t="s">
        <v>7506</v>
      </c>
      <c r="M7370" t="s">
        <v>7607</v>
      </c>
      <c r="N7370" t="s">
        <v>7507</v>
      </c>
    </row>
    <row r="7371" spans="1:15" ht="15" customHeight="1" x14ac:dyDescent="0.2">
      <c r="A7371" s="65" t="s">
        <v>9839</v>
      </c>
      <c r="B7371" t="s">
        <v>715</v>
      </c>
      <c r="C7371" t="s">
        <v>714</v>
      </c>
      <c r="D7371" s="21" t="s">
        <v>718</v>
      </c>
      <c r="E7371" t="s">
        <v>719</v>
      </c>
      <c r="F7371" t="s">
        <v>321</v>
      </c>
      <c r="L7371" t="s">
        <v>7506</v>
      </c>
      <c r="M7371" t="s">
        <v>7607</v>
      </c>
      <c r="N7371" t="s">
        <v>7507</v>
      </c>
      <c r="O7371" t="s">
        <v>7431</v>
      </c>
    </row>
    <row r="7372" spans="1:15" ht="15" customHeight="1" x14ac:dyDescent="0.2">
      <c r="A7372" s="65" t="s">
        <v>9839</v>
      </c>
      <c r="B7372" t="s">
        <v>715</v>
      </c>
      <c r="C7372" t="s">
        <v>714</v>
      </c>
      <c r="D7372" s="21" t="s">
        <v>718</v>
      </c>
      <c r="E7372" t="s">
        <v>719</v>
      </c>
      <c r="F7372" t="s">
        <v>324</v>
      </c>
      <c r="K7372">
        <v>2023</v>
      </c>
      <c r="L7372" t="s">
        <v>7508</v>
      </c>
      <c r="M7372" t="s">
        <v>7509</v>
      </c>
      <c r="N7372" t="s">
        <v>7510</v>
      </c>
    </row>
    <row r="7373" spans="1:15" ht="15" customHeight="1" x14ac:dyDescent="0.2">
      <c r="A7373" s="65" t="s">
        <v>9839</v>
      </c>
      <c r="B7373" t="s">
        <v>715</v>
      </c>
      <c r="C7373" t="s">
        <v>714</v>
      </c>
      <c r="D7373" s="21" t="s">
        <v>718</v>
      </c>
      <c r="E7373" t="s">
        <v>719</v>
      </c>
      <c r="F7373" t="s">
        <v>322</v>
      </c>
      <c r="L7373" t="s">
        <v>7506</v>
      </c>
      <c r="M7373" t="s">
        <v>7607</v>
      </c>
      <c r="N7373" t="s">
        <v>7507</v>
      </c>
    </row>
    <row r="7374" spans="1:15" ht="15" customHeight="1" x14ac:dyDescent="0.2">
      <c r="A7374" s="65" t="s">
        <v>9839</v>
      </c>
      <c r="B7374" t="s">
        <v>715</v>
      </c>
      <c r="C7374" t="s">
        <v>714</v>
      </c>
      <c r="D7374" s="21" t="s">
        <v>718</v>
      </c>
      <c r="E7374" t="s">
        <v>719</v>
      </c>
      <c r="F7374" t="s">
        <v>33</v>
      </c>
      <c r="G7374" t="s">
        <v>1286</v>
      </c>
      <c r="H7374" t="s">
        <v>349</v>
      </c>
      <c r="I7374" t="s">
        <v>349</v>
      </c>
      <c r="K7374">
        <v>2020</v>
      </c>
      <c r="L7374" t="s">
        <v>7608</v>
      </c>
      <c r="M7374" t="s">
        <v>2404</v>
      </c>
      <c r="N7374" t="s">
        <v>7609</v>
      </c>
      <c r="O7374" t="s">
        <v>7610</v>
      </c>
    </row>
    <row r="7375" spans="1:15" ht="15" customHeight="1" x14ac:dyDescent="0.2">
      <c r="A7375" s="65" t="s">
        <v>9839</v>
      </c>
      <c r="B7375" t="s">
        <v>715</v>
      </c>
      <c r="C7375" t="s">
        <v>714</v>
      </c>
      <c r="D7375" s="21" t="s">
        <v>718</v>
      </c>
      <c r="E7375" t="s">
        <v>719</v>
      </c>
      <c r="F7375" t="s">
        <v>78</v>
      </c>
      <c r="G7375" t="s">
        <v>1299</v>
      </c>
      <c r="K7375">
        <v>2024</v>
      </c>
      <c r="L7375" t="s">
        <v>7508</v>
      </c>
      <c r="M7375" t="s">
        <v>2433</v>
      </c>
      <c r="N7375" t="s">
        <v>7510</v>
      </c>
      <c r="O7375" t="s">
        <v>7611</v>
      </c>
    </row>
    <row r="7376" spans="1:15" ht="15" customHeight="1" x14ac:dyDescent="0.2">
      <c r="A7376" s="65" t="s">
        <v>9839</v>
      </c>
      <c r="B7376" t="s">
        <v>715</v>
      </c>
      <c r="C7376" t="s">
        <v>714</v>
      </c>
      <c r="D7376" s="21" t="s">
        <v>718</v>
      </c>
      <c r="E7376" t="s">
        <v>719</v>
      </c>
      <c r="F7376" t="s">
        <v>79</v>
      </c>
      <c r="G7376" t="s">
        <v>1382</v>
      </c>
      <c r="K7376">
        <v>2024</v>
      </c>
      <c r="L7376" t="s">
        <v>7508</v>
      </c>
      <c r="M7376" t="s">
        <v>2433</v>
      </c>
      <c r="N7376" t="s">
        <v>7510</v>
      </c>
      <c r="O7376" t="s">
        <v>7612</v>
      </c>
    </row>
    <row r="7377" spans="1:15" ht="15" customHeight="1" x14ac:dyDescent="0.2">
      <c r="A7377" s="65" t="s">
        <v>9839</v>
      </c>
      <c r="B7377" t="s">
        <v>715</v>
      </c>
      <c r="C7377" t="s">
        <v>714</v>
      </c>
      <c r="D7377" s="21" t="s">
        <v>718</v>
      </c>
      <c r="E7377" t="s">
        <v>719</v>
      </c>
      <c r="F7377" t="s">
        <v>331</v>
      </c>
      <c r="L7377" t="s">
        <v>7506</v>
      </c>
      <c r="M7377" t="s">
        <v>3419</v>
      </c>
      <c r="N7377" t="s">
        <v>7507</v>
      </c>
    </row>
    <row r="7378" spans="1:15" ht="15" customHeight="1" x14ac:dyDescent="0.2">
      <c r="A7378" s="65" t="s">
        <v>9839</v>
      </c>
      <c r="B7378" t="s">
        <v>715</v>
      </c>
      <c r="C7378" t="s">
        <v>714</v>
      </c>
      <c r="D7378" s="21" t="s">
        <v>718</v>
      </c>
      <c r="E7378" t="s">
        <v>719</v>
      </c>
      <c r="F7378" t="s">
        <v>329</v>
      </c>
      <c r="L7378" t="s">
        <v>7506</v>
      </c>
      <c r="M7378" t="s">
        <v>3419</v>
      </c>
      <c r="N7378" t="s">
        <v>7507</v>
      </c>
      <c r="O7378" t="s">
        <v>7431</v>
      </c>
    </row>
    <row r="7379" spans="1:15" ht="15" customHeight="1" x14ac:dyDescent="0.2">
      <c r="A7379" s="65" t="s">
        <v>9839</v>
      </c>
      <c r="B7379" t="s">
        <v>715</v>
      </c>
      <c r="C7379" t="s">
        <v>714</v>
      </c>
      <c r="D7379" s="21" t="s">
        <v>718</v>
      </c>
      <c r="E7379" t="s">
        <v>719</v>
      </c>
      <c r="F7379" t="s">
        <v>332</v>
      </c>
      <c r="K7379">
        <v>2023</v>
      </c>
      <c r="L7379" t="s">
        <v>7508</v>
      </c>
      <c r="M7379" t="s">
        <v>7509</v>
      </c>
      <c r="N7379" t="s">
        <v>7510</v>
      </c>
    </row>
    <row r="7380" spans="1:15" ht="15" customHeight="1" x14ac:dyDescent="0.2">
      <c r="A7380" s="65" t="s">
        <v>9839</v>
      </c>
      <c r="B7380" t="s">
        <v>715</v>
      </c>
      <c r="C7380" t="s">
        <v>714</v>
      </c>
      <c r="D7380" s="21" t="s">
        <v>718</v>
      </c>
      <c r="E7380" t="s">
        <v>719</v>
      </c>
      <c r="F7380" t="s">
        <v>330</v>
      </c>
      <c r="L7380" t="s">
        <v>7506</v>
      </c>
      <c r="M7380" t="s">
        <v>3419</v>
      </c>
      <c r="N7380" t="s">
        <v>7507</v>
      </c>
    </row>
    <row r="7381" spans="1:15" ht="15" customHeight="1" x14ac:dyDescent="0.2">
      <c r="A7381" s="65" t="s">
        <v>9839</v>
      </c>
      <c r="B7381" t="s">
        <v>715</v>
      </c>
      <c r="C7381" t="s">
        <v>714</v>
      </c>
      <c r="D7381" s="21" t="s">
        <v>725</v>
      </c>
      <c r="E7381" t="s">
        <v>726</v>
      </c>
      <c r="F7381" t="s">
        <v>308</v>
      </c>
      <c r="K7381">
        <v>2017</v>
      </c>
      <c r="L7381" t="s">
        <v>7716</v>
      </c>
      <c r="M7381" t="s">
        <v>7718</v>
      </c>
      <c r="N7381" t="s">
        <v>7717</v>
      </c>
    </row>
    <row r="7382" spans="1:15" ht="15" customHeight="1" x14ac:dyDescent="0.2">
      <c r="A7382" s="65" t="s">
        <v>9839</v>
      </c>
      <c r="B7382" t="s">
        <v>715</v>
      </c>
      <c r="C7382" t="s">
        <v>714</v>
      </c>
      <c r="D7382" s="21" t="s">
        <v>725</v>
      </c>
      <c r="E7382" t="s">
        <v>726</v>
      </c>
      <c r="F7382" t="s">
        <v>309</v>
      </c>
      <c r="K7382">
        <v>2017</v>
      </c>
      <c r="L7382" t="s">
        <v>7716</v>
      </c>
      <c r="M7382" t="s">
        <v>7718</v>
      </c>
      <c r="N7382" t="s">
        <v>7717</v>
      </c>
    </row>
    <row r="7383" spans="1:15" ht="15" customHeight="1" x14ac:dyDescent="0.2">
      <c r="A7383" s="65" t="s">
        <v>9839</v>
      </c>
      <c r="B7383" t="s">
        <v>715</v>
      </c>
      <c r="C7383" t="s">
        <v>714</v>
      </c>
      <c r="D7383" s="21" t="s">
        <v>725</v>
      </c>
      <c r="E7383" t="s">
        <v>726</v>
      </c>
      <c r="F7383" t="s">
        <v>307</v>
      </c>
      <c r="K7383">
        <v>2024</v>
      </c>
      <c r="L7383" t="s">
        <v>7719</v>
      </c>
      <c r="M7383" t="s">
        <v>3175</v>
      </c>
      <c r="N7383" t="s">
        <v>7720</v>
      </c>
    </row>
    <row r="7384" spans="1:15" ht="15" customHeight="1" x14ac:dyDescent="0.2">
      <c r="A7384" s="65" t="s">
        <v>9839</v>
      </c>
      <c r="B7384" t="s">
        <v>715</v>
      </c>
      <c r="C7384" t="s">
        <v>714</v>
      </c>
      <c r="D7384" s="21" t="s">
        <v>725</v>
      </c>
      <c r="E7384" t="s">
        <v>726</v>
      </c>
      <c r="F7384" t="s">
        <v>27</v>
      </c>
      <c r="G7384" t="s">
        <v>1270</v>
      </c>
      <c r="H7384" t="s">
        <v>376</v>
      </c>
      <c r="I7384" t="s">
        <v>2550</v>
      </c>
      <c r="J7384" t="s">
        <v>7613</v>
      </c>
      <c r="K7384">
        <v>2022</v>
      </c>
      <c r="L7384" t="s">
        <v>7614</v>
      </c>
      <c r="M7384" t="s">
        <v>7615</v>
      </c>
      <c r="N7384" t="s">
        <v>7616</v>
      </c>
      <c r="O7384" t="s">
        <v>7619</v>
      </c>
    </row>
    <row r="7385" spans="1:15" ht="15" customHeight="1" x14ac:dyDescent="0.2">
      <c r="A7385" s="65" t="s">
        <v>9839</v>
      </c>
      <c r="B7385" t="s">
        <v>715</v>
      </c>
      <c r="C7385" t="s">
        <v>714</v>
      </c>
      <c r="D7385" s="21" t="s">
        <v>725</v>
      </c>
      <c r="E7385" t="s">
        <v>726</v>
      </c>
      <c r="F7385" t="s">
        <v>16</v>
      </c>
      <c r="G7385" t="s">
        <v>1270</v>
      </c>
      <c r="H7385" t="s">
        <v>376</v>
      </c>
      <c r="I7385" t="s">
        <v>2550</v>
      </c>
      <c r="J7385" t="s">
        <v>7613</v>
      </c>
      <c r="K7385">
        <v>2022</v>
      </c>
      <c r="L7385" t="s">
        <v>7614</v>
      </c>
      <c r="M7385" t="s">
        <v>7615</v>
      </c>
      <c r="N7385" t="s">
        <v>7616</v>
      </c>
      <c r="O7385" t="s">
        <v>7617</v>
      </c>
    </row>
    <row r="7386" spans="1:15" ht="15" customHeight="1" x14ac:dyDescent="0.2">
      <c r="A7386" s="65" t="s">
        <v>9839</v>
      </c>
      <c r="B7386" t="s">
        <v>715</v>
      </c>
      <c r="C7386" t="s">
        <v>714</v>
      </c>
      <c r="D7386" s="21" t="s">
        <v>725</v>
      </c>
      <c r="E7386" t="s">
        <v>726</v>
      </c>
      <c r="F7386" t="s">
        <v>17</v>
      </c>
      <c r="G7386" t="s">
        <v>1270</v>
      </c>
      <c r="H7386" t="s">
        <v>376</v>
      </c>
      <c r="I7386" t="s">
        <v>2550</v>
      </c>
      <c r="J7386" t="s">
        <v>7613</v>
      </c>
      <c r="K7386">
        <v>2022</v>
      </c>
      <c r="L7386" t="s">
        <v>7614</v>
      </c>
      <c r="M7386" t="s">
        <v>7615</v>
      </c>
      <c r="N7386" t="s">
        <v>7616</v>
      </c>
    </row>
    <row r="7387" spans="1:15" ht="15" customHeight="1" x14ac:dyDescent="0.2">
      <c r="A7387" s="65" t="s">
        <v>9839</v>
      </c>
      <c r="B7387" t="s">
        <v>715</v>
      </c>
      <c r="C7387" t="s">
        <v>714</v>
      </c>
      <c r="D7387" s="21" t="s">
        <v>725</v>
      </c>
      <c r="E7387" t="s">
        <v>726</v>
      </c>
      <c r="F7387" t="s">
        <v>18</v>
      </c>
      <c r="G7387" t="s">
        <v>1270</v>
      </c>
      <c r="H7387" t="s">
        <v>376</v>
      </c>
      <c r="I7387" t="s">
        <v>2550</v>
      </c>
      <c r="J7387" t="s">
        <v>7613</v>
      </c>
      <c r="K7387">
        <v>2022</v>
      </c>
      <c r="L7387" t="s">
        <v>7614</v>
      </c>
      <c r="M7387" t="s">
        <v>7615</v>
      </c>
      <c r="N7387" t="s">
        <v>7616</v>
      </c>
    </row>
    <row r="7388" spans="1:15" ht="15" customHeight="1" x14ac:dyDescent="0.2">
      <c r="A7388" s="65" t="s">
        <v>9839</v>
      </c>
      <c r="B7388" t="s">
        <v>715</v>
      </c>
      <c r="C7388" t="s">
        <v>714</v>
      </c>
      <c r="D7388" s="21" t="s">
        <v>725</v>
      </c>
      <c r="E7388" t="s">
        <v>726</v>
      </c>
      <c r="F7388" t="s">
        <v>28</v>
      </c>
      <c r="G7388" t="s">
        <v>1270</v>
      </c>
      <c r="H7388" t="s">
        <v>376</v>
      </c>
      <c r="I7388" t="s">
        <v>2550</v>
      </c>
      <c r="J7388" t="s">
        <v>7613</v>
      </c>
      <c r="K7388">
        <v>2022</v>
      </c>
      <c r="L7388" t="s">
        <v>7614</v>
      </c>
      <c r="M7388" t="s">
        <v>7615</v>
      </c>
      <c r="N7388" t="s">
        <v>7616</v>
      </c>
      <c r="O7388" t="s">
        <v>7620</v>
      </c>
    </row>
    <row r="7389" spans="1:15" ht="15" customHeight="1" x14ac:dyDescent="0.2">
      <c r="A7389" s="65" t="s">
        <v>9839</v>
      </c>
      <c r="B7389" t="s">
        <v>715</v>
      </c>
      <c r="C7389" t="s">
        <v>714</v>
      </c>
      <c r="D7389" s="21" t="s">
        <v>725</v>
      </c>
      <c r="E7389" t="s">
        <v>726</v>
      </c>
      <c r="F7389" t="s">
        <v>19</v>
      </c>
      <c r="G7389" t="s">
        <v>1270</v>
      </c>
      <c r="H7389" t="s">
        <v>376</v>
      </c>
      <c r="I7389" t="s">
        <v>2550</v>
      </c>
      <c r="J7389" t="s">
        <v>7613</v>
      </c>
      <c r="K7389">
        <v>2022</v>
      </c>
      <c r="L7389" t="s">
        <v>7614</v>
      </c>
      <c r="M7389" t="s">
        <v>7615</v>
      </c>
      <c r="N7389" t="s">
        <v>7616</v>
      </c>
    </row>
    <row r="7390" spans="1:15" ht="15" customHeight="1" x14ac:dyDescent="0.2">
      <c r="A7390" s="65" t="s">
        <v>9839</v>
      </c>
      <c r="B7390" t="s">
        <v>715</v>
      </c>
      <c r="C7390" t="s">
        <v>714</v>
      </c>
      <c r="D7390" s="21" t="s">
        <v>718</v>
      </c>
      <c r="E7390" t="s">
        <v>719</v>
      </c>
      <c r="F7390" t="s">
        <v>67</v>
      </c>
      <c r="G7390" t="s">
        <v>1360</v>
      </c>
      <c r="K7390">
        <v>2025</v>
      </c>
      <c r="L7390" t="s">
        <v>7621</v>
      </c>
      <c r="N7390" t="s">
        <v>7622</v>
      </c>
      <c r="O7390" t="s">
        <v>7623</v>
      </c>
    </row>
    <row r="7391" spans="1:15" ht="15" customHeight="1" x14ac:dyDescent="0.2">
      <c r="A7391" s="65" t="s">
        <v>9839</v>
      </c>
      <c r="B7391" t="s">
        <v>715</v>
      </c>
      <c r="C7391" t="s">
        <v>714</v>
      </c>
      <c r="D7391" s="21" t="s">
        <v>718</v>
      </c>
      <c r="E7391" t="s">
        <v>719</v>
      </c>
      <c r="F7391" t="s">
        <v>66</v>
      </c>
      <c r="G7391" t="s">
        <v>1296</v>
      </c>
      <c r="K7391">
        <v>2024</v>
      </c>
      <c r="L7391" t="s">
        <v>7624</v>
      </c>
      <c r="N7391" t="s">
        <v>7625</v>
      </c>
      <c r="O7391" t="s">
        <v>7626</v>
      </c>
    </row>
    <row r="7392" spans="1:15" ht="15" customHeight="1" x14ac:dyDescent="0.2">
      <c r="A7392" s="65" t="s">
        <v>9839</v>
      </c>
      <c r="B7392" t="s">
        <v>715</v>
      </c>
      <c r="C7392" t="s">
        <v>714</v>
      </c>
      <c r="D7392" s="21" t="s">
        <v>718</v>
      </c>
      <c r="E7392" t="s">
        <v>719</v>
      </c>
      <c r="F7392" t="s">
        <v>76</v>
      </c>
      <c r="G7392" t="s">
        <v>1299</v>
      </c>
      <c r="K7392">
        <v>2020</v>
      </c>
      <c r="L7392" t="s">
        <v>7542</v>
      </c>
      <c r="M7392" t="s">
        <v>6336</v>
      </c>
      <c r="N7392" t="s">
        <v>7543</v>
      </c>
      <c r="O7392" t="s">
        <v>7627</v>
      </c>
    </row>
    <row r="7393" spans="1:15" ht="15" customHeight="1" x14ac:dyDescent="0.2">
      <c r="A7393" s="65" t="s">
        <v>9839</v>
      </c>
      <c r="B7393" t="s">
        <v>715</v>
      </c>
      <c r="C7393" t="s">
        <v>714</v>
      </c>
      <c r="D7393" s="21" t="s">
        <v>721</v>
      </c>
      <c r="E7393" t="s">
        <v>722</v>
      </c>
      <c r="F7393" t="s">
        <v>324</v>
      </c>
      <c r="K7393">
        <v>2017</v>
      </c>
      <c r="L7393" t="s">
        <v>7585</v>
      </c>
      <c r="M7393" t="s">
        <v>7594</v>
      </c>
      <c r="N7393" t="s">
        <v>7587</v>
      </c>
      <c r="O7393" t="s">
        <v>7596</v>
      </c>
    </row>
    <row r="7394" spans="1:15" ht="15" customHeight="1" x14ac:dyDescent="0.2">
      <c r="A7394" s="65" t="s">
        <v>9839</v>
      </c>
      <c r="B7394" t="s">
        <v>715</v>
      </c>
      <c r="C7394" t="s">
        <v>714</v>
      </c>
      <c r="D7394" s="21" t="s">
        <v>721</v>
      </c>
      <c r="E7394" t="s">
        <v>722</v>
      </c>
      <c r="F7394" t="s">
        <v>322</v>
      </c>
      <c r="K7394">
        <v>2017</v>
      </c>
      <c r="L7394" t="s">
        <v>7585</v>
      </c>
      <c r="M7394" t="s">
        <v>7592</v>
      </c>
      <c r="N7394" t="s">
        <v>7587</v>
      </c>
      <c r="O7394" t="s">
        <v>7593</v>
      </c>
    </row>
    <row r="7395" spans="1:15" ht="15" customHeight="1" x14ac:dyDescent="0.2">
      <c r="A7395" s="65" t="s">
        <v>9839</v>
      </c>
      <c r="B7395" t="s">
        <v>715</v>
      </c>
      <c r="C7395" t="s">
        <v>714</v>
      </c>
      <c r="D7395" s="21" t="s">
        <v>721</v>
      </c>
      <c r="E7395" t="s">
        <v>722</v>
      </c>
      <c r="F7395" t="s">
        <v>78</v>
      </c>
      <c r="G7395" t="s">
        <v>1299</v>
      </c>
      <c r="K7395">
        <v>2023</v>
      </c>
      <c r="L7395" t="s">
        <v>7688</v>
      </c>
      <c r="M7395" t="s">
        <v>7691</v>
      </c>
      <c r="N7395" t="s">
        <v>7690</v>
      </c>
      <c r="O7395" t="s">
        <v>7692</v>
      </c>
    </row>
    <row r="7396" spans="1:15" ht="15" customHeight="1" x14ac:dyDescent="0.2">
      <c r="A7396" s="65" t="s">
        <v>9839</v>
      </c>
      <c r="B7396" t="s">
        <v>715</v>
      </c>
      <c r="C7396" t="s">
        <v>714</v>
      </c>
      <c r="D7396" s="21" t="s">
        <v>723</v>
      </c>
      <c r="E7396" t="s">
        <v>724</v>
      </c>
      <c r="F7396" t="s">
        <v>340</v>
      </c>
      <c r="K7396">
        <v>2024</v>
      </c>
      <c r="L7396" t="s">
        <v>7629</v>
      </c>
      <c r="M7396" t="s">
        <v>7630</v>
      </c>
      <c r="N7396" t="s">
        <v>7444</v>
      </c>
      <c r="O7396" t="s">
        <v>7631</v>
      </c>
    </row>
    <row r="7397" spans="1:15" ht="15" customHeight="1" x14ac:dyDescent="0.2">
      <c r="A7397" s="65" t="s">
        <v>9839</v>
      </c>
      <c r="B7397" t="s">
        <v>715</v>
      </c>
      <c r="C7397" t="s">
        <v>714</v>
      </c>
      <c r="D7397" s="21" t="s">
        <v>723</v>
      </c>
      <c r="E7397" t="s">
        <v>724</v>
      </c>
      <c r="F7397" t="s">
        <v>336</v>
      </c>
      <c r="L7397" t="s">
        <v>7582</v>
      </c>
      <c r="M7397" t="s">
        <v>7583</v>
      </c>
      <c r="N7397" t="s">
        <v>7584</v>
      </c>
      <c r="O7397" t="s">
        <v>7632</v>
      </c>
    </row>
    <row r="7398" spans="1:15" ht="15" customHeight="1" x14ac:dyDescent="0.2">
      <c r="A7398" s="65" t="s">
        <v>9839</v>
      </c>
      <c r="B7398" t="s">
        <v>715</v>
      </c>
      <c r="C7398" t="s">
        <v>714</v>
      </c>
      <c r="D7398" s="21" t="s">
        <v>723</v>
      </c>
      <c r="E7398" t="s">
        <v>724</v>
      </c>
      <c r="F7398" t="s">
        <v>342</v>
      </c>
      <c r="K7398">
        <v>2024</v>
      </c>
      <c r="L7398" t="s">
        <v>7633</v>
      </c>
      <c r="M7398" t="s">
        <v>7634</v>
      </c>
      <c r="N7398" t="s">
        <v>7635</v>
      </c>
      <c r="O7398" t="s">
        <v>7636</v>
      </c>
    </row>
    <row r="7399" spans="1:15" ht="15" customHeight="1" x14ac:dyDescent="0.2">
      <c r="A7399" s="65" t="s">
        <v>9839</v>
      </c>
      <c r="B7399" t="s">
        <v>715</v>
      </c>
      <c r="C7399" t="s">
        <v>714</v>
      </c>
      <c r="D7399" s="21" t="s">
        <v>721</v>
      </c>
      <c r="E7399" t="s">
        <v>722</v>
      </c>
      <c r="F7399" t="s">
        <v>79</v>
      </c>
      <c r="G7399" t="s">
        <v>1382</v>
      </c>
      <c r="K7399">
        <v>2023</v>
      </c>
      <c r="L7399" t="s">
        <v>7688</v>
      </c>
      <c r="M7399" t="s">
        <v>7691</v>
      </c>
      <c r="N7399" t="s">
        <v>7690</v>
      </c>
    </row>
    <row r="7400" spans="1:15" ht="15" customHeight="1" x14ac:dyDescent="0.2">
      <c r="A7400" s="65" t="s">
        <v>9839</v>
      </c>
      <c r="B7400" t="s">
        <v>715</v>
      </c>
      <c r="C7400" t="s">
        <v>714</v>
      </c>
      <c r="D7400" s="21" t="s">
        <v>723</v>
      </c>
      <c r="E7400" t="s">
        <v>724</v>
      </c>
      <c r="F7400" t="s">
        <v>339</v>
      </c>
      <c r="L7400" t="s">
        <v>7629</v>
      </c>
      <c r="M7400" t="s">
        <v>7638</v>
      </c>
      <c r="N7400" t="s">
        <v>7449</v>
      </c>
    </row>
    <row r="7401" spans="1:15" ht="15" customHeight="1" x14ac:dyDescent="0.2">
      <c r="A7401" s="65" t="s">
        <v>9839</v>
      </c>
      <c r="B7401" t="s">
        <v>715</v>
      </c>
      <c r="C7401" t="s">
        <v>714</v>
      </c>
      <c r="D7401" s="21" t="s">
        <v>723</v>
      </c>
      <c r="E7401" t="s">
        <v>724</v>
      </c>
      <c r="F7401" t="s">
        <v>337</v>
      </c>
      <c r="L7401" t="s">
        <v>7582</v>
      </c>
      <c r="M7401" t="s">
        <v>7583</v>
      </c>
      <c r="N7401" t="s">
        <v>7584</v>
      </c>
      <c r="O7401" t="s">
        <v>7632</v>
      </c>
    </row>
    <row r="7402" spans="1:15" ht="15" customHeight="1" x14ac:dyDescent="0.2">
      <c r="A7402" s="65" t="s">
        <v>9839</v>
      </c>
      <c r="B7402" t="s">
        <v>715</v>
      </c>
      <c r="C7402" t="s">
        <v>714</v>
      </c>
      <c r="D7402" s="21" t="s">
        <v>723</v>
      </c>
      <c r="E7402" t="s">
        <v>724</v>
      </c>
      <c r="F7402" t="s">
        <v>97</v>
      </c>
      <c r="K7402">
        <v>2017</v>
      </c>
      <c r="L7402" t="s">
        <v>7639</v>
      </c>
      <c r="N7402" t="s">
        <v>7640</v>
      </c>
      <c r="O7402" t="s">
        <v>7641</v>
      </c>
    </row>
    <row r="7403" spans="1:15" ht="15" customHeight="1" x14ac:dyDescent="0.2">
      <c r="A7403" s="65" t="s">
        <v>9839</v>
      </c>
      <c r="B7403" t="s">
        <v>715</v>
      </c>
      <c r="C7403" t="s">
        <v>714</v>
      </c>
      <c r="D7403" s="21" t="s">
        <v>723</v>
      </c>
      <c r="E7403" t="s">
        <v>724</v>
      </c>
      <c r="F7403" t="s">
        <v>51</v>
      </c>
      <c r="G7403" t="s">
        <v>1386</v>
      </c>
      <c r="K7403">
        <v>2015</v>
      </c>
      <c r="L7403" t="s">
        <v>7642</v>
      </c>
      <c r="M7403" t="s">
        <v>7643</v>
      </c>
      <c r="N7403" t="s">
        <v>9544</v>
      </c>
    </row>
    <row r="7404" spans="1:15" ht="15" customHeight="1" x14ac:dyDescent="0.2">
      <c r="A7404" s="65" t="s">
        <v>9839</v>
      </c>
      <c r="B7404" t="s">
        <v>715</v>
      </c>
      <c r="C7404" t="s">
        <v>714</v>
      </c>
      <c r="D7404" s="21" t="s">
        <v>723</v>
      </c>
      <c r="E7404" t="s">
        <v>724</v>
      </c>
      <c r="F7404" t="s">
        <v>177</v>
      </c>
      <c r="G7404" t="s">
        <v>1286</v>
      </c>
      <c r="O7404" t="s">
        <v>1400</v>
      </c>
    </row>
    <row r="7405" spans="1:15" ht="15" customHeight="1" x14ac:dyDescent="0.2">
      <c r="A7405" s="65" t="s">
        <v>9839</v>
      </c>
      <c r="B7405" t="s">
        <v>715</v>
      </c>
      <c r="C7405" t="s">
        <v>714</v>
      </c>
      <c r="D7405" s="21" t="s">
        <v>723</v>
      </c>
      <c r="E7405" t="s">
        <v>724</v>
      </c>
      <c r="F7405" t="s">
        <v>4</v>
      </c>
      <c r="L7405" t="s">
        <v>1429</v>
      </c>
      <c r="N7405" t="s">
        <v>1279</v>
      </c>
      <c r="O7405" t="s">
        <v>1280</v>
      </c>
    </row>
    <row r="7406" spans="1:15" ht="15" customHeight="1" x14ac:dyDescent="0.2">
      <c r="A7406" s="65" t="s">
        <v>9839</v>
      </c>
      <c r="B7406" t="s">
        <v>715</v>
      </c>
      <c r="C7406" t="s">
        <v>714</v>
      </c>
      <c r="D7406" s="21" t="s">
        <v>723</v>
      </c>
      <c r="E7406" t="s">
        <v>724</v>
      </c>
      <c r="F7406" t="s">
        <v>43</v>
      </c>
      <c r="G7406" t="s">
        <v>1386</v>
      </c>
      <c r="L7406" t="s">
        <v>7644</v>
      </c>
      <c r="M7406" t="s">
        <v>7645</v>
      </c>
      <c r="N7406" t="s">
        <v>7646</v>
      </c>
      <c r="O7406" t="s">
        <v>7647</v>
      </c>
    </row>
    <row r="7407" spans="1:15" ht="15" customHeight="1" x14ac:dyDescent="0.2">
      <c r="A7407" s="65" t="s">
        <v>9839</v>
      </c>
      <c r="B7407" t="s">
        <v>715</v>
      </c>
      <c r="C7407" t="s">
        <v>714</v>
      </c>
      <c r="D7407" s="21" t="s">
        <v>723</v>
      </c>
      <c r="E7407" t="s">
        <v>724</v>
      </c>
      <c r="F7407" t="s">
        <v>89</v>
      </c>
      <c r="K7407">
        <v>2015</v>
      </c>
      <c r="L7407" t="s">
        <v>7648</v>
      </c>
      <c r="M7407" t="s">
        <v>2423</v>
      </c>
      <c r="N7407" t="s">
        <v>7649</v>
      </c>
    </row>
    <row r="7408" spans="1:15" ht="15" customHeight="1" x14ac:dyDescent="0.2">
      <c r="A7408" s="65" t="s">
        <v>9839</v>
      </c>
      <c r="B7408" t="s">
        <v>715</v>
      </c>
      <c r="C7408" t="s">
        <v>714</v>
      </c>
      <c r="D7408" s="21" t="s">
        <v>723</v>
      </c>
      <c r="E7408" t="s">
        <v>724</v>
      </c>
      <c r="F7408" t="s">
        <v>90</v>
      </c>
      <c r="K7408">
        <v>2024</v>
      </c>
      <c r="L7408" t="s">
        <v>7650</v>
      </c>
      <c r="N7408" t="s">
        <v>7651</v>
      </c>
    </row>
    <row r="7409" spans="1:15" ht="15" customHeight="1" x14ac:dyDescent="0.2">
      <c r="A7409" s="65" t="s">
        <v>9839</v>
      </c>
      <c r="B7409" t="s">
        <v>715</v>
      </c>
      <c r="C7409" t="s">
        <v>714</v>
      </c>
      <c r="D7409" s="21" t="s">
        <v>723</v>
      </c>
      <c r="E7409" t="s">
        <v>724</v>
      </c>
      <c r="F7409" t="s">
        <v>94</v>
      </c>
      <c r="K7409">
        <v>2022</v>
      </c>
      <c r="L7409" t="s">
        <v>7652</v>
      </c>
      <c r="N7409" t="s">
        <v>7653</v>
      </c>
      <c r="O7409" t="s">
        <v>7654</v>
      </c>
    </row>
    <row r="7410" spans="1:15" ht="15" customHeight="1" x14ac:dyDescent="0.2">
      <c r="A7410" s="65" t="s">
        <v>9839</v>
      </c>
      <c r="B7410" t="s">
        <v>715</v>
      </c>
      <c r="C7410" t="s">
        <v>714</v>
      </c>
      <c r="D7410" s="21" t="s">
        <v>723</v>
      </c>
      <c r="E7410" t="s">
        <v>724</v>
      </c>
      <c r="F7410" t="s">
        <v>95</v>
      </c>
      <c r="K7410">
        <v>2024</v>
      </c>
      <c r="L7410" t="s">
        <v>7655</v>
      </c>
      <c r="N7410" t="s">
        <v>7656</v>
      </c>
    </row>
    <row r="7411" spans="1:15" ht="15" customHeight="1" x14ac:dyDescent="0.2">
      <c r="A7411" s="65" t="s">
        <v>9839</v>
      </c>
      <c r="B7411" t="s">
        <v>715</v>
      </c>
      <c r="C7411" t="s">
        <v>714</v>
      </c>
      <c r="D7411" s="21" t="s">
        <v>723</v>
      </c>
      <c r="E7411" t="s">
        <v>724</v>
      </c>
      <c r="F7411" t="s">
        <v>96</v>
      </c>
      <c r="K7411">
        <v>2006</v>
      </c>
      <c r="L7411" t="s">
        <v>7657</v>
      </c>
      <c r="N7411" t="s">
        <v>7658</v>
      </c>
    </row>
    <row r="7412" spans="1:15" ht="15" customHeight="1" x14ac:dyDescent="0.2">
      <c r="A7412" s="65" t="s">
        <v>9839</v>
      </c>
      <c r="B7412" t="s">
        <v>715</v>
      </c>
      <c r="C7412" t="s">
        <v>714</v>
      </c>
      <c r="D7412" s="21" t="s">
        <v>723</v>
      </c>
      <c r="E7412" t="s">
        <v>724</v>
      </c>
      <c r="F7412" t="s">
        <v>14</v>
      </c>
      <c r="G7412" t="s">
        <v>1430</v>
      </c>
      <c r="O7412" t="s">
        <v>1431</v>
      </c>
    </row>
    <row r="7413" spans="1:15" ht="15" customHeight="1" x14ac:dyDescent="0.2">
      <c r="A7413" s="65" t="s">
        <v>9839</v>
      </c>
      <c r="B7413" t="s">
        <v>715</v>
      </c>
      <c r="C7413" t="s">
        <v>714</v>
      </c>
      <c r="D7413" s="21" t="s">
        <v>723</v>
      </c>
      <c r="E7413" t="s">
        <v>724</v>
      </c>
      <c r="F7413" t="s">
        <v>11</v>
      </c>
      <c r="G7413" t="s">
        <v>1286</v>
      </c>
      <c r="H7413" t="s">
        <v>349</v>
      </c>
      <c r="I7413" t="s">
        <v>349</v>
      </c>
      <c r="K7413">
        <v>2022</v>
      </c>
      <c r="L7413" t="s">
        <v>7544</v>
      </c>
      <c r="M7413" t="s">
        <v>7545</v>
      </c>
      <c r="N7413" t="s">
        <v>7546</v>
      </c>
      <c r="O7413" t="s">
        <v>7659</v>
      </c>
    </row>
    <row r="7414" spans="1:15" ht="15" customHeight="1" x14ac:dyDescent="0.2">
      <c r="A7414" s="65" t="s">
        <v>9839</v>
      </c>
      <c r="B7414" t="s">
        <v>715</v>
      </c>
      <c r="C7414" t="s">
        <v>714</v>
      </c>
      <c r="D7414" s="21" t="s">
        <v>723</v>
      </c>
      <c r="E7414" t="s">
        <v>724</v>
      </c>
      <c r="F7414" t="s">
        <v>10</v>
      </c>
      <c r="K7414">
        <v>2022</v>
      </c>
      <c r="L7414" t="s">
        <v>7544</v>
      </c>
      <c r="M7414" t="s">
        <v>7545</v>
      </c>
      <c r="N7414" t="s">
        <v>7546</v>
      </c>
    </row>
    <row r="7415" spans="1:15" ht="15" customHeight="1" x14ac:dyDescent="0.2">
      <c r="A7415" s="65" t="s">
        <v>9839</v>
      </c>
      <c r="B7415" s="22" t="s">
        <v>715</v>
      </c>
      <c r="C7415" s="22" t="s">
        <v>714</v>
      </c>
      <c r="D7415" s="23" t="s">
        <v>723</v>
      </c>
      <c r="E7415" s="22" t="s">
        <v>724</v>
      </c>
      <c r="F7415" s="22" t="s">
        <v>81</v>
      </c>
      <c r="G7415" s="22" t="s">
        <v>1299</v>
      </c>
      <c r="H7415" s="22"/>
      <c r="I7415" s="22"/>
      <c r="J7415" s="22"/>
      <c r="K7415" s="22">
        <v>2024</v>
      </c>
      <c r="L7415" s="22" t="s">
        <v>7660</v>
      </c>
      <c r="M7415" s="22"/>
      <c r="N7415" s="22" t="s">
        <v>7661</v>
      </c>
      <c r="O7415" s="48"/>
    </row>
    <row r="7416" spans="1:15" ht="15" customHeight="1" x14ac:dyDescent="0.2">
      <c r="A7416" s="65" t="s">
        <v>9839</v>
      </c>
      <c r="B7416" t="s">
        <v>715</v>
      </c>
      <c r="C7416" t="s">
        <v>714</v>
      </c>
      <c r="D7416" s="21" t="s">
        <v>723</v>
      </c>
      <c r="E7416" t="s">
        <v>724</v>
      </c>
      <c r="F7416" t="s">
        <v>132</v>
      </c>
      <c r="G7416" t="s">
        <v>1286</v>
      </c>
      <c r="K7416">
        <v>2024</v>
      </c>
      <c r="L7416" t="s">
        <v>7442</v>
      </c>
      <c r="M7416" t="s">
        <v>7662</v>
      </c>
      <c r="N7416" t="s">
        <v>7663</v>
      </c>
      <c r="O7416" t="s">
        <v>1400</v>
      </c>
    </row>
    <row r="7417" spans="1:15" ht="15" customHeight="1" x14ac:dyDescent="0.2">
      <c r="A7417" s="65" t="s">
        <v>9839</v>
      </c>
      <c r="B7417" t="s">
        <v>715</v>
      </c>
      <c r="C7417" t="s">
        <v>714</v>
      </c>
      <c r="D7417" s="21" t="s">
        <v>723</v>
      </c>
      <c r="E7417" t="s">
        <v>724</v>
      </c>
      <c r="F7417" t="s">
        <v>8</v>
      </c>
      <c r="K7417">
        <v>2022</v>
      </c>
      <c r="L7417" t="s">
        <v>7544</v>
      </c>
      <c r="M7417" t="s">
        <v>7545</v>
      </c>
      <c r="N7417" t="s">
        <v>7546</v>
      </c>
    </row>
    <row r="7418" spans="1:15" ht="15" customHeight="1" x14ac:dyDescent="0.2">
      <c r="A7418" s="65" t="s">
        <v>9839</v>
      </c>
      <c r="B7418" t="s">
        <v>715</v>
      </c>
      <c r="C7418" t="s">
        <v>714</v>
      </c>
      <c r="D7418" s="21" t="s">
        <v>723</v>
      </c>
      <c r="E7418" t="s">
        <v>724</v>
      </c>
      <c r="F7418" t="s">
        <v>316</v>
      </c>
      <c r="K7418">
        <v>2024</v>
      </c>
      <c r="L7418" t="s">
        <v>7664</v>
      </c>
      <c r="M7418" t="s">
        <v>7665</v>
      </c>
      <c r="N7418" t="s">
        <v>7666</v>
      </c>
    </row>
    <row r="7419" spans="1:15" ht="15" customHeight="1" x14ac:dyDescent="0.2">
      <c r="A7419" s="65" t="s">
        <v>9839</v>
      </c>
      <c r="B7419" t="s">
        <v>715</v>
      </c>
      <c r="C7419" t="s">
        <v>714</v>
      </c>
      <c r="D7419" s="21" t="s">
        <v>723</v>
      </c>
      <c r="E7419" t="s">
        <v>724</v>
      </c>
      <c r="F7419" t="s">
        <v>318</v>
      </c>
      <c r="K7419">
        <v>2024</v>
      </c>
      <c r="L7419" t="s">
        <v>7660</v>
      </c>
      <c r="M7419" t="s">
        <v>7630</v>
      </c>
      <c r="N7419" t="s">
        <v>7667</v>
      </c>
      <c r="O7419" t="s">
        <v>7668</v>
      </c>
    </row>
    <row r="7420" spans="1:15" ht="15" customHeight="1" x14ac:dyDescent="0.2">
      <c r="A7420" s="65" t="s">
        <v>9839</v>
      </c>
      <c r="B7420" t="s">
        <v>715</v>
      </c>
      <c r="C7420" t="s">
        <v>714</v>
      </c>
      <c r="D7420" s="21" t="s">
        <v>723</v>
      </c>
      <c r="E7420" t="s">
        <v>724</v>
      </c>
      <c r="F7420" t="s">
        <v>314</v>
      </c>
      <c r="L7420" t="s">
        <v>7669</v>
      </c>
      <c r="M7420" t="s">
        <v>7670</v>
      </c>
      <c r="N7420" t="s">
        <v>7671</v>
      </c>
      <c r="O7420" t="s">
        <v>7672</v>
      </c>
    </row>
    <row r="7421" spans="1:15" ht="15" customHeight="1" x14ac:dyDescent="0.2">
      <c r="A7421" s="65" t="s">
        <v>9839</v>
      </c>
      <c r="B7421" t="s">
        <v>715</v>
      </c>
      <c r="C7421" t="s">
        <v>714</v>
      </c>
      <c r="D7421" s="21" t="s">
        <v>723</v>
      </c>
      <c r="E7421" t="s">
        <v>724</v>
      </c>
      <c r="F7421" t="s">
        <v>320</v>
      </c>
      <c r="K7421">
        <v>2024</v>
      </c>
      <c r="L7421" t="s">
        <v>7660</v>
      </c>
      <c r="M7421" t="s">
        <v>7673</v>
      </c>
      <c r="N7421" t="s">
        <v>7667</v>
      </c>
      <c r="O7421" t="s">
        <v>7674</v>
      </c>
    </row>
    <row r="7422" spans="1:15" ht="15" customHeight="1" x14ac:dyDescent="0.2">
      <c r="A7422" s="65" t="s">
        <v>9839</v>
      </c>
      <c r="B7422" t="s">
        <v>715</v>
      </c>
      <c r="C7422" t="s">
        <v>714</v>
      </c>
      <c r="D7422" s="21" t="s">
        <v>723</v>
      </c>
      <c r="E7422" t="s">
        <v>724</v>
      </c>
      <c r="F7422" t="s">
        <v>317</v>
      </c>
      <c r="K7422">
        <v>2024</v>
      </c>
      <c r="L7422" t="s">
        <v>7629</v>
      </c>
      <c r="M7422" t="s">
        <v>7675</v>
      </c>
      <c r="N7422" t="s">
        <v>7667</v>
      </c>
    </row>
    <row r="7423" spans="1:15" ht="15" customHeight="1" x14ac:dyDescent="0.2">
      <c r="A7423" s="65" t="s">
        <v>9839</v>
      </c>
      <c r="B7423" t="s">
        <v>715</v>
      </c>
      <c r="C7423" t="s">
        <v>714</v>
      </c>
      <c r="D7423" s="21" t="s">
        <v>723</v>
      </c>
      <c r="E7423" t="s">
        <v>724</v>
      </c>
      <c r="F7423" t="s">
        <v>315</v>
      </c>
      <c r="K7423">
        <v>2024</v>
      </c>
      <c r="L7423" t="s">
        <v>7664</v>
      </c>
      <c r="M7423" t="s">
        <v>7665</v>
      </c>
      <c r="N7423" t="s">
        <v>7666</v>
      </c>
      <c r="O7423" t="s">
        <v>7672</v>
      </c>
    </row>
    <row r="7424" spans="1:15" ht="15" customHeight="1" x14ac:dyDescent="0.2">
      <c r="A7424" s="65" t="s">
        <v>9839</v>
      </c>
      <c r="B7424" t="s">
        <v>715</v>
      </c>
      <c r="C7424" t="s">
        <v>714</v>
      </c>
      <c r="D7424" s="21" t="s">
        <v>723</v>
      </c>
      <c r="E7424" t="s">
        <v>724</v>
      </c>
      <c r="F7424" t="s">
        <v>84</v>
      </c>
      <c r="K7424">
        <v>2022</v>
      </c>
      <c r="L7424" t="s">
        <v>7500</v>
      </c>
      <c r="M7424" t="s">
        <v>7676</v>
      </c>
      <c r="N7424" t="s">
        <v>7502</v>
      </c>
    </row>
    <row r="7425" spans="1:15" ht="15" customHeight="1" x14ac:dyDescent="0.2">
      <c r="A7425" s="65" t="s">
        <v>9839</v>
      </c>
      <c r="B7425" t="s">
        <v>715</v>
      </c>
      <c r="C7425" t="s">
        <v>714</v>
      </c>
      <c r="D7425" s="21" t="s">
        <v>723</v>
      </c>
      <c r="E7425" t="s">
        <v>724</v>
      </c>
      <c r="F7425" t="s">
        <v>323</v>
      </c>
      <c r="K7425">
        <v>2024</v>
      </c>
      <c r="L7425" t="s">
        <v>7664</v>
      </c>
      <c r="M7425" t="s">
        <v>7665</v>
      </c>
      <c r="N7425" t="s">
        <v>7666</v>
      </c>
    </row>
    <row r="7426" spans="1:15" ht="15" customHeight="1" x14ac:dyDescent="0.2">
      <c r="A7426" s="65" t="s">
        <v>9839</v>
      </c>
      <c r="B7426" t="s">
        <v>715</v>
      </c>
      <c r="C7426" t="s">
        <v>714</v>
      </c>
      <c r="D7426" s="21" t="s">
        <v>723</v>
      </c>
      <c r="E7426" t="s">
        <v>724</v>
      </c>
      <c r="F7426" t="s">
        <v>325</v>
      </c>
      <c r="K7426">
        <v>2024</v>
      </c>
      <c r="L7426" t="s">
        <v>7629</v>
      </c>
      <c r="M7426" t="s">
        <v>7630</v>
      </c>
      <c r="N7426" t="s">
        <v>7667</v>
      </c>
      <c r="O7426" t="s">
        <v>7668</v>
      </c>
    </row>
    <row r="7427" spans="1:15" ht="15" customHeight="1" x14ac:dyDescent="0.2">
      <c r="A7427" s="65" t="s">
        <v>9839</v>
      </c>
      <c r="B7427" t="s">
        <v>715</v>
      </c>
      <c r="C7427" t="s">
        <v>714</v>
      </c>
      <c r="D7427" s="21" t="s">
        <v>723</v>
      </c>
      <c r="E7427" t="s">
        <v>724</v>
      </c>
      <c r="F7427" t="s">
        <v>321</v>
      </c>
      <c r="L7427" t="s">
        <v>7669</v>
      </c>
      <c r="M7427" t="s">
        <v>7670</v>
      </c>
      <c r="N7427" t="s">
        <v>7671</v>
      </c>
      <c r="O7427" t="s">
        <v>7672</v>
      </c>
    </row>
    <row r="7428" spans="1:15" ht="15" customHeight="1" x14ac:dyDescent="0.2">
      <c r="A7428" s="65" t="s">
        <v>9839</v>
      </c>
      <c r="B7428" t="s">
        <v>715</v>
      </c>
      <c r="C7428" t="s">
        <v>714</v>
      </c>
      <c r="D7428" s="21" t="s">
        <v>723</v>
      </c>
      <c r="E7428" t="s">
        <v>724</v>
      </c>
      <c r="F7428" t="s">
        <v>327</v>
      </c>
      <c r="K7428">
        <v>2024</v>
      </c>
      <c r="L7428" t="s">
        <v>7629</v>
      </c>
      <c r="M7428" t="s">
        <v>7673</v>
      </c>
      <c r="N7428" t="s">
        <v>7667</v>
      </c>
      <c r="O7428" t="s">
        <v>7674</v>
      </c>
    </row>
    <row r="7429" spans="1:15" ht="15" customHeight="1" x14ac:dyDescent="0.2">
      <c r="A7429" s="65" t="s">
        <v>9839</v>
      </c>
      <c r="B7429" t="s">
        <v>715</v>
      </c>
      <c r="C7429" t="s">
        <v>714</v>
      </c>
      <c r="D7429" s="21" t="s">
        <v>723</v>
      </c>
      <c r="E7429" t="s">
        <v>724</v>
      </c>
      <c r="F7429" t="s">
        <v>324</v>
      </c>
      <c r="K7429">
        <v>2024</v>
      </c>
      <c r="L7429" t="s">
        <v>7629</v>
      </c>
      <c r="M7429" t="s">
        <v>7675</v>
      </c>
      <c r="N7429" t="s">
        <v>7667</v>
      </c>
    </row>
    <row r="7430" spans="1:15" ht="15" customHeight="1" x14ac:dyDescent="0.2">
      <c r="A7430" s="65" t="s">
        <v>9839</v>
      </c>
      <c r="B7430" t="s">
        <v>715</v>
      </c>
      <c r="C7430" t="s">
        <v>714</v>
      </c>
      <c r="D7430" s="21" t="s">
        <v>725</v>
      </c>
      <c r="E7430" t="s">
        <v>726</v>
      </c>
      <c r="F7430" t="s">
        <v>20</v>
      </c>
      <c r="G7430" t="s">
        <v>1270</v>
      </c>
      <c r="H7430" t="s">
        <v>376</v>
      </c>
      <c r="I7430" t="s">
        <v>2550</v>
      </c>
      <c r="J7430" t="s">
        <v>7613</v>
      </c>
      <c r="K7430">
        <v>2022</v>
      </c>
      <c r="L7430" t="s">
        <v>7614</v>
      </c>
      <c r="M7430" t="s">
        <v>7615</v>
      </c>
      <c r="N7430" t="s">
        <v>7616</v>
      </c>
    </row>
    <row r="7431" spans="1:15" ht="15" customHeight="1" x14ac:dyDescent="0.2">
      <c r="A7431" s="65" t="s">
        <v>9839</v>
      </c>
      <c r="B7431" t="s">
        <v>715</v>
      </c>
      <c r="C7431" t="s">
        <v>714</v>
      </c>
      <c r="D7431" s="21" t="s">
        <v>725</v>
      </c>
      <c r="E7431" t="s">
        <v>726</v>
      </c>
      <c r="F7431" t="s">
        <v>24</v>
      </c>
      <c r="G7431" t="s">
        <v>1270</v>
      </c>
      <c r="H7431" t="s">
        <v>376</v>
      </c>
      <c r="I7431" t="s">
        <v>2550</v>
      </c>
      <c r="J7431" t="s">
        <v>7613</v>
      </c>
      <c r="K7431">
        <v>2022</v>
      </c>
      <c r="L7431" t="s">
        <v>7614</v>
      </c>
      <c r="M7431" t="s">
        <v>7615</v>
      </c>
      <c r="N7431" t="s">
        <v>7616</v>
      </c>
      <c r="O7431" t="s">
        <v>7618</v>
      </c>
    </row>
    <row r="7432" spans="1:15" ht="15" customHeight="1" x14ac:dyDescent="0.2">
      <c r="A7432" s="65" t="s">
        <v>9839</v>
      </c>
      <c r="B7432" t="s">
        <v>715</v>
      </c>
      <c r="C7432" t="s">
        <v>714</v>
      </c>
      <c r="D7432" s="21" t="s">
        <v>718</v>
      </c>
      <c r="E7432" t="s">
        <v>719</v>
      </c>
      <c r="F7432" t="s">
        <v>72</v>
      </c>
      <c r="G7432" t="s">
        <v>1299</v>
      </c>
      <c r="K7432">
        <v>2020</v>
      </c>
      <c r="L7432" t="s">
        <v>7542</v>
      </c>
      <c r="M7432" t="s">
        <v>6336</v>
      </c>
      <c r="N7432" t="s">
        <v>7543</v>
      </c>
      <c r="O7432" t="s">
        <v>7681</v>
      </c>
    </row>
    <row r="7433" spans="1:15" ht="15" customHeight="1" x14ac:dyDescent="0.2">
      <c r="A7433" s="65" t="s">
        <v>9839</v>
      </c>
      <c r="B7433" t="s">
        <v>715</v>
      </c>
      <c r="C7433" t="s">
        <v>714</v>
      </c>
      <c r="D7433" s="21" t="s">
        <v>718</v>
      </c>
      <c r="E7433" t="s">
        <v>719</v>
      </c>
      <c r="F7433" t="s">
        <v>87</v>
      </c>
      <c r="K7433">
        <v>2020</v>
      </c>
      <c r="L7433" t="s">
        <v>7542</v>
      </c>
      <c r="M7433" t="s">
        <v>6336</v>
      </c>
      <c r="N7433" t="s">
        <v>7543</v>
      </c>
      <c r="O7433" t="s">
        <v>7606</v>
      </c>
    </row>
    <row r="7434" spans="1:15" ht="15" customHeight="1" x14ac:dyDescent="0.2">
      <c r="A7434" s="65" t="s">
        <v>9839</v>
      </c>
      <c r="B7434" t="s">
        <v>715</v>
      </c>
      <c r="C7434" t="s">
        <v>714</v>
      </c>
      <c r="D7434" s="21" t="s">
        <v>718</v>
      </c>
      <c r="E7434" t="s">
        <v>719</v>
      </c>
      <c r="F7434" t="s">
        <v>85</v>
      </c>
      <c r="K7434">
        <v>2020</v>
      </c>
      <c r="L7434" t="s">
        <v>7542</v>
      </c>
      <c r="M7434" t="s">
        <v>6336</v>
      </c>
      <c r="N7434" t="s">
        <v>7543</v>
      </c>
      <c r="O7434" t="s">
        <v>7606</v>
      </c>
    </row>
    <row r="7435" spans="1:15" ht="15" customHeight="1" x14ac:dyDescent="0.2">
      <c r="A7435" s="65" t="s">
        <v>9839</v>
      </c>
      <c r="B7435" t="s">
        <v>715</v>
      </c>
      <c r="C7435" t="s">
        <v>714</v>
      </c>
      <c r="D7435" s="21" t="s">
        <v>721</v>
      </c>
      <c r="E7435" t="s">
        <v>722</v>
      </c>
      <c r="F7435" t="s">
        <v>331</v>
      </c>
      <c r="K7435">
        <v>2017</v>
      </c>
      <c r="L7435" t="s">
        <v>7585</v>
      </c>
      <c r="M7435" t="s">
        <v>7594</v>
      </c>
      <c r="N7435" t="s">
        <v>7587</v>
      </c>
      <c r="O7435" t="s">
        <v>7597</v>
      </c>
    </row>
    <row r="7436" spans="1:15" ht="15" customHeight="1" x14ac:dyDescent="0.2">
      <c r="A7436" s="65" t="s">
        <v>9839</v>
      </c>
      <c r="B7436" t="s">
        <v>715</v>
      </c>
      <c r="C7436" t="s">
        <v>714</v>
      </c>
      <c r="D7436" s="21" t="s">
        <v>721</v>
      </c>
      <c r="E7436" t="s">
        <v>722</v>
      </c>
      <c r="F7436" t="s">
        <v>332</v>
      </c>
      <c r="K7436">
        <v>2017</v>
      </c>
      <c r="L7436" t="s">
        <v>7585</v>
      </c>
      <c r="M7436" t="s">
        <v>7594</v>
      </c>
      <c r="N7436" t="s">
        <v>7587</v>
      </c>
      <c r="O7436" t="s">
        <v>7596</v>
      </c>
    </row>
    <row r="7437" spans="1:15" ht="15" customHeight="1" x14ac:dyDescent="0.2">
      <c r="A7437" s="65" t="s">
        <v>9839</v>
      </c>
      <c r="B7437" t="s">
        <v>715</v>
      </c>
      <c r="C7437" t="s">
        <v>714</v>
      </c>
      <c r="D7437" s="21" t="s">
        <v>721</v>
      </c>
      <c r="E7437" t="s">
        <v>722</v>
      </c>
      <c r="F7437" t="s">
        <v>330</v>
      </c>
      <c r="K7437">
        <v>2017</v>
      </c>
      <c r="L7437" t="s">
        <v>7585</v>
      </c>
      <c r="M7437" t="s">
        <v>7592</v>
      </c>
      <c r="N7437" t="s">
        <v>7587</v>
      </c>
      <c r="O7437" t="s">
        <v>7593</v>
      </c>
    </row>
    <row r="7438" spans="1:15" ht="15" customHeight="1" x14ac:dyDescent="0.2">
      <c r="A7438" s="65" t="s">
        <v>9839</v>
      </c>
      <c r="B7438" t="s">
        <v>715</v>
      </c>
      <c r="C7438" t="s">
        <v>714</v>
      </c>
      <c r="D7438" s="21" t="s">
        <v>721</v>
      </c>
      <c r="E7438" t="s">
        <v>722</v>
      </c>
      <c r="F7438" t="s">
        <v>67</v>
      </c>
      <c r="G7438" t="s">
        <v>1360</v>
      </c>
      <c r="K7438">
        <v>2025</v>
      </c>
      <c r="L7438" t="s">
        <v>7579</v>
      </c>
      <c r="N7438" t="s">
        <v>7580</v>
      </c>
      <c r="O7438" t="s">
        <v>7581</v>
      </c>
    </row>
    <row r="7439" spans="1:15" ht="15" customHeight="1" x14ac:dyDescent="0.2">
      <c r="A7439" s="65" t="s">
        <v>9839</v>
      </c>
      <c r="B7439" t="s">
        <v>715</v>
      </c>
      <c r="C7439" t="s">
        <v>714</v>
      </c>
      <c r="D7439" s="21" t="s">
        <v>721</v>
      </c>
      <c r="E7439" t="s">
        <v>722</v>
      </c>
      <c r="F7439" t="s">
        <v>66</v>
      </c>
      <c r="G7439" t="s">
        <v>1296</v>
      </c>
      <c r="K7439">
        <v>2023</v>
      </c>
      <c r="L7439" t="s">
        <v>7570</v>
      </c>
      <c r="M7439" t="s">
        <v>7571</v>
      </c>
      <c r="N7439" t="s">
        <v>7572</v>
      </c>
      <c r="O7439" t="s">
        <v>7573</v>
      </c>
    </row>
    <row r="7440" spans="1:15" ht="15" customHeight="1" x14ac:dyDescent="0.2">
      <c r="A7440" s="65" t="s">
        <v>9839</v>
      </c>
      <c r="B7440" t="s">
        <v>715</v>
      </c>
      <c r="C7440" t="s">
        <v>714</v>
      </c>
      <c r="D7440" s="21" t="s">
        <v>721</v>
      </c>
      <c r="E7440" t="s">
        <v>722</v>
      </c>
      <c r="F7440" t="s">
        <v>76</v>
      </c>
      <c r="G7440" t="s">
        <v>1299</v>
      </c>
      <c r="K7440">
        <v>2018</v>
      </c>
      <c r="L7440" t="s">
        <v>7682</v>
      </c>
      <c r="M7440" t="s">
        <v>7683</v>
      </c>
      <c r="N7440" t="s">
        <v>7684</v>
      </c>
      <c r="O7440" t="s">
        <v>7686</v>
      </c>
    </row>
    <row r="7441" spans="1:15" ht="15" customHeight="1" x14ac:dyDescent="0.2">
      <c r="A7441" s="65" t="s">
        <v>9839</v>
      </c>
      <c r="B7441" t="s">
        <v>715</v>
      </c>
      <c r="C7441" t="s">
        <v>714</v>
      </c>
      <c r="D7441" s="21" t="s">
        <v>721</v>
      </c>
      <c r="E7441" t="s">
        <v>722</v>
      </c>
      <c r="F7441" t="s">
        <v>72</v>
      </c>
      <c r="G7441" t="s">
        <v>1299</v>
      </c>
      <c r="K7441">
        <v>2018</v>
      </c>
      <c r="L7441" t="s">
        <v>7682</v>
      </c>
      <c r="M7441" t="s">
        <v>7683</v>
      </c>
      <c r="N7441" t="s">
        <v>7684</v>
      </c>
      <c r="O7441" t="s">
        <v>7685</v>
      </c>
    </row>
    <row r="7442" spans="1:15" ht="15" customHeight="1" x14ac:dyDescent="0.2">
      <c r="A7442" s="65" t="s">
        <v>9839</v>
      </c>
      <c r="B7442" t="s">
        <v>715</v>
      </c>
      <c r="C7442" t="s">
        <v>714</v>
      </c>
      <c r="D7442" s="21" t="s">
        <v>721</v>
      </c>
      <c r="E7442" t="s">
        <v>722</v>
      </c>
      <c r="F7442" t="s">
        <v>87</v>
      </c>
      <c r="K7442">
        <v>2018</v>
      </c>
      <c r="L7442" t="s">
        <v>7682</v>
      </c>
      <c r="M7442" t="s">
        <v>4341</v>
      </c>
      <c r="N7442" t="s">
        <v>7684</v>
      </c>
      <c r="O7442" t="s">
        <v>7687</v>
      </c>
    </row>
    <row r="7443" spans="1:15" ht="15" customHeight="1" x14ac:dyDescent="0.2">
      <c r="A7443" s="65" t="s">
        <v>9839</v>
      </c>
      <c r="B7443" t="s">
        <v>715</v>
      </c>
      <c r="C7443" t="s">
        <v>714</v>
      </c>
      <c r="D7443" s="21" t="s">
        <v>721</v>
      </c>
      <c r="E7443" t="s">
        <v>722</v>
      </c>
      <c r="F7443" t="s">
        <v>85</v>
      </c>
      <c r="K7443">
        <v>2018</v>
      </c>
      <c r="L7443" t="s">
        <v>7682</v>
      </c>
      <c r="M7443" t="s">
        <v>4341</v>
      </c>
      <c r="N7443" t="s">
        <v>7684</v>
      </c>
      <c r="O7443" t="s">
        <v>7687</v>
      </c>
    </row>
    <row r="7444" spans="1:15" ht="15" customHeight="1" x14ac:dyDescent="0.2">
      <c r="A7444" s="65" t="s">
        <v>9839</v>
      </c>
      <c r="B7444" t="s">
        <v>715</v>
      </c>
      <c r="C7444" t="s">
        <v>714</v>
      </c>
      <c r="D7444" s="21" t="s">
        <v>721</v>
      </c>
      <c r="E7444" t="s">
        <v>722</v>
      </c>
      <c r="F7444" t="s">
        <v>88</v>
      </c>
      <c r="K7444">
        <v>2018</v>
      </c>
      <c r="L7444" t="s">
        <v>7682</v>
      </c>
      <c r="M7444" t="s">
        <v>4341</v>
      </c>
      <c r="N7444" t="s">
        <v>7684</v>
      </c>
      <c r="O7444" t="s">
        <v>9800</v>
      </c>
    </row>
    <row r="7445" spans="1:15" ht="15" customHeight="1" x14ac:dyDescent="0.2">
      <c r="A7445" s="65" t="s">
        <v>9839</v>
      </c>
      <c r="B7445" t="s">
        <v>715</v>
      </c>
      <c r="C7445" t="s">
        <v>714</v>
      </c>
      <c r="D7445" s="21" t="s">
        <v>725</v>
      </c>
      <c r="E7445" t="s">
        <v>726</v>
      </c>
      <c r="F7445" t="s">
        <v>25</v>
      </c>
      <c r="G7445" t="s">
        <v>1270</v>
      </c>
      <c r="H7445" t="s">
        <v>376</v>
      </c>
      <c r="I7445" t="s">
        <v>2550</v>
      </c>
      <c r="J7445" t="s">
        <v>7613</v>
      </c>
      <c r="K7445">
        <v>2022</v>
      </c>
      <c r="L7445" t="s">
        <v>7614</v>
      </c>
      <c r="M7445" t="s">
        <v>7615</v>
      </c>
      <c r="N7445" t="s">
        <v>7616</v>
      </c>
    </row>
    <row r="7446" spans="1:15" ht="15" customHeight="1" x14ac:dyDescent="0.2">
      <c r="A7446" s="65" t="s">
        <v>9839</v>
      </c>
      <c r="B7446" t="s">
        <v>715</v>
      </c>
      <c r="C7446" t="s">
        <v>714</v>
      </c>
      <c r="D7446" s="21" t="s">
        <v>725</v>
      </c>
      <c r="E7446" t="s">
        <v>726</v>
      </c>
      <c r="F7446" t="s">
        <v>157</v>
      </c>
      <c r="G7446" t="s">
        <v>1286</v>
      </c>
      <c r="O7446" t="s">
        <v>1400</v>
      </c>
    </row>
    <row r="7447" spans="1:15" ht="15" customHeight="1" x14ac:dyDescent="0.2">
      <c r="A7447" s="65" t="s">
        <v>9839</v>
      </c>
      <c r="B7447" t="s">
        <v>715</v>
      </c>
      <c r="C7447" t="s">
        <v>714</v>
      </c>
      <c r="D7447" s="21" t="s">
        <v>725</v>
      </c>
      <c r="E7447" t="s">
        <v>726</v>
      </c>
      <c r="F7447" t="s">
        <v>338</v>
      </c>
      <c r="K7447">
        <v>2017</v>
      </c>
      <c r="L7447" t="s">
        <v>7716</v>
      </c>
      <c r="M7447" t="s">
        <v>7718</v>
      </c>
      <c r="N7447" t="s">
        <v>7717</v>
      </c>
    </row>
    <row r="7448" spans="1:15" ht="15" customHeight="1" x14ac:dyDescent="0.2">
      <c r="A7448" s="65" t="s">
        <v>9839</v>
      </c>
      <c r="B7448" t="s">
        <v>715</v>
      </c>
      <c r="C7448" t="s">
        <v>714</v>
      </c>
      <c r="D7448" s="21" t="s">
        <v>725</v>
      </c>
      <c r="E7448" t="s">
        <v>726</v>
      </c>
      <c r="F7448" t="s">
        <v>336</v>
      </c>
      <c r="K7448">
        <v>2018</v>
      </c>
      <c r="L7448" t="s">
        <v>7736</v>
      </c>
      <c r="M7448" t="s">
        <v>7737</v>
      </c>
      <c r="N7448" t="s">
        <v>7738</v>
      </c>
      <c r="O7448" t="s">
        <v>7739</v>
      </c>
    </row>
    <row r="7449" spans="1:15" ht="15" customHeight="1" x14ac:dyDescent="0.2">
      <c r="A7449" s="65" t="s">
        <v>9839</v>
      </c>
      <c r="B7449" t="s">
        <v>715</v>
      </c>
      <c r="C7449" t="s">
        <v>714</v>
      </c>
      <c r="D7449" s="21" t="s">
        <v>725</v>
      </c>
      <c r="E7449" t="s">
        <v>726</v>
      </c>
      <c r="F7449" t="s">
        <v>339</v>
      </c>
      <c r="K7449">
        <v>2017</v>
      </c>
      <c r="L7449" t="s">
        <v>7716</v>
      </c>
      <c r="M7449" t="s">
        <v>7718</v>
      </c>
      <c r="N7449" t="s">
        <v>7717</v>
      </c>
    </row>
    <row r="7450" spans="1:15" ht="15" customHeight="1" x14ac:dyDescent="0.2">
      <c r="A7450" s="65" t="s">
        <v>9839</v>
      </c>
      <c r="B7450" t="s">
        <v>715</v>
      </c>
      <c r="C7450" t="s">
        <v>714</v>
      </c>
      <c r="D7450" s="21" t="s">
        <v>725</v>
      </c>
      <c r="E7450" t="s">
        <v>726</v>
      </c>
      <c r="F7450" t="s">
        <v>337</v>
      </c>
      <c r="K7450">
        <v>2018</v>
      </c>
      <c r="L7450" t="s">
        <v>7736</v>
      </c>
      <c r="M7450" t="s">
        <v>7737</v>
      </c>
      <c r="N7450" t="s">
        <v>7740</v>
      </c>
      <c r="O7450" t="s">
        <v>7739</v>
      </c>
    </row>
    <row r="7451" spans="1:15" ht="15" customHeight="1" x14ac:dyDescent="0.2">
      <c r="A7451" s="65" t="s">
        <v>9839</v>
      </c>
      <c r="B7451" t="s">
        <v>715</v>
      </c>
      <c r="C7451" t="s">
        <v>714</v>
      </c>
      <c r="D7451" s="21" t="s">
        <v>725</v>
      </c>
      <c r="E7451" t="s">
        <v>726</v>
      </c>
      <c r="F7451" t="s">
        <v>51</v>
      </c>
      <c r="G7451" t="s">
        <v>1386</v>
      </c>
      <c r="K7451">
        <v>2016</v>
      </c>
      <c r="L7451" t="s">
        <v>7731</v>
      </c>
      <c r="N7451" t="s">
        <v>7732</v>
      </c>
    </row>
    <row r="7452" spans="1:15" ht="15" customHeight="1" x14ac:dyDescent="0.2">
      <c r="A7452" s="65" t="s">
        <v>9839</v>
      </c>
      <c r="B7452" t="s">
        <v>715</v>
      </c>
      <c r="C7452" t="s">
        <v>714</v>
      </c>
      <c r="D7452" s="21" t="s">
        <v>725</v>
      </c>
      <c r="E7452" t="s">
        <v>726</v>
      </c>
      <c r="F7452" t="s">
        <v>177</v>
      </c>
      <c r="G7452" t="s">
        <v>1286</v>
      </c>
      <c r="O7452" t="s">
        <v>1400</v>
      </c>
    </row>
    <row r="7453" spans="1:15" ht="15" customHeight="1" x14ac:dyDescent="0.2">
      <c r="A7453" s="65" t="s">
        <v>9839</v>
      </c>
      <c r="B7453" t="s">
        <v>715</v>
      </c>
      <c r="C7453" t="s">
        <v>714</v>
      </c>
      <c r="D7453" s="21" t="s">
        <v>723</v>
      </c>
      <c r="E7453" t="s">
        <v>724</v>
      </c>
      <c r="F7453" t="s">
        <v>322</v>
      </c>
      <c r="K7453">
        <v>2024</v>
      </c>
      <c r="L7453" t="s">
        <v>7664</v>
      </c>
      <c r="M7453" t="s">
        <v>3397</v>
      </c>
      <c r="N7453" t="s">
        <v>7666</v>
      </c>
      <c r="O7453" t="s">
        <v>7706</v>
      </c>
    </row>
    <row r="7454" spans="1:15" ht="15" customHeight="1" x14ac:dyDescent="0.2">
      <c r="A7454" s="65" t="s">
        <v>9839</v>
      </c>
      <c r="B7454" t="s">
        <v>715</v>
      </c>
      <c r="C7454" t="s">
        <v>714</v>
      </c>
      <c r="D7454" s="21" t="s">
        <v>723</v>
      </c>
      <c r="E7454" t="s">
        <v>724</v>
      </c>
      <c r="F7454" t="s">
        <v>78</v>
      </c>
      <c r="G7454" t="s">
        <v>1299</v>
      </c>
      <c r="K7454">
        <v>2024</v>
      </c>
      <c r="L7454" t="s">
        <v>7707</v>
      </c>
      <c r="M7454" t="s">
        <v>7708</v>
      </c>
      <c r="N7454" t="s">
        <v>7709</v>
      </c>
      <c r="O7454" t="s">
        <v>7710</v>
      </c>
    </row>
    <row r="7455" spans="1:15" ht="15" customHeight="1" x14ac:dyDescent="0.2">
      <c r="A7455" s="65" t="s">
        <v>9839</v>
      </c>
      <c r="B7455" t="s">
        <v>715</v>
      </c>
      <c r="C7455" t="s">
        <v>714</v>
      </c>
      <c r="D7455" s="21" t="s">
        <v>723</v>
      </c>
      <c r="E7455" t="s">
        <v>724</v>
      </c>
      <c r="F7455" t="s">
        <v>79</v>
      </c>
      <c r="G7455" t="s">
        <v>1382</v>
      </c>
      <c r="K7455">
        <v>2024</v>
      </c>
      <c r="L7455" t="s">
        <v>7707</v>
      </c>
      <c r="M7455" t="s">
        <v>7708</v>
      </c>
      <c r="N7455" t="s">
        <v>7709</v>
      </c>
    </row>
    <row r="7456" spans="1:15" ht="15" customHeight="1" x14ac:dyDescent="0.2">
      <c r="A7456" s="65" t="s">
        <v>9839</v>
      </c>
      <c r="B7456" t="s">
        <v>715</v>
      </c>
      <c r="C7456" t="s">
        <v>714</v>
      </c>
      <c r="D7456" s="21" t="s">
        <v>723</v>
      </c>
      <c r="E7456" t="s">
        <v>724</v>
      </c>
      <c r="F7456" t="s">
        <v>331</v>
      </c>
      <c r="L7456" t="s">
        <v>7582</v>
      </c>
      <c r="M7456" t="s">
        <v>1514</v>
      </c>
      <c r="N7456" t="s">
        <v>7584</v>
      </c>
    </row>
    <row r="7457" spans="1:15" ht="15" customHeight="1" x14ac:dyDescent="0.2">
      <c r="A7457" s="65" t="s">
        <v>9839</v>
      </c>
      <c r="B7457" t="s">
        <v>715</v>
      </c>
      <c r="C7457" t="s">
        <v>714</v>
      </c>
      <c r="D7457" s="21" t="s">
        <v>723</v>
      </c>
      <c r="E7457" t="s">
        <v>724</v>
      </c>
      <c r="F7457" t="s">
        <v>333</v>
      </c>
      <c r="K7457">
        <v>2024</v>
      </c>
      <c r="L7457" t="s">
        <v>7629</v>
      </c>
      <c r="M7457" t="s">
        <v>7711</v>
      </c>
      <c r="N7457" t="s">
        <v>7444</v>
      </c>
      <c r="O7457" t="s">
        <v>7712</v>
      </c>
    </row>
    <row r="7458" spans="1:15" ht="15" customHeight="1" x14ac:dyDescent="0.2">
      <c r="A7458" s="65" t="s">
        <v>9839</v>
      </c>
      <c r="B7458" t="s">
        <v>715</v>
      </c>
      <c r="C7458" t="s">
        <v>714</v>
      </c>
      <c r="D7458" s="21" t="s">
        <v>723</v>
      </c>
      <c r="E7458" t="s">
        <v>724</v>
      </c>
      <c r="F7458" t="s">
        <v>329</v>
      </c>
      <c r="L7458" t="s">
        <v>7582</v>
      </c>
      <c r="M7458" t="s">
        <v>1514</v>
      </c>
      <c r="N7458" t="s">
        <v>7584</v>
      </c>
      <c r="O7458" t="s">
        <v>7431</v>
      </c>
    </row>
    <row r="7459" spans="1:15" ht="15" customHeight="1" x14ac:dyDescent="0.2">
      <c r="A7459" s="65" t="s">
        <v>9839</v>
      </c>
      <c r="B7459" t="s">
        <v>715</v>
      </c>
      <c r="C7459" t="s">
        <v>714</v>
      </c>
      <c r="D7459" s="21" t="s">
        <v>725</v>
      </c>
      <c r="E7459" t="s">
        <v>726</v>
      </c>
      <c r="F7459" t="s">
        <v>4</v>
      </c>
      <c r="L7459" t="s">
        <v>1429</v>
      </c>
      <c r="N7459" t="s">
        <v>1279</v>
      </c>
      <c r="O7459" t="s">
        <v>1280</v>
      </c>
    </row>
    <row r="7460" spans="1:15" ht="15" customHeight="1" x14ac:dyDescent="0.2">
      <c r="A7460" s="65" t="s">
        <v>9839</v>
      </c>
      <c r="B7460" t="s">
        <v>715</v>
      </c>
      <c r="C7460" t="s">
        <v>714</v>
      </c>
      <c r="D7460" s="21" t="s">
        <v>725</v>
      </c>
      <c r="E7460" t="s">
        <v>726</v>
      </c>
      <c r="F7460" t="s">
        <v>44</v>
      </c>
      <c r="G7460" t="s">
        <v>1386</v>
      </c>
      <c r="H7460" t="s">
        <v>7479</v>
      </c>
      <c r="I7460" t="s">
        <v>7479</v>
      </c>
      <c r="K7460">
        <v>2020</v>
      </c>
      <c r="L7460" t="s">
        <v>7677</v>
      </c>
      <c r="N7460" t="s">
        <v>7678</v>
      </c>
      <c r="O7460" t="s">
        <v>7680</v>
      </c>
    </row>
    <row r="7461" spans="1:15" ht="15" customHeight="1" x14ac:dyDescent="0.2">
      <c r="A7461" s="65" t="s">
        <v>9839</v>
      </c>
      <c r="B7461" t="s">
        <v>715</v>
      </c>
      <c r="C7461" t="s">
        <v>714</v>
      </c>
      <c r="D7461" s="21" t="s">
        <v>725</v>
      </c>
      <c r="E7461" t="s">
        <v>726</v>
      </c>
      <c r="F7461" t="s">
        <v>43</v>
      </c>
      <c r="G7461" t="s">
        <v>1386</v>
      </c>
      <c r="H7461" t="s">
        <v>7479</v>
      </c>
      <c r="I7461" t="s">
        <v>7479</v>
      </c>
      <c r="K7461">
        <v>2020</v>
      </c>
      <c r="L7461" t="s">
        <v>7677</v>
      </c>
      <c r="N7461" t="s">
        <v>7678</v>
      </c>
      <c r="O7461" t="s">
        <v>7679</v>
      </c>
    </row>
    <row r="7462" spans="1:15" ht="15" customHeight="1" x14ac:dyDescent="0.2">
      <c r="A7462" s="65" t="s">
        <v>9839</v>
      </c>
      <c r="B7462" t="s">
        <v>715</v>
      </c>
      <c r="C7462" t="s">
        <v>714</v>
      </c>
      <c r="D7462" s="21" t="s">
        <v>725</v>
      </c>
      <c r="E7462" t="s">
        <v>726</v>
      </c>
      <c r="F7462" t="s">
        <v>89</v>
      </c>
      <c r="K7462">
        <v>2025</v>
      </c>
      <c r="L7462" t="s">
        <v>7733</v>
      </c>
      <c r="N7462" t="s">
        <v>7734</v>
      </c>
      <c r="O7462" t="s">
        <v>7735</v>
      </c>
    </row>
    <row r="7463" spans="1:15" ht="15" customHeight="1" x14ac:dyDescent="0.2">
      <c r="A7463" s="65" t="s">
        <v>9839</v>
      </c>
      <c r="B7463" t="s">
        <v>715</v>
      </c>
      <c r="C7463" t="s">
        <v>714</v>
      </c>
      <c r="D7463" s="21" t="s">
        <v>725</v>
      </c>
      <c r="E7463" t="s">
        <v>726</v>
      </c>
      <c r="F7463" t="s">
        <v>90</v>
      </c>
      <c r="K7463">
        <v>2025</v>
      </c>
      <c r="L7463" t="s">
        <v>7733</v>
      </c>
      <c r="N7463" t="s">
        <v>7734</v>
      </c>
      <c r="O7463" t="s">
        <v>7735</v>
      </c>
    </row>
    <row r="7464" spans="1:15" ht="15" customHeight="1" x14ac:dyDescent="0.2">
      <c r="A7464" s="65" t="s">
        <v>9839</v>
      </c>
      <c r="B7464" t="s">
        <v>715</v>
      </c>
      <c r="C7464" t="s">
        <v>714</v>
      </c>
      <c r="D7464" s="21" t="s">
        <v>725</v>
      </c>
      <c r="E7464" t="s">
        <v>726</v>
      </c>
      <c r="F7464" t="s">
        <v>94</v>
      </c>
      <c r="K7464">
        <v>2025</v>
      </c>
      <c r="L7464" t="s">
        <v>7731</v>
      </c>
      <c r="N7464" t="s">
        <v>7732</v>
      </c>
    </row>
    <row r="7465" spans="1:15" ht="15" customHeight="1" x14ac:dyDescent="0.2">
      <c r="A7465" s="65" t="s">
        <v>9839</v>
      </c>
      <c r="B7465" t="s">
        <v>715</v>
      </c>
      <c r="C7465" t="s">
        <v>714</v>
      </c>
      <c r="D7465" s="21" t="s">
        <v>725</v>
      </c>
      <c r="E7465" t="s">
        <v>726</v>
      </c>
      <c r="F7465" t="s">
        <v>95</v>
      </c>
      <c r="K7465">
        <v>2025</v>
      </c>
      <c r="L7465" t="s">
        <v>7713</v>
      </c>
      <c r="M7465" t="s">
        <v>4708</v>
      </c>
      <c r="N7465" t="s">
        <v>7714</v>
      </c>
    </row>
    <row r="7466" spans="1:15" ht="15" customHeight="1" x14ac:dyDescent="0.2">
      <c r="A7466" s="65" t="s">
        <v>9839</v>
      </c>
      <c r="B7466" t="s">
        <v>715</v>
      </c>
      <c r="C7466" t="s">
        <v>714</v>
      </c>
      <c r="D7466" s="21" t="s">
        <v>725</v>
      </c>
      <c r="E7466" t="s">
        <v>726</v>
      </c>
      <c r="F7466" t="s">
        <v>96</v>
      </c>
      <c r="K7466">
        <v>2025</v>
      </c>
      <c r="L7466" t="s">
        <v>7716</v>
      </c>
      <c r="N7466" t="s">
        <v>7717</v>
      </c>
    </row>
    <row r="7467" spans="1:15" ht="15" customHeight="1" x14ac:dyDescent="0.2">
      <c r="A7467" s="65" t="s">
        <v>9839</v>
      </c>
      <c r="B7467" t="s">
        <v>715</v>
      </c>
      <c r="C7467" t="s">
        <v>714</v>
      </c>
      <c r="D7467" s="21" t="s">
        <v>725</v>
      </c>
      <c r="E7467" t="s">
        <v>726</v>
      </c>
      <c r="F7467" t="s">
        <v>162</v>
      </c>
      <c r="G7467" t="s">
        <v>1286</v>
      </c>
      <c r="O7467" t="s">
        <v>1400</v>
      </c>
    </row>
    <row r="7468" spans="1:15" ht="15" customHeight="1" x14ac:dyDescent="0.2">
      <c r="A7468" s="65" t="s">
        <v>9839</v>
      </c>
      <c r="B7468" t="s">
        <v>715</v>
      </c>
      <c r="C7468" t="s">
        <v>714</v>
      </c>
      <c r="D7468" s="21" t="s">
        <v>725</v>
      </c>
      <c r="E7468" t="s">
        <v>726</v>
      </c>
      <c r="F7468" t="s">
        <v>14</v>
      </c>
      <c r="G7468" t="s">
        <v>1430</v>
      </c>
      <c r="O7468" t="s">
        <v>1431</v>
      </c>
    </row>
    <row r="7469" spans="1:15" ht="15" customHeight="1" x14ac:dyDescent="0.2">
      <c r="A7469" s="65" t="s">
        <v>9839</v>
      </c>
      <c r="B7469" t="s">
        <v>715</v>
      </c>
      <c r="C7469" t="s">
        <v>714</v>
      </c>
      <c r="D7469" s="21" t="s">
        <v>725</v>
      </c>
      <c r="E7469" t="s">
        <v>726</v>
      </c>
      <c r="F7469" t="s">
        <v>11</v>
      </c>
      <c r="G7469" t="s">
        <v>1286</v>
      </c>
      <c r="H7469" t="s">
        <v>349</v>
      </c>
      <c r="I7469" t="s">
        <v>349</v>
      </c>
      <c r="K7469">
        <v>2021</v>
      </c>
      <c r="L7469" t="s">
        <v>7697</v>
      </c>
      <c r="M7469" t="s">
        <v>7695</v>
      </c>
      <c r="N7469" t="s">
        <v>7696</v>
      </c>
      <c r="O7469" t="s">
        <v>7698</v>
      </c>
    </row>
    <row r="7470" spans="1:15" ht="15" customHeight="1" x14ac:dyDescent="0.2">
      <c r="A7470" s="65" t="s">
        <v>9839</v>
      </c>
      <c r="B7470" t="s">
        <v>715</v>
      </c>
      <c r="C7470" t="s">
        <v>714</v>
      </c>
      <c r="D7470" s="21" t="s">
        <v>725</v>
      </c>
      <c r="E7470" t="s">
        <v>726</v>
      </c>
      <c r="F7470" t="s">
        <v>10</v>
      </c>
      <c r="K7470">
        <v>2021</v>
      </c>
      <c r="L7470" t="s">
        <v>7697</v>
      </c>
      <c r="M7470" t="s">
        <v>7695</v>
      </c>
      <c r="N7470" t="s">
        <v>7696</v>
      </c>
    </row>
    <row r="7471" spans="1:15" ht="15" customHeight="1" x14ac:dyDescent="0.2">
      <c r="A7471" s="65" t="s">
        <v>9839</v>
      </c>
      <c r="B7471" s="22" t="s">
        <v>715</v>
      </c>
      <c r="C7471" s="22" t="s">
        <v>714</v>
      </c>
      <c r="D7471" s="23" t="s">
        <v>725</v>
      </c>
      <c r="E7471" s="22" t="s">
        <v>726</v>
      </c>
      <c r="F7471" s="22" t="s">
        <v>81</v>
      </c>
      <c r="G7471" s="22" t="s">
        <v>1299</v>
      </c>
      <c r="H7471" s="22"/>
      <c r="I7471" s="22"/>
      <c r="J7471" s="22"/>
      <c r="K7471" s="22">
        <v>2024</v>
      </c>
      <c r="L7471" s="22" t="s">
        <v>9489</v>
      </c>
      <c r="M7471" s="22"/>
      <c r="N7471" s="22" t="s">
        <v>9490</v>
      </c>
      <c r="O7471" s="22" t="s">
        <v>9491</v>
      </c>
    </row>
    <row r="7472" spans="1:15" ht="15" customHeight="1" x14ac:dyDescent="0.2">
      <c r="A7472" s="65" t="s">
        <v>9839</v>
      </c>
      <c r="B7472" t="s">
        <v>715</v>
      </c>
      <c r="C7472" t="s">
        <v>714</v>
      </c>
      <c r="D7472" s="21" t="s">
        <v>725</v>
      </c>
      <c r="E7472" t="s">
        <v>726</v>
      </c>
      <c r="F7472" t="s">
        <v>182</v>
      </c>
      <c r="G7472" t="s">
        <v>1286</v>
      </c>
      <c r="O7472" t="s">
        <v>1400</v>
      </c>
    </row>
    <row r="7473" spans="1:15" ht="15" customHeight="1" x14ac:dyDescent="0.2">
      <c r="A7473" s="65" t="s">
        <v>9839</v>
      </c>
      <c r="B7473" t="s">
        <v>715</v>
      </c>
      <c r="C7473" t="s">
        <v>714</v>
      </c>
      <c r="D7473" s="21" t="s">
        <v>725</v>
      </c>
      <c r="E7473" t="s">
        <v>726</v>
      </c>
      <c r="F7473" t="s">
        <v>8</v>
      </c>
      <c r="K7473">
        <v>2021</v>
      </c>
      <c r="L7473" t="s">
        <v>7697</v>
      </c>
      <c r="M7473" t="s">
        <v>7695</v>
      </c>
      <c r="N7473" t="s">
        <v>7696</v>
      </c>
    </row>
    <row r="7474" spans="1:15" ht="15" customHeight="1" x14ac:dyDescent="0.2">
      <c r="A7474" s="65" t="s">
        <v>9839</v>
      </c>
      <c r="B7474" t="s">
        <v>715</v>
      </c>
      <c r="C7474" t="s">
        <v>714</v>
      </c>
      <c r="D7474" s="21" t="s">
        <v>725</v>
      </c>
      <c r="E7474" t="s">
        <v>726</v>
      </c>
      <c r="F7474" t="s">
        <v>316</v>
      </c>
      <c r="K7474">
        <v>2017</v>
      </c>
      <c r="L7474" t="s">
        <v>7716</v>
      </c>
      <c r="M7474" t="s">
        <v>7718</v>
      </c>
      <c r="N7474" t="s">
        <v>7717</v>
      </c>
    </row>
    <row r="7475" spans="1:15" ht="15" customHeight="1" x14ac:dyDescent="0.2">
      <c r="A7475" s="65" t="s">
        <v>9839</v>
      </c>
      <c r="B7475" t="s">
        <v>715</v>
      </c>
      <c r="C7475" t="s">
        <v>714</v>
      </c>
      <c r="D7475" s="21" t="s">
        <v>725</v>
      </c>
      <c r="E7475" t="s">
        <v>726</v>
      </c>
      <c r="F7475" t="s">
        <v>314</v>
      </c>
      <c r="K7475">
        <v>2024</v>
      </c>
      <c r="L7475" t="s">
        <v>7719</v>
      </c>
      <c r="M7475" t="s">
        <v>7721</v>
      </c>
      <c r="N7475" t="s">
        <v>7720</v>
      </c>
      <c r="O7475" t="s">
        <v>7722</v>
      </c>
    </row>
    <row r="7476" spans="1:15" ht="15" customHeight="1" x14ac:dyDescent="0.2">
      <c r="A7476" s="65" t="s">
        <v>9839</v>
      </c>
      <c r="B7476" t="s">
        <v>715</v>
      </c>
      <c r="C7476" t="s">
        <v>714</v>
      </c>
      <c r="D7476" s="21" t="s">
        <v>725</v>
      </c>
      <c r="E7476" t="s">
        <v>726</v>
      </c>
      <c r="F7476" t="s">
        <v>317</v>
      </c>
      <c r="K7476">
        <v>2017</v>
      </c>
      <c r="L7476" t="s">
        <v>7716</v>
      </c>
      <c r="M7476" t="s">
        <v>7718</v>
      </c>
      <c r="N7476" t="s">
        <v>7717</v>
      </c>
    </row>
    <row r="7477" spans="1:15" ht="15" customHeight="1" x14ac:dyDescent="0.2">
      <c r="A7477" s="65" t="s">
        <v>9839</v>
      </c>
      <c r="B7477" t="s">
        <v>715</v>
      </c>
      <c r="C7477" t="s">
        <v>714</v>
      </c>
      <c r="D7477" s="21" t="s">
        <v>725</v>
      </c>
      <c r="E7477" t="s">
        <v>726</v>
      </c>
      <c r="F7477" t="s">
        <v>315</v>
      </c>
      <c r="K7477">
        <v>2024</v>
      </c>
      <c r="L7477" t="s">
        <v>7719</v>
      </c>
      <c r="M7477" t="s">
        <v>7721</v>
      </c>
      <c r="N7477" t="s">
        <v>7720</v>
      </c>
      <c r="O7477" t="s">
        <v>7722</v>
      </c>
    </row>
    <row r="7478" spans="1:15" ht="15" customHeight="1" x14ac:dyDescent="0.2">
      <c r="A7478" s="65" t="s">
        <v>9839</v>
      </c>
      <c r="B7478" t="s">
        <v>715</v>
      </c>
      <c r="C7478" t="s">
        <v>714</v>
      </c>
      <c r="D7478" s="21" t="s">
        <v>725</v>
      </c>
      <c r="E7478" t="s">
        <v>726</v>
      </c>
      <c r="F7478" t="s">
        <v>84</v>
      </c>
      <c r="K7478">
        <v>2021</v>
      </c>
      <c r="L7478" t="s">
        <v>7699</v>
      </c>
      <c r="M7478" t="s">
        <v>7695</v>
      </c>
      <c r="N7478" t="s">
        <v>7696</v>
      </c>
    </row>
    <row r="7479" spans="1:15" ht="15" customHeight="1" x14ac:dyDescent="0.2">
      <c r="A7479" s="65" t="s">
        <v>9839</v>
      </c>
      <c r="B7479" t="s">
        <v>715</v>
      </c>
      <c r="C7479" t="s">
        <v>714</v>
      </c>
      <c r="D7479" s="21" t="s">
        <v>725</v>
      </c>
      <c r="E7479" t="s">
        <v>726</v>
      </c>
      <c r="F7479" t="s">
        <v>323</v>
      </c>
      <c r="K7479">
        <v>2017</v>
      </c>
      <c r="L7479" t="s">
        <v>7716</v>
      </c>
      <c r="M7479" t="s">
        <v>7718</v>
      </c>
      <c r="N7479" t="s">
        <v>7717</v>
      </c>
    </row>
    <row r="7480" spans="1:15" ht="15" customHeight="1" x14ac:dyDescent="0.2">
      <c r="A7480" s="65" t="s">
        <v>9839</v>
      </c>
      <c r="B7480" t="s">
        <v>715</v>
      </c>
      <c r="C7480" t="s">
        <v>714</v>
      </c>
      <c r="D7480" s="21" t="s">
        <v>725</v>
      </c>
      <c r="E7480" t="s">
        <v>726</v>
      </c>
      <c r="F7480" t="s">
        <v>324</v>
      </c>
      <c r="K7480">
        <v>2017</v>
      </c>
      <c r="L7480" t="s">
        <v>7716</v>
      </c>
      <c r="M7480" t="s">
        <v>7718</v>
      </c>
      <c r="N7480" t="s">
        <v>7717</v>
      </c>
    </row>
    <row r="7481" spans="1:15" ht="15" customHeight="1" x14ac:dyDescent="0.2">
      <c r="A7481" s="65" t="s">
        <v>9839</v>
      </c>
      <c r="B7481" t="s">
        <v>715</v>
      </c>
      <c r="C7481" t="s">
        <v>714</v>
      </c>
      <c r="D7481" s="21" t="s">
        <v>725</v>
      </c>
      <c r="E7481" t="s">
        <v>726</v>
      </c>
      <c r="F7481" t="s">
        <v>322</v>
      </c>
      <c r="K7481">
        <v>2024</v>
      </c>
      <c r="L7481" t="s">
        <v>7719</v>
      </c>
      <c r="M7481" t="s">
        <v>2036</v>
      </c>
      <c r="N7481" t="s">
        <v>7720</v>
      </c>
    </row>
    <row r="7482" spans="1:15" ht="15" customHeight="1" x14ac:dyDescent="0.2">
      <c r="A7482" s="65" t="s">
        <v>9839</v>
      </c>
      <c r="B7482" t="s">
        <v>715</v>
      </c>
      <c r="C7482" t="s">
        <v>714</v>
      </c>
      <c r="D7482" s="21" t="s">
        <v>725</v>
      </c>
      <c r="E7482" t="s">
        <v>726</v>
      </c>
      <c r="F7482" t="s">
        <v>33</v>
      </c>
      <c r="G7482" t="s">
        <v>1286</v>
      </c>
      <c r="H7482" t="s">
        <v>349</v>
      </c>
      <c r="I7482" t="s">
        <v>349</v>
      </c>
      <c r="K7482">
        <v>2021</v>
      </c>
      <c r="L7482" t="s">
        <v>7700</v>
      </c>
      <c r="N7482" t="s">
        <v>7701</v>
      </c>
      <c r="O7482" t="s">
        <v>7702</v>
      </c>
    </row>
    <row r="7483" spans="1:15" ht="15" customHeight="1" x14ac:dyDescent="0.2">
      <c r="A7483" s="65" t="s">
        <v>9839</v>
      </c>
      <c r="B7483" t="s">
        <v>715</v>
      </c>
      <c r="C7483" t="s">
        <v>714</v>
      </c>
      <c r="D7483" s="21" t="s">
        <v>725</v>
      </c>
      <c r="E7483" t="s">
        <v>726</v>
      </c>
      <c r="F7483" t="s">
        <v>78</v>
      </c>
      <c r="G7483" t="s">
        <v>1299</v>
      </c>
      <c r="K7483">
        <v>2025</v>
      </c>
      <c r="L7483" t="s">
        <v>7713</v>
      </c>
      <c r="M7483" t="s">
        <v>4708</v>
      </c>
      <c r="N7483" t="s">
        <v>7714</v>
      </c>
      <c r="O7483" t="s">
        <v>7715</v>
      </c>
    </row>
    <row r="7484" spans="1:15" ht="15" customHeight="1" x14ac:dyDescent="0.2">
      <c r="A7484" s="65" t="s">
        <v>9839</v>
      </c>
      <c r="B7484" t="s">
        <v>715</v>
      </c>
      <c r="C7484" t="s">
        <v>714</v>
      </c>
      <c r="D7484" s="21" t="s">
        <v>725</v>
      </c>
      <c r="E7484" t="s">
        <v>726</v>
      </c>
      <c r="F7484" t="s">
        <v>79</v>
      </c>
      <c r="G7484" t="s">
        <v>1382</v>
      </c>
      <c r="K7484">
        <v>2025</v>
      </c>
      <c r="L7484" t="s">
        <v>7713</v>
      </c>
      <c r="M7484" t="s">
        <v>4708</v>
      </c>
      <c r="N7484" t="s">
        <v>7714</v>
      </c>
    </row>
    <row r="7485" spans="1:15" ht="15" customHeight="1" x14ac:dyDescent="0.2">
      <c r="A7485" s="65" t="s">
        <v>9839</v>
      </c>
      <c r="B7485" t="s">
        <v>715</v>
      </c>
      <c r="C7485" t="s">
        <v>714</v>
      </c>
      <c r="D7485" s="21" t="s">
        <v>725</v>
      </c>
      <c r="E7485" t="s">
        <v>726</v>
      </c>
      <c r="F7485" t="s">
        <v>331</v>
      </c>
      <c r="K7485">
        <v>2017</v>
      </c>
      <c r="L7485" t="s">
        <v>7716</v>
      </c>
      <c r="M7485" t="s">
        <v>7718</v>
      </c>
      <c r="N7485" t="s">
        <v>7717</v>
      </c>
    </row>
    <row r="7486" spans="1:15" ht="15" customHeight="1" x14ac:dyDescent="0.2">
      <c r="A7486" s="65" t="s">
        <v>9839</v>
      </c>
      <c r="B7486" t="s">
        <v>715</v>
      </c>
      <c r="C7486" t="s">
        <v>714</v>
      </c>
      <c r="D7486" s="21" t="s">
        <v>725</v>
      </c>
      <c r="E7486" t="s">
        <v>726</v>
      </c>
      <c r="F7486" t="s">
        <v>332</v>
      </c>
      <c r="K7486">
        <v>2017</v>
      </c>
      <c r="L7486" t="s">
        <v>7716</v>
      </c>
      <c r="M7486" t="s">
        <v>7718</v>
      </c>
      <c r="N7486" t="s">
        <v>7717</v>
      </c>
    </row>
    <row r="7487" spans="1:15" ht="15" customHeight="1" x14ac:dyDescent="0.2">
      <c r="A7487" s="65" t="s">
        <v>9839</v>
      </c>
      <c r="B7487" t="s">
        <v>715</v>
      </c>
      <c r="C7487" t="s">
        <v>714</v>
      </c>
      <c r="D7487" s="21" t="s">
        <v>725</v>
      </c>
      <c r="E7487" t="s">
        <v>726</v>
      </c>
      <c r="F7487" t="s">
        <v>67</v>
      </c>
      <c r="G7487" t="s">
        <v>1360</v>
      </c>
      <c r="K7487">
        <v>2016</v>
      </c>
      <c r="L7487" t="s">
        <v>7754</v>
      </c>
      <c r="M7487" t="s">
        <v>7755</v>
      </c>
      <c r="N7487" t="s">
        <v>7756</v>
      </c>
    </row>
    <row r="7488" spans="1:15" ht="15" customHeight="1" x14ac:dyDescent="0.2">
      <c r="A7488" s="65" t="s">
        <v>9839</v>
      </c>
      <c r="B7488" t="s">
        <v>715</v>
      </c>
      <c r="C7488" t="s">
        <v>714</v>
      </c>
      <c r="D7488" s="21" t="s">
        <v>725</v>
      </c>
      <c r="E7488" t="s">
        <v>726</v>
      </c>
      <c r="F7488" t="s">
        <v>66</v>
      </c>
      <c r="G7488" t="s">
        <v>1296</v>
      </c>
      <c r="K7488">
        <v>2016</v>
      </c>
      <c r="L7488" t="s">
        <v>7754</v>
      </c>
      <c r="M7488" t="s">
        <v>7755</v>
      </c>
      <c r="N7488" t="s">
        <v>7756</v>
      </c>
    </row>
    <row r="7489" spans="1:15" ht="15" customHeight="1" x14ac:dyDescent="0.2">
      <c r="A7489" s="65" t="s">
        <v>9839</v>
      </c>
      <c r="B7489" t="s">
        <v>715</v>
      </c>
      <c r="C7489" t="s">
        <v>714</v>
      </c>
      <c r="D7489" s="21" t="s">
        <v>725</v>
      </c>
      <c r="E7489" t="s">
        <v>726</v>
      </c>
      <c r="F7489" t="s">
        <v>86</v>
      </c>
      <c r="K7489">
        <v>2021</v>
      </c>
      <c r="L7489" t="s">
        <v>7703</v>
      </c>
      <c r="N7489" t="s">
        <v>7704</v>
      </c>
    </row>
    <row r="7490" spans="1:15" ht="15" customHeight="1" x14ac:dyDescent="0.2">
      <c r="A7490" s="65" t="s">
        <v>9839</v>
      </c>
      <c r="B7490" t="s">
        <v>715</v>
      </c>
      <c r="C7490" t="s">
        <v>714</v>
      </c>
      <c r="D7490" s="21" t="s">
        <v>718</v>
      </c>
      <c r="E7490" t="s">
        <v>719</v>
      </c>
      <c r="F7490" t="s">
        <v>88</v>
      </c>
      <c r="L7490" t="s">
        <v>7506</v>
      </c>
      <c r="M7490" t="s">
        <v>2404</v>
      </c>
      <c r="N7490" t="s">
        <v>7507</v>
      </c>
    </row>
    <row r="7491" spans="1:15" ht="15" customHeight="1" x14ac:dyDescent="0.2">
      <c r="A7491" s="65" t="s">
        <v>9839</v>
      </c>
      <c r="B7491" t="s">
        <v>715</v>
      </c>
      <c r="C7491" t="s">
        <v>714</v>
      </c>
      <c r="D7491" s="21" t="s">
        <v>723</v>
      </c>
      <c r="E7491" t="s">
        <v>724</v>
      </c>
      <c r="F7491" t="s">
        <v>332</v>
      </c>
      <c r="K7491">
        <v>2024</v>
      </c>
      <c r="L7491" t="s">
        <v>7629</v>
      </c>
      <c r="M7491" t="s">
        <v>7711</v>
      </c>
      <c r="N7491" t="s">
        <v>7444</v>
      </c>
    </row>
    <row r="7492" spans="1:15" ht="15" customHeight="1" x14ac:dyDescent="0.2">
      <c r="A7492" s="65" t="s">
        <v>9839</v>
      </c>
      <c r="B7492" t="s">
        <v>715</v>
      </c>
      <c r="C7492" t="s">
        <v>714</v>
      </c>
      <c r="D7492" s="21" t="s">
        <v>723</v>
      </c>
      <c r="E7492" t="s">
        <v>724</v>
      </c>
      <c r="F7492" t="s">
        <v>330</v>
      </c>
      <c r="L7492" t="s">
        <v>7582</v>
      </c>
      <c r="M7492" t="s">
        <v>1514</v>
      </c>
      <c r="N7492" t="s">
        <v>7584</v>
      </c>
      <c r="O7492" t="s">
        <v>7431</v>
      </c>
    </row>
    <row r="7493" spans="1:15" ht="15" customHeight="1" x14ac:dyDescent="0.2">
      <c r="A7493" s="65" t="s">
        <v>9839</v>
      </c>
      <c r="B7493" t="s">
        <v>715</v>
      </c>
      <c r="C7493" t="s">
        <v>714</v>
      </c>
      <c r="D7493" s="21" t="s">
        <v>723</v>
      </c>
      <c r="E7493" t="s">
        <v>724</v>
      </c>
      <c r="F7493" t="s">
        <v>67</v>
      </c>
      <c r="G7493" t="s">
        <v>1360</v>
      </c>
      <c r="K7493">
        <v>2025</v>
      </c>
      <c r="L7493" t="s">
        <v>7741</v>
      </c>
      <c r="N7493" t="s">
        <v>7742</v>
      </c>
    </row>
    <row r="7494" spans="1:15" ht="15" customHeight="1" x14ac:dyDescent="0.2">
      <c r="A7494" s="65" t="s">
        <v>9839</v>
      </c>
      <c r="B7494" t="s">
        <v>715</v>
      </c>
      <c r="C7494" t="s">
        <v>714</v>
      </c>
      <c r="D7494" s="21" t="s">
        <v>723</v>
      </c>
      <c r="E7494" t="s">
        <v>724</v>
      </c>
      <c r="F7494" t="s">
        <v>66</v>
      </c>
      <c r="G7494" t="s">
        <v>1296</v>
      </c>
      <c r="L7494" t="s">
        <v>7582</v>
      </c>
      <c r="M7494" t="s">
        <v>1367</v>
      </c>
      <c r="N7494" t="s">
        <v>7584</v>
      </c>
    </row>
    <row r="7495" spans="1:15" ht="15" customHeight="1" x14ac:dyDescent="0.2">
      <c r="A7495" s="65" t="s">
        <v>9839</v>
      </c>
      <c r="B7495" t="s">
        <v>715</v>
      </c>
      <c r="C7495" t="s">
        <v>714</v>
      </c>
      <c r="D7495" s="21" t="s">
        <v>725</v>
      </c>
      <c r="E7495" t="s">
        <v>726</v>
      </c>
      <c r="F7495" t="s">
        <v>68</v>
      </c>
      <c r="G7495" t="s">
        <v>1299</v>
      </c>
      <c r="K7495">
        <v>2021</v>
      </c>
      <c r="L7495" t="s">
        <v>7703</v>
      </c>
      <c r="N7495" t="s">
        <v>7704</v>
      </c>
      <c r="O7495" t="s">
        <v>7705</v>
      </c>
    </row>
    <row r="7496" spans="1:15" ht="15" customHeight="1" x14ac:dyDescent="0.2">
      <c r="A7496" s="65" t="s">
        <v>9839</v>
      </c>
      <c r="B7496" t="s">
        <v>715</v>
      </c>
      <c r="C7496" t="s">
        <v>714</v>
      </c>
      <c r="D7496" s="21" t="s">
        <v>725</v>
      </c>
      <c r="E7496" t="s">
        <v>726</v>
      </c>
      <c r="F7496" t="s">
        <v>30</v>
      </c>
      <c r="G7496" t="s">
        <v>1454</v>
      </c>
      <c r="K7496">
        <v>2021</v>
      </c>
      <c r="L7496" t="s">
        <v>7694</v>
      </c>
      <c r="M7496" t="s">
        <v>7695</v>
      </c>
      <c r="N7496" t="s">
        <v>7696</v>
      </c>
    </row>
    <row r="7497" spans="1:15" ht="15" customHeight="1" x14ac:dyDescent="0.2">
      <c r="A7497" s="65" t="s">
        <v>9839</v>
      </c>
      <c r="B7497" t="s">
        <v>715</v>
      </c>
      <c r="C7497" t="s">
        <v>714</v>
      </c>
      <c r="D7497" s="21" t="s">
        <v>716</v>
      </c>
      <c r="E7497" t="s">
        <v>717</v>
      </c>
      <c r="F7497" t="s">
        <v>85</v>
      </c>
      <c r="K7497">
        <v>2023</v>
      </c>
      <c r="L7497" s="22" t="s">
        <v>7473</v>
      </c>
      <c r="M7497" t="s">
        <v>7605</v>
      </c>
      <c r="N7497" t="s">
        <v>7467</v>
      </c>
      <c r="O7497" t="s">
        <v>7606</v>
      </c>
    </row>
    <row r="7498" spans="1:15" ht="15" customHeight="1" x14ac:dyDescent="0.2">
      <c r="A7498" s="65" t="s">
        <v>9839</v>
      </c>
      <c r="B7498" t="s">
        <v>715</v>
      </c>
      <c r="C7498" t="s">
        <v>714</v>
      </c>
      <c r="D7498" s="21" t="s">
        <v>721</v>
      </c>
      <c r="E7498" t="s">
        <v>722</v>
      </c>
      <c r="F7498" t="s">
        <v>86</v>
      </c>
      <c r="K7498">
        <v>2018</v>
      </c>
      <c r="L7498" t="s">
        <v>7682</v>
      </c>
      <c r="M7498" t="s">
        <v>4341</v>
      </c>
      <c r="N7498" t="s">
        <v>7684</v>
      </c>
      <c r="O7498" t="s">
        <v>9800</v>
      </c>
    </row>
    <row r="7499" spans="1:15" ht="15" customHeight="1" x14ac:dyDescent="0.2">
      <c r="A7499" s="65" t="s">
        <v>9839</v>
      </c>
      <c r="B7499" t="s">
        <v>715</v>
      </c>
      <c r="C7499" t="s">
        <v>714</v>
      </c>
      <c r="D7499" s="21" t="s">
        <v>721</v>
      </c>
      <c r="E7499" t="s">
        <v>722</v>
      </c>
      <c r="F7499" t="s">
        <v>68</v>
      </c>
      <c r="G7499" t="s">
        <v>1299</v>
      </c>
      <c r="K7499">
        <v>2023</v>
      </c>
      <c r="L7499" t="s">
        <v>7688</v>
      </c>
      <c r="M7499" t="s">
        <v>7689</v>
      </c>
      <c r="N7499" t="s">
        <v>7690</v>
      </c>
      <c r="O7499" t="s">
        <v>9801</v>
      </c>
    </row>
    <row r="7500" spans="1:15" ht="15" customHeight="1" x14ac:dyDescent="0.2">
      <c r="A7500" s="65" t="s">
        <v>9839</v>
      </c>
      <c r="B7500" t="s">
        <v>715</v>
      </c>
      <c r="C7500" t="s">
        <v>714</v>
      </c>
      <c r="D7500" s="21" t="s">
        <v>721</v>
      </c>
      <c r="E7500" t="s">
        <v>722</v>
      </c>
      <c r="F7500" t="s">
        <v>32</v>
      </c>
      <c r="G7500" t="s">
        <v>1270</v>
      </c>
      <c r="K7500">
        <v>2020</v>
      </c>
      <c r="L7500" t="s">
        <v>9287</v>
      </c>
      <c r="M7500" t="s">
        <v>1994</v>
      </c>
      <c r="N7500" t="s">
        <v>9288</v>
      </c>
    </row>
    <row r="7501" spans="1:15" ht="15" customHeight="1" x14ac:dyDescent="0.2">
      <c r="A7501" s="65" t="s">
        <v>9839</v>
      </c>
      <c r="B7501" t="s">
        <v>715</v>
      </c>
      <c r="C7501" t="s">
        <v>714</v>
      </c>
      <c r="D7501" s="21" t="s">
        <v>723</v>
      </c>
      <c r="E7501" t="s">
        <v>724</v>
      </c>
      <c r="F7501" t="s">
        <v>68</v>
      </c>
      <c r="G7501" t="s">
        <v>1299</v>
      </c>
      <c r="K7501">
        <v>2024</v>
      </c>
      <c r="L7501" t="s">
        <v>7442</v>
      </c>
      <c r="M7501" t="s">
        <v>7752</v>
      </c>
      <c r="N7501" t="s">
        <v>7663</v>
      </c>
      <c r="O7501" t="s">
        <v>7753</v>
      </c>
    </row>
    <row r="7502" spans="1:15" ht="15" customHeight="1" x14ac:dyDescent="0.2">
      <c r="A7502" s="65" t="s">
        <v>9839</v>
      </c>
      <c r="B7502" t="s">
        <v>715</v>
      </c>
      <c r="C7502" t="s">
        <v>714</v>
      </c>
      <c r="D7502" s="21" t="s">
        <v>725</v>
      </c>
      <c r="E7502" t="s">
        <v>726</v>
      </c>
      <c r="F7502" t="s">
        <v>32</v>
      </c>
      <c r="G7502" t="s">
        <v>1270</v>
      </c>
      <c r="K7502">
        <v>2021</v>
      </c>
      <c r="L7502" t="s">
        <v>7743</v>
      </c>
      <c r="M7502" t="s">
        <v>7744</v>
      </c>
      <c r="N7502" t="s">
        <v>7745</v>
      </c>
      <c r="O7502" t="s">
        <v>7746</v>
      </c>
    </row>
    <row r="7503" spans="1:15" ht="15" customHeight="1" x14ac:dyDescent="0.2">
      <c r="A7503" s="65" t="s">
        <v>9839</v>
      </c>
      <c r="B7503" t="s">
        <v>715</v>
      </c>
      <c r="C7503" t="s">
        <v>714</v>
      </c>
      <c r="D7503" s="21" t="s">
        <v>725</v>
      </c>
      <c r="E7503" t="s">
        <v>726</v>
      </c>
      <c r="F7503" t="s">
        <v>57</v>
      </c>
      <c r="G7503" t="s">
        <v>1270</v>
      </c>
      <c r="H7503" t="s">
        <v>349</v>
      </c>
      <c r="I7503" t="s">
        <v>349</v>
      </c>
      <c r="L7503" t="s">
        <v>7723</v>
      </c>
      <c r="M7503" t="s">
        <v>4614</v>
      </c>
      <c r="N7503" t="s">
        <v>7720</v>
      </c>
      <c r="O7503" t="s">
        <v>7724</v>
      </c>
    </row>
    <row r="7504" spans="1:15" ht="15" customHeight="1" x14ac:dyDescent="0.2">
      <c r="A7504" s="65" t="s">
        <v>9839</v>
      </c>
      <c r="B7504" t="s">
        <v>715</v>
      </c>
      <c r="C7504" t="s">
        <v>714</v>
      </c>
      <c r="D7504" s="21" t="s">
        <v>716</v>
      </c>
      <c r="E7504" t="s">
        <v>717</v>
      </c>
      <c r="F7504" t="s">
        <v>88</v>
      </c>
      <c r="K7504">
        <v>2023</v>
      </c>
      <c r="L7504" s="22" t="s">
        <v>7473</v>
      </c>
      <c r="M7504" t="s">
        <v>7605</v>
      </c>
      <c r="N7504" t="s">
        <v>7467</v>
      </c>
    </row>
    <row r="7505" spans="1:15" ht="15" customHeight="1" x14ac:dyDescent="0.2">
      <c r="A7505" s="65" t="s">
        <v>9839</v>
      </c>
      <c r="B7505" t="s">
        <v>715</v>
      </c>
      <c r="C7505" t="s">
        <v>714</v>
      </c>
      <c r="D7505" s="21" t="s">
        <v>723</v>
      </c>
      <c r="E7505" t="s">
        <v>724</v>
      </c>
      <c r="F7505" t="s">
        <v>74</v>
      </c>
      <c r="G7505" t="s">
        <v>1299</v>
      </c>
      <c r="K7505">
        <v>2024</v>
      </c>
      <c r="L7505" t="s">
        <v>7442</v>
      </c>
      <c r="M7505" t="s">
        <v>7757</v>
      </c>
      <c r="N7505" t="s">
        <v>7663</v>
      </c>
      <c r="O7505" t="s">
        <v>7758</v>
      </c>
    </row>
    <row r="7506" spans="1:15" ht="15" customHeight="1" x14ac:dyDescent="0.2">
      <c r="A7506" s="65" t="s">
        <v>9839</v>
      </c>
      <c r="B7506" t="s">
        <v>715</v>
      </c>
      <c r="C7506" t="s">
        <v>714</v>
      </c>
      <c r="D7506" s="21" t="s">
        <v>718</v>
      </c>
      <c r="E7506" t="s">
        <v>719</v>
      </c>
      <c r="F7506" t="s">
        <v>86</v>
      </c>
      <c r="L7506" t="s">
        <v>7506</v>
      </c>
      <c r="M7506" t="s">
        <v>2404</v>
      </c>
      <c r="N7506" t="s">
        <v>7507</v>
      </c>
    </row>
    <row r="7507" spans="1:15" ht="15" customHeight="1" x14ac:dyDescent="0.2">
      <c r="A7507" s="65" t="s">
        <v>9839</v>
      </c>
      <c r="B7507" t="s">
        <v>715</v>
      </c>
      <c r="C7507" t="s">
        <v>714</v>
      </c>
      <c r="D7507" s="21" t="s">
        <v>721</v>
      </c>
      <c r="E7507" t="s">
        <v>722</v>
      </c>
      <c r="F7507" t="s">
        <v>57</v>
      </c>
      <c r="G7507" t="s">
        <v>1270</v>
      </c>
      <c r="H7507" t="s">
        <v>349</v>
      </c>
      <c r="I7507" t="s">
        <v>349</v>
      </c>
      <c r="K7507">
        <v>2024</v>
      </c>
      <c r="L7507" t="s">
        <v>7558</v>
      </c>
      <c r="M7507" t="s">
        <v>7561</v>
      </c>
      <c r="N7507" t="s">
        <v>7559</v>
      </c>
      <c r="O7507" t="s">
        <v>7562</v>
      </c>
    </row>
    <row r="7508" spans="1:15" ht="15" customHeight="1" x14ac:dyDescent="0.2">
      <c r="A7508" s="65" t="s">
        <v>9839</v>
      </c>
      <c r="B7508" t="s">
        <v>715</v>
      </c>
      <c r="C7508" t="s">
        <v>714</v>
      </c>
      <c r="D7508" s="21" t="s">
        <v>718</v>
      </c>
      <c r="E7508" t="s">
        <v>719</v>
      </c>
      <c r="F7508" t="s">
        <v>68</v>
      </c>
      <c r="G7508" t="s">
        <v>1299</v>
      </c>
      <c r="K7508">
        <v>2023</v>
      </c>
      <c r="L7508" t="s">
        <v>7508</v>
      </c>
      <c r="M7508" t="s">
        <v>7759</v>
      </c>
      <c r="N7508" t="s">
        <v>7510</v>
      </c>
      <c r="O7508" t="s">
        <v>7760</v>
      </c>
    </row>
    <row r="7509" spans="1:15" ht="15" customHeight="1" x14ac:dyDescent="0.2">
      <c r="A7509" s="65" t="s">
        <v>9839</v>
      </c>
      <c r="B7509" t="s">
        <v>715</v>
      </c>
      <c r="C7509" t="s">
        <v>714</v>
      </c>
      <c r="D7509" s="21" t="s">
        <v>718</v>
      </c>
      <c r="E7509" t="s">
        <v>719</v>
      </c>
      <c r="F7509" t="s">
        <v>29</v>
      </c>
      <c r="G7509" t="s">
        <v>1453</v>
      </c>
      <c r="K7509">
        <v>2013</v>
      </c>
      <c r="L7509" t="s">
        <v>7761</v>
      </c>
      <c r="M7509" t="s">
        <v>1816</v>
      </c>
      <c r="N7509" t="s">
        <v>7762</v>
      </c>
      <c r="O7509" t="s">
        <v>7763</v>
      </c>
    </row>
    <row r="7510" spans="1:15" ht="15" customHeight="1" x14ac:dyDescent="0.2">
      <c r="A7510" s="65" t="s">
        <v>9839</v>
      </c>
      <c r="B7510" t="s">
        <v>715</v>
      </c>
      <c r="C7510" t="s">
        <v>714</v>
      </c>
      <c r="D7510" s="21" t="s">
        <v>716</v>
      </c>
      <c r="E7510" t="s">
        <v>717</v>
      </c>
      <c r="F7510" t="s">
        <v>86</v>
      </c>
      <c r="K7510">
        <v>2023</v>
      </c>
      <c r="L7510" s="22" t="s">
        <v>7473</v>
      </c>
      <c r="M7510" t="s">
        <v>7605</v>
      </c>
      <c r="N7510" t="s">
        <v>7467</v>
      </c>
    </row>
    <row r="7511" spans="1:15" ht="15" customHeight="1" x14ac:dyDescent="0.2">
      <c r="A7511" s="65" t="s">
        <v>9839</v>
      </c>
      <c r="B7511" t="s">
        <v>715</v>
      </c>
      <c r="C7511" t="s">
        <v>714</v>
      </c>
      <c r="D7511" s="21" t="s">
        <v>716</v>
      </c>
      <c r="E7511" t="s">
        <v>717</v>
      </c>
      <c r="F7511" t="s">
        <v>68</v>
      </c>
      <c r="G7511" t="s">
        <v>1299</v>
      </c>
      <c r="K7511">
        <v>2023</v>
      </c>
      <c r="L7511" s="22" t="s">
        <v>7473</v>
      </c>
      <c r="M7511" t="s">
        <v>7764</v>
      </c>
      <c r="N7511" t="s">
        <v>7467</v>
      </c>
      <c r="O7511" t="s">
        <v>7765</v>
      </c>
    </row>
    <row r="7512" spans="1:15" ht="15" customHeight="1" x14ac:dyDescent="0.2">
      <c r="A7512" t="s">
        <v>9841</v>
      </c>
      <c r="B7512" t="s">
        <v>674</v>
      </c>
      <c r="C7512" t="s">
        <v>673</v>
      </c>
      <c r="D7512" s="21" t="s">
        <v>675</v>
      </c>
      <c r="E7512" t="s">
        <v>676</v>
      </c>
      <c r="F7512" t="s">
        <v>309</v>
      </c>
      <c r="K7512">
        <v>2024</v>
      </c>
      <c r="L7512" t="s">
        <v>8281</v>
      </c>
      <c r="N7512" t="s">
        <v>8282</v>
      </c>
      <c r="O7512" t="s">
        <v>8284</v>
      </c>
    </row>
    <row r="7513" spans="1:15" ht="15" customHeight="1" x14ac:dyDescent="0.2">
      <c r="A7513" s="65" t="s">
        <v>9839</v>
      </c>
      <c r="B7513" t="s">
        <v>715</v>
      </c>
      <c r="C7513" t="s">
        <v>714</v>
      </c>
      <c r="D7513" s="21" t="s">
        <v>721</v>
      </c>
      <c r="E7513" t="s">
        <v>722</v>
      </c>
      <c r="F7513" t="s">
        <v>58</v>
      </c>
      <c r="G7513" t="s">
        <v>1270</v>
      </c>
      <c r="H7513" t="s">
        <v>349</v>
      </c>
      <c r="I7513" t="s">
        <v>349</v>
      </c>
      <c r="K7513">
        <v>2024</v>
      </c>
      <c r="L7513" t="s">
        <v>7558</v>
      </c>
      <c r="M7513" t="s">
        <v>7561</v>
      </c>
      <c r="N7513" t="s">
        <v>7559</v>
      </c>
      <c r="O7513" t="s">
        <v>7563</v>
      </c>
    </row>
    <row r="7514" spans="1:15" ht="15" customHeight="1" x14ac:dyDescent="0.2">
      <c r="A7514" s="65" t="s">
        <v>9839</v>
      </c>
      <c r="B7514" t="s">
        <v>715</v>
      </c>
      <c r="C7514" t="s">
        <v>714</v>
      </c>
      <c r="D7514" s="21" t="s">
        <v>723</v>
      </c>
      <c r="E7514" t="s">
        <v>724</v>
      </c>
      <c r="F7514" t="s">
        <v>70</v>
      </c>
      <c r="G7514" t="s">
        <v>1299</v>
      </c>
      <c r="K7514">
        <v>2024</v>
      </c>
      <c r="L7514" t="s">
        <v>7442</v>
      </c>
      <c r="M7514" t="s">
        <v>7757</v>
      </c>
      <c r="N7514" t="s">
        <v>7663</v>
      </c>
      <c r="O7514" t="s">
        <v>7766</v>
      </c>
    </row>
    <row r="7515" spans="1:15" ht="15" customHeight="1" x14ac:dyDescent="0.2">
      <c r="A7515" s="65" t="s">
        <v>9839</v>
      </c>
      <c r="B7515" t="s">
        <v>715</v>
      </c>
      <c r="C7515" t="s">
        <v>714</v>
      </c>
      <c r="D7515" s="21" t="s">
        <v>725</v>
      </c>
      <c r="E7515" t="s">
        <v>726</v>
      </c>
      <c r="F7515" t="s">
        <v>58</v>
      </c>
      <c r="G7515" t="s">
        <v>1270</v>
      </c>
      <c r="H7515" t="s">
        <v>349</v>
      </c>
      <c r="I7515" t="s">
        <v>349</v>
      </c>
      <c r="L7515" t="s">
        <v>7723</v>
      </c>
      <c r="M7515" t="s">
        <v>4614</v>
      </c>
      <c r="N7515" t="s">
        <v>7720</v>
      </c>
      <c r="O7515" t="s">
        <v>7725</v>
      </c>
    </row>
    <row r="7516" spans="1:15" ht="15" customHeight="1" x14ac:dyDescent="0.2">
      <c r="A7516" s="65" t="s">
        <v>9839</v>
      </c>
      <c r="B7516" t="s">
        <v>715</v>
      </c>
      <c r="C7516" t="s">
        <v>714</v>
      </c>
      <c r="D7516" s="21" t="s">
        <v>716</v>
      </c>
      <c r="E7516" t="s">
        <v>717</v>
      </c>
      <c r="F7516" t="s">
        <v>32</v>
      </c>
      <c r="G7516" t="s">
        <v>9115</v>
      </c>
      <c r="L7516" t="s">
        <v>9299</v>
      </c>
      <c r="M7516" t="s">
        <v>9300</v>
      </c>
      <c r="N7516" t="s">
        <v>7768</v>
      </c>
      <c r="O7516" t="s">
        <v>9302</v>
      </c>
    </row>
    <row r="7517" spans="1:15" ht="15" customHeight="1" x14ac:dyDescent="0.2">
      <c r="A7517" s="65" t="s">
        <v>9839</v>
      </c>
      <c r="B7517" t="s">
        <v>715</v>
      </c>
      <c r="C7517" t="s">
        <v>714</v>
      </c>
      <c r="D7517" s="21" t="s">
        <v>716</v>
      </c>
      <c r="E7517" t="s">
        <v>717</v>
      </c>
      <c r="F7517" t="s">
        <v>54</v>
      </c>
      <c r="G7517" t="s">
        <v>1270</v>
      </c>
      <c r="H7517" t="s">
        <v>1717</v>
      </c>
      <c r="I7517" t="s">
        <v>349</v>
      </c>
      <c r="K7517">
        <v>2013</v>
      </c>
      <c r="L7517" t="s">
        <v>7767</v>
      </c>
      <c r="M7517" t="s">
        <v>2441</v>
      </c>
      <c r="N7517" t="s">
        <v>7768</v>
      </c>
      <c r="O7517" t="s">
        <v>7769</v>
      </c>
    </row>
    <row r="7518" spans="1:15" ht="15" customHeight="1" x14ac:dyDescent="0.2">
      <c r="A7518" s="65" t="s">
        <v>9839</v>
      </c>
      <c r="B7518" t="s">
        <v>715</v>
      </c>
      <c r="C7518" t="s">
        <v>714</v>
      </c>
      <c r="D7518" s="21" t="s">
        <v>716</v>
      </c>
      <c r="E7518" t="s">
        <v>717</v>
      </c>
      <c r="F7518" t="s">
        <v>53</v>
      </c>
      <c r="G7518" t="s">
        <v>1270</v>
      </c>
      <c r="H7518" t="s">
        <v>1717</v>
      </c>
      <c r="I7518" t="s">
        <v>349</v>
      </c>
      <c r="K7518">
        <v>2013</v>
      </c>
      <c r="L7518" t="s">
        <v>7767</v>
      </c>
      <c r="M7518" t="s">
        <v>2441</v>
      </c>
      <c r="N7518" t="s">
        <v>7768</v>
      </c>
      <c r="O7518" t="s">
        <v>7770</v>
      </c>
    </row>
    <row r="7519" spans="1:15" ht="15" customHeight="1" x14ac:dyDescent="0.2">
      <c r="A7519" s="65" t="s">
        <v>9839</v>
      </c>
      <c r="B7519" t="s">
        <v>715</v>
      </c>
      <c r="C7519" t="s">
        <v>714</v>
      </c>
      <c r="D7519" s="21" t="s">
        <v>716</v>
      </c>
      <c r="E7519" t="s">
        <v>717</v>
      </c>
      <c r="F7519" t="s">
        <v>59</v>
      </c>
      <c r="G7519" t="s">
        <v>1270</v>
      </c>
      <c r="H7519" t="s">
        <v>1717</v>
      </c>
      <c r="I7519" t="s">
        <v>349</v>
      </c>
      <c r="K7519">
        <v>2013</v>
      </c>
      <c r="L7519" t="s">
        <v>7767</v>
      </c>
      <c r="M7519" t="s">
        <v>2441</v>
      </c>
      <c r="N7519" t="s">
        <v>7768</v>
      </c>
      <c r="O7519" t="s">
        <v>7771</v>
      </c>
    </row>
    <row r="7520" spans="1:15" ht="15" customHeight="1" x14ac:dyDescent="0.2">
      <c r="A7520" s="65" t="s">
        <v>9839</v>
      </c>
      <c r="B7520" t="s">
        <v>715</v>
      </c>
      <c r="C7520" t="s">
        <v>714</v>
      </c>
      <c r="D7520" s="21" t="s">
        <v>718</v>
      </c>
      <c r="E7520" t="s">
        <v>719</v>
      </c>
      <c r="F7520" t="s">
        <v>30</v>
      </c>
      <c r="G7520" t="s">
        <v>1454</v>
      </c>
      <c r="K7520">
        <v>2021</v>
      </c>
      <c r="L7520" t="s">
        <v>9518</v>
      </c>
      <c r="M7520" t="s">
        <v>2423</v>
      </c>
      <c r="N7520" t="s">
        <v>9545</v>
      </c>
    </row>
    <row r="7521" spans="1:15" ht="15" customHeight="1" x14ac:dyDescent="0.2">
      <c r="A7521" s="65" t="s">
        <v>9839</v>
      </c>
      <c r="B7521" t="s">
        <v>715</v>
      </c>
      <c r="C7521" t="s">
        <v>714</v>
      </c>
      <c r="D7521" s="21" t="s">
        <v>721</v>
      </c>
      <c r="E7521" t="s">
        <v>722</v>
      </c>
      <c r="F7521" t="s">
        <v>60</v>
      </c>
      <c r="G7521" t="s">
        <v>1270</v>
      </c>
      <c r="H7521" t="s">
        <v>349</v>
      </c>
      <c r="I7521" t="s">
        <v>349</v>
      </c>
      <c r="K7521">
        <v>2024</v>
      </c>
      <c r="L7521" t="s">
        <v>7558</v>
      </c>
      <c r="M7521" t="s">
        <v>7561</v>
      </c>
      <c r="N7521" t="s">
        <v>7559</v>
      </c>
      <c r="O7521" t="s">
        <v>7564</v>
      </c>
    </row>
    <row r="7522" spans="1:15" ht="15" customHeight="1" x14ac:dyDescent="0.2">
      <c r="A7522" s="65" t="s">
        <v>9839</v>
      </c>
      <c r="B7522" t="s">
        <v>715</v>
      </c>
      <c r="C7522" t="s">
        <v>714</v>
      </c>
      <c r="D7522" s="21" t="s">
        <v>721</v>
      </c>
      <c r="E7522" t="s">
        <v>722</v>
      </c>
      <c r="F7522" t="s">
        <v>53</v>
      </c>
      <c r="G7522" t="s">
        <v>1270</v>
      </c>
      <c r="H7522" t="s">
        <v>349</v>
      </c>
      <c r="I7522" t="s">
        <v>349</v>
      </c>
      <c r="K7522">
        <v>2024</v>
      </c>
      <c r="L7522" t="s">
        <v>7558</v>
      </c>
      <c r="M7522" t="s">
        <v>1816</v>
      </c>
      <c r="N7522" t="s">
        <v>7559</v>
      </c>
      <c r="O7522" t="s">
        <v>7560</v>
      </c>
    </row>
    <row r="7523" spans="1:15" ht="15" customHeight="1" x14ac:dyDescent="0.2">
      <c r="A7523" s="65" t="s">
        <v>9839</v>
      </c>
      <c r="B7523" t="s">
        <v>715</v>
      </c>
      <c r="C7523" t="s">
        <v>714</v>
      </c>
      <c r="D7523" s="21" t="s">
        <v>721</v>
      </c>
      <c r="E7523" t="s">
        <v>722</v>
      </c>
      <c r="F7523" t="s">
        <v>65</v>
      </c>
      <c r="G7523" t="s">
        <v>1270</v>
      </c>
      <c r="K7523">
        <v>2024</v>
      </c>
      <c r="L7523" t="s">
        <v>7558</v>
      </c>
      <c r="M7523" t="s">
        <v>7561</v>
      </c>
      <c r="N7523" t="s">
        <v>7559</v>
      </c>
      <c r="O7523" t="s">
        <v>9782</v>
      </c>
    </row>
    <row r="7524" spans="1:15" ht="15" customHeight="1" x14ac:dyDescent="0.2">
      <c r="A7524" s="65" t="s">
        <v>9839</v>
      </c>
      <c r="B7524" t="s">
        <v>715</v>
      </c>
      <c r="C7524" t="s">
        <v>714</v>
      </c>
      <c r="D7524" s="21" t="s">
        <v>721</v>
      </c>
      <c r="E7524" t="s">
        <v>722</v>
      </c>
      <c r="F7524" t="s">
        <v>64</v>
      </c>
      <c r="G7524" t="s">
        <v>1270</v>
      </c>
      <c r="H7524" t="s">
        <v>349</v>
      </c>
      <c r="I7524" t="s">
        <v>349</v>
      </c>
      <c r="K7524">
        <v>2024</v>
      </c>
      <c r="L7524" t="s">
        <v>7749</v>
      </c>
      <c r="N7524" t="s">
        <v>7750</v>
      </c>
      <c r="O7524" t="s">
        <v>7751</v>
      </c>
    </row>
    <row r="7525" spans="1:15" ht="15" customHeight="1" x14ac:dyDescent="0.2">
      <c r="A7525" s="65" t="s">
        <v>9839</v>
      </c>
      <c r="B7525" t="s">
        <v>715</v>
      </c>
      <c r="C7525" t="s">
        <v>714</v>
      </c>
      <c r="D7525" s="21" t="s">
        <v>725</v>
      </c>
      <c r="E7525" t="s">
        <v>726</v>
      </c>
      <c r="F7525" t="s">
        <v>60</v>
      </c>
      <c r="G7525" t="s">
        <v>1270</v>
      </c>
      <c r="H7525" t="s">
        <v>349</v>
      </c>
      <c r="I7525" t="s">
        <v>349</v>
      </c>
      <c r="L7525" t="s">
        <v>7723</v>
      </c>
      <c r="M7525" t="s">
        <v>4614</v>
      </c>
      <c r="N7525" t="s">
        <v>7720</v>
      </c>
      <c r="O7525" t="s">
        <v>7727</v>
      </c>
    </row>
    <row r="7526" spans="1:15" ht="15" customHeight="1" x14ac:dyDescent="0.2">
      <c r="A7526" s="65" t="s">
        <v>9839</v>
      </c>
      <c r="B7526" t="s">
        <v>715</v>
      </c>
      <c r="C7526" t="s">
        <v>714</v>
      </c>
      <c r="D7526" s="21" t="s">
        <v>725</v>
      </c>
      <c r="E7526" t="s">
        <v>726</v>
      </c>
      <c r="F7526" t="s">
        <v>61</v>
      </c>
      <c r="G7526" t="s">
        <v>1270</v>
      </c>
      <c r="H7526" t="s">
        <v>349</v>
      </c>
      <c r="I7526" t="s">
        <v>349</v>
      </c>
      <c r="L7526" t="s">
        <v>7723</v>
      </c>
      <c r="M7526" t="s">
        <v>4614</v>
      </c>
      <c r="N7526" t="s">
        <v>7720</v>
      </c>
      <c r="O7526" t="s">
        <v>7728</v>
      </c>
    </row>
    <row r="7527" spans="1:15" ht="15" customHeight="1" x14ac:dyDescent="0.2">
      <c r="A7527" s="65" t="s">
        <v>9839</v>
      </c>
      <c r="B7527" t="s">
        <v>715</v>
      </c>
      <c r="C7527" t="s">
        <v>714</v>
      </c>
      <c r="D7527" s="21" t="s">
        <v>725</v>
      </c>
      <c r="E7527" t="s">
        <v>726</v>
      </c>
      <c r="F7527" t="s">
        <v>63</v>
      </c>
      <c r="G7527" t="s">
        <v>1270</v>
      </c>
      <c r="H7527" t="s">
        <v>349</v>
      </c>
      <c r="I7527" t="s">
        <v>349</v>
      </c>
      <c r="L7527" t="s">
        <v>7723</v>
      </c>
      <c r="M7527" t="s">
        <v>4614</v>
      </c>
      <c r="N7527" t="s">
        <v>7720</v>
      </c>
      <c r="O7527" t="s">
        <v>7730</v>
      </c>
    </row>
    <row r="7528" spans="1:15" ht="15" customHeight="1" x14ac:dyDescent="0.2">
      <c r="A7528" s="65" t="s">
        <v>9839</v>
      </c>
      <c r="B7528" t="s">
        <v>715</v>
      </c>
      <c r="C7528" t="s">
        <v>714</v>
      </c>
      <c r="D7528" s="21" t="s">
        <v>725</v>
      </c>
      <c r="E7528" t="s">
        <v>726</v>
      </c>
      <c r="F7528" t="s">
        <v>62</v>
      </c>
      <c r="G7528" t="s">
        <v>1270</v>
      </c>
      <c r="H7528" t="s">
        <v>349</v>
      </c>
      <c r="I7528" t="s">
        <v>349</v>
      </c>
      <c r="L7528" t="s">
        <v>7723</v>
      </c>
      <c r="M7528" t="s">
        <v>4614</v>
      </c>
      <c r="N7528" t="s">
        <v>7720</v>
      </c>
      <c r="O7528" t="s">
        <v>7729</v>
      </c>
    </row>
    <row r="7529" spans="1:15" ht="15" customHeight="1" x14ac:dyDescent="0.2">
      <c r="A7529" s="65" t="s">
        <v>9839</v>
      </c>
      <c r="B7529" t="s">
        <v>715</v>
      </c>
      <c r="C7529" t="s">
        <v>714</v>
      </c>
      <c r="D7529" s="21" t="s">
        <v>725</v>
      </c>
      <c r="E7529" t="s">
        <v>726</v>
      </c>
      <c r="F7529" t="s">
        <v>59</v>
      </c>
      <c r="G7529" t="s">
        <v>1270</v>
      </c>
      <c r="H7529" t="s">
        <v>349</v>
      </c>
      <c r="I7529" t="s">
        <v>349</v>
      </c>
      <c r="L7529" t="s">
        <v>7723</v>
      </c>
      <c r="M7529" t="s">
        <v>4614</v>
      </c>
      <c r="N7529" t="s">
        <v>7720</v>
      </c>
      <c r="O7529" t="s">
        <v>7726</v>
      </c>
    </row>
    <row r="7530" spans="1:15" ht="15" customHeight="1" x14ac:dyDescent="0.2">
      <c r="A7530" s="65" t="s">
        <v>9839</v>
      </c>
      <c r="B7530" t="s">
        <v>715</v>
      </c>
      <c r="C7530" t="s">
        <v>714</v>
      </c>
      <c r="D7530" s="21" t="s">
        <v>725</v>
      </c>
      <c r="E7530" t="s">
        <v>726</v>
      </c>
      <c r="F7530" t="s">
        <v>64</v>
      </c>
      <c r="G7530" t="s">
        <v>1270</v>
      </c>
      <c r="K7530">
        <v>2018</v>
      </c>
      <c r="L7530" t="s">
        <v>7743</v>
      </c>
      <c r="M7530" t="s">
        <v>7747</v>
      </c>
      <c r="N7530" t="s">
        <v>7745</v>
      </c>
      <c r="O7530" t="s">
        <v>7748</v>
      </c>
    </row>
    <row r="7531" spans="1:15" ht="15" customHeight="1" x14ac:dyDescent="0.2">
      <c r="A7531" s="65" t="s">
        <v>9839</v>
      </c>
      <c r="B7531" t="s">
        <v>1108</v>
      </c>
      <c r="C7531" t="s">
        <v>1107</v>
      </c>
      <c r="D7531" s="21" t="s">
        <v>1109</v>
      </c>
      <c r="E7531" t="s">
        <v>1110</v>
      </c>
      <c r="F7531" t="s">
        <v>308</v>
      </c>
      <c r="K7531">
        <v>2019</v>
      </c>
      <c r="L7531" t="s">
        <v>7783</v>
      </c>
      <c r="M7531" t="s">
        <v>1368</v>
      </c>
      <c r="N7531" t="s">
        <v>9529</v>
      </c>
      <c r="O7531" t="s">
        <v>7785</v>
      </c>
    </row>
    <row r="7532" spans="1:15" ht="15" customHeight="1" x14ac:dyDescent="0.2">
      <c r="A7532" s="65" t="s">
        <v>9839</v>
      </c>
      <c r="B7532" t="s">
        <v>1108</v>
      </c>
      <c r="C7532" t="s">
        <v>1107</v>
      </c>
      <c r="D7532" s="21" t="s">
        <v>1109</v>
      </c>
      <c r="E7532" t="s">
        <v>1110</v>
      </c>
      <c r="F7532" t="s">
        <v>309</v>
      </c>
      <c r="K7532">
        <v>2019</v>
      </c>
      <c r="L7532" t="s">
        <v>7783</v>
      </c>
      <c r="M7532" t="s">
        <v>1368</v>
      </c>
      <c r="N7532" t="s">
        <v>9529</v>
      </c>
      <c r="O7532" t="s">
        <v>7786</v>
      </c>
    </row>
    <row r="7533" spans="1:15" ht="15" customHeight="1" x14ac:dyDescent="0.2">
      <c r="A7533" s="65" t="s">
        <v>9839</v>
      </c>
      <c r="B7533" t="s">
        <v>1108</v>
      </c>
      <c r="C7533" t="s">
        <v>1107</v>
      </c>
      <c r="D7533" s="21" t="s">
        <v>1109</v>
      </c>
      <c r="E7533" t="s">
        <v>1110</v>
      </c>
      <c r="F7533" t="s">
        <v>307</v>
      </c>
      <c r="K7533">
        <v>2019</v>
      </c>
      <c r="L7533" t="s">
        <v>7783</v>
      </c>
      <c r="M7533" t="s">
        <v>1368</v>
      </c>
      <c r="N7533" t="s">
        <v>9529</v>
      </c>
      <c r="O7533" t="s">
        <v>7784</v>
      </c>
    </row>
    <row r="7534" spans="1:15" ht="15" customHeight="1" x14ac:dyDescent="0.2">
      <c r="A7534" s="65" t="s">
        <v>9839</v>
      </c>
      <c r="B7534" t="s">
        <v>1108</v>
      </c>
      <c r="C7534" t="s">
        <v>1107</v>
      </c>
      <c r="D7534" s="21" t="s">
        <v>1109</v>
      </c>
      <c r="E7534" t="s">
        <v>1110</v>
      </c>
      <c r="F7534" t="s">
        <v>16</v>
      </c>
      <c r="G7534" t="s">
        <v>1270</v>
      </c>
      <c r="H7534" t="s">
        <v>349</v>
      </c>
      <c r="I7534" t="s">
        <v>349</v>
      </c>
      <c r="K7534">
        <v>2019</v>
      </c>
      <c r="L7534" t="s">
        <v>7773</v>
      </c>
      <c r="M7534" t="s">
        <v>7774</v>
      </c>
      <c r="N7534" t="s">
        <v>9529</v>
      </c>
      <c r="O7534" t="s">
        <v>7775</v>
      </c>
    </row>
    <row r="7535" spans="1:15" ht="15" customHeight="1" x14ac:dyDescent="0.2">
      <c r="A7535" s="65" t="s">
        <v>9839</v>
      </c>
      <c r="B7535" t="s">
        <v>1108</v>
      </c>
      <c r="C7535" t="s">
        <v>1107</v>
      </c>
      <c r="D7535" s="21" t="s">
        <v>1109</v>
      </c>
      <c r="E7535" t="s">
        <v>1110</v>
      </c>
      <c r="F7535" t="s">
        <v>17</v>
      </c>
      <c r="G7535" t="s">
        <v>1270</v>
      </c>
      <c r="H7535" t="s">
        <v>349</v>
      </c>
      <c r="I7535" t="s">
        <v>349</v>
      </c>
      <c r="K7535">
        <v>2019</v>
      </c>
      <c r="L7535" t="s">
        <v>7773</v>
      </c>
      <c r="M7535" t="s">
        <v>7774</v>
      </c>
      <c r="N7535" t="s">
        <v>9529</v>
      </c>
    </row>
    <row r="7536" spans="1:15" ht="15" customHeight="1" x14ac:dyDescent="0.2">
      <c r="A7536" s="65" t="s">
        <v>9839</v>
      </c>
      <c r="B7536" t="s">
        <v>1108</v>
      </c>
      <c r="C7536" t="s">
        <v>1107</v>
      </c>
      <c r="D7536" s="21" t="s">
        <v>1109</v>
      </c>
      <c r="E7536" t="s">
        <v>1110</v>
      </c>
      <c r="F7536" t="s">
        <v>18</v>
      </c>
      <c r="G7536" t="s">
        <v>1270</v>
      </c>
      <c r="H7536" t="s">
        <v>349</v>
      </c>
      <c r="I7536" t="s">
        <v>349</v>
      </c>
      <c r="K7536">
        <v>2019</v>
      </c>
      <c r="L7536" t="s">
        <v>7773</v>
      </c>
      <c r="M7536" t="s">
        <v>7774</v>
      </c>
      <c r="N7536" t="s">
        <v>9529</v>
      </c>
    </row>
    <row r="7537" spans="1:15" ht="15" customHeight="1" x14ac:dyDescent="0.2">
      <c r="A7537" s="65" t="s">
        <v>9839</v>
      </c>
      <c r="B7537" t="s">
        <v>1108</v>
      </c>
      <c r="C7537" t="s">
        <v>1107</v>
      </c>
      <c r="D7537" s="21" t="s">
        <v>1109</v>
      </c>
      <c r="E7537" t="s">
        <v>1110</v>
      </c>
      <c r="F7537" t="s">
        <v>28</v>
      </c>
      <c r="G7537" t="s">
        <v>1270</v>
      </c>
      <c r="H7537" t="s">
        <v>349</v>
      </c>
      <c r="I7537" t="s">
        <v>349</v>
      </c>
      <c r="K7537">
        <v>2019</v>
      </c>
      <c r="L7537" t="s">
        <v>7773</v>
      </c>
      <c r="M7537" t="s">
        <v>7774</v>
      </c>
      <c r="N7537" t="s">
        <v>9529</v>
      </c>
      <c r="O7537" t="s">
        <v>7778</v>
      </c>
    </row>
    <row r="7538" spans="1:15" ht="15" customHeight="1" x14ac:dyDescent="0.2">
      <c r="A7538" s="65" t="s">
        <v>9839</v>
      </c>
      <c r="B7538" t="s">
        <v>1108</v>
      </c>
      <c r="C7538" t="s">
        <v>1107</v>
      </c>
      <c r="D7538" s="21" t="s">
        <v>1109</v>
      </c>
      <c r="E7538" t="s">
        <v>1110</v>
      </c>
      <c r="F7538" t="s">
        <v>19</v>
      </c>
      <c r="G7538" t="s">
        <v>1270</v>
      </c>
      <c r="H7538" t="s">
        <v>349</v>
      </c>
      <c r="I7538" t="s">
        <v>349</v>
      </c>
      <c r="K7538">
        <v>2019</v>
      </c>
      <c r="L7538" t="s">
        <v>7773</v>
      </c>
      <c r="M7538" t="s">
        <v>7774</v>
      </c>
      <c r="N7538" t="s">
        <v>9529</v>
      </c>
    </row>
    <row r="7539" spans="1:15" ht="15" customHeight="1" x14ac:dyDescent="0.2">
      <c r="A7539" s="65" t="s">
        <v>9839</v>
      </c>
      <c r="B7539" t="s">
        <v>1108</v>
      </c>
      <c r="C7539" t="s">
        <v>1107</v>
      </c>
      <c r="D7539" s="21" t="s">
        <v>1109</v>
      </c>
      <c r="E7539" t="s">
        <v>1110</v>
      </c>
      <c r="F7539" t="s">
        <v>20</v>
      </c>
      <c r="G7539" t="s">
        <v>1270</v>
      </c>
      <c r="H7539" t="s">
        <v>349</v>
      </c>
      <c r="I7539" t="s">
        <v>349</v>
      </c>
      <c r="K7539">
        <v>2019</v>
      </c>
      <c r="L7539" t="s">
        <v>7773</v>
      </c>
      <c r="M7539" t="s">
        <v>7774</v>
      </c>
      <c r="N7539" t="s">
        <v>9529</v>
      </c>
      <c r="O7539" t="s">
        <v>7776</v>
      </c>
    </row>
    <row r="7540" spans="1:15" ht="15" customHeight="1" x14ac:dyDescent="0.2">
      <c r="A7540" s="65" t="s">
        <v>9839</v>
      </c>
      <c r="B7540" t="s">
        <v>1108</v>
      </c>
      <c r="C7540" t="s">
        <v>1107</v>
      </c>
      <c r="D7540" s="21" t="s">
        <v>1109</v>
      </c>
      <c r="E7540" t="s">
        <v>1110</v>
      </c>
      <c r="F7540" t="s">
        <v>23</v>
      </c>
      <c r="G7540" t="s">
        <v>1270</v>
      </c>
      <c r="H7540" t="s">
        <v>349</v>
      </c>
      <c r="I7540" t="s">
        <v>349</v>
      </c>
      <c r="K7540">
        <v>2019</v>
      </c>
      <c r="L7540" t="s">
        <v>7773</v>
      </c>
      <c r="M7540" t="s">
        <v>7774</v>
      </c>
      <c r="N7540" t="s">
        <v>9529</v>
      </c>
      <c r="O7540" t="s">
        <v>7777</v>
      </c>
    </row>
    <row r="7541" spans="1:15" ht="15" customHeight="1" x14ac:dyDescent="0.2">
      <c r="A7541" s="65" t="s">
        <v>9839</v>
      </c>
      <c r="B7541" t="s">
        <v>1108</v>
      </c>
      <c r="C7541" t="s">
        <v>1107</v>
      </c>
      <c r="D7541" s="21" t="s">
        <v>1109</v>
      </c>
      <c r="E7541" t="s">
        <v>1110</v>
      </c>
      <c r="F7541" t="s">
        <v>157</v>
      </c>
      <c r="G7541" t="s">
        <v>1286</v>
      </c>
      <c r="O7541" t="s">
        <v>1400</v>
      </c>
    </row>
    <row r="7542" spans="1:15" ht="15" customHeight="1" x14ac:dyDescent="0.2">
      <c r="A7542" s="65" t="s">
        <v>9839</v>
      </c>
      <c r="B7542" t="s">
        <v>1108</v>
      </c>
      <c r="C7542" t="s">
        <v>1107</v>
      </c>
      <c r="D7542" s="21" t="s">
        <v>1109</v>
      </c>
      <c r="E7542" t="s">
        <v>1110</v>
      </c>
      <c r="F7542" t="s">
        <v>338</v>
      </c>
      <c r="K7542">
        <v>2017</v>
      </c>
      <c r="L7542" t="s">
        <v>7790</v>
      </c>
      <c r="M7542" t="s">
        <v>6316</v>
      </c>
      <c r="N7542" t="s">
        <v>7791</v>
      </c>
    </row>
    <row r="7543" spans="1:15" ht="15" customHeight="1" x14ac:dyDescent="0.2">
      <c r="A7543" s="65" t="s">
        <v>9839</v>
      </c>
      <c r="B7543" t="s">
        <v>1108</v>
      </c>
      <c r="C7543" t="s">
        <v>1107</v>
      </c>
      <c r="D7543" s="21" t="s">
        <v>1109</v>
      </c>
      <c r="E7543" t="s">
        <v>1110</v>
      </c>
      <c r="F7543" t="s">
        <v>337</v>
      </c>
      <c r="K7543">
        <v>2017</v>
      </c>
      <c r="L7543" t="s">
        <v>7790</v>
      </c>
      <c r="M7543" t="s">
        <v>6316</v>
      </c>
      <c r="N7543" t="s">
        <v>7791</v>
      </c>
      <c r="O7543" t="s">
        <v>7793</v>
      </c>
    </row>
    <row r="7544" spans="1:15" ht="15" customHeight="1" x14ac:dyDescent="0.2">
      <c r="A7544" s="65" t="s">
        <v>9839</v>
      </c>
      <c r="B7544" t="s">
        <v>1108</v>
      </c>
      <c r="C7544" t="s">
        <v>1107</v>
      </c>
      <c r="D7544" s="21" t="s">
        <v>1109</v>
      </c>
      <c r="E7544" t="s">
        <v>1110</v>
      </c>
      <c r="F7544" t="s">
        <v>51</v>
      </c>
      <c r="G7544" t="s">
        <v>1386</v>
      </c>
      <c r="K7544">
        <v>2014</v>
      </c>
      <c r="L7544" t="s">
        <v>7803</v>
      </c>
      <c r="M7544" t="s">
        <v>2433</v>
      </c>
      <c r="N7544" t="s">
        <v>7804</v>
      </c>
      <c r="O7544" t="s">
        <v>7805</v>
      </c>
    </row>
    <row r="7545" spans="1:15" ht="15" customHeight="1" x14ac:dyDescent="0.2">
      <c r="A7545" s="65" t="s">
        <v>9839</v>
      </c>
      <c r="B7545" t="s">
        <v>1108</v>
      </c>
      <c r="C7545" t="s">
        <v>1107</v>
      </c>
      <c r="D7545" s="21" t="s">
        <v>1109</v>
      </c>
      <c r="E7545" t="s">
        <v>1110</v>
      </c>
      <c r="F7545" t="s">
        <v>207</v>
      </c>
      <c r="G7545" t="s">
        <v>1523</v>
      </c>
      <c r="K7545">
        <v>2020</v>
      </c>
      <c r="L7545" t="s">
        <v>7815</v>
      </c>
      <c r="M7545" t="s">
        <v>2159</v>
      </c>
      <c r="N7545" t="s">
        <v>7816</v>
      </c>
      <c r="O7545" t="s">
        <v>7817</v>
      </c>
    </row>
    <row r="7546" spans="1:15" ht="15" customHeight="1" x14ac:dyDescent="0.2">
      <c r="A7546" s="65" t="s">
        <v>9839</v>
      </c>
      <c r="B7546" t="s">
        <v>1108</v>
      </c>
      <c r="C7546" t="s">
        <v>1107</v>
      </c>
      <c r="D7546" s="21" t="s">
        <v>1109</v>
      </c>
      <c r="E7546" t="s">
        <v>1110</v>
      </c>
      <c r="F7546" t="s">
        <v>175</v>
      </c>
      <c r="G7546" t="s">
        <v>1286</v>
      </c>
      <c r="K7546">
        <v>2020</v>
      </c>
      <c r="L7546" t="s">
        <v>7815</v>
      </c>
      <c r="M7546" t="s">
        <v>2159</v>
      </c>
      <c r="N7546" t="s">
        <v>7816</v>
      </c>
      <c r="O7546" t="s">
        <v>7817</v>
      </c>
    </row>
    <row r="7547" spans="1:15" ht="15" customHeight="1" x14ac:dyDescent="0.2">
      <c r="A7547" s="65" t="s">
        <v>9839</v>
      </c>
      <c r="B7547" t="s">
        <v>1108</v>
      </c>
      <c r="C7547" t="s">
        <v>1107</v>
      </c>
      <c r="D7547" s="21" t="s">
        <v>1109</v>
      </c>
      <c r="E7547" t="s">
        <v>1110</v>
      </c>
      <c r="F7547" t="s">
        <v>4</v>
      </c>
      <c r="L7547" t="s">
        <v>1429</v>
      </c>
      <c r="N7547" t="s">
        <v>1279</v>
      </c>
      <c r="O7547" t="s">
        <v>1280</v>
      </c>
    </row>
    <row r="7548" spans="1:15" ht="15" customHeight="1" x14ac:dyDescent="0.2">
      <c r="A7548" s="65" t="s">
        <v>9839</v>
      </c>
      <c r="B7548" t="s">
        <v>1108</v>
      </c>
      <c r="C7548" t="s">
        <v>1107</v>
      </c>
      <c r="D7548" s="21" t="s">
        <v>1109</v>
      </c>
      <c r="E7548" t="s">
        <v>1110</v>
      </c>
      <c r="F7548" t="s">
        <v>89</v>
      </c>
      <c r="K7548">
        <v>2016</v>
      </c>
      <c r="L7548" t="s">
        <v>7796</v>
      </c>
      <c r="M7548" t="s">
        <v>2803</v>
      </c>
      <c r="N7548" t="s">
        <v>7797</v>
      </c>
      <c r="O7548" t="s">
        <v>7798</v>
      </c>
    </row>
    <row r="7549" spans="1:15" ht="15" customHeight="1" x14ac:dyDescent="0.2">
      <c r="A7549" s="65" t="s">
        <v>9839</v>
      </c>
      <c r="B7549" t="s">
        <v>1108</v>
      </c>
      <c r="C7549" t="s">
        <v>1107</v>
      </c>
      <c r="D7549" s="21" t="s">
        <v>1109</v>
      </c>
      <c r="E7549" t="s">
        <v>1110</v>
      </c>
      <c r="F7549" t="s">
        <v>90</v>
      </c>
      <c r="K7549">
        <v>2025</v>
      </c>
      <c r="L7549" t="s">
        <v>7787</v>
      </c>
      <c r="N7549" t="s">
        <v>7788</v>
      </c>
      <c r="O7549" t="s">
        <v>7789</v>
      </c>
    </row>
    <row r="7550" spans="1:15" ht="15" customHeight="1" x14ac:dyDescent="0.2">
      <c r="A7550" s="65" t="s">
        <v>9839</v>
      </c>
      <c r="B7550" t="s">
        <v>1108</v>
      </c>
      <c r="C7550" t="s">
        <v>1107</v>
      </c>
      <c r="D7550" s="21" t="s">
        <v>1109</v>
      </c>
      <c r="E7550" t="s">
        <v>1110</v>
      </c>
      <c r="F7550" t="s">
        <v>162</v>
      </c>
      <c r="G7550" t="s">
        <v>1286</v>
      </c>
      <c r="O7550" t="s">
        <v>1400</v>
      </c>
    </row>
    <row r="7551" spans="1:15" ht="15" customHeight="1" x14ac:dyDescent="0.2">
      <c r="A7551" s="65" t="s">
        <v>9839</v>
      </c>
      <c r="B7551" t="s">
        <v>1108</v>
      </c>
      <c r="C7551" t="s">
        <v>1107</v>
      </c>
      <c r="D7551" s="21" t="s">
        <v>1109</v>
      </c>
      <c r="E7551" t="s">
        <v>1110</v>
      </c>
      <c r="F7551" t="s">
        <v>14</v>
      </c>
      <c r="G7551" t="s">
        <v>1430</v>
      </c>
      <c r="O7551" t="s">
        <v>1431</v>
      </c>
    </row>
    <row r="7552" spans="1:15" ht="15" customHeight="1" x14ac:dyDescent="0.2">
      <c r="A7552" s="65" t="s">
        <v>9839</v>
      </c>
      <c r="B7552" t="s">
        <v>1108</v>
      </c>
      <c r="C7552" t="s">
        <v>1107</v>
      </c>
      <c r="D7552" s="21" t="s">
        <v>1109</v>
      </c>
      <c r="E7552" t="s">
        <v>1110</v>
      </c>
      <c r="F7552" t="s">
        <v>15</v>
      </c>
      <c r="G7552" t="s">
        <v>1430</v>
      </c>
      <c r="O7552" t="s">
        <v>1432</v>
      </c>
    </row>
    <row r="7553" spans="1:15" ht="15" customHeight="1" x14ac:dyDescent="0.2">
      <c r="A7553" s="65" t="s">
        <v>9839</v>
      </c>
      <c r="B7553" t="s">
        <v>1108</v>
      </c>
      <c r="C7553" t="s">
        <v>1107</v>
      </c>
      <c r="D7553" s="21" t="s">
        <v>1109</v>
      </c>
      <c r="E7553" t="s">
        <v>1110</v>
      </c>
      <c r="F7553" t="s">
        <v>12</v>
      </c>
      <c r="K7553">
        <v>2017</v>
      </c>
      <c r="L7553" t="s">
        <v>7790</v>
      </c>
      <c r="M7553" t="s">
        <v>1365</v>
      </c>
      <c r="N7553" t="s">
        <v>7791</v>
      </c>
    </row>
    <row r="7554" spans="1:15" ht="15" customHeight="1" x14ac:dyDescent="0.2">
      <c r="A7554" s="65" t="s">
        <v>9839</v>
      </c>
      <c r="B7554" t="s">
        <v>1108</v>
      </c>
      <c r="C7554" t="s">
        <v>1107</v>
      </c>
      <c r="D7554" s="21" t="s">
        <v>1109</v>
      </c>
      <c r="E7554" t="s">
        <v>1110</v>
      </c>
      <c r="F7554" t="s">
        <v>11</v>
      </c>
      <c r="G7554" t="s">
        <v>1286</v>
      </c>
      <c r="H7554" t="s">
        <v>376</v>
      </c>
      <c r="I7554" t="s">
        <v>349</v>
      </c>
      <c r="K7554">
        <v>2017</v>
      </c>
      <c r="L7554" t="s">
        <v>7790</v>
      </c>
      <c r="M7554" t="s">
        <v>1365</v>
      </c>
      <c r="N7554" t="s">
        <v>7791</v>
      </c>
      <c r="O7554" t="s">
        <v>7792</v>
      </c>
    </row>
    <row r="7555" spans="1:15" ht="15" customHeight="1" x14ac:dyDescent="0.2">
      <c r="A7555" s="65" t="s">
        <v>9839</v>
      </c>
      <c r="B7555" t="s">
        <v>1108</v>
      </c>
      <c r="C7555" t="s">
        <v>1107</v>
      </c>
      <c r="D7555" s="21" t="s">
        <v>1109</v>
      </c>
      <c r="E7555" t="s">
        <v>1110</v>
      </c>
      <c r="F7555" t="s">
        <v>10</v>
      </c>
      <c r="K7555">
        <v>2017</v>
      </c>
      <c r="L7555" t="s">
        <v>7790</v>
      </c>
      <c r="M7555" t="s">
        <v>1365</v>
      </c>
      <c r="N7555" t="s">
        <v>7791</v>
      </c>
    </row>
    <row r="7556" spans="1:15" ht="15" customHeight="1" x14ac:dyDescent="0.2">
      <c r="A7556" s="65" t="s">
        <v>9839</v>
      </c>
      <c r="B7556" t="s">
        <v>1108</v>
      </c>
      <c r="C7556" t="s">
        <v>1107</v>
      </c>
      <c r="D7556" s="21" t="s">
        <v>1109</v>
      </c>
      <c r="E7556" t="s">
        <v>1110</v>
      </c>
      <c r="F7556" t="s">
        <v>237</v>
      </c>
      <c r="G7556" t="s">
        <v>1523</v>
      </c>
      <c r="K7556">
        <v>2017</v>
      </c>
      <c r="L7556" t="s">
        <v>7812</v>
      </c>
      <c r="M7556" t="s">
        <v>7813</v>
      </c>
      <c r="N7556" t="s">
        <v>7814</v>
      </c>
    </row>
    <row r="7557" spans="1:15" ht="15" customHeight="1" x14ac:dyDescent="0.2">
      <c r="A7557" s="65" t="s">
        <v>9839</v>
      </c>
      <c r="B7557" t="s">
        <v>1108</v>
      </c>
      <c r="C7557" t="s">
        <v>1107</v>
      </c>
      <c r="D7557" s="21" t="s">
        <v>1109</v>
      </c>
      <c r="E7557" t="s">
        <v>1110</v>
      </c>
      <c r="F7557" t="s">
        <v>132</v>
      </c>
      <c r="G7557" t="s">
        <v>1286</v>
      </c>
      <c r="K7557">
        <v>2017</v>
      </c>
      <c r="L7557" t="s">
        <v>7812</v>
      </c>
      <c r="M7557" t="s">
        <v>7813</v>
      </c>
      <c r="N7557" t="s">
        <v>7814</v>
      </c>
      <c r="O7557" t="s">
        <v>1400</v>
      </c>
    </row>
    <row r="7558" spans="1:15" ht="15" customHeight="1" x14ac:dyDescent="0.2">
      <c r="A7558" s="65" t="s">
        <v>9839</v>
      </c>
      <c r="B7558" t="s">
        <v>1108</v>
      </c>
      <c r="C7558" t="s">
        <v>1107</v>
      </c>
      <c r="D7558" s="21" t="s">
        <v>1109</v>
      </c>
      <c r="E7558" t="s">
        <v>1110</v>
      </c>
      <c r="F7558" t="s">
        <v>8</v>
      </c>
      <c r="K7558">
        <v>2017</v>
      </c>
      <c r="L7558" t="s">
        <v>7790</v>
      </c>
      <c r="M7558" t="s">
        <v>1365</v>
      </c>
      <c r="N7558" t="s">
        <v>7791</v>
      </c>
    </row>
    <row r="7559" spans="1:15" ht="15" customHeight="1" x14ac:dyDescent="0.2">
      <c r="A7559" s="65" t="s">
        <v>9839</v>
      </c>
      <c r="B7559" t="s">
        <v>1108</v>
      </c>
      <c r="C7559" t="s">
        <v>1107</v>
      </c>
      <c r="D7559" s="21" t="s">
        <v>1109</v>
      </c>
      <c r="E7559" t="s">
        <v>1110</v>
      </c>
      <c r="F7559" t="s">
        <v>9</v>
      </c>
      <c r="L7559" t="s">
        <v>1414</v>
      </c>
      <c r="N7559" t="s">
        <v>1415</v>
      </c>
      <c r="O7559" t="s">
        <v>1416</v>
      </c>
    </row>
    <row r="7560" spans="1:15" ht="15" customHeight="1" x14ac:dyDescent="0.2">
      <c r="A7560" s="65" t="s">
        <v>9839</v>
      </c>
      <c r="B7560" t="s">
        <v>1108</v>
      </c>
      <c r="C7560" t="s">
        <v>1107</v>
      </c>
      <c r="D7560" s="21" t="s">
        <v>1109</v>
      </c>
      <c r="E7560" t="s">
        <v>1110</v>
      </c>
      <c r="F7560" t="s">
        <v>316</v>
      </c>
      <c r="K7560">
        <v>2019</v>
      </c>
      <c r="L7560" t="s">
        <v>7773</v>
      </c>
      <c r="M7560" t="s">
        <v>1368</v>
      </c>
      <c r="N7560" t="s">
        <v>9529</v>
      </c>
      <c r="O7560" t="s">
        <v>7780</v>
      </c>
    </row>
    <row r="7561" spans="1:15" ht="15" customHeight="1" x14ac:dyDescent="0.2">
      <c r="A7561" s="65" t="s">
        <v>9839</v>
      </c>
      <c r="B7561" t="s">
        <v>1108</v>
      </c>
      <c r="C7561" t="s">
        <v>1107</v>
      </c>
      <c r="D7561" s="21" t="s">
        <v>1109</v>
      </c>
      <c r="E7561" t="s">
        <v>1110</v>
      </c>
      <c r="F7561" t="s">
        <v>317</v>
      </c>
      <c r="K7561">
        <v>2019</v>
      </c>
      <c r="L7561" t="s">
        <v>7773</v>
      </c>
      <c r="M7561" t="s">
        <v>1368</v>
      </c>
      <c r="N7561" t="s">
        <v>9529</v>
      </c>
      <c r="O7561" t="s">
        <v>7781</v>
      </c>
    </row>
    <row r="7562" spans="1:15" ht="15" customHeight="1" x14ac:dyDescent="0.2">
      <c r="A7562" s="65" t="s">
        <v>9839</v>
      </c>
      <c r="B7562" t="s">
        <v>1108</v>
      </c>
      <c r="C7562" t="s">
        <v>1107</v>
      </c>
      <c r="D7562" s="21" t="s">
        <v>1109</v>
      </c>
      <c r="E7562" t="s">
        <v>1110</v>
      </c>
      <c r="F7562" t="s">
        <v>315</v>
      </c>
      <c r="K7562">
        <v>2019</v>
      </c>
      <c r="L7562" t="s">
        <v>7773</v>
      </c>
      <c r="M7562" t="s">
        <v>1368</v>
      </c>
      <c r="N7562" t="s">
        <v>9529</v>
      </c>
      <c r="O7562" t="s">
        <v>7779</v>
      </c>
    </row>
    <row r="7563" spans="1:15" ht="15" customHeight="1" x14ac:dyDescent="0.2">
      <c r="A7563" s="65" t="s">
        <v>9839</v>
      </c>
      <c r="B7563" t="s">
        <v>1108</v>
      </c>
      <c r="C7563" t="s">
        <v>1107</v>
      </c>
      <c r="D7563" s="21" t="s">
        <v>1109</v>
      </c>
      <c r="E7563" t="s">
        <v>1110</v>
      </c>
      <c r="F7563" t="s">
        <v>323</v>
      </c>
      <c r="K7563">
        <v>2014</v>
      </c>
      <c r="L7563" t="s">
        <v>7803</v>
      </c>
      <c r="M7563" t="s">
        <v>1311</v>
      </c>
      <c r="N7563" t="s">
        <v>7804</v>
      </c>
    </row>
    <row r="7564" spans="1:15" ht="15" customHeight="1" x14ac:dyDescent="0.2">
      <c r="A7564" s="65" t="s">
        <v>9839</v>
      </c>
      <c r="B7564" t="s">
        <v>1108</v>
      </c>
      <c r="C7564" t="s">
        <v>1107</v>
      </c>
      <c r="D7564" s="21" t="s">
        <v>1109</v>
      </c>
      <c r="E7564" t="s">
        <v>1110</v>
      </c>
      <c r="F7564" t="s">
        <v>324</v>
      </c>
      <c r="K7564">
        <v>2014</v>
      </c>
      <c r="L7564" t="s">
        <v>7803</v>
      </c>
      <c r="M7564" t="s">
        <v>1311</v>
      </c>
      <c r="N7564" t="s">
        <v>7804</v>
      </c>
    </row>
    <row r="7565" spans="1:15" ht="15" customHeight="1" x14ac:dyDescent="0.2">
      <c r="A7565" s="65" t="s">
        <v>9839</v>
      </c>
      <c r="B7565" t="s">
        <v>1108</v>
      </c>
      <c r="C7565" t="s">
        <v>1107</v>
      </c>
      <c r="D7565" s="21" t="s">
        <v>1109</v>
      </c>
      <c r="E7565" t="s">
        <v>1110</v>
      </c>
      <c r="F7565" t="s">
        <v>322</v>
      </c>
      <c r="K7565">
        <v>2014</v>
      </c>
      <c r="L7565" t="s">
        <v>7803</v>
      </c>
      <c r="M7565" t="s">
        <v>1311</v>
      </c>
      <c r="N7565" t="s">
        <v>7804</v>
      </c>
      <c r="O7565" t="s">
        <v>7806</v>
      </c>
    </row>
    <row r="7566" spans="1:15" ht="15" customHeight="1" x14ac:dyDescent="0.2">
      <c r="A7566" s="65" t="s">
        <v>9839</v>
      </c>
      <c r="B7566" t="s">
        <v>1108</v>
      </c>
      <c r="C7566" t="s">
        <v>1107</v>
      </c>
      <c r="D7566" s="21" t="s">
        <v>1109</v>
      </c>
      <c r="E7566" t="s">
        <v>1110</v>
      </c>
      <c r="F7566" t="s">
        <v>331</v>
      </c>
      <c r="K7566">
        <v>2019</v>
      </c>
      <c r="L7566" t="s">
        <v>7773</v>
      </c>
      <c r="M7566" t="s">
        <v>1368</v>
      </c>
      <c r="N7566" t="s">
        <v>9529</v>
      </c>
    </row>
    <row r="7567" spans="1:15" ht="15" customHeight="1" x14ac:dyDescent="0.2">
      <c r="A7567" s="65" t="s">
        <v>9839</v>
      </c>
      <c r="B7567" t="s">
        <v>1108</v>
      </c>
      <c r="C7567" t="s">
        <v>1107</v>
      </c>
      <c r="D7567" s="21" t="s">
        <v>1109</v>
      </c>
      <c r="E7567" t="s">
        <v>1110</v>
      </c>
      <c r="F7567" t="s">
        <v>332</v>
      </c>
      <c r="K7567">
        <v>2019</v>
      </c>
      <c r="L7567" t="s">
        <v>7773</v>
      </c>
      <c r="M7567" t="s">
        <v>1368</v>
      </c>
      <c r="N7567" t="s">
        <v>9529</v>
      </c>
    </row>
    <row r="7568" spans="1:15" ht="15" customHeight="1" x14ac:dyDescent="0.2">
      <c r="A7568" s="65" t="s">
        <v>9839</v>
      </c>
      <c r="B7568" t="s">
        <v>1108</v>
      </c>
      <c r="C7568" t="s">
        <v>1107</v>
      </c>
      <c r="D7568" s="21" t="s">
        <v>1109</v>
      </c>
      <c r="E7568" t="s">
        <v>1110</v>
      </c>
      <c r="F7568" t="s">
        <v>330</v>
      </c>
      <c r="K7568">
        <v>2019</v>
      </c>
      <c r="L7568" t="s">
        <v>7773</v>
      </c>
      <c r="M7568" t="s">
        <v>1368</v>
      </c>
      <c r="N7568" t="s">
        <v>9529</v>
      </c>
      <c r="O7568" t="s">
        <v>7782</v>
      </c>
    </row>
    <row r="7569" spans="1:15" ht="15" customHeight="1" x14ac:dyDescent="0.2">
      <c r="A7569" s="65" t="s">
        <v>9839</v>
      </c>
      <c r="B7569" t="s">
        <v>1108</v>
      </c>
      <c r="C7569" t="s">
        <v>1107</v>
      </c>
      <c r="D7569" s="21" t="s">
        <v>1109</v>
      </c>
      <c r="E7569" t="s">
        <v>1110</v>
      </c>
      <c r="F7569" t="s">
        <v>67</v>
      </c>
      <c r="G7569" t="s">
        <v>1360</v>
      </c>
      <c r="K7569">
        <v>2022</v>
      </c>
      <c r="L7569" t="s">
        <v>7794</v>
      </c>
      <c r="N7569" t="s">
        <v>7795</v>
      </c>
    </row>
    <row r="7570" spans="1:15" ht="15" customHeight="1" x14ac:dyDescent="0.2">
      <c r="A7570" s="65" t="s">
        <v>9839</v>
      </c>
      <c r="B7570" t="s">
        <v>1108</v>
      </c>
      <c r="C7570" t="s">
        <v>1107</v>
      </c>
      <c r="D7570" s="21" t="s">
        <v>1109</v>
      </c>
      <c r="E7570" t="s">
        <v>1110</v>
      </c>
      <c r="F7570" t="s">
        <v>66</v>
      </c>
      <c r="G7570" t="s">
        <v>1296</v>
      </c>
      <c r="K7570">
        <v>2019</v>
      </c>
      <c r="L7570" t="s">
        <v>7807</v>
      </c>
      <c r="M7570" t="s">
        <v>2539</v>
      </c>
      <c r="N7570" t="s">
        <v>7809</v>
      </c>
      <c r="O7570" t="s">
        <v>7811</v>
      </c>
    </row>
    <row r="7571" spans="1:15" ht="15" customHeight="1" x14ac:dyDescent="0.2">
      <c r="A7571" s="65" t="s">
        <v>9839</v>
      </c>
      <c r="B7571" t="s">
        <v>1108</v>
      </c>
      <c r="C7571" t="s">
        <v>1107</v>
      </c>
      <c r="D7571" s="21" t="s">
        <v>1109</v>
      </c>
      <c r="E7571" t="s">
        <v>1110</v>
      </c>
      <c r="F7571" t="s">
        <v>32</v>
      </c>
      <c r="G7571" t="s">
        <v>1270</v>
      </c>
      <c r="K7571">
        <v>2017</v>
      </c>
      <c r="L7571" s="8" t="s">
        <v>7819</v>
      </c>
      <c r="M7571" t="s">
        <v>1846</v>
      </c>
      <c r="N7571" t="s">
        <v>7820</v>
      </c>
    </row>
    <row r="7572" spans="1:15" ht="15" customHeight="1" x14ac:dyDescent="0.2">
      <c r="A7572" s="65" t="s">
        <v>9839</v>
      </c>
      <c r="B7572" t="s">
        <v>1108</v>
      </c>
      <c r="C7572" t="s">
        <v>1107</v>
      </c>
      <c r="D7572" s="21" t="s">
        <v>1109</v>
      </c>
      <c r="E7572" t="s">
        <v>1110</v>
      </c>
      <c r="F7572" t="s">
        <v>58</v>
      </c>
      <c r="G7572" t="s">
        <v>1270</v>
      </c>
      <c r="H7572" t="s">
        <v>349</v>
      </c>
      <c r="I7572" t="s">
        <v>349</v>
      </c>
      <c r="K7572">
        <v>2019</v>
      </c>
      <c r="L7572" t="s">
        <v>7807</v>
      </c>
      <c r="M7572" t="s">
        <v>7808</v>
      </c>
      <c r="N7572" t="s">
        <v>7809</v>
      </c>
      <c r="O7572" t="s">
        <v>9773</v>
      </c>
    </row>
    <row r="7573" spans="1:15" ht="15" customHeight="1" x14ac:dyDescent="0.2">
      <c r="A7573" s="65" t="s">
        <v>9839</v>
      </c>
      <c r="B7573" t="s">
        <v>1108</v>
      </c>
      <c r="C7573" t="s">
        <v>1107</v>
      </c>
      <c r="D7573" s="21" t="s">
        <v>1109</v>
      </c>
      <c r="E7573" t="s">
        <v>1110</v>
      </c>
      <c r="F7573" t="s">
        <v>60</v>
      </c>
      <c r="G7573" t="s">
        <v>1270</v>
      </c>
      <c r="H7573" t="s">
        <v>349</v>
      </c>
      <c r="I7573" t="s">
        <v>349</v>
      </c>
      <c r="K7573">
        <v>2019</v>
      </c>
      <c r="L7573" t="s">
        <v>7807</v>
      </c>
      <c r="M7573" t="s">
        <v>7808</v>
      </c>
      <c r="N7573" t="s">
        <v>7809</v>
      </c>
      <c r="O7573" t="s">
        <v>9774</v>
      </c>
    </row>
    <row r="7574" spans="1:15" ht="15" customHeight="1" x14ac:dyDescent="0.2">
      <c r="A7574" s="65" t="s">
        <v>9839</v>
      </c>
      <c r="B7574" t="s">
        <v>1108</v>
      </c>
      <c r="C7574" t="s">
        <v>1107</v>
      </c>
      <c r="D7574" s="21" t="s">
        <v>1109</v>
      </c>
      <c r="E7574" t="s">
        <v>1110</v>
      </c>
      <c r="F7574" t="s">
        <v>53</v>
      </c>
      <c r="G7574" t="s">
        <v>1270</v>
      </c>
      <c r="H7574" t="s">
        <v>349</v>
      </c>
      <c r="I7574" t="s">
        <v>349</v>
      </c>
      <c r="K7574">
        <v>2019</v>
      </c>
      <c r="L7574" t="s">
        <v>7807</v>
      </c>
      <c r="M7574" t="s">
        <v>7808</v>
      </c>
      <c r="N7574" t="s">
        <v>7809</v>
      </c>
      <c r="O7574" t="s">
        <v>7810</v>
      </c>
    </row>
    <row r="7575" spans="1:15" ht="15" customHeight="1" x14ac:dyDescent="0.2">
      <c r="A7575" s="65" t="s">
        <v>9839</v>
      </c>
      <c r="B7575" t="s">
        <v>1108</v>
      </c>
      <c r="C7575" t="s">
        <v>1107</v>
      </c>
      <c r="D7575" s="21" t="s">
        <v>1109</v>
      </c>
      <c r="E7575" t="s">
        <v>1110</v>
      </c>
      <c r="F7575" t="s">
        <v>59</v>
      </c>
      <c r="G7575" t="s">
        <v>1270</v>
      </c>
      <c r="H7575" t="s">
        <v>349</v>
      </c>
      <c r="I7575" t="s">
        <v>349</v>
      </c>
      <c r="K7575">
        <v>2019</v>
      </c>
      <c r="L7575" t="s">
        <v>7807</v>
      </c>
      <c r="M7575" t="s">
        <v>7808</v>
      </c>
      <c r="N7575" t="s">
        <v>7809</v>
      </c>
      <c r="O7575" t="s">
        <v>9775</v>
      </c>
    </row>
    <row r="7576" spans="1:15" ht="15" customHeight="1" x14ac:dyDescent="0.2">
      <c r="A7576" s="65" t="s">
        <v>9839</v>
      </c>
      <c r="B7576" t="s">
        <v>1108</v>
      </c>
      <c r="C7576" t="s">
        <v>1107</v>
      </c>
      <c r="D7576" s="21" t="s">
        <v>1109</v>
      </c>
      <c r="E7576" t="s">
        <v>1110</v>
      </c>
      <c r="F7576" t="s">
        <v>64</v>
      </c>
      <c r="G7576" t="s">
        <v>1270</v>
      </c>
      <c r="K7576">
        <v>2015</v>
      </c>
      <c r="L7576" t="s">
        <v>7799</v>
      </c>
      <c r="M7576" t="s">
        <v>7800</v>
      </c>
      <c r="N7576" t="s">
        <v>7801</v>
      </c>
      <c r="O7576" t="s">
        <v>7802</v>
      </c>
    </row>
    <row r="7577" spans="1:15" ht="15" customHeight="1" x14ac:dyDescent="0.2">
      <c r="A7577" s="65" t="s">
        <v>9839</v>
      </c>
      <c r="B7577" t="s">
        <v>1108</v>
      </c>
      <c r="C7577" t="s">
        <v>1107</v>
      </c>
      <c r="D7577" s="21" t="s">
        <v>1109</v>
      </c>
      <c r="E7577" t="s">
        <v>1110</v>
      </c>
      <c r="F7577" t="s">
        <v>266</v>
      </c>
      <c r="G7577" t="s">
        <v>1523</v>
      </c>
      <c r="K7577">
        <v>2020</v>
      </c>
      <c r="L7577" t="s">
        <v>7815</v>
      </c>
      <c r="M7577" t="s">
        <v>1846</v>
      </c>
      <c r="N7577" t="s">
        <v>7816</v>
      </c>
      <c r="O7577" t="s">
        <v>7818</v>
      </c>
    </row>
    <row r="7578" spans="1:15" ht="15" customHeight="1" x14ac:dyDescent="0.2">
      <c r="A7578" s="65" t="s">
        <v>9839</v>
      </c>
      <c r="B7578" t="s">
        <v>857</v>
      </c>
      <c r="C7578" t="s">
        <v>856</v>
      </c>
      <c r="D7578" s="21" t="s">
        <v>858</v>
      </c>
      <c r="E7578" t="s">
        <v>859</v>
      </c>
      <c r="F7578" t="s">
        <v>16</v>
      </c>
      <c r="G7578" t="s">
        <v>1270</v>
      </c>
      <c r="H7578" t="s">
        <v>482</v>
      </c>
      <c r="I7578" t="s">
        <v>349</v>
      </c>
      <c r="K7578">
        <v>2023</v>
      </c>
      <c r="L7578" t="s">
        <v>7853</v>
      </c>
      <c r="M7578" t="s">
        <v>7854</v>
      </c>
      <c r="N7578" t="s">
        <v>7855</v>
      </c>
      <c r="O7578" t="s">
        <v>7856</v>
      </c>
    </row>
    <row r="7579" spans="1:15" ht="15" customHeight="1" x14ac:dyDescent="0.2">
      <c r="A7579" s="65" t="s">
        <v>9839</v>
      </c>
      <c r="B7579" t="s">
        <v>857</v>
      </c>
      <c r="C7579" t="s">
        <v>856</v>
      </c>
      <c r="D7579" s="21" t="s">
        <v>858</v>
      </c>
      <c r="E7579" t="s">
        <v>859</v>
      </c>
      <c r="F7579" t="s">
        <v>17</v>
      </c>
      <c r="G7579" t="s">
        <v>1270</v>
      </c>
      <c r="H7579" t="s">
        <v>482</v>
      </c>
      <c r="I7579" t="s">
        <v>349</v>
      </c>
      <c r="K7579">
        <v>2023</v>
      </c>
      <c r="L7579" t="s">
        <v>7853</v>
      </c>
      <c r="M7579" t="s">
        <v>7854</v>
      </c>
      <c r="N7579" t="s">
        <v>7855</v>
      </c>
    </row>
    <row r="7580" spans="1:15" ht="15" customHeight="1" x14ac:dyDescent="0.2">
      <c r="A7580" s="65" t="s">
        <v>9839</v>
      </c>
      <c r="B7580" t="s">
        <v>857</v>
      </c>
      <c r="C7580" t="s">
        <v>856</v>
      </c>
      <c r="D7580" s="21" t="s">
        <v>858</v>
      </c>
      <c r="E7580" t="s">
        <v>859</v>
      </c>
      <c r="F7580" t="s">
        <v>26</v>
      </c>
      <c r="G7580" t="s">
        <v>1270</v>
      </c>
      <c r="H7580" t="s">
        <v>482</v>
      </c>
      <c r="I7580" t="s">
        <v>349</v>
      </c>
      <c r="K7580">
        <v>2023</v>
      </c>
      <c r="L7580" t="s">
        <v>7853</v>
      </c>
      <c r="M7580" t="s">
        <v>7854</v>
      </c>
      <c r="N7580" t="s">
        <v>7855</v>
      </c>
      <c r="O7580" t="s">
        <v>7858</v>
      </c>
    </row>
    <row r="7581" spans="1:15" ht="15" customHeight="1" x14ac:dyDescent="0.2">
      <c r="A7581" s="65" t="s">
        <v>9839</v>
      </c>
      <c r="B7581" t="s">
        <v>857</v>
      </c>
      <c r="C7581" t="s">
        <v>856</v>
      </c>
      <c r="D7581" s="21" t="s">
        <v>858</v>
      </c>
      <c r="E7581" t="s">
        <v>859</v>
      </c>
      <c r="F7581" t="s">
        <v>18</v>
      </c>
      <c r="G7581" t="s">
        <v>1270</v>
      </c>
      <c r="H7581" t="s">
        <v>482</v>
      </c>
      <c r="I7581" t="s">
        <v>349</v>
      </c>
      <c r="K7581">
        <v>2023</v>
      </c>
      <c r="L7581" t="s">
        <v>7853</v>
      </c>
      <c r="M7581" t="s">
        <v>7854</v>
      </c>
      <c r="N7581" t="s">
        <v>7855</v>
      </c>
    </row>
    <row r="7582" spans="1:15" ht="15" customHeight="1" x14ac:dyDescent="0.2">
      <c r="A7582" s="65" t="s">
        <v>9839</v>
      </c>
      <c r="B7582" t="s">
        <v>857</v>
      </c>
      <c r="C7582" t="s">
        <v>856</v>
      </c>
      <c r="D7582" s="21" t="s">
        <v>858</v>
      </c>
      <c r="E7582" t="s">
        <v>859</v>
      </c>
      <c r="F7582" t="s">
        <v>28</v>
      </c>
      <c r="G7582" t="s">
        <v>1270</v>
      </c>
      <c r="H7582" t="s">
        <v>482</v>
      </c>
      <c r="I7582" t="s">
        <v>349</v>
      </c>
      <c r="K7582">
        <v>2023</v>
      </c>
      <c r="L7582" t="s">
        <v>7853</v>
      </c>
      <c r="M7582" t="s">
        <v>7854</v>
      </c>
      <c r="N7582" t="s">
        <v>7855</v>
      </c>
      <c r="O7582" t="s">
        <v>7859</v>
      </c>
    </row>
    <row r="7583" spans="1:15" ht="15" customHeight="1" x14ac:dyDescent="0.2">
      <c r="A7583" s="65" t="s">
        <v>9839</v>
      </c>
      <c r="B7583" t="s">
        <v>857</v>
      </c>
      <c r="C7583" t="s">
        <v>856</v>
      </c>
      <c r="D7583" s="21" t="s">
        <v>858</v>
      </c>
      <c r="E7583" t="s">
        <v>859</v>
      </c>
      <c r="F7583" t="s">
        <v>19</v>
      </c>
      <c r="G7583" t="s">
        <v>1270</v>
      </c>
      <c r="H7583" t="s">
        <v>482</v>
      </c>
      <c r="I7583" t="s">
        <v>349</v>
      </c>
      <c r="K7583">
        <v>2023</v>
      </c>
      <c r="L7583" t="s">
        <v>7853</v>
      </c>
      <c r="M7583" t="s">
        <v>7854</v>
      </c>
      <c r="N7583" t="s">
        <v>7855</v>
      </c>
    </row>
    <row r="7584" spans="1:15" ht="15" customHeight="1" x14ac:dyDescent="0.2">
      <c r="A7584" s="65" t="s">
        <v>9839</v>
      </c>
      <c r="B7584" t="s">
        <v>857</v>
      </c>
      <c r="C7584" t="s">
        <v>856</v>
      </c>
      <c r="D7584" s="21" t="s">
        <v>858</v>
      </c>
      <c r="E7584" t="s">
        <v>859</v>
      </c>
      <c r="F7584" t="s">
        <v>20</v>
      </c>
      <c r="G7584" t="s">
        <v>1270</v>
      </c>
      <c r="H7584" t="s">
        <v>482</v>
      </c>
      <c r="I7584" t="s">
        <v>349</v>
      </c>
      <c r="K7584">
        <v>2023</v>
      </c>
      <c r="L7584" t="s">
        <v>7853</v>
      </c>
      <c r="M7584" t="s">
        <v>7854</v>
      </c>
      <c r="N7584" t="s">
        <v>7855</v>
      </c>
    </row>
    <row r="7585" spans="1:15" ht="15" customHeight="1" x14ac:dyDescent="0.2">
      <c r="A7585" s="65" t="s">
        <v>9839</v>
      </c>
      <c r="B7585" t="s">
        <v>857</v>
      </c>
      <c r="C7585" t="s">
        <v>856</v>
      </c>
      <c r="D7585" s="21" t="s">
        <v>858</v>
      </c>
      <c r="E7585" t="s">
        <v>859</v>
      </c>
      <c r="F7585" t="s">
        <v>22</v>
      </c>
      <c r="G7585" t="s">
        <v>1270</v>
      </c>
      <c r="H7585" t="s">
        <v>482</v>
      </c>
      <c r="I7585" t="s">
        <v>349</v>
      </c>
      <c r="K7585">
        <v>2023</v>
      </c>
      <c r="L7585" t="s">
        <v>7853</v>
      </c>
      <c r="M7585" t="s">
        <v>7854</v>
      </c>
      <c r="N7585" t="s">
        <v>7855</v>
      </c>
      <c r="O7585" t="s">
        <v>7857</v>
      </c>
    </row>
    <row r="7586" spans="1:15" ht="15" customHeight="1" x14ac:dyDescent="0.2">
      <c r="A7586" s="65" t="s">
        <v>9839</v>
      </c>
      <c r="B7586" t="s">
        <v>857</v>
      </c>
      <c r="C7586" t="s">
        <v>856</v>
      </c>
      <c r="D7586" s="21" t="s">
        <v>858</v>
      </c>
      <c r="E7586" t="s">
        <v>859</v>
      </c>
      <c r="F7586" t="s">
        <v>338</v>
      </c>
      <c r="K7586">
        <v>2019</v>
      </c>
      <c r="L7586" t="s">
        <v>7835</v>
      </c>
      <c r="M7586" t="s">
        <v>7839</v>
      </c>
      <c r="N7586" t="s">
        <v>7837</v>
      </c>
      <c r="O7586" t="s">
        <v>7843</v>
      </c>
    </row>
    <row r="7587" spans="1:15" ht="15" customHeight="1" x14ac:dyDescent="0.2">
      <c r="A7587" s="65" t="s">
        <v>9839</v>
      </c>
      <c r="B7587" t="s">
        <v>857</v>
      </c>
      <c r="C7587" t="s">
        <v>856</v>
      </c>
      <c r="D7587" s="21" t="s">
        <v>858</v>
      </c>
      <c r="E7587" t="s">
        <v>859</v>
      </c>
      <c r="F7587" t="s">
        <v>336</v>
      </c>
      <c r="K7587">
        <v>2017</v>
      </c>
      <c r="L7587" t="s">
        <v>7844</v>
      </c>
      <c r="M7587" t="s">
        <v>7849</v>
      </c>
      <c r="N7587" t="s">
        <v>7846</v>
      </c>
    </row>
    <row r="7588" spans="1:15" ht="15" customHeight="1" x14ac:dyDescent="0.2">
      <c r="A7588" s="65" t="s">
        <v>9839</v>
      </c>
      <c r="B7588" t="s">
        <v>857</v>
      </c>
      <c r="C7588" t="s">
        <v>856</v>
      </c>
      <c r="D7588" s="21" t="s">
        <v>858</v>
      </c>
      <c r="E7588" t="s">
        <v>859</v>
      </c>
      <c r="F7588" t="s">
        <v>337</v>
      </c>
      <c r="K7588">
        <v>2019</v>
      </c>
      <c r="L7588" t="s">
        <v>7835</v>
      </c>
      <c r="M7588" t="s">
        <v>7841</v>
      </c>
      <c r="N7588" t="s">
        <v>7837</v>
      </c>
      <c r="O7588" t="s">
        <v>7842</v>
      </c>
    </row>
    <row r="7589" spans="1:15" ht="15" customHeight="1" x14ac:dyDescent="0.2">
      <c r="A7589" s="65" t="s">
        <v>9839</v>
      </c>
      <c r="B7589" t="s">
        <v>857</v>
      </c>
      <c r="C7589" t="s">
        <v>856</v>
      </c>
      <c r="D7589" s="21" t="s">
        <v>858</v>
      </c>
      <c r="E7589" t="s">
        <v>859</v>
      </c>
      <c r="F7589" t="s">
        <v>51</v>
      </c>
      <c r="G7589" t="s">
        <v>1386</v>
      </c>
      <c r="K7589">
        <v>2017</v>
      </c>
      <c r="L7589" t="s">
        <v>7844</v>
      </c>
      <c r="M7589" t="s">
        <v>7845</v>
      </c>
      <c r="N7589" t="s">
        <v>7846</v>
      </c>
    </row>
    <row r="7590" spans="1:15" ht="15" customHeight="1" x14ac:dyDescent="0.2">
      <c r="A7590" s="65" t="s">
        <v>9839</v>
      </c>
      <c r="B7590" t="s">
        <v>857</v>
      </c>
      <c r="C7590" t="s">
        <v>856</v>
      </c>
      <c r="D7590" s="21" t="s">
        <v>858</v>
      </c>
      <c r="E7590" t="s">
        <v>859</v>
      </c>
      <c r="F7590" t="s">
        <v>4</v>
      </c>
      <c r="L7590" t="s">
        <v>1429</v>
      </c>
      <c r="N7590" t="s">
        <v>1279</v>
      </c>
      <c r="O7590" t="s">
        <v>1280</v>
      </c>
    </row>
    <row r="7591" spans="1:15" ht="15" customHeight="1" x14ac:dyDescent="0.2">
      <c r="A7591" s="65" t="s">
        <v>9839</v>
      </c>
      <c r="B7591" t="s">
        <v>857</v>
      </c>
      <c r="C7591" t="s">
        <v>856</v>
      </c>
      <c r="D7591" s="21" t="s">
        <v>858</v>
      </c>
      <c r="E7591" t="s">
        <v>859</v>
      </c>
      <c r="F7591" t="s">
        <v>89</v>
      </c>
      <c r="L7591" t="s">
        <v>7860</v>
      </c>
      <c r="N7591" t="s">
        <v>7861</v>
      </c>
    </row>
    <row r="7592" spans="1:15" ht="15" customHeight="1" x14ac:dyDescent="0.2">
      <c r="A7592" s="65" t="s">
        <v>9839</v>
      </c>
      <c r="B7592" t="s">
        <v>857</v>
      </c>
      <c r="C7592" t="s">
        <v>856</v>
      </c>
      <c r="D7592" s="21" t="s">
        <v>858</v>
      </c>
      <c r="E7592" t="s">
        <v>859</v>
      </c>
      <c r="F7592" t="s">
        <v>14</v>
      </c>
      <c r="G7592" t="s">
        <v>1430</v>
      </c>
      <c r="O7592" t="s">
        <v>1431</v>
      </c>
    </row>
    <row r="7593" spans="1:15" ht="15" customHeight="1" x14ac:dyDescent="0.2">
      <c r="A7593" s="65" t="s">
        <v>9839</v>
      </c>
      <c r="B7593" t="s">
        <v>857</v>
      </c>
      <c r="C7593" t="s">
        <v>856</v>
      </c>
      <c r="D7593" s="21" t="s">
        <v>858</v>
      </c>
      <c r="E7593" t="s">
        <v>859</v>
      </c>
      <c r="F7593" t="s">
        <v>12</v>
      </c>
      <c r="K7593">
        <v>2023</v>
      </c>
      <c r="L7593" t="s">
        <v>7853</v>
      </c>
      <c r="M7593" t="s">
        <v>7854</v>
      </c>
      <c r="N7593" t="s">
        <v>7855</v>
      </c>
    </row>
    <row r="7594" spans="1:15" ht="15" customHeight="1" x14ac:dyDescent="0.2">
      <c r="A7594" s="65" t="s">
        <v>9839</v>
      </c>
      <c r="B7594" t="s">
        <v>857</v>
      </c>
      <c r="C7594" t="s">
        <v>856</v>
      </c>
      <c r="D7594" s="21" t="s">
        <v>858</v>
      </c>
      <c r="E7594" t="s">
        <v>859</v>
      </c>
      <c r="F7594" t="s">
        <v>11</v>
      </c>
      <c r="G7594" t="s">
        <v>1286</v>
      </c>
      <c r="H7594" t="s">
        <v>482</v>
      </c>
      <c r="I7594" t="s">
        <v>349</v>
      </c>
      <c r="K7594">
        <v>2023</v>
      </c>
      <c r="L7594" t="s">
        <v>7853</v>
      </c>
      <c r="M7594" t="s">
        <v>7854</v>
      </c>
      <c r="N7594" t="s">
        <v>7855</v>
      </c>
    </row>
    <row r="7595" spans="1:15" ht="15" customHeight="1" x14ac:dyDescent="0.2">
      <c r="A7595" s="65" t="s">
        <v>9839</v>
      </c>
      <c r="B7595" t="s">
        <v>857</v>
      </c>
      <c r="C7595" t="s">
        <v>856</v>
      </c>
      <c r="D7595" s="21" t="s">
        <v>858</v>
      </c>
      <c r="E7595" t="s">
        <v>859</v>
      </c>
      <c r="F7595" t="s">
        <v>10</v>
      </c>
      <c r="K7595">
        <v>2023</v>
      </c>
      <c r="L7595" t="s">
        <v>7853</v>
      </c>
      <c r="M7595" t="s">
        <v>7854</v>
      </c>
      <c r="N7595" t="s">
        <v>7855</v>
      </c>
    </row>
    <row r="7596" spans="1:15" ht="15" customHeight="1" x14ac:dyDescent="0.2">
      <c r="A7596" s="65" t="s">
        <v>9839</v>
      </c>
      <c r="B7596" t="s">
        <v>857</v>
      </c>
      <c r="C7596" t="s">
        <v>856</v>
      </c>
      <c r="D7596" s="21" t="s">
        <v>858</v>
      </c>
      <c r="E7596" t="s">
        <v>859</v>
      </c>
      <c r="F7596" t="s">
        <v>237</v>
      </c>
      <c r="G7596" t="s">
        <v>1523</v>
      </c>
      <c r="K7596">
        <v>2022</v>
      </c>
      <c r="L7596" t="s">
        <v>7831</v>
      </c>
      <c r="M7596" t="s">
        <v>7832</v>
      </c>
      <c r="N7596" t="s">
        <v>7833</v>
      </c>
      <c r="O7596" t="s">
        <v>7834</v>
      </c>
    </row>
    <row r="7597" spans="1:15" ht="15" customHeight="1" x14ac:dyDescent="0.2">
      <c r="A7597" s="65" t="s">
        <v>9839</v>
      </c>
      <c r="B7597" t="s">
        <v>857</v>
      </c>
      <c r="C7597" t="s">
        <v>856</v>
      </c>
      <c r="D7597" s="21" t="s">
        <v>858</v>
      </c>
      <c r="E7597" t="s">
        <v>859</v>
      </c>
      <c r="F7597" t="s">
        <v>133</v>
      </c>
      <c r="G7597" t="s">
        <v>1686</v>
      </c>
      <c r="L7597" t="s">
        <v>7831</v>
      </c>
      <c r="M7597" t="s">
        <v>7832</v>
      </c>
      <c r="N7597" t="s">
        <v>7833</v>
      </c>
      <c r="O7597" t="s">
        <v>9722</v>
      </c>
    </row>
    <row r="7598" spans="1:15" ht="15" customHeight="1" x14ac:dyDescent="0.2">
      <c r="A7598" s="65" t="s">
        <v>9839</v>
      </c>
      <c r="B7598" t="s">
        <v>857</v>
      </c>
      <c r="C7598" t="s">
        <v>856</v>
      </c>
      <c r="D7598" s="21" t="s">
        <v>858</v>
      </c>
      <c r="E7598" t="s">
        <v>859</v>
      </c>
      <c r="F7598" t="s">
        <v>8</v>
      </c>
      <c r="K7598">
        <v>2023</v>
      </c>
      <c r="L7598" t="s">
        <v>7853</v>
      </c>
      <c r="M7598" t="s">
        <v>7854</v>
      </c>
      <c r="N7598" t="s">
        <v>7855</v>
      </c>
    </row>
    <row r="7599" spans="1:15" ht="15" customHeight="1" x14ac:dyDescent="0.2">
      <c r="A7599" s="65" t="s">
        <v>9839</v>
      </c>
      <c r="B7599" t="s">
        <v>857</v>
      </c>
      <c r="C7599" t="s">
        <v>856</v>
      </c>
      <c r="D7599" s="21" t="s">
        <v>858</v>
      </c>
      <c r="E7599" t="s">
        <v>859</v>
      </c>
      <c r="F7599" t="s">
        <v>316</v>
      </c>
      <c r="K7599">
        <v>2019</v>
      </c>
      <c r="L7599" t="s">
        <v>7835</v>
      </c>
      <c r="M7599" t="s">
        <v>7839</v>
      </c>
      <c r="N7599" t="s">
        <v>7837</v>
      </c>
      <c r="O7599" t="s">
        <v>7840</v>
      </c>
    </row>
    <row r="7600" spans="1:15" ht="15" customHeight="1" x14ac:dyDescent="0.2">
      <c r="A7600" s="65" t="s">
        <v>9839</v>
      </c>
      <c r="B7600" t="s">
        <v>857</v>
      </c>
      <c r="C7600" t="s">
        <v>856</v>
      </c>
      <c r="D7600" s="21" t="s">
        <v>858</v>
      </c>
      <c r="E7600" t="s">
        <v>859</v>
      </c>
      <c r="F7600" t="s">
        <v>314</v>
      </c>
      <c r="K7600">
        <v>2017</v>
      </c>
      <c r="L7600" t="s">
        <v>7844</v>
      </c>
      <c r="M7600" t="s">
        <v>7849</v>
      </c>
      <c r="N7600" t="s">
        <v>7846</v>
      </c>
    </row>
    <row r="7601" spans="1:15" ht="15" customHeight="1" x14ac:dyDescent="0.2">
      <c r="A7601" s="65" t="s">
        <v>9839</v>
      </c>
      <c r="B7601" t="s">
        <v>857</v>
      </c>
      <c r="C7601" t="s">
        <v>856</v>
      </c>
      <c r="D7601" s="21" t="s">
        <v>858</v>
      </c>
      <c r="E7601" t="s">
        <v>859</v>
      </c>
      <c r="F7601" t="s">
        <v>315</v>
      </c>
      <c r="K7601">
        <v>2019</v>
      </c>
      <c r="L7601" t="s">
        <v>7835</v>
      </c>
      <c r="M7601" t="s">
        <v>7836</v>
      </c>
      <c r="N7601" t="s">
        <v>7837</v>
      </c>
      <c r="O7601" t="s">
        <v>7838</v>
      </c>
    </row>
    <row r="7602" spans="1:15" ht="15" customHeight="1" x14ac:dyDescent="0.2">
      <c r="A7602" s="65" t="s">
        <v>9839</v>
      </c>
      <c r="B7602" t="s">
        <v>857</v>
      </c>
      <c r="C7602" t="s">
        <v>856</v>
      </c>
      <c r="D7602" s="21" t="s">
        <v>858</v>
      </c>
      <c r="E7602" t="s">
        <v>859</v>
      </c>
      <c r="F7602" t="s">
        <v>84</v>
      </c>
      <c r="K7602">
        <v>2017</v>
      </c>
      <c r="L7602" t="s">
        <v>7844</v>
      </c>
      <c r="M7602" t="s">
        <v>7848</v>
      </c>
      <c r="N7602" t="s">
        <v>7846</v>
      </c>
    </row>
    <row r="7603" spans="1:15" ht="15" customHeight="1" x14ac:dyDescent="0.2">
      <c r="A7603" s="65" t="s">
        <v>9839</v>
      </c>
      <c r="B7603" t="s">
        <v>857</v>
      </c>
      <c r="C7603" t="s">
        <v>856</v>
      </c>
      <c r="D7603" s="21" t="s">
        <v>858</v>
      </c>
      <c r="E7603" t="s">
        <v>859</v>
      </c>
      <c r="F7603" t="s">
        <v>323</v>
      </c>
      <c r="K7603">
        <v>2019</v>
      </c>
      <c r="L7603" t="s">
        <v>7835</v>
      </c>
      <c r="M7603" t="s">
        <v>7839</v>
      </c>
      <c r="N7603" t="s">
        <v>7837</v>
      </c>
    </row>
    <row r="7604" spans="1:15" ht="15" customHeight="1" x14ac:dyDescent="0.2">
      <c r="A7604" s="65" t="s">
        <v>9839</v>
      </c>
      <c r="B7604" t="s">
        <v>857</v>
      </c>
      <c r="C7604" t="s">
        <v>856</v>
      </c>
      <c r="D7604" s="21" t="s">
        <v>858</v>
      </c>
      <c r="E7604" t="s">
        <v>859</v>
      </c>
      <c r="F7604" t="s">
        <v>321</v>
      </c>
      <c r="K7604">
        <v>2017</v>
      </c>
      <c r="L7604" t="s">
        <v>7844</v>
      </c>
      <c r="M7604" t="s">
        <v>7849</v>
      </c>
      <c r="N7604" t="s">
        <v>7846</v>
      </c>
    </row>
    <row r="7605" spans="1:15" ht="15" customHeight="1" x14ac:dyDescent="0.2">
      <c r="A7605" s="65" t="s">
        <v>9839</v>
      </c>
      <c r="B7605" t="s">
        <v>857</v>
      </c>
      <c r="C7605" t="s">
        <v>856</v>
      </c>
      <c r="D7605" s="21" t="s">
        <v>858</v>
      </c>
      <c r="E7605" t="s">
        <v>859</v>
      </c>
      <c r="F7605" t="s">
        <v>322</v>
      </c>
      <c r="K7605">
        <v>2019</v>
      </c>
      <c r="L7605" t="s">
        <v>7835</v>
      </c>
      <c r="M7605" t="s">
        <v>7836</v>
      </c>
      <c r="N7605" t="s">
        <v>7837</v>
      </c>
    </row>
    <row r="7606" spans="1:15" ht="15" customHeight="1" x14ac:dyDescent="0.2">
      <c r="A7606" s="65" t="s">
        <v>9839</v>
      </c>
      <c r="B7606" t="s">
        <v>857</v>
      </c>
      <c r="C7606" t="s">
        <v>856</v>
      </c>
      <c r="D7606" s="21" t="s">
        <v>858</v>
      </c>
      <c r="E7606" t="s">
        <v>859</v>
      </c>
      <c r="F7606" t="s">
        <v>331</v>
      </c>
      <c r="K7606">
        <v>2019</v>
      </c>
      <c r="L7606" t="s">
        <v>7835</v>
      </c>
      <c r="M7606" t="s">
        <v>7839</v>
      </c>
      <c r="N7606" t="s">
        <v>7837</v>
      </c>
    </row>
    <row r="7607" spans="1:15" ht="15" customHeight="1" x14ac:dyDescent="0.2">
      <c r="A7607" s="65" t="s">
        <v>9839</v>
      </c>
      <c r="B7607" t="s">
        <v>857</v>
      </c>
      <c r="C7607" t="s">
        <v>856</v>
      </c>
      <c r="D7607" s="21" t="s">
        <v>858</v>
      </c>
      <c r="E7607" t="s">
        <v>859</v>
      </c>
      <c r="F7607" t="s">
        <v>329</v>
      </c>
      <c r="K7607">
        <v>2017</v>
      </c>
      <c r="L7607" t="s">
        <v>7844</v>
      </c>
      <c r="M7607" t="s">
        <v>7849</v>
      </c>
      <c r="N7607" t="s">
        <v>7846</v>
      </c>
    </row>
    <row r="7608" spans="1:15" ht="15" customHeight="1" x14ac:dyDescent="0.2">
      <c r="A7608" s="65" t="s">
        <v>9839</v>
      </c>
      <c r="B7608" t="s">
        <v>857</v>
      </c>
      <c r="C7608" t="s">
        <v>856</v>
      </c>
      <c r="D7608" s="21" t="s">
        <v>858</v>
      </c>
      <c r="E7608" t="s">
        <v>859</v>
      </c>
      <c r="F7608" t="s">
        <v>330</v>
      </c>
      <c r="K7608">
        <v>2019</v>
      </c>
      <c r="L7608" t="s">
        <v>7835</v>
      </c>
      <c r="M7608" t="s">
        <v>7836</v>
      </c>
      <c r="N7608" t="s">
        <v>7837</v>
      </c>
    </row>
    <row r="7609" spans="1:15" ht="15" customHeight="1" x14ac:dyDescent="0.2">
      <c r="A7609" s="65" t="s">
        <v>9839</v>
      </c>
      <c r="B7609" t="s">
        <v>857</v>
      </c>
      <c r="C7609" t="s">
        <v>856</v>
      </c>
      <c r="D7609" s="21" t="s">
        <v>858</v>
      </c>
      <c r="E7609" t="s">
        <v>859</v>
      </c>
      <c r="F7609" t="s">
        <v>67</v>
      </c>
      <c r="G7609" t="s">
        <v>1360</v>
      </c>
      <c r="K7609">
        <v>2018</v>
      </c>
      <c r="L7609" t="s">
        <v>7844</v>
      </c>
      <c r="M7609" t="s">
        <v>7847</v>
      </c>
      <c r="N7609" t="s">
        <v>7846</v>
      </c>
    </row>
    <row r="7610" spans="1:15" ht="15" customHeight="1" x14ac:dyDescent="0.2">
      <c r="A7610" s="65" t="s">
        <v>9839</v>
      </c>
      <c r="B7610" t="s">
        <v>857</v>
      </c>
      <c r="C7610" t="s">
        <v>856</v>
      </c>
      <c r="D7610" s="21" t="s">
        <v>858</v>
      </c>
      <c r="E7610" t="s">
        <v>859</v>
      </c>
      <c r="F7610" t="s">
        <v>66</v>
      </c>
      <c r="G7610" t="s">
        <v>1296</v>
      </c>
      <c r="K7610">
        <v>2021</v>
      </c>
      <c r="L7610" t="s">
        <v>7850</v>
      </c>
      <c r="M7610" t="s">
        <v>7851</v>
      </c>
      <c r="N7610" t="s">
        <v>7852</v>
      </c>
    </row>
    <row r="7611" spans="1:15" ht="15" customHeight="1" x14ac:dyDescent="0.2">
      <c r="A7611" s="65" t="s">
        <v>9839</v>
      </c>
      <c r="B7611" t="s">
        <v>857</v>
      </c>
      <c r="C7611" t="s">
        <v>856</v>
      </c>
      <c r="D7611" s="21" t="s">
        <v>858</v>
      </c>
      <c r="E7611" t="s">
        <v>859</v>
      </c>
      <c r="F7611" t="s">
        <v>72</v>
      </c>
      <c r="G7611" t="s">
        <v>1299</v>
      </c>
      <c r="K7611">
        <v>2023</v>
      </c>
      <c r="L7611" t="s">
        <v>7827</v>
      </c>
      <c r="N7611" t="s">
        <v>7828</v>
      </c>
      <c r="O7611" t="s">
        <v>7829</v>
      </c>
    </row>
    <row r="7612" spans="1:15" ht="15" customHeight="1" x14ac:dyDescent="0.2">
      <c r="A7612" s="65" t="s">
        <v>9839</v>
      </c>
      <c r="B7612" t="s">
        <v>857</v>
      </c>
      <c r="C7612" t="s">
        <v>856</v>
      </c>
      <c r="D7612" s="21" t="s">
        <v>858</v>
      </c>
      <c r="E7612" t="s">
        <v>859</v>
      </c>
      <c r="F7612" t="s">
        <v>87</v>
      </c>
      <c r="K7612">
        <v>2022</v>
      </c>
      <c r="L7612" t="s">
        <v>7865</v>
      </c>
      <c r="N7612" t="s">
        <v>7866</v>
      </c>
      <c r="O7612" t="s">
        <v>7867</v>
      </c>
    </row>
    <row r="7613" spans="1:15" ht="15" customHeight="1" x14ac:dyDescent="0.2">
      <c r="A7613" s="65" t="s">
        <v>9839</v>
      </c>
      <c r="B7613" t="s">
        <v>857</v>
      </c>
      <c r="C7613" t="s">
        <v>856</v>
      </c>
      <c r="D7613" s="21" t="s">
        <v>858</v>
      </c>
      <c r="E7613" t="s">
        <v>859</v>
      </c>
      <c r="F7613" t="s">
        <v>85</v>
      </c>
      <c r="L7613" t="s">
        <v>7827</v>
      </c>
      <c r="N7613" t="s">
        <v>7828</v>
      </c>
      <c r="O7613" t="s">
        <v>7829</v>
      </c>
    </row>
    <row r="7614" spans="1:15" ht="15" customHeight="1" x14ac:dyDescent="0.2">
      <c r="A7614" s="65" t="s">
        <v>9839</v>
      </c>
      <c r="B7614" t="s">
        <v>857</v>
      </c>
      <c r="C7614" t="s">
        <v>856</v>
      </c>
      <c r="D7614" s="21" t="s">
        <v>858</v>
      </c>
      <c r="E7614" t="s">
        <v>859</v>
      </c>
      <c r="F7614" t="s">
        <v>88</v>
      </c>
      <c r="K7614">
        <v>2022</v>
      </c>
      <c r="L7614" t="s">
        <v>7865</v>
      </c>
      <c r="N7614" t="s">
        <v>7866</v>
      </c>
      <c r="O7614" t="s">
        <v>7867</v>
      </c>
    </row>
    <row r="7615" spans="1:15" ht="15" customHeight="1" x14ac:dyDescent="0.2">
      <c r="A7615" s="65" t="s">
        <v>9839</v>
      </c>
      <c r="B7615" t="s">
        <v>857</v>
      </c>
      <c r="C7615" t="s">
        <v>856</v>
      </c>
      <c r="D7615" s="21" t="s">
        <v>858</v>
      </c>
      <c r="E7615" t="s">
        <v>859</v>
      </c>
      <c r="F7615" t="s">
        <v>86</v>
      </c>
      <c r="L7615" t="s">
        <v>7827</v>
      </c>
      <c r="N7615" t="s">
        <v>7828</v>
      </c>
      <c r="O7615" t="s">
        <v>7829</v>
      </c>
    </row>
    <row r="7616" spans="1:15" ht="15" customHeight="1" x14ac:dyDescent="0.2">
      <c r="A7616" s="65" t="s">
        <v>9839</v>
      </c>
      <c r="B7616" t="s">
        <v>857</v>
      </c>
      <c r="C7616" t="s">
        <v>856</v>
      </c>
      <c r="D7616" s="21" t="s">
        <v>858</v>
      </c>
      <c r="E7616" t="s">
        <v>859</v>
      </c>
      <c r="F7616" t="s">
        <v>30</v>
      </c>
      <c r="G7616" t="s">
        <v>1454</v>
      </c>
      <c r="K7616">
        <v>2023</v>
      </c>
      <c r="L7616" t="s">
        <v>7824</v>
      </c>
      <c r="M7616" t="s">
        <v>7825</v>
      </c>
      <c r="N7616" t="s">
        <v>7826</v>
      </c>
      <c r="O7616" t="s">
        <v>9289</v>
      </c>
    </row>
    <row r="7617" spans="1:15" ht="15" customHeight="1" x14ac:dyDescent="0.2">
      <c r="A7617" s="65" t="s">
        <v>9839</v>
      </c>
      <c r="B7617" t="s">
        <v>857</v>
      </c>
      <c r="C7617" t="s">
        <v>856</v>
      </c>
      <c r="D7617" s="21" t="s">
        <v>858</v>
      </c>
      <c r="E7617" t="s">
        <v>859</v>
      </c>
      <c r="F7617" t="s">
        <v>64</v>
      </c>
      <c r="G7617" t="s">
        <v>1270</v>
      </c>
      <c r="K7617">
        <v>2023</v>
      </c>
      <c r="L7617" t="s">
        <v>7821</v>
      </c>
      <c r="M7617" t="s">
        <v>7822</v>
      </c>
      <c r="N7617" t="s">
        <v>7823</v>
      </c>
    </row>
    <row r="7618" spans="1:15" ht="15" customHeight="1" x14ac:dyDescent="0.2">
      <c r="A7618" s="65" t="s">
        <v>9839</v>
      </c>
      <c r="B7618" t="s">
        <v>857</v>
      </c>
      <c r="C7618" t="s">
        <v>856</v>
      </c>
      <c r="D7618" s="21" t="s">
        <v>858</v>
      </c>
      <c r="E7618" t="s">
        <v>859</v>
      </c>
      <c r="F7618" t="s">
        <v>265</v>
      </c>
      <c r="G7618" t="s">
        <v>1523</v>
      </c>
      <c r="K7618">
        <v>2022</v>
      </c>
      <c r="L7618" t="s">
        <v>7827</v>
      </c>
      <c r="N7618" t="s">
        <v>7828</v>
      </c>
      <c r="O7618" t="s">
        <v>7830</v>
      </c>
    </row>
    <row r="7619" spans="1:15" ht="15" customHeight="1" x14ac:dyDescent="0.2">
      <c r="A7619" s="65" t="s">
        <v>9839</v>
      </c>
      <c r="B7619" t="s">
        <v>857</v>
      </c>
      <c r="C7619" t="s">
        <v>856</v>
      </c>
      <c r="D7619" s="21" t="s">
        <v>858</v>
      </c>
      <c r="E7619" t="s">
        <v>859</v>
      </c>
      <c r="F7619" t="s">
        <v>300</v>
      </c>
      <c r="G7619" t="s">
        <v>1523</v>
      </c>
      <c r="K7619">
        <v>2022</v>
      </c>
      <c r="L7619" t="s">
        <v>7862</v>
      </c>
      <c r="N7619" t="s">
        <v>7863</v>
      </c>
      <c r="O7619" t="s">
        <v>7864</v>
      </c>
    </row>
    <row r="7620" spans="1:15" ht="15" customHeight="1" x14ac:dyDescent="0.2">
      <c r="A7620" s="65" t="s">
        <v>9839</v>
      </c>
      <c r="B7620" t="s">
        <v>917</v>
      </c>
      <c r="C7620" t="s">
        <v>916</v>
      </c>
      <c r="D7620" s="21" t="s">
        <v>918</v>
      </c>
      <c r="E7620" t="s">
        <v>919</v>
      </c>
      <c r="F7620" t="s">
        <v>308</v>
      </c>
      <c r="K7620">
        <v>2022</v>
      </c>
      <c r="L7620" t="s">
        <v>7871</v>
      </c>
      <c r="M7620" t="s">
        <v>7891</v>
      </c>
      <c r="N7620" t="s">
        <v>7870</v>
      </c>
    </row>
    <row r="7621" spans="1:15" ht="15" customHeight="1" x14ac:dyDescent="0.2">
      <c r="A7621" s="65" t="s">
        <v>9839</v>
      </c>
      <c r="B7621" t="s">
        <v>917</v>
      </c>
      <c r="C7621" t="s">
        <v>916</v>
      </c>
      <c r="D7621" s="21" t="s">
        <v>918</v>
      </c>
      <c r="E7621" t="s">
        <v>919</v>
      </c>
      <c r="F7621" t="s">
        <v>16</v>
      </c>
      <c r="G7621" t="s">
        <v>1270</v>
      </c>
      <c r="H7621" t="s">
        <v>349</v>
      </c>
      <c r="I7621" t="s">
        <v>349</v>
      </c>
      <c r="K7621">
        <v>2022</v>
      </c>
      <c r="L7621" t="s">
        <v>7871</v>
      </c>
      <c r="M7621" t="s">
        <v>1816</v>
      </c>
      <c r="N7621" t="s">
        <v>7870</v>
      </c>
      <c r="O7621" t="s">
        <v>7873</v>
      </c>
    </row>
    <row r="7622" spans="1:15" ht="15" customHeight="1" x14ac:dyDescent="0.2">
      <c r="A7622" s="65" t="s">
        <v>9839</v>
      </c>
      <c r="B7622" t="s">
        <v>917</v>
      </c>
      <c r="C7622" t="s">
        <v>916</v>
      </c>
      <c r="D7622" s="21" t="s">
        <v>918</v>
      </c>
      <c r="E7622" t="s">
        <v>919</v>
      </c>
      <c r="F7622" t="s">
        <v>17</v>
      </c>
      <c r="G7622" t="s">
        <v>1270</v>
      </c>
      <c r="H7622" t="s">
        <v>349</v>
      </c>
      <c r="I7622" t="s">
        <v>349</v>
      </c>
      <c r="K7622">
        <v>2022</v>
      </c>
      <c r="L7622" t="s">
        <v>7871</v>
      </c>
      <c r="M7622" t="s">
        <v>1816</v>
      </c>
      <c r="N7622" t="s">
        <v>7870</v>
      </c>
      <c r="O7622" t="s">
        <v>7874</v>
      </c>
    </row>
    <row r="7623" spans="1:15" ht="15" customHeight="1" x14ac:dyDescent="0.2">
      <c r="A7623" s="65" t="s">
        <v>9839</v>
      </c>
      <c r="B7623" t="s">
        <v>917</v>
      </c>
      <c r="C7623" t="s">
        <v>916</v>
      </c>
      <c r="D7623" s="21" t="s">
        <v>918</v>
      </c>
      <c r="E7623" t="s">
        <v>919</v>
      </c>
      <c r="F7623" t="s">
        <v>18</v>
      </c>
      <c r="G7623" t="s">
        <v>1270</v>
      </c>
      <c r="H7623" t="s">
        <v>349</v>
      </c>
      <c r="I7623" t="s">
        <v>349</v>
      </c>
      <c r="K7623">
        <v>2022</v>
      </c>
      <c r="L7623" t="s">
        <v>7871</v>
      </c>
      <c r="M7623" t="s">
        <v>1816</v>
      </c>
      <c r="N7623" t="s">
        <v>7870</v>
      </c>
      <c r="O7623" t="s">
        <v>7875</v>
      </c>
    </row>
    <row r="7624" spans="1:15" ht="15" customHeight="1" x14ac:dyDescent="0.2">
      <c r="A7624" s="65" t="s">
        <v>9839</v>
      </c>
      <c r="B7624" t="s">
        <v>917</v>
      </c>
      <c r="C7624" t="s">
        <v>916</v>
      </c>
      <c r="D7624" s="21" t="s">
        <v>918</v>
      </c>
      <c r="E7624" t="s">
        <v>919</v>
      </c>
      <c r="F7624" t="s">
        <v>28</v>
      </c>
      <c r="G7624" t="s">
        <v>1270</v>
      </c>
      <c r="H7624" t="s">
        <v>349</v>
      </c>
      <c r="I7624" t="s">
        <v>349</v>
      </c>
      <c r="K7624">
        <v>2022</v>
      </c>
      <c r="L7624" t="s">
        <v>7871</v>
      </c>
      <c r="M7624" t="s">
        <v>1816</v>
      </c>
      <c r="N7624" t="s">
        <v>7870</v>
      </c>
      <c r="O7624" t="s">
        <v>7880</v>
      </c>
    </row>
    <row r="7625" spans="1:15" ht="15" customHeight="1" x14ac:dyDescent="0.2">
      <c r="A7625" s="65" t="s">
        <v>9839</v>
      </c>
      <c r="B7625" t="s">
        <v>917</v>
      </c>
      <c r="C7625" t="s">
        <v>916</v>
      </c>
      <c r="D7625" s="21" t="s">
        <v>918</v>
      </c>
      <c r="E7625" t="s">
        <v>919</v>
      </c>
      <c r="F7625" t="s">
        <v>19</v>
      </c>
      <c r="G7625" t="s">
        <v>1270</v>
      </c>
      <c r="H7625" t="s">
        <v>349</v>
      </c>
      <c r="I7625" t="s">
        <v>349</v>
      </c>
      <c r="K7625">
        <v>2022</v>
      </c>
      <c r="L7625" t="s">
        <v>7871</v>
      </c>
      <c r="M7625" t="s">
        <v>1816</v>
      </c>
      <c r="N7625" t="s">
        <v>7870</v>
      </c>
      <c r="O7625" t="s">
        <v>7876</v>
      </c>
    </row>
    <row r="7626" spans="1:15" ht="15" customHeight="1" x14ac:dyDescent="0.2">
      <c r="A7626" s="65" t="s">
        <v>9839</v>
      </c>
      <c r="B7626" t="s">
        <v>917</v>
      </c>
      <c r="C7626" t="s">
        <v>916</v>
      </c>
      <c r="D7626" s="21" t="s">
        <v>918</v>
      </c>
      <c r="E7626" t="s">
        <v>919</v>
      </c>
      <c r="F7626" t="s">
        <v>20</v>
      </c>
      <c r="G7626" t="s">
        <v>1270</v>
      </c>
      <c r="H7626" t="s">
        <v>349</v>
      </c>
      <c r="I7626" t="s">
        <v>349</v>
      </c>
      <c r="K7626">
        <v>2022</v>
      </c>
      <c r="L7626" t="s">
        <v>7871</v>
      </c>
      <c r="M7626" t="s">
        <v>1816</v>
      </c>
      <c r="N7626" t="s">
        <v>7870</v>
      </c>
      <c r="O7626" t="s">
        <v>7877</v>
      </c>
    </row>
    <row r="7627" spans="1:15" ht="15" customHeight="1" x14ac:dyDescent="0.2">
      <c r="A7627" s="65" t="s">
        <v>9839</v>
      </c>
      <c r="B7627" t="s">
        <v>917</v>
      </c>
      <c r="C7627" t="s">
        <v>916</v>
      </c>
      <c r="D7627" s="21" t="s">
        <v>918</v>
      </c>
      <c r="E7627" t="s">
        <v>919</v>
      </c>
      <c r="F7627" t="s">
        <v>21</v>
      </c>
      <c r="G7627" t="s">
        <v>1270</v>
      </c>
      <c r="H7627" t="s">
        <v>349</v>
      </c>
      <c r="I7627" t="s">
        <v>349</v>
      </c>
      <c r="K7627">
        <v>2022</v>
      </c>
      <c r="L7627" t="s">
        <v>7871</v>
      </c>
      <c r="M7627" t="s">
        <v>1816</v>
      </c>
      <c r="N7627" t="s">
        <v>7870</v>
      </c>
      <c r="O7627" t="s">
        <v>7878</v>
      </c>
    </row>
    <row r="7628" spans="1:15" ht="15" customHeight="1" x14ac:dyDescent="0.2">
      <c r="A7628" s="65" t="s">
        <v>9839</v>
      </c>
      <c r="B7628" t="s">
        <v>917</v>
      </c>
      <c r="C7628" t="s">
        <v>916</v>
      </c>
      <c r="D7628" s="21" t="s">
        <v>918</v>
      </c>
      <c r="E7628" t="s">
        <v>919</v>
      </c>
      <c r="F7628" t="s">
        <v>24</v>
      </c>
      <c r="G7628" t="s">
        <v>1270</v>
      </c>
      <c r="H7628" t="s">
        <v>349</v>
      </c>
      <c r="I7628" t="s">
        <v>349</v>
      </c>
      <c r="K7628">
        <v>2022</v>
      </c>
      <c r="L7628" t="s">
        <v>7871</v>
      </c>
      <c r="M7628" t="s">
        <v>1816</v>
      </c>
      <c r="N7628" t="s">
        <v>7870</v>
      </c>
      <c r="O7628" t="s">
        <v>7879</v>
      </c>
    </row>
    <row r="7629" spans="1:15" ht="15" customHeight="1" x14ac:dyDescent="0.2">
      <c r="A7629" s="65" t="s">
        <v>9839</v>
      </c>
      <c r="B7629" t="s">
        <v>917</v>
      </c>
      <c r="C7629" t="s">
        <v>916</v>
      </c>
      <c r="D7629" s="21" t="s">
        <v>918</v>
      </c>
      <c r="E7629" t="s">
        <v>919</v>
      </c>
      <c r="F7629" t="s">
        <v>338</v>
      </c>
      <c r="K7629">
        <v>2022</v>
      </c>
      <c r="L7629" t="s">
        <v>7871</v>
      </c>
      <c r="M7629" t="s">
        <v>7891</v>
      </c>
      <c r="N7629" t="s">
        <v>7870</v>
      </c>
    </row>
    <row r="7630" spans="1:15" ht="15" customHeight="1" x14ac:dyDescent="0.2">
      <c r="A7630" s="65" t="s">
        <v>9839</v>
      </c>
      <c r="B7630" t="s">
        <v>917</v>
      </c>
      <c r="C7630" t="s">
        <v>916</v>
      </c>
      <c r="D7630" s="21" t="s">
        <v>918</v>
      </c>
      <c r="E7630" t="s">
        <v>919</v>
      </c>
      <c r="F7630" t="s">
        <v>4</v>
      </c>
      <c r="L7630" t="s">
        <v>1429</v>
      </c>
      <c r="N7630" t="s">
        <v>1279</v>
      </c>
      <c r="O7630" t="s">
        <v>1280</v>
      </c>
    </row>
    <row r="7631" spans="1:15" ht="15" customHeight="1" x14ac:dyDescent="0.2">
      <c r="A7631" s="65" t="s">
        <v>9839</v>
      </c>
      <c r="B7631" t="s">
        <v>917</v>
      </c>
      <c r="C7631" t="s">
        <v>916</v>
      </c>
      <c r="D7631" s="21" t="s">
        <v>918</v>
      </c>
      <c r="E7631" t="s">
        <v>919</v>
      </c>
      <c r="F7631" t="s">
        <v>89</v>
      </c>
      <c r="L7631" t="s">
        <v>7871</v>
      </c>
      <c r="M7631" t="s">
        <v>7887</v>
      </c>
      <c r="N7631" t="s">
        <v>7870</v>
      </c>
      <c r="O7631" t="s">
        <v>7888</v>
      </c>
    </row>
    <row r="7632" spans="1:15" ht="15" customHeight="1" x14ac:dyDescent="0.2">
      <c r="A7632" s="65" t="s">
        <v>9839</v>
      </c>
      <c r="B7632" t="s">
        <v>917</v>
      </c>
      <c r="C7632" t="s">
        <v>916</v>
      </c>
      <c r="D7632" s="21" t="s">
        <v>918</v>
      </c>
      <c r="E7632" t="s">
        <v>919</v>
      </c>
      <c r="F7632" t="s">
        <v>96</v>
      </c>
      <c r="L7632" t="s">
        <v>7871</v>
      </c>
      <c r="M7632" t="s">
        <v>7889</v>
      </c>
      <c r="N7632" t="s">
        <v>7870</v>
      </c>
      <c r="O7632" t="s">
        <v>7890</v>
      </c>
    </row>
    <row r="7633" spans="1:15" ht="15" customHeight="1" x14ac:dyDescent="0.2">
      <c r="A7633" s="65" t="s">
        <v>9839</v>
      </c>
      <c r="B7633" t="s">
        <v>917</v>
      </c>
      <c r="C7633" t="s">
        <v>916</v>
      </c>
      <c r="D7633" s="21" t="s">
        <v>918</v>
      </c>
      <c r="E7633" t="s">
        <v>919</v>
      </c>
      <c r="F7633" t="s">
        <v>14</v>
      </c>
      <c r="G7633" t="s">
        <v>1430</v>
      </c>
      <c r="O7633" t="s">
        <v>1431</v>
      </c>
    </row>
    <row r="7634" spans="1:15" ht="15" customHeight="1" x14ac:dyDescent="0.2">
      <c r="A7634" s="65" t="s">
        <v>9839</v>
      </c>
      <c r="B7634" t="s">
        <v>917</v>
      </c>
      <c r="C7634" t="s">
        <v>916</v>
      </c>
      <c r="D7634" s="21" t="s">
        <v>918</v>
      </c>
      <c r="E7634" t="s">
        <v>919</v>
      </c>
      <c r="F7634" t="s">
        <v>15</v>
      </c>
      <c r="G7634" t="s">
        <v>1430</v>
      </c>
      <c r="O7634" t="s">
        <v>1432</v>
      </c>
    </row>
    <row r="7635" spans="1:15" ht="15" customHeight="1" x14ac:dyDescent="0.2">
      <c r="A7635" s="65" t="s">
        <v>9839</v>
      </c>
      <c r="B7635" t="s">
        <v>917</v>
      </c>
      <c r="C7635" t="s">
        <v>916</v>
      </c>
      <c r="D7635" s="21" t="s">
        <v>918</v>
      </c>
      <c r="E7635" t="s">
        <v>919</v>
      </c>
      <c r="F7635" t="s">
        <v>11</v>
      </c>
      <c r="G7635" t="s">
        <v>1286</v>
      </c>
      <c r="H7635" t="s">
        <v>349</v>
      </c>
      <c r="I7635" t="s">
        <v>349</v>
      </c>
      <c r="K7635">
        <v>2022</v>
      </c>
      <c r="L7635" t="s">
        <v>7871</v>
      </c>
      <c r="M7635" t="s">
        <v>1816</v>
      </c>
      <c r="N7635" t="s">
        <v>7870</v>
      </c>
      <c r="O7635" t="s">
        <v>7872</v>
      </c>
    </row>
    <row r="7636" spans="1:15" ht="15" customHeight="1" x14ac:dyDescent="0.2">
      <c r="A7636" s="65" t="s">
        <v>9839</v>
      </c>
      <c r="B7636" t="s">
        <v>917</v>
      </c>
      <c r="C7636" t="s">
        <v>916</v>
      </c>
      <c r="D7636" s="21" t="s">
        <v>918</v>
      </c>
      <c r="E7636" t="s">
        <v>919</v>
      </c>
      <c r="F7636" t="s">
        <v>10</v>
      </c>
      <c r="K7636">
        <v>2022</v>
      </c>
      <c r="L7636" t="s">
        <v>7871</v>
      </c>
      <c r="M7636" t="s">
        <v>1816</v>
      </c>
      <c r="N7636" t="s">
        <v>7870</v>
      </c>
    </row>
    <row r="7637" spans="1:15" ht="15" customHeight="1" x14ac:dyDescent="0.2">
      <c r="A7637" s="65" t="s">
        <v>9839</v>
      </c>
      <c r="B7637" t="s">
        <v>917</v>
      </c>
      <c r="C7637" t="s">
        <v>916</v>
      </c>
      <c r="D7637" s="21" t="s">
        <v>918</v>
      </c>
      <c r="E7637" t="s">
        <v>919</v>
      </c>
      <c r="F7637" t="s">
        <v>8</v>
      </c>
      <c r="L7637" t="s">
        <v>7871</v>
      </c>
      <c r="M7637" t="s">
        <v>1816</v>
      </c>
      <c r="N7637" t="s">
        <v>7870</v>
      </c>
    </row>
    <row r="7638" spans="1:15" ht="15" customHeight="1" x14ac:dyDescent="0.2">
      <c r="A7638" s="65" t="s">
        <v>9839</v>
      </c>
      <c r="B7638" t="s">
        <v>917</v>
      </c>
      <c r="C7638" t="s">
        <v>916</v>
      </c>
      <c r="D7638" s="21" t="s">
        <v>918</v>
      </c>
      <c r="E7638" t="s">
        <v>919</v>
      </c>
      <c r="F7638" t="s">
        <v>9</v>
      </c>
      <c r="L7638" t="s">
        <v>1414</v>
      </c>
      <c r="N7638" t="s">
        <v>1415</v>
      </c>
      <c r="O7638" t="s">
        <v>1416</v>
      </c>
    </row>
    <row r="7639" spans="1:15" ht="15" customHeight="1" x14ac:dyDescent="0.2">
      <c r="A7639" s="65" t="s">
        <v>9839</v>
      </c>
      <c r="B7639" t="s">
        <v>917</v>
      </c>
      <c r="C7639" t="s">
        <v>916</v>
      </c>
      <c r="D7639" s="21" t="s">
        <v>918</v>
      </c>
      <c r="E7639" t="s">
        <v>919</v>
      </c>
      <c r="F7639" t="s">
        <v>316</v>
      </c>
      <c r="K7639">
        <v>2022</v>
      </c>
      <c r="L7639" t="s">
        <v>7871</v>
      </c>
      <c r="M7639" t="s">
        <v>7891</v>
      </c>
      <c r="N7639" t="s">
        <v>7870</v>
      </c>
    </row>
    <row r="7640" spans="1:15" ht="15" customHeight="1" x14ac:dyDescent="0.2">
      <c r="A7640" s="65" t="s">
        <v>9839</v>
      </c>
      <c r="B7640" t="s">
        <v>917</v>
      </c>
      <c r="C7640" t="s">
        <v>916</v>
      </c>
      <c r="D7640" s="21" t="s">
        <v>918</v>
      </c>
      <c r="E7640" t="s">
        <v>919</v>
      </c>
      <c r="F7640" t="s">
        <v>314</v>
      </c>
      <c r="K7640">
        <v>2022</v>
      </c>
      <c r="L7640" t="s">
        <v>7871</v>
      </c>
      <c r="M7640" t="s">
        <v>7891</v>
      </c>
      <c r="N7640" t="s">
        <v>7870</v>
      </c>
    </row>
    <row r="7641" spans="1:15" ht="15" customHeight="1" x14ac:dyDescent="0.2">
      <c r="A7641" s="65" t="s">
        <v>9839</v>
      </c>
      <c r="B7641" t="s">
        <v>917</v>
      </c>
      <c r="C7641" t="s">
        <v>916</v>
      </c>
      <c r="D7641" s="21" t="s">
        <v>918</v>
      </c>
      <c r="E7641" t="s">
        <v>919</v>
      </c>
      <c r="F7641" t="s">
        <v>317</v>
      </c>
      <c r="K7641">
        <v>2022</v>
      </c>
      <c r="L7641" t="s">
        <v>7868</v>
      </c>
      <c r="M7641" t="s">
        <v>7869</v>
      </c>
      <c r="N7641" t="s">
        <v>7870</v>
      </c>
    </row>
    <row r="7642" spans="1:15" ht="15" customHeight="1" x14ac:dyDescent="0.2">
      <c r="A7642" s="65" t="s">
        <v>9839</v>
      </c>
      <c r="B7642" t="s">
        <v>917</v>
      </c>
      <c r="C7642" t="s">
        <v>916</v>
      </c>
      <c r="D7642" s="21" t="s">
        <v>918</v>
      </c>
      <c r="E7642" t="s">
        <v>919</v>
      </c>
      <c r="F7642" t="s">
        <v>315</v>
      </c>
      <c r="K7642">
        <v>2022</v>
      </c>
      <c r="L7642" t="s">
        <v>7871</v>
      </c>
      <c r="M7642" t="s">
        <v>7891</v>
      </c>
      <c r="N7642" t="s">
        <v>7870</v>
      </c>
    </row>
    <row r="7643" spans="1:15" ht="15" customHeight="1" x14ac:dyDescent="0.2">
      <c r="A7643" s="65" t="s">
        <v>9839</v>
      </c>
      <c r="B7643" t="s">
        <v>917</v>
      </c>
      <c r="C7643" t="s">
        <v>916</v>
      </c>
      <c r="D7643" s="21" t="s">
        <v>918</v>
      </c>
      <c r="E7643" t="s">
        <v>919</v>
      </c>
      <c r="F7643" t="s">
        <v>323</v>
      </c>
      <c r="K7643">
        <v>2022</v>
      </c>
      <c r="L7643" t="s">
        <v>7871</v>
      </c>
      <c r="M7643" t="s">
        <v>7891</v>
      </c>
      <c r="N7643" t="s">
        <v>7870</v>
      </c>
    </row>
    <row r="7644" spans="1:15" ht="15" customHeight="1" x14ac:dyDescent="0.2">
      <c r="A7644" s="65" t="s">
        <v>9839</v>
      </c>
      <c r="B7644" t="s">
        <v>917</v>
      </c>
      <c r="C7644" t="s">
        <v>916</v>
      </c>
      <c r="D7644" s="21" t="s">
        <v>918</v>
      </c>
      <c r="E7644" t="s">
        <v>919</v>
      </c>
      <c r="F7644" t="s">
        <v>321</v>
      </c>
      <c r="K7644">
        <v>2022</v>
      </c>
      <c r="L7644" t="s">
        <v>7871</v>
      </c>
      <c r="M7644" t="s">
        <v>7891</v>
      </c>
      <c r="N7644" t="s">
        <v>7870</v>
      </c>
    </row>
    <row r="7645" spans="1:15" ht="15" customHeight="1" x14ac:dyDescent="0.2">
      <c r="A7645" s="65" t="s">
        <v>9839</v>
      </c>
      <c r="B7645" t="s">
        <v>917</v>
      </c>
      <c r="C7645" t="s">
        <v>916</v>
      </c>
      <c r="D7645" s="21" t="s">
        <v>918</v>
      </c>
      <c r="E7645" t="s">
        <v>919</v>
      </c>
      <c r="F7645" t="s">
        <v>322</v>
      </c>
      <c r="K7645">
        <v>2022</v>
      </c>
      <c r="L7645" t="s">
        <v>7871</v>
      </c>
      <c r="M7645" t="s">
        <v>7891</v>
      </c>
      <c r="N7645" t="s">
        <v>7870</v>
      </c>
    </row>
    <row r="7646" spans="1:15" ht="15" customHeight="1" x14ac:dyDescent="0.2">
      <c r="A7646" s="65" t="s">
        <v>9839</v>
      </c>
      <c r="B7646" t="s">
        <v>917</v>
      </c>
      <c r="C7646" t="s">
        <v>916</v>
      </c>
      <c r="D7646" s="21" t="s">
        <v>918</v>
      </c>
      <c r="E7646" t="s">
        <v>919</v>
      </c>
      <c r="F7646" t="s">
        <v>329</v>
      </c>
      <c r="K7646">
        <v>2022</v>
      </c>
      <c r="L7646" t="s">
        <v>7871</v>
      </c>
      <c r="M7646" t="s">
        <v>7891</v>
      </c>
      <c r="N7646" t="s">
        <v>7870</v>
      </c>
    </row>
    <row r="7647" spans="1:15" ht="15" customHeight="1" x14ac:dyDescent="0.2">
      <c r="A7647" s="65" t="s">
        <v>9839</v>
      </c>
      <c r="B7647" t="s">
        <v>917</v>
      </c>
      <c r="C7647" t="s">
        <v>916</v>
      </c>
      <c r="D7647" s="21" t="s">
        <v>918</v>
      </c>
      <c r="E7647" t="s">
        <v>919</v>
      </c>
      <c r="F7647" t="s">
        <v>330</v>
      </c>
      <c r="K7647">
        <v>2022</v>
      </c>
      <c r="L7647" t="s">
        <v>7871</v>
      </c>
      <c r="M7647" t="s">
        <v>7891</v>
      </c>
      <c r="N7647" t="s">
        <v>7870</v>
      </c>
    </row>
    <row r="7648" spans="1:15" ht="15" customHeight="1" x14ac:dyDescent="0.2">
      <c r="A7648" s="65" t="s">
        <v>9839</v>
      </c>
      <c r="B7648" t="s">
        <v>917</v>
      </c>
      <c r="C7648" t="s">
        <v>916</v>
      </c>
      <c r="D7648" s="21" t="s">
        <v>918</v>
      </c>
      <c r="E7648" t="s">
        <v>919</v>
      </c>
      <c r="F7648" t="s">
        <v>67</v>
      </c>
      <c r="G7648" t="s">
        <v>1360</v>
      </c>
      <c r="K7648">
        <v>2022</v>
      </c>
      <c r="L7648" t="s">
        <v>7871</v>
      </c>
      <c r="M7648" t="s">
        <v>7884</v>
      </c>
      <c r="N7648" t="s">
        <v>7870</v>
      </c>
      <c r="O7648" t="s">
        <v>7886</v>
      </c>
    </row>
    <row r="7649" spans="1:15" ht="15" customHeight="1" x14ac:dyDescent="0.2">
      <c r="A7649" s="65" t="s">
        <v>9839</v>
      </c>
      <c r="B7649" t="s">
        <v>917</v>
      </c>
      <c r="C7649" t="s">
        <v>916</v>
      </c>
      <c r="D7649" s="21" t="s">
        <v>918</v>
      </c>
      <c r="E7649" t="s">
        <v>919</v>
      </c>
      <c r="F7649" t="s">
        <v>66</v>
      </c>
      <c r="G7649" t="s">
        <v>1296</v>
      </c>
      <c r="K7649">
        <v>2022</v>
      </c>
      <c r="L7649" t="s">
        <v>7871</v>
      </c>
      <c r="M7649" t="s">
        <v>7884</v>
      </c>
      <c r="N7649" t="s">
        <v>7870</v>
      </c>
      <c r="O7649" t="s">
        <v>7885</v>
      </c>
    </row>
    <row r="7650" spans="1:15" ht="15" customHeight="1" x14ac:dyDescent="0.2">
      <c r="A7650" s="65" t="s">
        <v>9839</v>
      </c>
      <c r="B7650" t="s">
        <v>917</v>
      </c>
      <c r="C7650" t="s">
        <v>916</v>
      </c>
      <c r="D7650" s="21" t="s">
        <v>918</v>
      </c>
      <c r="E7650" t="s">
        <v>919</v>
      </c>
      <c r="F7650" t="s">
        <v>32</v>
      </c>
      <c r="G7650" t="s">
        <v>1270</v>
      </c>
      <c r="K7650">
        <v>2022</v>
      </c>
      <c r="L7650" t="s">
        <v>7871</v>
      </c>
      <c r="M7650" t="s">
        <v>1816</v>
      </c>
      <c r="N7650" t="s">
        <v>7870</v>
      </c>
      <c r="O7650" t="s">
        <v>7881</v>
      </c>
    </row>
    <row r="7651" spans="1:15" ht="15" customHeight="1" x14ac:dyDescent="0.2">
      <c r="A7651" s="65" t="s">
        <v>9839</v>
      </c>
      <c r="B7651" t="s">
        <v>917</v>
      </c>
      <c r="C7651" t="s">
        <v>916</v>
      </c>
      <c r="D7651" s="21" t="s">
        <v>918</v>
      </c>
      <c r="E7651" t="s">
        <v>919</v>
      </c>
      <c r="F7651" t="s">
        <v>63</v>
      </c>
      <c r="G7651" t="s">
        <v>1270</v>
      </c>
      <c r="H7651" t="s">
        <v>349</v>
      </c>
      <c r="I7651" t="s">
        <v>349</v>
      </c>
      <c r="K7651">
        <v>2022</v>
      </c>
      <c r="L7651" t="s">
        <v>7871</v>
      </c>
      <c r="M7651" t="s">
        <v>1816</v>
      </c>
      <c r="N7651" t="s">
        <v>7870</v>
      </c>
      <c r="O7651" t="s">
        <v>7882</v>
      </c>
    </row>
    <row r="7652" spans="1:15" ht="15" customHeight="1" x14ac:dyDescent="0.2">
      <c r="A7652" s="65" t="s">
        <v>9839</v>
      </c>
      <c r="B7652" t="s">
        <v>917</v>
      </c>
      <c r="C7652" t="s">
        <v>916</v>
      </c>
      <c r="D7652" s="21" t="s">
        <v>918</v>
      </c>
      <c r="E7652" t="s">
        <v>919</v>
      </c>
      <c r="F7652" t="s">
        <v>64</v>
      </c>
      <c r="G7652" t="s">
        <v>1270</v>
      </c>
      <c r="H7652" t="s">
        <v>349</v>
      </c>
      <c r="I7652" t="s">
        <v>349</v>
      </c>
      <c r="K7652">
        <v>2022</v>
      </c>
      <c r="L7652" t="s">
        <v>7871</v>
      </c>
      <c r="M7652" t="s">
        <v>1816</v>
      </c>
      <c r="N7652" t="s">
        <v>7870</v>
      </c>
      <c r="O7652" t="s">
        <v>7883</v>
      </c>
    </row>
    <row r="7653" spans="1:15" ht="15" customHeight="1" x14ac:dyDescent="0.2">
      <c r="A7653" s="65" t="s">
        <v>9839</v>
      </c>
      <c r="B7653" t="s">
        <v>973</v>
      </c>
      <c r="C7653" t="s">
        <v>972</v>
      </c>
      <c r="D7653" s="21" t="s">
        <v>974</v>
      </c>
      <c r="E7653" t="s">
        <v>975</v>
      </c>
      <c r="F7653" t="s">
        <v>308</v>
      </c>
      <c r="K7653">
        <v>2021</v>
      </c>
      <c r="L7653" t="s">
        <v>7963</v>
      </c>
      <c r="M7653" t="s">
        <v>3096</v>
      </c>
      <c r="N7653" t="s">
        <v>7964</v>
      </c>
    </row>
    <row r="7654" spans="1:15" ht="15" customHeight="1" x14ac:dyDescent="0.2">
      <c r="A7654" s="65" t="s">
        <v>9839</v>
      </c>
      <c r="B7654" t="s">
        <v>973</v>
      </c>
      <c r="C7654" t="s">
        <v>972</v>
      </c>
      <c r="D7654" s="21" t="s">
        <v>974</v>
      </c>
      <c r="E7654" t="s">
        <v>975</v>
      </c>
      <c r="F7654" t="s">
        <v>306</v>
      </c>
      <c r="K7654">
        <v>2021</v>
      </c>
      <c r="L7654" t="s">
        <v>7963</v>
      </c>
      <c r="M7654" t="s">
        <v>3096</v>
      </c>
      <c r="N7654" t="s">
        <v>7964</v>
      </c>
    </row>
    <row r="7655" spans="1:15" ht="15" customHeight="1" x14ac:dyDescent="0.2">
      <c r="A7655" s="65" t="s">
        <v>9839</v>
      </c>
      <c r="B7655" t="s">
        <v>973</v>
      </c>
      <c r="C7655" t="s">
        <v>972</v>
      </c>
      <c r="D7655" s="21" t="s">
        <v>976</v>
      </c>
      <c r="E7655" t="s">
        <v>977</v>
      </c>
      <c r="F7655" t="s">
        <v>308</v>
      </c>
      <c r="K7655">
        <v>2023</v>
      </c>
      <c r="L7655" t="s">
        <v>7939</v>
      </c>
      <c r="M7655" t="s">
        <v>7940</v>
      </c>
      <c r="N7655" t="s">
        <v>7896</v>
      </c>
    </row>
    <row r="7656" spans="1:15" ht="15" customHeight="1" x14ac:dyDescent="0.2">
      <c r="A7656" s="65" t="s">
        <v>9839</v>
      </c>
      <c r="B7656" t="s">
        <v>973</v>
      </c>
      <c r="C7656" t="s">
        <v>972</v>
      </c>
      <c r="D7656" s="21" t="s">
        <v>976</v>
      </c>
      <c r="E7656" t="s">
        <v>977</v>
      </c>
      <c r="F7656" t="s">
        <v>306</v>
      </c>
      <c r="K7656">
        <v>2023</v>
      </c>
      <c r="L7656" t="s">
        <v>7939</v>
      </c>
      <c r="M7656" t="s">
        <v>7940</v>
      </c>
      <c r="N7656" t="s">
        <v>7896</v>
      </c>
      <c r="O7656" t="s">
        <v>7431</v>
      </c>
    </row>
    <row r="7657" spans="1:15" ht="15" customHeight="1" x14ac:dyDescent="0.2">
      <c r="A7657" s="65" t="s">
        <v>9839</v>
      </c>
      <c r="B7657" t="s">
        <v>973</v>
      </c>
      <c r="C7657" t="s">
        <v>972</v>
      </c>
      <c r="D7657" s="21" t="s">
        <v>976</v>
      </c>
      <c r="E7657" t="s">
        <v>977</v>
      </c>
      <c r="F7657" t="s">
        <v>309</v>
      </c>
      <c r="K7657">
        <v>2023</v>
      </c>
      <c r="L7657" t="s">
        <v>7939</v>
      </c>
      <c r="M7657" t="s">
        <v>7941</v>
      </c>
      <c r="N7657" t="s">
        <v>7896</v>
      </c>
    </row>
    <row r="7658" spans="1:15" ht="15" customHeight="1" x14ac:dyDescent="0.2">
      <c r="A7658" s="65" t="s">
        <v>9839</v>
      </c>
      <c r="B7658" t="s">
        <v>973</v>
      </c>
      <c r="C7658" t="s">
        <v>972</v>
      </c>
      <c r="D7658" s="21" t="s">
        <v>976</v>
      </c>
      <c r="E7658" t="s">
        <v>977</v>
      </c>
      <c r="F7658" t="s">
        <v>307</v>
      </c>
      <c r="K7658">
        <v>2023</v>
      </c>
      <c r="L7658" t="s">
        <v>7939</v>
      </c>
      <c r="M7658" t="s">
        <v>7940</v>
      </c>
      <c r="N7658" t="s">
        <v>7896</v>
      </c>
      <c r="O7658" t="s">
        <v>7431</v>
      </c>
    </row>
    <row r="7659" spans="1:15" ht="15" customHeight="1" x14ac:dyDescent="0.2">
      <c r="A7659" s="65" t="s">
        <v>9839</v>
      </c>
      <c r="B7659" t="s">
        <v>973</v>
      </c>
      <c r="C7659" t="s">
        <v>972</v>
      </c>
      <c r="D7659" s="21" t="s">
        <v>976</v>
      </c>
      <c r="E7659" t="s">
        <v>977</v>
      </c>
      <c r="F7659" t="s">
        <v>27</v>
      </c>
      <c r="G7659" t="s">
        <v>1270</v>
      </c>
      <c r="H7659" t="s">
        <v>349</v>
      </c>
      <c r="I7659" t="s">
        <v>349</v>
      </c>
      <c r="K7659">
        <v>2023</v>
      </c>
      <c r="L7659" t="s">
        <v>7894</v>
      </c>
      <c r="M7659" t="s">
        <v>7895</v>
      </c>
      <c r="N7659" t="s">
        <v>7896</v>
      </c>
      <c r="O7659" t="s">
        <v>7905</v>
      </c>
    </row>
    <row r="7660" spans="1:15" ht="15" customHeight="1" x14ac:dyDescent="0.2">
      <c r="A7660" s="65" t="s">
        <v>9839</v>
      </c>
      <c r="B7660" t="s">
        <v>973</v>
      </c>
      <c r="C7660" t="s">
        <v>972</v>
      </c>
      <c r="D7660" s="21" t="s">
        <v>976</v>
      </c>
      <c r="E7660" t="s">
        <v>977</v>
      </c>
      <c r="F7660" t="s">
        <v>16</v>
      </c>
      <c r="G7660" t="s">
        <v>1270</v>
      </c>
      <c r="H7660" t="s">
        <v>349</v>
      </c>
      <c r="I7660" t="s">
        <v>349</v>
      </c>
      <c r="K7660">
        <v>2023</v>
      </c>
      <c r="L7660" t="s">
        <v>7894</v>
      </c>
      <c r="M7660" t="s">
        <v>7895</v>
      </c>
      <c r="N7660" t="s">
        <v>7896</v>
      </c>
      <c r="O7660" t="s">
        <v>7897</v>
      </c>
    </row>
    <row r="7661" spans="1:15" ht="15" customHeight="1" x14ac:dyDescent="0.2">
      <c r="A7661" s="65" t="s">
        <v>9839</v>
      </c>
      <c r="B7661" t="s">
        <v>973</v>
      </c>
      <c r="C7661" t="s">
        <v>972</v>
      </c>
      <c r="D7661" s="21" t="s">
        <v>976</v>
      </c>
      <c r="E7661" t="s">
        <v>977</v>
      </c>
      <c r="F7661" t="s">
        <v>17</v>
      </c>
      <c r="G7661" t="s">
        <v>1270</v>
      </c>
      <c r="H7661" t="s">
        <v>349</v>
      </c>
      <c r="I7661" t="s">
        <v>349</v>
      </c>
      <c r="K7661">
        <v>2023</v>
      </c>
      <c r="L7661" t="s">
        <v>7894</v>
      </c>
      <c r="M7661" t="s">
        <v>7895</v>
      </c>
      <c r="N7661" t="s">
        <v>7896</v>
      </c>
      <c r="O7661" t="s">
        <v>7898</v>
      </c>
    </row>
    <row r="7662" spans="1:15" ht="15" customHeight="1" x14ac:dyDescent="0.2">
      <c r="A7662" s="65" t="s">
        <v>9839</v>
      </c>
      <c r="B7662" t="s">
        <v>973</v>
      </c>
      <c r="C7662" t="s">
        <v>972</v>
      </c>
      <c r="D7662" s="21" t="s">
        <v>976</v>
      </c>
      <c r="E7662" t="s">
        <v>977</v>
      </c>
      <c r="F7662" t="s">
        <v>26</v>
      </c>
      <c r="G7662" t="s">
        <v>1270</v>
      </c>
      <c r="H7662" t="s">
        <v>349</v>
      </c>
      <c r="I7662" t="s">
        <v>349</v>
      </c>
      <c r="K7662">
        <v>2023</v>
      </c>
      <c r="L7662" t="s">
        <v>7894</v>
      </c>
      <c r="M7662" t="s">
        <v>7895</v>
      </c>
      <c r="N7662" t="s">
        <v>7896</v>
      </c>
      <c r="O7662" t="s">
        <v>7904</v>
      </c>
    </row>
    <row r="7663" spans="1:15" ht="15" customHeight="1" x14ac:dyDescent="0.2">
      <c r="A7663" s="65" t="s">
        <v>9839</v>
      </c>
      <c r="B7663" t="s">
        <v>973</v>
      </c>
      <c r="C7663" t="s">
        <v>972</v>
      </c>
      <c r="D7663" s="21" t="s">
        <v>976</v>
      </c>
      <c r="E7663" t="s">
        <v>977</v>
      </c>
      <c r="F7663" t="s">
        <v>18</v>
      </c>
      <c r="G7663" t="s">
        <v>1270</v>
      </c>
      <c r="H7663" t="s">
        <v>349</v>
      </c>
      <c r="I7663" t="s">
        <v>349</v>
      </c>
      <c r="K7663">
        <v>2023</v>
      </c>
      <c r="L7663" t="s">
        <v>7894</v>
      </c>
      <c r="M7663" t="s">
        <v>7895</v>
      </c>
      <c r="N7663" t="s">
        <v>7896</v>
      </c>
      <c r="O7663" t="s">
        <v>7899</v>
      </c>
    </row>
    <row r="7664" spans="1:15" ht="15" customHeight="1" x14ac:dyDescent="0.2">
      <c r="A7664" s="65" t="s">
        <v>9839</v>
      </c>
      <c r="B7664" t="s">
        <v>973</v>
      </c>
      <c r="C7664" t="s">
        <v>972</v>
      </c>
      <c r="D7664" s="21" t="s">
        <v>976</v>
      </c>
      <c r="E7664" t="s">
        <v>977</v>
      </c>
      <c r="F7664" t="s">
        <v>28</v>
      </c>
      <c r="G7664" t="s">
        <v>1270</v>
      </c>
      <c r="H7664" t="s">
        <v>349</v>
      </c>
      <c r="I7664" t="s">
        <v>349</v>
      </c>
      <c r="K7664">
        <v>2023</v>
      </c>
      <c r="L7664" t="s">
        <v>7894</v>
      </c>
      <c r="M7664" t="s">
        <v>7895</v>
      </c>
      <c r="N7664" t="s">
        <v>7896</v>
      </c>
      <c r="O7664" t="s">
        <v>7906</v>
      </c>
    </row>
    <row r="7665" spans="1:15" ht="15" customHeight="1" x14ac:dyDescent="0.2">
      <c r="A7665" s="65" t="s">
        <v>9839</v>
      </c>
      <c r="B7665" t="s">
        <v>973</v>
      </c>
      <c r="C7665" t="s">
        <v>972</v>
      </c>
      <c r="D7665" s="21" t="s">
        <v>976</v>
      </c>
      <c r="E7665" t="s">
        <v>977</v>
      </c>
      <c r="F7665" t="s">
        <v>19</v>
      </c>
      <c r="G7665" t="s">
        <v>1270</v>
      </c>
      <c r="H7665" t="s">
        <v>349</v>
      </c>
      <c r="I7665" t="s">
        <v>349</v>
      </c>
      <c r="K7665">
        <v>2023</v>
      </c>
      <c r="L7665" t="s">
        <v>7894</v>
      </c>
      <c r="M7665" t="s">
        <v>7895</v>
      </c>
      <c r="N7665" t="s">
        <v>7896</v>
      </c>
      <c r="O7665" t="s">
        <v>7900</v>
      </c>
    </row>
    <row r="7666" spans="1:15" ht="15" customHeight="1" x14ac:dyDescent="0.2">
      <c r="A7666" s="65" t="s">
        <v>9839</v>
      </c>
      <c r="B7666" t="s">
        <v>973</v>
      </c>
      <c r="C7666" t="s">
        <v>972</v>
      </c>
      <c r="D7666" s="21" t="s">
        <v>976</v>
      </c>
      <c r="E7666" t="s">
        <v>977</v>
      </c>
      <c r="F7666" t="s">
        <v>20</v>
      </c>
      <c r="G7666" t="s">
        <v>1270</v>
      </c>
      <c r="H7666" t="s">
        <v>349</v>
      </c>
      <c r="I7666" t="s">
        <v>349</v>
      </c>
      <c r="K7666">
        <v>2023</v>
      </c>
      <c r="L7666" t="s">
        <v>7894</v>
      </c>
      <c r="M7666" t="s">
        <v>7895</v>
      </c>
      <c r="N7666" t="s">
        <v>7896</v>
      </c>
      <c r="O7666" t="s">
        <v>7901</v>
      </c>
    </row>
    <row r="7667" spans="1:15" ht="15" customHeight="1" x14ac:dyDescent="0.2">
      <c r="A7667" s="65" t="s">
        <v>9839</v>
      </c>
      <c r="B7667" t="s">
        <v>973</v>
      </c>
      <c r="C7667" t="s">
        <v>972</v>
      </c>
      <c r="D7667" s="21" t="s">
        <v>976</v>
      </c>
      <c r="E7667" t="s">
        <v>977</v>
      </c>
      <c r="F7667" t="s">
        <v>24</v>
      </c>
      <c r="G7667" t="s">
        <v>1270</v>
      </c>
      <c r="H7667" t="s">
        <v>349</v>
      </c>
      <c r="I7667" t="s">
        <v>349</v>
      </c>
      <c r="K7667">
        <v>2023</v>
      </c>
      <c r="L7667" t="s">
        <v>7894</v>
      </c>
      <c r="M7667" t="s">
        <v>7895</v>
      </c>
      <c r="N7667" t="s">
        <v>7896</v>
      </c>
      <c r="O7667" t="s">
        <v>7902</v>
      </c>
    </row>
    <row r="7668" spans="1:15" ht="15" customHeight="1" x14ac:dyDescent="0.2">
      <c r="A7668" s="65" t="s">
        <v>9839</v>
      </c>
      <c r="B7668" t="s">
        <v>973</v>
      </c>
      <c r="C7668" t="s">
        <v>972</v>
      </c>
      <c r="D7668" s="21" t="s">
        <v>976</v>
      </c>
      <c r="E7668" t="s">
        <v>977</v>
      </c>
      <c r="F7668" t="s">
        <v>25</v>
      </c>
      <c r="G7668" t="s">
        <v>1270</v>
      </c>
      <c r="H7668" t="s">
        <v>349</v>
      </c>
      <c r="I7668" t="s">
        <v>349</v>
      </c>
      <c r="K7668">
        <v>2023</v>
      </c>
      <c r="L7668" t="s">
        <v>7894</v>
      </c>
      <c r="M7668" t="s">
        <v>7895</v>
      </c>
      <c r="N7668" t="s">
        <v>7896</v>
      </c>
      <c r="O7668" t="s">
        <v>7903</v>
      </c>
    </row>
    <row r="7669" spans="1:15" ht="15" customHeight="1" x14ac:dyDescent="0.2">
      <c r="A7669" s="65" t="s">
        <v>9839</v>
      </c>
      <c r="B7669" t="s">
        <v>973</v>
      </c>
      <c r="C7669" t="s">
        <v>972</v>
      </c>
      <c r="D7669" s="21" t="s">
        <v>976</v>
      </c>
      <c r="E7669" t="s">
        <v>977</v>
      </c>
      <c r="F7669" t="s">
        <v>157</v>
      </c>
      <c r="G7669" t="s">
        <v>1286</v>
      </c>
      <c r="O7669" t="s">
        <v>1400</v>
      </c>
    </row>
    <row r="7670" spans="1:15" ht="15" customHeight="1" x14ac:dyDescent="0.2">
      <c r="A7670" s="65" t="s">
        <v>9839</v>
      </c>
      <c r="B7670" t="s">
        <v>973</v>
      </c>
      <c r="C7670" t="s">
        <v>972</v>
      </c>
      <c r="D7670" s="21" t="s">
        <v>976</v>
      </c>
      <c r="E7670" t="s">
        <v>977</v>
      </c>
      <c r="F7670" t="s">
        <v>338</v>
      </c>
      <c r="K7670">
        <v>2023</v>
      </c>
      <c r="L7670" t="s">
        <v>7939</v>
      </c>
      <c r="M7670" t="s">
        <v>7948</v>
      </c>
      <c r="N7670" t="s">
        <v>7896</v>
      </c>
    </row>
    <row r="7671" spans="1:15" ht="15" customHeight="1" x14ac:dyDescent="0.2">
      <c r="A7671" s="65" t="s">
        <v>9839</v>
      </c>
      <c r="B7671" t="s">
        <v>973</v>
      </c>
      <c r="C7671" t="s">
        <v>972</v>
      </c>
      <c r="D7671" s="21" t="s">
        <v>976</v>
      </c>
      <c r="E7671" t="s">
        <v>977</v>
      </c>
      <c r="F7671" t="s">
        <v>336</v>
      </c>
      <c r="K7671">
        <v>2023</v>
      </c>
      <c r="L7671" t="s">
        <v>7939</v>
      </c>
      <c r="M7671" t="s">
        <v>7948</v>
      </c>
      <c r="N7671" t="s">
        <v>7896</v>
      </c>
      <c r="O7671" t="s">
        <v>7949</v>
      </c>
    </row>
    <row r="7672" spans="1:15" ht="15" customHeight="1" x14ac:dyDescent="0.2">
      <c r="A7672" s="65" t="s">
        <v>9839</v>
      </c>
      <c r="B7672" t="s">
        <v>973</v>
      </c>
      <c r="C7672" t="s">
        <v>972</v>
      </c>
      <c r="D7672" s="21" t="s">
        <v>976</v>
      </c>
      <c r="E7672" t="s">
        <v>977</v>
      </c>
      <c r="F7672" t="s">
        <v>339</v>
      </c>
      <c r="K7672">
        <v>2023</v>
      </c>
      <c r="L7672" t="s">
        <v>7939</v>
      </c>
      <c r="M7672" t="s">
        <v>7941</v>
      </c>
      <c r="N7672" t="s">
        <v>7896</v>
      </c>
      <c r="O7672" t="s">
        <v>7951</v>
      </c>
    </row>
    <row r="7673" spans="1:15" ht="15" customHeight="1" x14ac:dyDescent="0.2">
      <c r="A7673" s="65" t="s">
        <v>9839</v>
      </c>
      <c r="B7673" t="s">
        <v>973</v>
      </c>
      <c r="C7673" t="s">
        <v>972</v>
      </c>
      <c r="D7673" s="21" t="s">
        <v>976</v>
      </c>
      <c r="E7673" t="s">
        <v>977</v>
      </c>
      <c r="F7673" t="s">
        <v>337</v>
      </c>
      <c r="K7673">
        <v>2023</v>
      </c>
      <c r="L7673" t="s">
        <v>7939</v>
      </c>
      <c r="M7673" t="s">
        <v>7948</v>
      </c>
      <c r="N7673" t="s">
        <v>7896</v>
      </c>
      <c r="O7673" t="s">
        <v>7950</v>
      </c>
    </row>
    <row r="7674" spans="1:15" ht="15" customHeight="1" x14ac:dyDescent="0.2">
      <c r="A7674" s="65" t="s">
        <v>9839</v>
      </c>
      <c r="B7674" t="s">
        <v>973</v>
      </c>
      <c r="C7674" t="s">
        <v>972</v>
      </c>
      <c r="D7674" s="21" t="s">
        <v>976</v>
      </c>
      <c r="E7674" t="s">
        <v>977</v>
      </c>
      <c r="F7674" t="s">
        <v>51</v>
      </c>
      <c r="G7674" t="s">
        <v>1386</v>
      </c>
      <c r="K7674">
        <v>2023</v>
      </c>
      <c r="L7674" t="s">
        <v>7894</v>
      </c>
      <c r="M7674" t="s">
        <v>7907</v>
      </c>
      <c r="N7674" t="s">
        <v>7896</v>
      </c>
      <c r="O7674" t="s">
        <v>7908</v>
      </c>
    </row>
    <row r="7675" spans="1:15" ht="15" customHeight="1" x14ac:dyDescent="0.2">
      <c r="A7675" s="65" t="s">
        <v>9839</v>
      </c>
      <c r="B7675" t="s">
        <v>973</v>
      </c>
      <c r="C7675" t="s">
        <v>972</v>
      </c>
      <c r="D7675" s="21" t="s">
        <v>976</v>
      </c>
      <c r="E7675" t="s">
        <v>977</v>
      </c>
      <c r="F7675" t="s">
        <v>4</v>
      </c>
      <c r="L7675" t="s">
        <v>1429</v>
      </c>
      <c r="N7675" t="s">
        <v>1279</v>
      </c>
      <c r="O7675" t="s">
        <v>1280</v>
      </c>
    </row>
    <row r="7676" spans="1:15" ht="15" customHeight="1" x14ac:dyDescent="0.2">
      <c r="A7676" s="65" t="s">
        <v>9839</v>
      </c>
      <c r="B7676" t="s">
        <v>973</v>
      </c>
      <c r="C7676" t="s">
        <v>972</v>
      </c>
      <c r="D7676" s="21" t="s">
        <v>976</v>
      </c>
      <c r="E7676" t="s">
        <v>977</v>
      </c>
      <c r="F7676" t="s">
        <v>50</v>
      </c>
      <c r="G7676" t="s">
        <v>1270</v>
      </c>
      <c r="H7676" t="s">
        <v>349</v>
      </c>
      <c r="I7676" t="s">
        <v>349</v>
      </c>
      <c r="K7676">
        <v>2021</v>
      </c>
      <c r="L7676" t="s">
        <v>7961</v>
      </c>
      <c r="M7676" t="s">
        <v>1484</v>
      </c>
      <c r="N7676" t="s">
        <v>7962</v>
      </c>
    </row>
    <row r="7677" spans="1:15" ht="15" customHeight="1" x14ac:dyDescent="0.2">
      <c r="A7677" s="65" t="s">
        <v>9839</v>
      </c>
      <c r="B7677" t="s">
        <v>973</v>
      </c>
      <c r="C7677" t="s">
        <v>972</v>
      </c>
      <c r="D7677" s="21" t="s">
        <v>976</v>
      </c>
      <c r="E7677" t="s">
        <v>977</v>
      </c>
      <c r="F7677" t="s">
        <v>89</v>
      </c>
      <c r="K7677">
        <v>2023</v>
      </c>
      <c r="L7677" t="s">
        <v>7894</v>
      </c>
      <c r="M7677" t="s">
        <v>1291</v>
      </c>
      <c r="N7677" t="s">
        <v>7896</v>
      </c>
      <c r="O7677" t="s">
        <v>7913</v>
      </c>
    </row>
    <row r="7678" spans="1:15" ht="15" customHeight="1" x14ac:dyDescent="0.2">
      <c r="A7678" s="65" t="s">
        <v>9839</v>
      </c>
      <c r="B7678" t="s">
        <v>973</v>
      </c>
      <c r="C7678" t="s">
        <v>972</v>
      </c>
      <c r="D7678" s="21" t="s">
        <v>974</v>
      </c>
      <c r="E7678" t="s">
        <v>975</v>
      </c>
      <c r="F7678" t="s">
        <v>307</v>
      </c>
      <c r="K7678">
        <v>2021</v>
      </c>
      <c r="L7678" t="s">
        <v>7963</v>
      </c>
      <c r="M7678" t="s">
        <v>3096</v>
      </c>
      <c r="N7678" t="s">
        <v>7964</v>
      </c>
    </row>
    <row r="7679" spans="1:15" ht="15" customHeight="1" x14ac:dyDescent="0.2">
      <c r="A7679" s="65" t="s">
        <v>9839</v>
      </c>
      <c r="B7679" t="s">
        <v>973</v>
      </c>
      <c r="C7679" t="s">
        <v>972</v>
      </c>
      <c r="D7679" s="21" t="s">
        <v>974</v>
      </c>
      <c r="E7679" t="s">
        <v>975</v>
      </c>
      <c r="F7679" t="s">
        <v>27</v>
      </c>
      <c r="G7679" t="s">
        <v>1270</v>
      </c>
      <c r="H7679" t="s">
        <v>349</v>
      </c>
      <c r="I7679" t="s">
        <v>349</v>
      </c>
      <c r="K7679">
        <v>2022</v>
      </c>
      <c r="L7679" t="s">
        <v>7925</v>
      </c>
      <c r="M7679" t="s">
        <v>7926</v>
      </c>
      <c r="N7679" t="s">
        <v>7927</v>
      </c>
      <c r="O7679" t="s">
        <v>7936</v>
      </c>
    </row>
    <row r="7680" spans="1:15" ht="15" customHeight="1" x14ac:dyDescent="0.2">
      <c r="A7680" s="65" t="s">
        <v>9839</v>
      </c>
      <c r="B7680" t="s">
        <v>973</v>
      </c>
      <c r="C7680" t="s">
        <v>972</v>
      </c>
      <c r="D7680" s="21" t="s">
        <v>974</v>
      </c>
      <c r="E7680" t="s">
        <v>975</v>
      </c>
      <c r="F7680" t="s">
        <v>16</v>
      </c>
      <c r="G7680" t="s">
        <v>1270</v>
      </c>
      <c r="H7680" t="s">
        <v>349</v>
      </c>
      <c r="I7680" t="s">
        <v>349</v>
      </c>
      <c r="K7680">
        <v>2022</v>
      </c>
      <c r="L7680" t="s">
        <v>7925</v>
      </c>
      <c r="M7680" t="s">
        <v>7926</v>
      </c>
      <c r="N7680" t="s">
        <v>7927</v>
      </c>
      <c r="O7680" t="s">
        <v>7928</v>
      </c>
    </row>
    <row r="7681" spans="1:15" ht="15" customHeight="1" x14ac:dyDescent="0.2">
      <c r="A7681" s="65" t="s">
        <v>9839</v>
      </c>
      <c r="B7681" t="s">
        <v>973</v>
      </c>
      <c r="C7681" t="s">
        <v>972</v>
      </c>
      <c r="D7681" s="21" t="s">
        <v>974</v>
      </c>
      <c r="E7681" t="s">
        <v>975</v>
      </c>
      <c r="F7681" t="s">
        <v>17</v>
      </c>
      <c r="G7681" t="s">
        <v>1270</v>
      </c>
      <c r="H7681" t="s">
        <v>349</v>
      </c>
      <c r="I7681" t="s">
        <v>349</v>
      </c>
      <c r="K7681">
        <v>2022</v>
      </c>
      <c r="L7681" t="s">
        <v>7925</v>
      </c>
      <c r="M7681" t="s">
        <v>7926</v>
      </c>
      <c r="N7681" t="s">
        <v>7927</v>
      </c>
      <c r="O7681" t="s">
        <v>7929</v>
      </c>
    </row>
    <row r="7682" spans="1:15" ht="15" customHeight="1" x14ac:dyDescent="0.2">
      <c r="A7682" s="65" t="s">
        <v>9839</v>
      </c>
      <c r="B7682" t="s">
        <v>973</v>
      </c>
      <c r="C7682" t="s">
        <v>972</v>
      </c>
      <c r="D7682" s="21" t="s">
        <v>974</v>
      </c>
      <c r="E7682" t="s">
        <v>975</v>
      </c>
      <c r="F7682" t="s">
        <v>18</v>
      </c>
      <c r="G7682" t="s">
        <v>1270</v>
      </c>
      <c r="H7682" t="s">
        <v>349</v>
      </c>
      <c r="I7682" t="s">
        <v>349</v>
      </c>
      <c r="K7682">
        <v>2022</v>
      </c>
      <c r="L7682" t="s">
        <v>7925</v>
      </c>
      <c r="M7682" t="s">
        <v>7926</v>
      </c>
      <c r="N7682" t="s">
        <v>7927</v>
      </c>
      <c r="O7682" t="s">
        <v>7930</v>
      </c>
    </row>
    <row r="7683" spans="1:15" ht="15" customHeight="1" x14ac:dyDescent="0.2">
      <c r="A7683" s="65" t="s">
        <v>9839</v>
      </c>
      <c r="B7683" t="s">
        <v>973</v>
      </c>
      <c r="C7683" t="s">
        <v>972</v>
      </c>
      <c r="D7683" s="21" t="s">
        <v>974</v>
      </c>
      <c r="E7683" t="s">
        <v>975</v>
      </c>
      <c r="F7683" t="s">
        <v>28</v>
      </c>
      <c r="G7683" t="s">
        <v>1270</v>
      </c>
      <c r="H7683" t="s">
        <v>349</v>
      </c>
      <c r="I7683" t="s">
        <v>349</v>
      </c>
      <c r="K7683">
        <v>2022</v>
      </c>
      <c r="L7683" t="s">
        <v>7925</v>
      </c>
      <c r="M7683" t="s">
        <v>7926</v>
      </c>
      <c r="N7683" t="s">
        <v>7927</v>
      </c>
      <c r="O7683" t="s">
        <v>7937</v>
      </c>
    </row>
    <row r="7684" spans="1:15" ht="15" customHeight="1" x14ac:dyDescent="0.2">
      <c r="A7684" s="65" t="s">
        <v>9839</v>
      </c>
      <c r="B7684" t="s">
        <v>973</v>
      </c>
      <c r="C7684" t="s">
        <v>972</v>
      </c>
      <c r="D7684" s="21" t="s">
        <v>974</v>
      </c>
      <c r="E7684" t="s">
        <v>975</v>
      </c>
      <c r="F7684" t="s">
        <v>19</v>
      </c>
      <c r="G7684" t="s">
        <v>1270</v>
      </c>
      <c r="H7684" t="s">
        <v>349</v>
      </c>
      <c r="I7684" t="s">
        <v>349</v>
      </c>
      <c r="K7684">
        <v>2022</v>
      </c>
      <c r="L7684" t="s">
        <v>7925</v>
      </c>
      <c r="M7684" t="s">
        <v>7926</v>
      </c>
      <c r="N7684" t="s">
        <v>7927</v>
      </c>
      <c r="O7684" t="s">
        <v>7931</v>
      </c>
    </row>
    <row r="7685" spans="1:15" ht="15" customHeight="1" x14ac:dyDescent="0.2">
      <c r="A7685" s="65" t="s">
        <v>9839</v>
      </c>
      <c r="B7685" t="s">
        <v>973</v>
      </c>
      <c r="C7685" t="s">
        <v>972</v>
      </c>
      <c r="D7685" s="21" t="s">
        <v>974</v>
      </c>
      <c r="E7685" t="s">
        <v>975</v>
      </c>
      <c r="F7685" t="s">
        <v>20</v>
      </c>
      <c r="G7685" t="s">
        <v>1270</v>
      </c>
      <c r="H7685" t="s">
        <v>349</v>
      </c>
      <c r="I7685" t="s">
        <v>349</v>
      </c>
      <c r="K7685">
        <v>2022</v>
      </c>
      <c r="L7685" t="s">
        <v>7925</v>
      </c>
      <c r="M7685" t="s">
        <v>7926</v>
      </c>
      <c r="N7685" t="s">
        <v>7927</v>
      </c>
      <c r="O7685" t="s">
        <v>7932</v>
      </c>
    </row>
    <row r="7686" spans="1:15" ht="15" customHeight="1" x14ac:dyDescent="0.2">
      <c r="A7686" s="65" t="s">
        <v>9839</v>
      </c>
      <c r="B7686" t="s">
        <v>973</v>
      </c>
      <c r="C7686" t="s">
        <v>972</v>
      </c>
      <c r="D7686" s="21" t="s">
        <v>974</v>
      </c>
      <c r="E7686" t="s">
        <v>975</v>
      </c>
      <c r="F7686" t="s">
        <v>24</v>
      </c>
      <c r="G7686" t="s">
        <v>1270</v>
      </c>
      <c r="H7686" t="s">
        <v>349</v>
      </c>
      <c r="I7686" t="s">
        <v>349</v>
      </c>
      <c r="K7686">
        <v>2022</v>
      </c>
      <c r="L7686" t="s">
        <v>7925</v>
      </c>
      <c r="M7686" t="s">
        <v>7926</v>
      </c>
      <c r="N7686" t="s">
        <v>7927</v>
      </c>
      <c r="O7686" t="s">
        <v>7935</v>
      </c>
    </row>
    <row r="7687" spans="1:15" ht="15" customHeight="1" x14ac:dyDescent="0.2">
      <c r="A7687" s="65" t="s">
        <v>9839</v>
      </c>
      <c r="B7687" t="s">
        <v>973</v>
      </c>
      <c r="C7687" t="s">
        <v>972</v>
      </c>
      <c r="D7687" s="21" t="s">
        <v>974</v>
      </c>
      <c r="E7687" t="s">
        <v>975</v>
      </c>
      <c r="F7687" t="s">
        <v>22</v>
      </c>
      <c r="G7687" t="s">
        <v>1270</v>
      </c>
      <c r="H7687" t="s">
        <v>349</v>
      </c>
      <c r="I7687" t="s">
        <v>349</v>
      </c>
      <c r="K7687">
        <v>2022</v>
      </c>
      <c r="L7687" t="s">
        <v>7925</v>
      </c>
      <c r="M7687" t="s">
        <v>7926</v>
      </c>
      <c r="N7687" t="s">
        <v>7927</v>
      </c>
      <c r="O7687" t="s">
        <v>7933</v>
      </c>
    </row>
    <row r="7688" spans="1:15" ht="15" customHeight="1" x14ac:dyDescent="0.2">
      <c r="A7688" s="65" t="s">
        <v>9839</v>
      </c>
      <c r="B7688" t="s">
        <v>973</v>
      </c>
      <c r="C7688" t="s">
        <v>972</v>
      </c>
      <c r="D7688" s="21" t="s">
        <v>974</v>
      </c>
      <c r="E7688" t="s">
        <v>975</v>
      </c>
      <c r="F7688" t="s">
        <v>23</v>
      </c>
      <c r="G7688" t="s">
        <v>1270</v>
      </c>
      <c r="H7688" t="s">
        <v>349</v>
      </c>
      <c r="I7688" t="s">
        <v>349</v>
      </c>
      <c r="K7688">
        <v>2022</v>
      </c>
      <c r="L7688" t="s">
        <v>7925</v>
      </c>
      <c r="M7688" t="s">
        <v>7926</v>
      </c>
      <c r="N7688" t="s">
        <v>7927</v>
      </c>
      <c r="O7688" t="s">
        <v>7934</v>
      </c>
    </row>
    <row r="7689" spans="1:15" ht="15" customHeight="1" x14ac:dyDescent="0.2">
      <c r="A7689" s="65" t="s">
        <v>9839</v>
      </c>
      <c r="B7689" t="s">
        <v>973</v>
      </c>
      <c r="C7689" t="s">
        <v>972</v>
      </c>
      <c r="D7689" s="21" t="s">
        <v>974</v>
      </c>
      <c r="E7689" t="s">
        <v>975</v>
      </c>
      <c r="F7689" t="s">
        <v>338</v>
      </c>
      <c r="K7689">
        <v>2021</v>
      </c>
      <c r="L7689" t="s">
        <v>7963</v>
      </c>
      <c r="M7689" t="s">
        <v>2423</v>
      </c>
      <c r="N7689" t="s">
        <v>7964</v>
      </c>
    </row>
    <row r="7690" spans="1:15" ht="15" customHeight="1" x14ac:dyDescent="0.2">
      <c r="A7690" s="65" t="s">
        <v>9839</v>
      </c>
      <c r="B7690" t="s">
        <v>973</v>
      </c>
      <c r="C7690" t="s">
        <v>972</v>
      </c>
      <c r="D7690" s="21" t="s">
        <v>976</v>
      </c>
      <c r="E7690" t="s">
        <v>977</v>
      </c>
      <c r="F7690" t="s">
        <v>90</v>
      </c>
      <c r="K7690">
        <v>2023</v>
      </c>
      <c r="L7690" t="s">
        <v>7952</v>
      </c>
      <c r="N7690" t="s">
        <v>7953</v>
      </c>
    </row>
    <row r="7691" spans="1:15" ht="15" customHeight="1" x14ac:dyDescent="0.2">
      <c r="A7691" s="65" t="s">
        <v>9839</v>
      </c>
      <c r="B7691" t="s">
        <v>973</v>
      </c>
      <c r="C7691" t="s">
        <v>972</v>
      </c>
      <c r="D7691" s="21" t="s">
        <v>976</v>
      </c>
      <c r="E7691" t="s">
        <v>977</v>
      </c>
      <c r="F7691" t="s">
        <v>96</v>
      </c>
      <c r="K7691">
        <v>2023</v>
      </c>
      <c r="L7691" t="s">
        <v>7917</v>
      </c>
      <c r="N7691" t="s">
        <v>7918</v>
      </c>
    </row>
    <row r="7692" spans="1:15" ht="15" customHeight="1" x14ac:dyDescent="0.2">
      <c r="A7692" s="65" t="s">
        <v>9839</v>
      </c>
      <c r="B7692" t="s">
        <v>973</v>
      </c>
      <c r="C7692" t="s">
        <v>972</v>
      </c>
      <c r="D7692" s="21" t="s">
        <v>976</v>
      </c>
      <c r="E7692" t="s">
        <v>977</v>
      </c>
      <c r="F7692" t="s">
        <v>14</v>
      </c>
      <c r="G7692" t="s">
        <v>1430</v>
      </c>
      <c r="O7692" t="s">
        <v>1431</v>
      </c>
    </row>
    <row r="7693" spans="1:15" ht="15" customHeight="1" x14ac:dyDescent="0.2">
      <c r="A7693" s="65" t="s">
        <v>9839</v>
      </c>
      <c r="B7693" t="s">
        <v>973</v>
      </c>
      <c r="C7693" t="s">
        <v>972</v>
      </c>
      <c r="D7693" s="21" t="s">
        <v>976</v>
      </c>
      <c r="E7693" t="s">
        <v>977</v>
      </c>
      <c r="F7693" t="s">
        <v>15</v>
      </c>
      <c r="G7693" t="s">
        <v>1430</v>
      </c>
      <c r="O7693" t="s">
        <v>1432</v>
      </c>
    </row>
    <row r="7694" spans="1:15" ht="15" customHeight="1" x14ac:dyDescent="0.2">
      <c r="A7694" s="65" t="s">
        <v>9839</v>
      </c>
      <c r="B7694" t="s">
        <v>973</v>
      </c>
      <c r="C7694" t="s">
        <v>972</v>
      </c>
      <c r="D7694" s="21" t="s">
        <v>976</v>
      </c>
      <c r="E7694" t="s">
        <v>977</v>
      </c>
      <c r="F7694" t="s">
        <v>11</v>
      </c>
      <c r="G7694" t="s">
        <v>1286</v>
      </c>
      <c r="H7694" t="s">
        <v>349</v>
      </c>
      <c r="I7694" t="s">
        <v>349</v>
      </c>
      <c r="K7694">
        <v>2023</v>
      </c>
      <c r="L7694" t="s">
        <v>7914</v>
      </c>
      <c r="M7694" t="s">
        <v>7915</v>
      </c>
      <c r="N7694" t="s">
        <v>7896</v>
      </c>
      <c r="O7694" t="s">
        <v>7916</v>
      </c>
    </row>
    <row r="7695" spans="1:15" ht="15" customHeight="1" x14ac:dyDescent="0.2">
      <c r="A7695" s="65" t="s">
        <v>9839</v>
      </c>
      <c r="B7695" t="s">
        <v>973</v>
      </c>
      <c r="C7695" t="s">
        <v>972</v>
      </c>
      <c r="D7695" s="21" t="s">
        <v>976</v>
      </c>
      <c r="E7695" t="s">
        <v>977</v>
      </c>
      <c r="F7695" t="s">
        <v>10</v>
      </c>
      <c r="K7695">
        <v>2023</v>
      </c>
      <c r="L7695" t="s">
        <v>7914</v>
      </c>
      <c r="M7695" t="s">
        <v>7915</v>
      </c>
      <c r="N7695" t="s">
        <v>7896</v>
      </c>
    </row>
    <row r="7696" spans="1:15" ht="15" customHeight="1" x14ac:dyDescent="0.2">
      <c r="A7696" s="65" t="s">
        <v>9839</v>
      </c>
      <c r="B7696" t="s">
        <v>973</v>
      </c>
      <c r="C7696" t="s">
        <v>972</v>
      </c>
      <c r="D7696" s="21" t="s">
        <v>976</v>
      </c>
      <c r="E7696" t="s">
        <v>977</v>
      </c>
      <c r="F7696" t="s">
        <v>132</v>
      </c>
      <c r="G7696" t="s">
        <v>1286</v>
      </c>
      <c r="O7696" t="s">
        <v>1400</v>
      </c>
    </row>
    <row r="7697" spans="1:15" ht="15" customHeight="1" x14ac:dyDescent="0.2">
      <c r="A7697" s="65" t="s">
        <v>9839</v>
      </c>
      <c r="B7697" t="s">
        <v>973</v>
      </c>
      <c r="C7697" t="s">
        <v>972</v>
      </c>
      <c r="D7697" s="21" t="s">
        <v>976</v>
      </c>
      <c r="E7697" t="s">
        <v>977</v>
      </c>
      <c r="F7697" t="s">
        <v>8</v>
      </c>
      <c r="K7697">
        <v>2023</v>
      </c>
      <c r="L7697" t="s">
        <v>7914</v>
      </c>
      <c r="M7697" t="s">
        <v>7915</v>
      </c>
      <c r="N7697" t="s">
        <v>7896</v>
      </c>
    </row>
    <row r="7698" spans="1:15" ht="15" customHeight="1" x14ac:dyDescent="0.2">
      <c r="A7698" s="65" t="s">
        <v>9839</v>
      </c>
      <c r="B7698" t="s">
        <v>973</v>
      </c>
      <c r="C7698" t="s">
        <v>972</v>
      </c>
      <c r="D7698" s="21" t="s">
        <v>976</v>
      </c>
      <c r="E7698" t="s">
        <v>977</v>
      </c>
      <c r="F7698" t="s">
        <v>9</v>
      </c>
      <c r="L7698" t="s">
        <v>1414</v>
      </c>
      <c r="N7698" t="s">
        <v>1415</v>
      </c>
      <c r="O7698" t="s">
        <v>1416</v>
      </c>
    </row>
    <row r="7699" spans="1:15" ht="15" customHeight="1" x14ac:dyDescent="0.2">
      <c r="A7699" s="65" t="s">
        <v>9839</v>
      </c>
      <c r="B7699" t="s">
        <v>973</v>
      </c>
      <c r="C7699" t="s">
        <v>972</v>
      </c>
      <c r="D7699" s="21" t="s">
        <v>976</v>
      </c>
      <c r="E7699" t="s">
        <v>977</v>
      </c>
      <c r="F7699" t="s">
        <v>316</v>
      </c>
      <c r="K7699">
        <v>2023</v>
      </c>
      <c r="L7699" t="s">
        <v>7939</v>
      </c>
      <c r="M7699" t="s">
        <v>7940</v>
      </c>
      <c r="N7699" t="s">
        <v>7896</v>
      </c>
    </row>
    <row r="7700" spans="1:15" ht="15" customHeight="1" x14ac:dyDescent="0.2">
      <c r="A7700" s="65" t="s">
        <v>9839</v>
      </c>
      <c r="B7700" t="s">
        <v>973</v>
      </c>
      <c r="C7700" t="s">
        <v>972</v>
      </c>
      <c r="D7700" s="21" t="s">
        <v>976</v>
      </c>
      <c r="E7700" t="s">
        <v>977</v>
      </c>
      <c r="F7700" t="s">
        <v>314</v>
      </c>
      <c r="K7700">
        <v>2023</v>
      </c>
      <c r="L7700" t="s">
        <v>7939</v>
      </c>
      <c r="M7700" t="s">
        <v>7940</v>
      </c>
      <c r="N7700" t="s">
        <v>7896</v>
      </c>
      <c r="O7700" t="s">
        <v>7942</v>
      </c>
    </row>
    <row r="7701" spans="1:15" ht="15" customHeight="1" x14ac:dyDescent="0.2">
      <c r="A7701" s="65" t="s">
        <v>9839</v>
      </c>
      <c r="B7701" t="s">
        <v>973</v>
      </c>
      <c r="C7701" t="s">
        <v>972</v>
      </c>
      <c r="D7701" s="21" t="s">
        <v>976</v>
      </c>
      <c r="E7701" t="s">
        <v>977</v>
      </c>
      <c r="F7701" t="s">
        <v>317</v>
      </c>
      <c r="K7701">
        <v>2023</v>
      </c>
      <c r="L7701" t="s">
        <v>7939</v>
      </c>
      <c r="M7701" t="s">
        <v>7943</v>
      </c>
      <c r="N7701" t="s">
        <v>7896</v>
      </c>
    </row>
    <row r="7702" spans="1:15" ht="15" customHeight="1" x14ac:dyDescent="0.2">
      <c r="A7702" s="65" t="s">
        <v>9839</v>
      </c>
      <c r="B7702" t="s">
        <v>973</v>
      </c>
      <c r="C7702" t="s">
        <v>972</v>
      </c>
      <c r="D7702" s="21" t="s">
        <v>976</v>
      </c>
      <c r="E7702" t="s">
        <v>977</v>
      </c>
      <c r="F7702" t="s">
        <v>315</v>
      </c>
      <c r="K7702">
        <v>2023</v>
      </c>
      <c r="L7702" t="s">
        <v>7939</v>
      </c>
      <c r="M7702" t="s">
        <v>7940</v>
      </c>
      <c r="N7702" t="s">
        <v>7896</v>
      </c>
      <c r="O7702" t="s">
        <v>7431</v>
      </c>
    </row>
    <row r="7703" spans="1:15" ht="15" customHeight="1" x14ac:dyDescent="0.2">
      <c r="A7703" s="65" t="s">
        <v>9839</v>
      </c>
      <c r="B7703" t="s">
        <v>973</v>
      </c>
      <c r="C7703" t="s">
        <v>972</v>
      </c>
      <c r="D7703" s="21" t="s">
        <v>976</v>
      </c>
      <c r="E7703" t="s">
        <v>977</v>
      </c>
      <c r="F7703" t="s">
        <v>84</v>
      </c>
      <c r="J7703" t="s">
        <v>7912</v>
      </c>
      <c r="K7703">
        <v>2023</v>
      </c>
      <c r="L7703" t="s">
        <v>7894</v>
      </c>
      <c r="M7703" t="s">
        <v>1484</v>
      </c>
      <c r="N7703" t="s">
        <v>7896</v>
      </c>
    </row>
    <row r="7704" spans="1:15" ht="15" customHeight="1" x14ac:dyDescent="0.2">
      <c r="A7704" s="65" t="s">
        <v>9839</v>
      </c>
      <c r="B7704" t="s">
        <v>973</v>
      </c>
      <c r="C7704" t="s">
        <v>972</v>
      </c>
      <c r="D7704" s="21" t="s">
        <v>976</v>
      </c>
      <c r="E7704" t="s">
        <v>977</v>
      </c>
      <c r="F7704" t="s">
        <v>323</v>
      </c>
      <c r="K7704">
        <v>2023</v>
      </c>
      <c r="L7704" t="s">
        <v>7939</v>
      </c>
      <c r="M7704" t="s">
        <v>7944</v>
      </c>
      <c r="N7704" t="s">
        <v>7896</v>
      </c>
    </row>
    <row r="7705" spans="1:15" ht="15" customHeight="1" x14ac:dyDescent="0.2">
      <c r="A7705" s="65" t="s">
        <v>9839</v>
      </c>
      <c r="B7705" t="s">
        <v>973</v>
      </c>
      <c r="C7705" t="s">
        <v>972</v>
      </c>
      <c r="D7705" s="21" t="s">
        <v>976</v>
      </c>
      <c r="E7705" t="s">
        <v>977</v>
      </c>
      <c r="F7705" t="s">
        <v>321</v>
      </c>
      <c r="K7705">
        <v>2023</v>
      </c>
      <c r="L7705" t="s">
        <v>7939</v>
      </c>
      <c r="M7705" t="s">
        <v>7944</v>
      </c>
      <c r="N7705" t="s">
        <v>7896</v>
      </c>
      <c r="O7705" t="s">
        <v>7945</v>
      </c>
    </row>
    <row r="7706" spans="1:15" ht="15" customHeight="1" x14ac:dyDescent="0.2">
      <c r="A7706" s="65" t="s">
        <v>9839</v>
      </c>
      <c r="B7706" t="s">
        <v>973</v>
      </c>
      <c r="C7706" t="s">
        <v>972</v>
      </c>
      <c r="D7706" s="21" t="s">
        <v>976</v>
      </c>
      <c r="E7706" t="s">
        <v>977</v>
      </c>
      <c r="F7706" t="s">
        <v>324</v>
      </c>
      <c r="K7706">
        <v>2023</v>
      </c>
      <c r="L7706" t="s">
        <v>7939</v>
      </c>
      <c r="M7706" t="s">
        <v>7944</v>
      </c>
      <c r="N7706" t="s">
        <v>7896</v>
      </c>
      <c r="O7706" t="s">
        <v>7947</v>
      </c>
    </row>
    <row r="7707" spans="1:15" ht="15" customHeight="1" x14ac:dyDescent="0.2">
      <c r="A7707" s="65" t="s">
        <v>9839</v>
      </c>
      <c r="B7707" t="s">
        <v>973</v>
      </c>
      <c r="C7707" t="s">
        <v>972</v>
      </c>
      <c r="D7707" s="21" t="s">
        <v>974</v>
      </c>
      <c r="E7707" t="s">
        <v>975</v>
      </c>
      <c r="F7707" t="s">
        <v>337</v>
      </c>
      <c r="K7707">
        <v>2021</v>
      </c>
      <c r="L7707" t="s">
        <v>7963</v>
      </c>
      <c r="M7707" t="s">
        <v>2423</v>
      </c>
      <c r="N7707" t="s">
        <v>7964</v>
      </c>
    </row>
    <row r="7708" spans="1:15" ht="15" customHeight="1" x14ac:dyDescent="0.2">
      <c r="A7708" s="65" t="s">
        <v>9839</v>
      </c>
      <c r="B7708" t="s">
        <v>973</v>
      </c>
      <c r="C7708" t="s">
        <v>972</v>
      </c>
      <c r="D7708" s="21" t="s">
        <v>976</v>
      </c>
      <c r="E7708" t="s">
        <v>977</v>
      </c>
      <c r="F7708" t="s">
        <v>322</v>
      </c>
      <c r="K7708">
        <v>2023</v>
      </c>
      <c r="L7708" t="s">
        <v>7939</v>
      </c>
      <c r="M7708" t="s">
        <v>7944</v>
      </c>
      <c r="N7708" t="s">
        <v>7896</v>
      </c>
      <c r="O7708" t="s">
        <v>7946</v>
      </c>
    </row>
    <row r="7709" spans="1:15" ht="15" customHeight="1" x14ac:dyDescent="0.2">
      <c r="A7709" s="65" t="s">
        <v>9839</v>
      </c>
      <c r="B7709" t="s">
        <v>973</v>
      </c>
      <c r="C7709" t="s">
        <v>972</v>
      </c>
      <c r="D7709" s="21" t="s">
        <v>976</v>
      </c>
      <c r="E7709" t="s">
        <v>977</v>
      </c>
      <c r="F7709" t="s">
        <v>78</v>
      </c>
      <c r="G7709" t="s">
        <v>1299</v>
      </c>
      <c r="K7709">
        <v>2024</v>
      </c>
      <c r="L7709" t="s">
        <v>7919</v>
      </c>
      <c r="M7709" t="s">
        <v>7920</v>
      </c>
      <c r="N7709" t="s">
        <v>7921</v>
      </c>
      <c r="O7709" t="s">
        <v>7922</v>
      </c>
    </row>
    <row r="7710" spans="1:15" ht="15" customHeight="1" x14ac:dyDescent="0.2">
      <c r="A7710" s="65" t="s">
        <v>9839</v>
      </c>
      <c r="B7710" t="s">
        <v>973</v>
      </c>
      <c r="C7710" t="s">
        <v>972</v>
      </c>
      <c r="D7710" s="21" t="s">
        <v>976</v>
      </c>
      <c r="E7710" t="s">
        <v>977</v>
      </c>
      <c r="F7710" t="s">
        <v>79</v>
      </c>
      <c r="G7710" t="s">
        <v>1382</v>
      </c>
      <c r="K7710">
        <v>2024</v>
      </c>
      <c r="L7710" t="s">
        <v>7919</v>
      </c>
      <c r="M7710" t="s">
        <v>7920</v>
      </c>
      <c r="N7710" t="s">
        <v>7921</v>
      </c>
    </row>
    <row r="7711" spans="1:15" ht="15" customHeight="1" x14ac:dyDescent="0.2">
      <c r="A7711" s="65" t="s">
        <v>9839</v>
      </c>
      <c r="B7711" t="s">
        <v>973</v>
      </c>
      <c r="C7711" t="s">
        <v>972</v>
      </c>
      <c r="D7711" s="21" t="s">
        <v>976</v>
      </c>
      <c r="E7711" t="s">
        <v>977</v>
      </c>
      <c r="F7711" t="s">
        <v>331</v>
      </c>
      <c r="K7711">
        <v>2024</v>
      </c>
      <c r="L7711" t="s">
        <v>7957</v>
      </c>
      <c r="M7711" t="s">
        <v>1291</v>
      </c>
      <c r="N7711" t="s">
        <v>9530</v>
      </c>
    </row>
    <row r="7712" spans="1:15" ht="15" customHeight="1" x14ac:dyDescent="0.2">
      <c r="A7712" s="65" t="s">
        <v>9839</v>
      </c>
      <c r="B7712" t="s">
        <v>973</v>
      </c>
      <c r="C7712" t="s">
        <v>972</v>
      </c>
      <c r="D7712" s="21" t="s">
        <v>976</v>
      </c>
      <c r="E7712" t="s">
        <v>977</v>
      </c>
      <c r="F7712" t="s">
        <v>329</v>
      </c>
      <c r="K7712">
        <v>2024</v>
      </c>
      <c r="L7712" t="s">
        <v>7957</v>
      </c>
      <c r="M7712" t="s">
        <v>1291</v>
      </c>
      <c r="N7712" t="s">
        <v>9530</v>
      </c>
      <c r="O7712" t="s">
        <v>7431</v>
      </c>
    </row>
    <row r="7713" spans="1:15" ht="15" customHeight="1" x14ac:dyDescent="0.2">
      <c r="A7713" s="65" t="s">
        <v>9839</v>
      </c>
      <c r="B7713" t="s">
        <v>973</v>
      </c>
      <c r="C7713" t="s">
        <v>972</v>
      </c>
      <c r="D7713" s="21" t="s">
        <v>976</v>
      </c>
      <c r="E7713" t="s">
        <v>977</v>
      </c>
      <c r="F7713" t="s">
        <v>332</v>
      </c>
      <c r="K7713">
        <v>2024</v>
      </c>
      <c r="L7713" t="s">
        <v>7957</v>
      </c>
      <c r="M7713" t="s">
        <v>1291</v>
      </c>
      <c r="N7713" t="s">
        <v>9530</v>
      </c>
    </row>
    <row r="7714" spans="1:15" ht="15" customHeight="1" x14ac:dyDescent="0.2">
      <c r="A7714" s="65" t="s">
        <v>9839</v>
      </c>
      <c r="B7714" t="s">
        <v>973</v>
      </c>
      <c r="C7714" t="s">
        <v>972</v>
      </c>
      <c r="D7714" s="21" t="s">
        <v>976</v>
      </c>
      <c r="E7714" t="s">
        <v>977</v>
      </c>
      <c r="F7714" t="s">
        <v>330</v>
      </c>
      <c r="K7714">
        <v>2024</v>
      </c>
      <c r="L7714" t="s">
        <v>7957</v>
      </c>
      <c r="M7714" t="s">
        <v>1291</v>
      </c>
      <c r="N7714" t="s">
        <v>9530</v>
      </c>
      <c r="O7714" t="s">
        <v>7431</v>
      </c>
    </row>
    <row r="7715" spans="1:15" ht="15" customHeight="1" x14ac:dyDescent="0.2">
      <c r="A7715" s="65" t="s">
        <v>9839</v>
      </c>
      <c r="B7715" t="s">
        <v>973</v>
      </c>
      <c r="C7715" t="s">
        <v>972</v>
      </c>
      <c r="D7715" s="21" t="s">
        <v>974</v>
      </c>
      <c r="E7715" t="s">
        <v>975</v>
      </c>
      <c r="F7715" t="s">
        <v>4</v>
      </c>
      <c r="L7715" t="s">
        <v>1429</v>
      </c>
      <c r="N7715" t="s">
        <v>1279</v>
      </c>
      <c r="O7715" t="s">
        <v>1280</v>
      </c>
    </row>
    <row r="7716" spans="1:15" ht="15" customHeight="1" x14ac:dyDescent="0.2">
      <c r="A7716" s="65" t="s">
        <v>9839</v>
      </c>
      <c r="B7716" t="s">
        <v>973</v>
      </c>
      <c r="C7716" t="s">
        <v>972</v>
      </c>
      <c r="D7716" s="21" t="s">
        <v>974</v>
      </c>
      <c r="E7716" t="s">
        <v>975</v>
      </c>
      <c r="F7716" t="s">
        <v>43</v>
      </c>
      <c r="G7716" t="s">
        <v>1386</v>
      </c>
      <c r="H7716" t="s">
        <v>349</v>
      </c>
      <c r="I7716" t="s">
        <v>349</v>
      </c>
      <c r="K7716">
        <v>2023</v>
      </c>
      <c r="L7716" t="s">
        <v>7954</v>
      </c>
      <c r="M7716" t="s">
        <v>2408</v>
      </c>
      <c r="N7716" t="s">
        <v>7955</v>
      </c>
      <c r="O7716" t="s">
        <v>7956</v>
      </c>
    </row>
    <row r="7717" spans="1:15" ht="15" customHeight="1" x14ac:dyDescent="0.2">
      <c r="A7717" s="65" t="s">
        <v>9839</v>
      </c>
      <c r="B7717" t="s">
        <v>973</v>
      </c>
      <c r="C7717" t="s">
        <v>972</v>
      </c>
      <c r="D7717" s="21" t="s">
        <v>974</v>
      </c>
      <c r="E7717" t="s">
        <v>975</v>
      </c>
      <c r="F7717" t="s">
        <v>89</v>
      </c>
      <c r="K7717">
        <v>2021</v>
      </c>
      <c r="L7717" t="s">
        <v>7963</v>
      </c>
      <c r="M7717" t="s">
        <v>2423</v>
      </c>
      <c r="N7717" t="s">
        <v>7964</v>
      </c>
      <c r="O7717" t="s">
        <v>9720</v>
      </c>
    </row>
    <row r="7718" spans="1:15" ht="15" customHeight="1" x14ac:dyDescent="0.2">
      <c r="A7718" s="65" t="s">
        <v>9839</v>
      </c>
      <c r="B7718" t="s">
        <v>973</v>
      </c>
      <c r="C7718" t="s">
        <v>972</v>
      </c>
      <c r="D7718" s="21" t="s">
        <v>974</v>
      </c>
      <c r="E7718" t="s">
        <v>975</v>
      </c>
      <c r="F7718" t="s">
        <v>147</v>
      </c>
      <c r="G7718" t="s">
        <v>1286</v>
      </c>
      <c r="O7718" t="s">
        <v>1400</v>
      </c>
    </row>
    <row r="7719" spans="1:15" ht="15" customHeight="1" x14ac:dyDescent="0.2">
      <c r="A7719" s="65" t="s">
        <v>9839</v>
      </c>
      <c r="B7719" t="s">
        <v>973</v>
      </c>
      <c r="C7719" t="s">
        <v>972</v>
      </c>
      <c r="D7719" s="21" t="s">
        <v>974</v>
      </c>
      <c r="E7719" t="s">
        <v>975</v>
      </c>
      <c r="F7719" t="s">
        <v>94</v>
      </c>
      <c r="K7719">
        <v>2019</v>
      </c>
      <c r="L7719" t="s">
        <v>7923</v>
      </c>
      <c r="M7719" t="s">
        <v>1816</v>
      </c>
      <c r="N7719" t="s">
        <v>9531</v>
      </c>
      <c r="O7719" t="s">
        <v>7924</v>
      </c>
    </row>
    <row r="7720" spans="1:15" ht="15" customHeight="1" x14ac:dyDescent="0.2">
      <c r="A7720" s="65" t="s">
        <v>9839</v>
      </c>
      <c r="B7720" t="s">
        <v>973</v>
      </c>
      <c r="C7720" t="s">
        <v>972</v>
      </c>
      <c r="D7720" s="21" t="s">
        <v>974</v>
      </c>
      <c r="E7720" t="s">
        <v>975</v>
      </c>
      <c r="F7720" t="s">
        <v>14</v>
      </c>
      <c r="G7720" t="s">
        <v>1430</v>
      </c>
      <c r="O7720" t="s">
        <v>1431</v>
      </c>
    </row>
    <row r="7721" spans="1:15" ht="15" customHeight="1" x14ac:dyDescent="0.2">
      <c r="A7721" s="65" t="s">
        <v>9839</v>
      </c>
      <c r="B7721" t="s">
        <v>973</v>
      </c>
      <c r="C7721" t="s">
        <v>972</v>
      </c>
      <c r="D7721" s="21" t="s">
        <v>974</v>
      </c>
      <c r="E7721" t="s">
        <v>975</v>
      </c>
      <c r="F7721" t="s">
        <v>15</v>
      </c>
      <c r="G7721" t="s">
        <v>1430</v>
      </c>
      <c r="O7721" t="s">
        <v>1432</v>
      </c>
    </row>
    <row r="7722" spans="1:15" ht="15" customHeight="1" x14ac:dyDescent="0.2">
      <c r="A7722" s="65" t="s">
        <v>9839</v>
      </c>
      <c r="B7722" t="s">
        <v>973</v>
      </c>
      <c r="C7722" t="s">
        <v>972</v>
      </c>
      <c r="D7722" s="21" t="s">
        <v>974</v>
      </c>
      <c r="E7722" t="s">
        <v>975</v>
      </c>
      <c r="F7722" t="s">
        <v>11</v>
      </c>
      <c r="G7722" t="s">
        <v>1286</v>
      </c>
      <c r="H7722" t="s">
        <v>349</v>
      </c>
      <c r="I7722" t="s">
        <v>349</v>
      </c>
      <c r="K7722">
        <v>2020</v>
      </c>
      <c r="L7722" t="s">
        <v>7969</v>
      </c>
      <c r="M7722" t="s">
        <v>2433</v>
      </c>
      <c r="N7722" t="s">
        <v>7970</v>
      </c>
      <c r="O7722" t="s">
        <v>7971</v>
      </c>
    </row>
    <row r="7723" spans="1:15" ht="15" customHeight="1" x14ac:dyDescent="0.2">
      <c r="A7723" s="65" t="s">
        <v>9839</v>
      </c>
      <c r="B7723" t="s">
        <v>973</v>
      </c>
      <c r="C7723" t="s">
        <v>972</v>
      </c>
      <c r="D7723" s="21" t="s">
        <v>974</v>
      </c>
      <c r="E7723" t="s">
        <v>975</v>
      </c>
      <c r="F7723" t="s">
        <v>10</v>
      </c>
      <c r="K7723">
        <v>2020</v>
      </c>
      <c r="L7723" t="s">
        <v>7969</v>
      </c>
      <c r="M7723" t="s">
        <v>2433</v>
      </c>
      <c r="N7723" t="s">
        <v>7970</v>
      </c>
    </row>
    <row r="7724" spans="1:15" ht="15" customHeight="1" x14ac:dyDescent="0.2">
      <c r="A7724" s="65" t="s">
        <v>9839</v>
      </c>
      <c r="B7724" t="s">
        <v>973</v>
      </c>
      <c r="C7724" t="s">
        <v>972</v>
      </c>
      <c r="D7724" s="21" t="s">
        <v>974</v>
      </c>
      <c r="E7724" t="s">
        <v>975</v>
      </c>
      <c r="F7724" t="s">
        <v>8</v>
      </c>
      <c r="K7724">
        <v>2020</v>
      </c>
      <c r="L7724" t="s">
        <v>7969</v>
      </c>
      <c r="M7724" t="s">
        <v>2433</v>
      </c>
      <c r="N7724" t="s">
        <v>7970</v>
      </c>
    </row>
    <row r="7725" spans="1:15" ht="15" customHeight="1" x14ac:dyDescent="0.2">
      <c r="A7725" s="65" t="s">
        <v>9839</v>
      </c>
      <c r="B7725" t="s">
        <v>973</v>
      </c>
      <c r="C7725" t="s">
        <v>972</v>
      </c>
      <c r="D7725" s="21" t="s">
        <v>974</v>
      </c>
      <c r="E7725" t="s">
        <v>975</v>
      </c>
      <c r="F7725" t="s">
        <v>9</v>
      </c>
      <c r="L7725" t="s">
        <v>1414</v>
      </c>
      <c r="N7725" t="s">
        <v>1415</v>
      </c>
      <c r="O7725" t="s">
        <v>1416</v>
      </c>
    </row>
    <row r="7726" spans="1:15" ht="15" customHeight="1" x14ac:dyDescent="0.2">
      <c r="A7726" s="65" t="s">
        <v>9839</v>
      </c>
      <c r="B7726" t="s">
        <v>973</v>
      </c>
      <c r="C7726" t="s">
        <v>972</v>
      </c>
      <c r="D7726" s="21" t="s">
        <v>974</v>
      </c>
      <c r="E7726" t="s">
        <v>975</v>
      </c>
      <c r="F7726" t="s">
        <v>316</v>
      </c>
      <c r="K7726">
        <v>2021</v>
      </c>
      <c r="L7726" t="s">
        <v>7963</v>
      </c>
      <c r="M7726" t="s">
        <v>3096</v>
      </c>
      <c r="N7726" t="s">
        <v>7964</v>
      </c>
    </row>
    <row r="7727" spans="1:15" ht="15" customHeight="1" x14ac:dyDescent="0.2">
      <c r="A7727" s="65" t="s">
        <v>9839</v>
      </c>
      <c r="B7727" t="s">
        <v>973</v>
      </c>
      <c r="C7727" t="s">
        <v>972</v>
      </c>
      <c r="D7727" s="21" t="s">
        <v>974</v>
      </c>
      <c r="E7727" t="s">
        <v>975</v>
      </c>
      <c r="F7727" t="s">
        <v>314</v>
      </c>
      <c r="K7727">
        <v>2021</v>
      </c>
      <c r="L7727" t="s">
        <v>7963</v>
      </c>
      <c r="M7727" t="s">
        <v>3096</v>
      </c>
      <c r="N7727" t="s">
        <v>7964</v>
      </c>
      <c r="O7727" t="s">
        <v>7965</v>
      </c>
    </row>
    <row r="7728" spans="1:15" ht="15" customHeight="1" x14ac:dyDescent="0.2">
      <c r="A7728" s="65" t="s">
        <v>9839</v>
      </c>
      <c r="B7728" t="s">
        <v>973</v>
      </c>
      <c r="C7728" t="s">
        <v>972</v>
      </c>
      <c r="D7728" s="21" t="s">
        <v>974</v>
      </c>
      <c r="E7728" t="s">
        <v>975</v>
      </c>
      <c r="F7728" t="s">
        <v>315</v>
      </c>
      <c r="K7728">
        <v>2021</v>
      </c>
      <c r="L7728" t="s">
        <v>7963</v>
      </c>
      <c r="M7728" t="s">
        <v>3096</v>
      </c>
      <c r="N7728" t="s">
        <v>7964</v>
      </c>
      <c r="O7728" t="s">
        <v>7965</v>
      </c>
    </row>
    <row r="7729" spans="1:15" ht="15" customHeight="1" x14ac:dyDescent="0.2">
      <c r="A7729" s="65" t="s">
        <v>9839</v>
      </c>
      <c r="B7729" t="s">
        <v>973</v>
      </c>
      <c r="C7729" t="s">
        <v>972</v>
      </c>
      <c r="D7729" s="21" t="s">
        <v>974</v>
      </c>
      <c r="E7729" t="s">
        <v>975</v>
      </c>
      <c r="F7729" t="s">
        <v>323</v>
      </c>
      <c r="K7729">
        <v>2021</v>
      </c>
      <c r="L7729" t="s">
        <v>7963</v>
      </c>
      <c r="M7729" t="s">
        <v>3096</v>
      </c>
      <c r="N7729" t="s">
        <v>7964</v>
      </c>
    </row>
    <row r="7730" spans="1:15" ht="15" customHeight="1" x14ac:dyDescent="0.2">
      <c r="A7730" s="65" t="s">
        <v>9839</v>
      </c>
      <c r="B7730" t="s">
        <v>973</v>
      </c>
      <c r="C7730" t="s">
        <v>972</v>
      </c>
      <c r="D7730" s="21" t="s">
        <v>976</v>
      </c>
      <c r="E7730" t="s">
        <v>977</v>
      </c>
      <c r="F7730" t="s">
        <v>67</v>
      </c>
      <c r="G7730" t="s">
        <v>1360</v>
      </c>
      <c r="K7730">
        <v>2021</v>
      </c>
      <c r="L7730" t="s">
        <v>7966</v>
      </c>
      <c r="M7730" t="s">
        <v>1484</v>
      </c>
      <c r="N7730" t="s">
        <v>7967</v>
      </c>
      <c r="O7730" t="s">
        <v>7968</v>
      </c>
    </row>
    <row r="7731" spans="1:15" ht="15" customHeight="1" x14ac:dyDescent="0.2">
      <c r="A7731" s="65" t="s">
        <v>9839</v>
      </c>
      <c r="B7731" t="s">
        <v>973</v>
      </c>
      <c r="C7731" t="s">
        <v>972</v>
      </c>
      <c r="D7731" s="21" t="s">
        <v>974</v>
      </c>
      <c r="E7731" t="s">
        <v>975</v>
      </c>
      <c r="F7731" t="s">
        <v>321</v>
      </c>
      <c r="K7731">
        <v>2021</v>
      </c>
      <c r="L7731" t="s">
        <v>7963</v>
      </c>
      <c r="M7731" t="s">
        <v>3096</v>
      </c>
      <c r="N7731" t="s">
        <v>7964</v>
      </c>
    </row>
    <row r="7732" spans="1:15" ht="15" customHeight="1" x14ac:dyDescent="0.2">
      <c r="A7732" s="65" t="s">
        <v>9839</v>
      </c>
      <c r="B7732" t="s">
        <v>973</v>
      </c>
      <c r="C7732" t="s">
        <v>972</v>
      </c>
      <c r="D7732" s="21" t="s">
        <v>976</v>
      </c>
      <c r="E7732" t="s">
        <v>977</v>
      </c>
      <c r="F7732" t="s">
        <v>66</v>
      </c>
      <c r="G7732" t="s">
        <v>1296</v>
      </c>
      <c r="K7732">
        <v>2024</v>
      </c>
      <c r="L7732" t="s">
        <v>7958</v>
      </c>
      <c r="M7732" t="s">
        <v>7959</v>
      </c>
      <c r="N7732" t="s">
        <v>9530</v>
      </c>
    </row>
    <row r="7733" spans="1:15" ht="15" customHeight="1" x14ac:dyDescent="0.2">
      <c r="A7733" s="65" t="s">
        <v>9839</v>
      </c>
      <c r="B7733" t="s">
        <v>973</v>
      </c>
      <c r="C7733" t="s">
        <v>972</v>
      </c>
      <c r="D7733" s="21" t="s">
        <v>974</v>
      </c>
      <c r="E7733" t="s">
        <v>975</v>
      </c>
      <c r="F7733" t="s">
        <v>322</v>
      </c>
      <c r="K7733">
        <v>2021</v>
      </c>
      <c r="L7733" t="s">
        <v>7963</v>
      </c>
      <c r="M7733" t="s">
        <v>3096</v>
      </c>
      <c r="N7733" t="s">
        <v>7964</v>
      </c>
    </row>
    <row r="7734" spans="1:15" ht="15" customHeight="1" x14ac:dyDescent="0.2">
      <c r="A7734" s="65" t="s">
        <v>9839</v>
      </c>
      <c r="B7734" t="s">
        <v>973</v>
      </c>
      <c r="C7734" t="s">
        <v>972</v>
      </c>
      <c r="D7734" s="21" t="s">
        <v>974</v>
      </c>
      <c r="E7734" t="s">
        <v>975</v>
      </c>
      <c r="F7734" t="s">
        <v>331</v>
      </c>
      <c r="K7734">
        <v>2021</v>
      </c>
      <c r="L7734" t="s">
        <v>7963</v>
      </c>
      <c r="M7734" t="s">
        <v>3096</v>
      </c>
      <c r="N7734" t="s">
        <v>7964</v>
      </c>
    </row>
    <row r="7735" spans="1:15" ht="15" customHeight="1" x14ac:dyDescent="0.2">
      <c r="A7735" s="65" t="s">
        <v>9839</v>
      </c>
      <c r="B7735" t="s">
        <v>973</v>
      </c>
      <c r="C7735" t="s">
        <v>972</v>
      </c>
      <c r="D7735" s="21" t="s">
        <v>974</v>
      </c>
      <c r="E7735" t="s">
        <v>975</v>
      </c>
      <c r="F7735" t="s">
        <v>329</v>
      </c>
      <c r="K7735">
        <v>2021</v>
      </c>
      <c r="L7735" t="s">
        <v>7963</v>
      </c>
      <c r="M7735" t="s">
        <v>3096</v>
      </c>
      <c r="N7735" t="s">
        <v>7964</v>
      </c>
    </row>
    <row r="7736" spans="1:15" ht="15" customHeight="1" x14ac:dyDescent="0.2">
      <c r="A7736" s="65" t="s">
        <v>9839</v>
      </c>
      <c r="B7736" t="s">
        <v>973</v>
      </c>
      <c r="C7736" t="s">
        <v>972</v>
      </c>
      <c r="D7736" s="21" t="s">
        <v>974</v>
      </c>
      <c r="E7736" t="s">
        <v>975</v>
      </c>
      <c r="F7736" t="s">
        <v>330</v>
      </c>
      <c r="K7736">
        <v>2021</v>
      </c>
      <c r="L7736" t="s">
        <v>7963</v>
      </c>
      <c r="M7736" t="s">
        <v>3096</v>
      </c>
      <c r="N7736" t="s">
        <v>7964</v>
      </c>
    </row>
    <row r="7737" spans="1:15" ht="15" customHeight="1" x14ac:dyDescent="0.2">
      <c r="A7737" s="65" t="s">
        <v>9839</v>
      </c>
      <c r="B7737" t="s">
        <v>973</v>
      </c>
      <c r="C7737" t="s">
        <v>972</v>
      </c>
      <c r="D7737" s="21" t="s">
        <v>974</v>
      </c>
      <c r="E7737" t="s">
        <v>975</v>
      </c>
      <c r="F7737" t="s">
        <v>67</v>
      </c>
      <c r="G7737" t="s">
        <v>1360</v>
      </c>
      <c r="K7737">
        <v>2018</v>
      </c>
      <c r="L7737" t="s">
        <v>7972</v>
      </c>
      <c r="N7737" t="s">
        <v>7973</v>
      </c>
      <c r="O7737" t="s">
        <v>7974</v>
      </c>
    </row>
    <row r="7738" spans="1:15" ht="15" customHeight="1" x14ac:dyDescent="0.2">
      <c r="A7738" s="65" t="s">
        <v>9839</v>
      </c>
      <c r="B7738" t="s">
        <v>973</v>
      </c>
      <c r="C7738" t="s">
        <v>972</v>
      </c>
      <c r="D7738" s="21" t="s">
        <v>976</v>
      </c>
      <c r="E7738" t="s">
        <v>977</v>
      </c>
      <c r="F7738" t="s">
        <v>32</v>
      </c>
      <c r="G7738" t="s">
        <v>1270</v>
      </c>
      <c r="K7738">
        <v>2023</v>
      </c>
      <c r="L7738" t="s">
        <v>7894</v>
      </c>
      <c r="M7738" t="s">
        <v>1484</v>
      </c>
      <c r="N7738" t="s">
        <v>7896</v>
      </c>
    </row>
    <row r="7739" spans="1:15" ht="15" customHeight="1" x14ac:dyDescent="0.2">
      <c r="A7739" s="65" t="s">
        <v>9839</v>
      </c>
      <c r="B7739" t="s">
        <v>973</v>
      </c>
      <c r="C7739" t="s">
        <v>972</v>
      </c>
      <c r="D7739" s="21" t="s">
        <v>974</v>
      </c>
      <c r="E7739" t="s">
        <v>975</v>
      </c>
      <c r="F7739" t="s">
        <v>66</v>
      </c>
      <c r="G7739" t="s">
        <v>1296</v>
      </c>
      <c r="K7739">
        <v>2022</v>
      </c>
      <c r="L7739" t="s">
        <v>7925</v>
      </c>
      <c r="M7739" t="s">
        <v>3029</v>
      </c>
      <c r="N7739" t="s">
        <v>7927</v>
      </c>
      <c r="O7739" t="s">
        <v>7938</v>
      </c>
    </row>
    <row r="7740" spans="1:15" ht="15" customHeight="1" x14ac:dyDescent="0.2">
      <c r="A7740" s="65" t="s">
        <v>9839</v>
      </c>
      <c r="B7740" t="s">
        <v>973</v>
      </c>
      <c r="C7740" t="s">
        <v>972</v>
      </c>
      <c r="D7740" s="21" t="s">
        <v>974</v>
      </c>
      <c r="E7740" t="s">
        <v>975</v>
      </c>
      <c r="F7740" t="s">
        <v>32</v>
      </c>
      <c r="G7740" t="s">
        <v>1270</v>
      </c>
      <c r="L7740" t="s">
        <v>9305</v>
      </c>
      <c r="M7740" t="s">
        <v>9300</v>
      </c>
      <c r="N7740" t="s">
        <v>9546</v>
      </c>
    </row>
    <row r="7741" spans="1:15" ht="15" customHeight="1" x14ac:dyDescent="0.2">
      <c r="A7741" s="65" t="s">
        <v>9839</v>
      </c>
      <c r="B7741" t="s">
        <v>973</v>
      </c>
      <c r="C7741" t="s">
        <v>972</v>
      </c>
      <c r="D7741" s="21" t="s">
        <v>974</v>
      </c>
      <c r="E7741" t="s">
        <v>975</v>
      </c>
      <c r="F7741" t="s">
        <v>56</v>
      </c>
      <c r="G7741" t="s">
        <v>1270</v>
      </c>
      <c r="H7741" t="s">
        <v>349</v>
      </c>
      <c r="I7741" t="s">
        <v>349</v>
      </c>
      <c r="K7741">
        <v>2023</v>
      </c>
      <c r="L7741" t="s">
        <v>7892</v>
      </c>
      <c r="M7741" t="s">
        <v>2433</v>
      </c>
      <c r="N7741" t="s">
        <v>7893</v>
      </c>
    </row>
    <row r="7742" spans="1:15" ht="15" customHeight="1" x14ac:dyDescent="0.2">
      <c r="A7742" s="65" t="s">
        <v>9839</v>
      </c>
      <c r="B7742" t="s">
        <v>973</v>
      </c>
      <c r="C7742" t="s">
        <v>972</v>
      </c>
      <c r="D7742" s="21" t="s">
        <v>974</v>
      </c>
      <c r="E7742" t="s">
        <v>975</v>
      </c>
      <c r="F7742" t="s">
        <v>64</v>
      </c>
      <c r="G7742" t="s">
        <v>1270</v>
      </c>
      <c r="H7742" t="s">
        <v>349</v>
      </c>
      <c r="I7742" t="s">
        <v>349</v>
      </c>
      <c r="L7742" t="s">
        <v>9305</v>
      </c>
      <c r="M7742" t="s">
        <v>9300</v>
      </c>
      <c r="N7742" t="s">
        <v>9546</v>
      </c>
      <c r="O7742" t="s">
        <v>9304</v>
      </c>
    </row>
    <row r="7743" spans="1:15" ht="15" customHeight="1" x14ac:dyDescent="0.2">
      <c r="A7743" s="65" t="s">
        <v>9839</v>
      </c>
      <c r="B7743" t="s">
        <v>973</v>
      </c>
      <c r="C7743" t="s">
        <v>972</v>
      </c>
      <c r="D7743" s="21" t="s">
        <v>976</v>
      </c>
      <c r="E7743" t="s">
        <v>977</v>
      </c>
      <c r="F7743" t="s">
        <v>58</v>
      </c>
      <c r="G7743" t="s">
        <v>1270</v>
      </c>
      <c r="H7743" t="s">
        <v>1702</v>
      </c>
      <c r="I7743" t="s">
        <v>1702</v>
      </c>
      <c r="K7743">
        <v>2024</v>
      </c>
      <c r="L7743" t="s">
        <v>7958</v>
      </c>
      <c r="M7743" t="s">
        <v>7959</v>
      </c>
      <c r="N7743" t="s">
        <v>9530</v>
      </c>
      <c r="O7743" t="s">
        <v>7960</v>
      </c>
    </row>
    <row r="7744" spans="1:15" ht="15" customHeight="1" x14ac:dyDescent="0.2">
      <c r="A7744" s="65" t="s">
        <v>9839</v>
      </c>
      <c r="B7744" t="s">
        <v>973</v>
      </c>
      <c r="C7744" t="s">
        <v>972</v>
      </c>
      <c r="D7744" s="21" t="s">
        <v>976</v>
      </c>
      <c r="E7744" t="s">
        <v>977</v>
      </c>
      <c r="F7744" t="s">
        <v>53</v>
      </c>
      <c r="G7744" t="s">
        <v>1270</v>
      </c>
      <c r="H7744" t="s">
        <v>1717</v>
      </c>
      <c r="I7744" t="s">
        <v>1702</v>
      </c>
      <c r="K7744">
        <v>2023</v>
      </c>
      <c r="L7744" t="s">
        <v>7894</v>
      </c>
      <c r="M7744" t="s">
        <v>2495</v>
      </c>
      <c r="N7744" t="s">
        <v>7896</v>
      </c>
      <c r="O7744" t="s">
        <v>7909</v>
      </c>
    </row>
    <row r="7745" spans="1:15" ht="15" customHeight="1" x14ac:dyDescent="0.2">
      <c r="A7745" s="65" t="s">
        <v>9839</v>
      </c>
      <c r="B7745" t="s">
        <v>973</v>
      </c>
      <c r="C7745" t="s">
        <v>972</v>
      </c>
      <c r="D7745" s="21" t="s">
        <v>976</v>
      </c>
      <c r="E7745" t="s">
        <v>977</v>
      </c>
      <c r="F7745" t="s">
        <v>62</v>
      </c>
      <c r="G7745" t="s">
        <v>1270</v>
      </c>
      <c r="H7745" t="s">
        <v>1717</v>
      </c>
      <c r="I7745" t="s">
        <v>1702</v>
      </c>
      <c r="K7745">
        <v>2023</v>
      </c>
      <c r="L7745" t="s">
        <v>7894</v>
      </c>
      <c r="M7745" t="s">
        <v>2495</v>
      </c>
      <c r="N7745" t="s">
        <v>7896</v>
      </c>
      <c r="O7745" t="s">
        <v>7910</v>
      </c>
    </row>
    <row r="7746" spans="1:15" ht="15" customHeight="1" x14ac:dyDescent="0.2">
      <c r="A7746" s="65" t="s">
        <v>9839</v>
      </c>
      <c r="B7746" t="s">
        <v>973</v>
      </c>
      <c r="C7746" t="s">
        <v>972</v>
      </c>
      <c r="D7746" s="21" t="s">
        <v>976</v>
      </c>
      <c r="E7746" t="s">
        <v>977</v>
      </c>
      <c r="F7746" t="s">
        <v>65</v>
      </c>
      <c r="G7746" t="s">
        <v>1270</v>
      </c>
      <c r="H7746" t="s">
        <v>1702</v>
      </c>
      <c r="I7746" t="s">
        <v>1702</v>
      </c>
      <c r="K7746">
        <v>2023</v>
      </c>
      <c r="L7746" t="s">
        <v>7894</v>
      </c>
      <c r="M7746" t="s">
        <v>2453</v>
      </c>
      <c r="N7746" t="s">
        <v>7896</v>
      </c>
      <c r="O7746" t="s">
        <v>7911</v>
      </c>
    </row>
    <row r="7747" spans="1:15" ht="15" customHeight="1" x14ac:dyDescent="0.2">
      <c r="A7747" t="s">
        <v>9841</v>
      </c>
      <c r="B7747" t="s">
        <v>385</v>
      </c>
      <c r="C7747" t="s">
        <v>384</v>
      </c>
      <c r="D7747" s="21" t="s">
        <v>386</v>
      </c>
      <c r="E7747" t="s">
        <v>387</v>
      </c>
      <c r="F7747" t="s">
        <v>8</v>
      </c>
      <c r="K7747">
        <v>2021</v>
      </c>
      <c r="L7747" t="s">
        <v>7975</v>
      </c>
      <c r="M7747" t="s">
        <v>1975</v>
      </c>
      <c r="N7747" t="s">
        <v>7976</v>
      </c>
    </row>
    <row r="7748" spans="1:15" ht="15" customHeight="1" x14ac:dyDescent="0.2">
      <c r="A7748" t="s">
        <v>9841</v>
      </c>
      <c r="B7748" t="s">
        <v>385</v>
      </c>
      <c r="C7748" t="s">
        <v>384</v>
      </c>
      <c r="D7748" s="21" t="s">
        <v>386</v>
      </c>
      <c r="E7748" t="s">
        <v>387</v>
      </c>
      <c r="F7748" t="s">
        <v>10</v>
      </c>
      <c r="K7748">
        <v>2021</v>
      </c>
      <c r="L7748" t="s">
        <v>7975</v>
      </c>
      <c r="M7748" t="s">
        <v>1975</v>
      </c>
      <c r="N7748" t="s">
        <v>7976</v>
      </c>
    </row>
    <row r="7749" spans="1:15" ht="15" customHeight="1" x14ac:dyDescent="0.2">
      <c r="A7749" t="s">
        <v>9841</v>
      </c>
      <c r="B7749" t="s">
        <v>385</v>
      </c>
      <c r="C7749" t="s">
        <v>384</v>
      </c>
      <c r="D7749" s="21" t="s">
        <v>386</v>
      </c>
      <c r="E7749" t="s">
        <v>387</v>
      </c>
      <c r="F7749" t="s">
        <v>11</v>
      </c>
      <c r="G7749" t="s">
        <v>1286</v>
      </c>
      <c r="H7749" t="s">
        <v>349</v>
      </c>
      <c r="I7749" t="s">
        <v>349</v>
      </c>
      <c r="K7749">
        <v>2021</v>
      </c>
      <c r="L7749" t="s">
        <v>7975</v>
      </c>
      <c r="M7749" t="s">
        <v>1975</v>
      </c>
      <c r="N7749" t="s">
        <v>7976</v>
      </c>
    </row>
    <row r="7750" spans="1:15" ht="15" customHeight="1" x14ac:dyDescent="0.2">
      <c r="A7750" t="s">
        <v>9841</v>
      </c>
      <c r="B7750" t="s">
        <v>385</v>
      </c>
      <c r="C7750" t="s">
        <v>384</v>
      </c>
      <c r="D7750" s="21" t="s">
        <v>386</v>
      </c>
      <c r="E7750" t="s">
        <v>387</v>
      </c>
      <c r="F7750" t="s">
        <v>31</v>
      </c>
      <c r="G7750" t="s">
        <v>1404</v>
      </c>
      <c r="K7750">
        <v>2022</v>
      </c>
      <c r="L7750" t="s">
        <v>7975</v>
      </c>
      <c r="M7750" t="s">
        <v>5792</v>
      </c>
      <c r="N7750" t="s">
        <v>7976</v>
      </c>
      <c r="O7750" t="s">
        <v>7977</v>
      </c>
    </row>
    <row r="7751" spans="1:15" ht="15" customHeight="1" x14ac:dyDescent="0.2">
      <c r="A7751" t="s">
        <v>9841</v>
      </c>
      <c r="B7751" t="s">
        <v>385</v>
      </c>
      <c r="C7751" t="s">
        <v>384</v>
      </c>
      <c r="D7751" s="21" t="s">
        <v>386</v>
      </c>
      <c r="E7751" t="s">
        <v>387</v>
      </c>
      <c r="F7751" t="s">
        <v>84</v>
      </c>
      <c r="K7751">
        <v>2022</v>
      </c>
      <c r="L7751" t="s">
        <v>7975</v>
      </c>
      <c r="M7751" t="s">
        <v>5792</v>
      </c>
      <c r="N7751" t="s">
        <v>7976</v>
      </c>
      <c r="O7751" t="s">
        <v>7978</v>
      </c>
    </row>
    <row r="7752" spans="1:15" ht="15" customHeight="1" x14ac:dyDescent="0.2">
      <c r="A7752" t="s">
        <v>9841</v>
      </c>
      <c r="B7752" t="s">
        <v>385</v>
      </c>
      <c r="C7752" t="s">
        <v>384</v>
      </c>
      <c r="D7752" s="21" t="s">
        <v>386</v>
      </c>
      <c r="E7752" t="s">
        <v>387</v>
      </c>
      <c r="F7752" t="s">
        <v>306</v>
      </c>
      <c r="K7752">
        <v>2022</v>
      </c>
      <c r="L7752" t="s">
        <v>7975</v>
      </c>
      <c r="M7752" t="s">
        <v>2544</v>
      </c>
      <c r="N7752" t="s">
        <v>7976</v>
      </c>
      <c r="O7752" t="s">
        <v>7979</v>
      </c>
    </row>
    <row r="7753" spans="1:15" ht="15" customHeight="1" x14ac:dyDescent="0.2">
      <c r="A7753" t="s">
        <v>9841</v>
      </c>
      <c r="B7753" t="s">
        <v>385</v>
      </c>
      <c r="C7753" t="s">
        <v>384</v>
      </c>
      <c r="D7753" s="21" t="s">
        <v>386</v>
      </c>
      <c r="E7753" t="s">
        <v>387</v>
      </c>
      <c r="F7753" t="s">
        <v>307</v>
      </c>
      <c r="K7753">
        <v>2022</v>
      </c>
      <c r="L7753" t="s">
        <v>7975</v>
      </c>
      <c r="M7753" t="s">
        <v>2544</v>
      </c>
      <c r="N7753" t="s">
        <v>7976</v>
      </c>
      <c r="O7753" t="s">
        <v>7979</v>
      </c>
    </row>
    <row r="7754" spans="1:15" ht="15" customHeight="1" x14ac:dyDescent="0.2">
      <c r="A7754" t="s">
        <v>9841</v>
      </c>
      <c r="B7754" t="s">
        <v>385</v>
      </c>
      <c r="C7754" t="s">
        <v>384</v>
      </c>
      <c r="D7754" s="21" t="s">
        <v>386</v>
      </c>
      <c r="E7754" t="s">
        <v>387</v>
      </c>
      <c r="F7754" t="s">
        <v>308</v>
      </c>
      <c r="K7754">
        <v>2022</v>
      </c>
      <c r="L7754" t="s">
        <v>7975</v>
      </c>
      <c r="M7754" t="s">
        <v>2544</v>
      </c>
      <c r="N7754" t="s">
        <v>7976</v>
      </c>
      <c r="O7754" t="s">
        <v>7980</v>
      </c>
    </row>
    <row r="7755" spans="1:15" ht="15" customHeight="1" x14ac:dyDescent="0.2">
      <c r="A7755" t="s">
        <v>9841</v>
      </c>
      <c r="B7755" t="s">
        <v>385</v>
      </c>
      <c r="C7755" t="s">
        <v>384</v>
      </c>
      <c r="D7755" s="21" t="s">
        <v>386</v>
      </c>
      <c r="E7755" t="s">
        <v>387</v>
      </c>
      <c r="F7755" t="s">
        <v>314</v>
      </c>
      <c r="K7755">
        <v>2022</v>
      </c>
      <c r="L7755" t="s">
        <v>7975</v>
      </c>
      <c r="M7755" t="s">
        <v>2544</v>
      </c>
      <c r="N7755" t="s">
        <v>7976</v>
      </c>
      <c r="O7755" t="s">
        <v>7981</v>
      </c>
    </row>
    <row r="7756" spans="1:15" ht="15" customHeight="1" x14ac:dyDescent="0.2">
      <c r="A7756" t="s">
        <v>9841</v>
      </c>
      <c r="B7756" t="s">
        <v>385</v>
      </c>
      <c r="C7756" t="s">
        <v>384</v>
      </c>
      <c r="D7756" s="21" t="s">
        <v>386</v>
      </c>
      <c r="E7756" t="s">
        <v>387</v>
      </c>
      <c r="F7756" t="s">
        <v>315</v>
      </c>
      <c r="K7756">
        <v>2022</v>
      </c>
      <c r="L7756" t="s">
        <v>7975</v>
      </c>
      <c r="M7756" t="s">
        <v>2544</v>
      </c>
      <c r="N7756" t="s">
        <v>7976</v>
      </c>
      <c r="O7756" t="s">
        <v>7981</v>
      </c>
    </row>
    <row r="7757" spans="1:15" ht="15" customHeight="1" x14ac:dyDescent="0.2">
      <c r="A7757" t="s">
        <v>9841</v>
      </c>
      <c r="B7757" t="s">
        <v>385</v>
      </c>
      <c r="C7757" t="s">
        <v>384</v>
      </c>
      <c r="D7757" s="21" t="s">
        <v>386</v>
      </c>
      <c r="E7757" t="s">
        <v>387</v>
      </c>
      <c r="F7757" t="s">
        <v>316</v>
      </c>
      <c r="K7757">
        <v>2022</v>
      </c>
      <c r="L7757" t="s">
        <v>7975</v>
      </c>
      <c r="M7757" t="s">
        <v>2544</v>
      </c>
      <c r="N7757" t="s">
        <v>7976</v>
      </c>
      <c r="O7757" t="s">
        <v>7980</v>
      </c>
    </row>
    <row r="7758" spans="1:15" ht="15" customHeight="1" x14ac:dyDescent="0.2">
      <c r="A7758" t="s">
        <v>9841</v>
      </c>
      <c r="B7758" t="s">
        <v>385</v>
      </c>
      <c r="C7758" t="s">
        <v>384</v>
      </c>
      <c r="D7758" s="21" t="s">
        <v>386</v>
      </c>
      <c r="E7758" t="s">
        <v>387</v>
      </c>
      <c r="F7758" t="s">
        <v>32</v>
      </c>
      <c r="G7758" t="s">
        <v>1270</v>
      </c>
      <c r="K7758">
        <v>2022</v>
      </c>
      <c r="L7758" t="s">
        <v>7982</v>
      </c>
      <c r="M7758" t="s">
        <v>1484</v>
      </c>
      <c r="N7758" t="s">
        <v>7983</v>
      </c>
    </row>
    <row r="7759" spans="1:15" ht="15" customHeight="1" x14ac:dyDescent="0.2">
      <c r="A7759" t="s">
        <v>9841</v>
      </c>
      <c r="B7759" t="s">
        <v>385</v>
      </c>
      <c r="C7759" t="s">
        <v>384</v>
      </c>
      <c r="D7759" s="21" t="s">
        <v>386</v>
      </c>
      <c r="E7759" t="s">
        <v>387</v>
      </c>
      <c r="F7759" t="s">
        <v>54</v>
      </c>
      <c r="G7759" t="s">
        <v>1270</v>
      </c>
      <c r="H7759" t="s">
        <v>349</v>
      </c>
      <c r="I7759" t="s">
        <v>349</v>
      </c>
      <c r="K7759">
        <v>2022</v>
      </c>
      <c r="L7759" t="s">
        <v>7982</v>
      </c>
      <c r="M7759" t="s">
        <v>1484</v>
      </c>
      <c r="N7759" t="s">
        <v>7983</v>
      </c>
      <c r="O7759" t="s">
        <v>7984</v>
      </c>
    </row>
    <row r="7760" spans="1:15" ht="15" customHeight="1" x14ac:dyDescent="0.2">
      <c r="A7760" t="s">
        <v>9841</v>
      </c>
      <c r="B7760" t="s">
        <v>385</v>
      </c>
      <c r="C7760" t="s">
        <v>384</v>
      </c>
      <c r="D7760" s="21" t="s">
        <v>386</v>
      </c>
      <c r="E7760" t="s">
        <v>387</v>
      </c>
      <c r="F7760" t="s">
        <v>59</v>
      </c>
      <c r="G7760" t="s">
        <v>1270</v>
      </c>
      <c r="H7760" t="s">
        <v>349</v>
      </c>
      <c r="I7760" t="s">
        <v>349</v>
      </c>
      <c r="K7760">
        <v>2022</v>
      </c>
      <c r="L7760" t="s">
        <v>7982</v>
      </c>
      <c r="M7760" t="s">
        <v>1484</v>
      </c>
      <c r="N7760" t="s">
        <v>7983</v>
      </c>
      <c r="O7760" t="s">
        <v>7985</v>
      </c>
    </row>
    <row r="7761" spans="1:15" ht="15" customHeight="1" x14ac:dyDescent="0.2">
      <c r="A7761" t="s">
        <v>9841</v>
      </c>
      <c r="B7761" t="s">
        <v>385</v>
      </c>
      <c r="C7761" t="s">
        <v>384</v>
      </c>
      <c r="D7761" s="21" t="s">
        <v>386</v>
      </c>
      <c r="E7761" t="s">
        <v>387</v>
      </c>
      <c r="F7761" t="s">
        <v>64</v>
      </c>
      <c r="G7761" t="s">
        <v>1270</v>
      </c>
      <c r="H7761" t="s">
        <v>349</v>
      </c>
      <c r="I7761" t="s">
        <v>349</v>
      </c>
      <c r="K7761">
        <v>2022</v>
      </c>
      <c r="L7761" t="s">
        <v>7982</v>
      </c>
      <c r="M7761" t="s">
        <v>1484</v>
      </c>
      <c r="N7761" t="s">
        <v>7983</v>
      </c>
      <c r="O7761" t="s">
        <v>7986</v>
      </c>
    </row>
    <row r="7762" spans="1:15" ht="15" customHeight="1" x14ac:dyDescent="0.2">
      <c r="A7762" t="s">
        <v>9841</v>
      </c>
      <c r="B7762" t="s">
        <v>385</v>
      </c>
      <c r="C7762" t="s">
        <v>384</v>
      </c>
      <c r="D7762" s="21" t="s">
        <v>386</v>
      </c>
      <c r="E7762" t="s">
        <v>387</v>
      </c>
      <c r="F7762" t="s">
        <v>66</v>
      </c>
      <c r="G7762" t="s">
        <v>1296</v>
      </c>
      <c r="K7762">
        <v>2022</v>
      </c>
      <c r="L7762" t="s">
        <v>7982</v>
      </c>
      <c r="M7762" t="s">
        <v>7987</v>
      </c>
      <c r="N7762" t="s">
        <v>7983</v>
      </c>
      <c r="O7762" t="s">
        <v>7988</v>
      </c>
    </row>
    <row r="7763" spans="1:15" ht="15" customHeight="1" x14ac:dyDescent="0.2">
      <c r="A7763" t="s">
        <v>9841</v>
      </c>
      <c r="B7763" t="s">
        <v>385</v>
      </c>
      <c r="C7763" t="s">
        <v>384</v>
      </c>
      <c r="D7763" s="21" t="s">
        <v>386</v>
      </c>
      <c r="E7763" t="s">
        <v>387</v>
      </c>
      <c r="F7763" t="s">
        <v>72</v>
      </c>
      <c r="G7763" t="s">
        <v>1299</v>
      </c>
      <c r="K7763">
        <v>2022</v>
      </c>
      <c r="L7763" t="s">
        <v>7982</v>
      </c>
      <c r="M7763" t="s">
        <v>7989</v>
      </c>
      <c r="N7763" t="s">
        <v>7983</v>
      </c>
      <c r="O7763" t="s">
        <v>7990</v>
      </c>
    </row>
    <row r="7764" spans="1:15" ht="15" customHeight="1" x14ac:dyDescent="0.2">
      <c r="A7764" t="s">
        <v>9841</v>
      </c>
      <c r="B7764" t="s">
        <v>385</v>
      </c>
      <c r="C7764" t="s">
        <v>384</v>
      </c>
      <c r="D7764" s="21" t="s">
        <v>386</v>
      </c>
      <c r="E7764" t="s">
        <v>387</v>
      </c>
      <c r="F7764" t="s">
        <v>76</v>
      </c>
      <c r="G7764" t="s">
        <v>1299</v>
      </c>
      <c r="K7764">
        <v>2022</v>
      </c>
      <c r="L7764" t="s">
        <v>7982</v>
      </c>
      <c r="M7764" t="s">
        <v>7989</v>
      </c>
      <c r="N7764" t="s">
        <v>7983</v>
      </c>
      <c r="O7764" t="s">
        <v>7991</v>
      </c>
    </row>
    <row r="7765" spans="1:15" ht="15" customHeight="1" x14ac:dyDescent="0.2">
      <c r="A7765" t="s">
        <v>9841</v>
      </c>
      <c r="B7765" t="s">
        <v>385</v>
      </c>
      <c r="C7765" t="s">
        <v>384</v>
      </c>
      <c r="D7765" s="21" t="s">
        <v>386</v>
      </c>
      <c r="E7765" t="s">
        <v>387</v>
      </c>
      <c r="F7765" t="s">
        <v>78</v>
      </c>
      <c r="G7765" t="s">
        <v>1299</v>
      </c>
      <c r="K7765">
        <v>2021</v>
      </c>
      <c r="L7765" t="s">
        <v>7982</v>
      </c>
      <c r="M7765" t="s">
        <v>7992</v>
      </c>
      <c r="N7765" t="s">
        <v>7983</v>
      </c>
      <c r="O7765" t="s">
        <v>7993</v>
      </c>
    </row>
    <row r="7766" spans="1:15" ht="15" customHeight="1" x14ac:dyDescent="0.2">
      <c r="A7766" t="s">
        <v>9841</v>
      </c>
      <c r="B7766" t="s">
        <v>385</v>
      </c>
      <c r="C7766" t="s">
        <v>384</v>
      </c>
      <c r="D7766" s="21" t="s">
        <v>386</v>
      </c>
      <c r="E7766" t="s">
        <v>387</v>
      </c>
      <c r="F7766" t="s">
        <v>79</v>
      </c>
      <c r="G7766" t="s">
        <v>1382</v>
      </c>
      <c r="K7766">
        <v>2021</v>
      </c>
      <c r="L7766" t="s">
        <v>7982</v>
      </c>
      <c r="M7766" t="s">
        <v>7992</v>
      </c>
      <c r="N7766" t="s">
        <v>7983</v>
      </c>
    </row>
    <row r="7767" spans="1:15" ht="15" customHeight="1" x14ac:dyDescent="0.2">
      <c r="A7767" t="s">
        <v>9841</v>
      </c>
      <c r="B7767" t="s">
        <v>385</v>
      </c>
      <c r="C7767" t="s">
        <v>384</v>
      </c>
      <c r="D7767" s="21" t="s">
        <v>386</v>
      </c>
      <c r="E7767" t="s">
        <v>387</v>
      </c>
      <c r="F7767" t="s">
        <v>85</v>
      </c>
      <c r="K7767">
        <v>2022</v>
      </c>
      <c r="L7767" t="s">
        <v>7982</v>
      </c>
      <c r="M7767" t="s">
        <v>7989</v>
      </c>
      <c r="N7767" t="s">
        <v>7983</v>
      </c>
    </row>
    <row r="7768" spans="1:15" ht="15" customHeight="1" x14ac:dyDescent="0.2">
      <c r="A7768" t="s">
        <v>9841</v>
      </c>
      <c r="B7768" t="s">
        <v>385</v>
      </c>
      <c r="C7768" t="s">
        <v>384</v>
      </c>
      <c r="D7768" s="21" t="s">
        <v>386</v>
      </c>
      <c r="E7768" t="s">
        <v>387</v>
      </c>
      <c r="F7768" t="s">
        <v>86</v>
      </c>
      <c r="K7768">
        <v>2022</v>
      </c>
      <c r="L7768" t="s">
        <v>7982</v>
      </c>
      <c r="M7768" t="s">
        <v>7989</v>
      </c>
      <c r="N7768" t="s">
        <v>7983</v>
      </c>
    </row>
    <row r="7769" spans="1:15" ht="15" customHeight="1" x14ac:dyDescent="0.2">
      <c r="A7769" t="s">
        <v>9841</v>
      </c>
      <c r="B7769" t="s">
        <v>385</v>
      </c>
      <c r="C7769" t="s">
        <v>384</v>
      </c>
      <c r="D7769" s="21" t="s">
        <v>386</v>
      </c>
      <c r="E7769" t="s">
        <v>387</v>
      </c>
      <c r="F7769" t="s">
        <v>87</v>
      </c>
      <c r="K7769">
        <v>2022</v>
      </c>
      <c r="L7769" t="s">
        <v>7982</v>
      </c>
      <c r="M7769" t="s">
        <v>7989</v>
      </c>
      <c r="N7769" t="s">
        <v>7983</v>
      </c>
    </row>
    <row r="7770" spans="1:15" ht="15" customHeight="1" x14ac:dyDescent="0.2">
      <c r="A7770" t="s">
        <v>9841</v>
      </c>
      <c r="B7770" t="s">
        <v>385</v>
      </c>
      <c r="C7770" t="s">
        <v>384</v>
      </c>
      <c r="D7770" s="21" t="s">
        <v>386</v>
      </c>
      <c r="E7770" t="s">
        <v>387</v>
      </c>
      <c r="F7770" t="s">
        <v>88</v>
      </c>
      <c r="K7770">
        <v>2022</v>
      </c>
      <c r="L7770" t="s">
        <v>7982</v>
      </c>
      <c r="M7770" t="s">
        <v>7994</v>
      </c>
      <c r="N7770" t="s">
        <v>7983</v>
      </c>
    </row>
    <row r="7771" spans="1:15" ht="15" customHeight="1" x14ac:dyDescent="0.2">
      <c r="A7771" t="s">
        <v>9841</v>
      </c>
      <c r="B7771" t="s">
        <v>385</v>
      </c>
      <c r="C7771" t="s">
        <v>384</v>
      </c>
      <c r="D7771" s="21" t="s">
        <v>386</v>
      </c>
      <c r="E7771" t="s">
        <v>387</v>
      </c>
      <c r="F7771" t="s">
        <v>89</v>
      </c>
      <c r="K7771">
        <v>2022</v>
      </c>
      <c r="L7771" t="s">
        <v>7982</v>
      </c>
      <c r="M7771" t="s">
        <v>7995</v>
      </c>
      <c r="N7771" t="s">
        <v>7983</v>
      </c>
      <c r="O7771" t="s">
        <v>7996</v>
      </c>
    </row>
    <row r="7772" spans="1:15" ht="15" customHeight="1" x14ac:dyDescent="0.2">
      <c r="A7772" t="s">
        <v>9841</v>
      </c>
      <c r="B7772" t="s">
        <v>385</v>
      </c>
      <c r="C7772" t="s">
        <v>384</v>
      </c>
      <c r="D7772" s="21" t="s">
        <v>386</v>
      </c>
      <c r="E7772" t="s">
        <v>387</v>
      </c>
      <c r="F7772" t="s">
        <v>96</v>
      </c>
      <c r="K7772">
        <v>2022</v>
      </c>
      <c r="L7772" t="s">
        <v>7982</v>
      </c>
      <c r="M7772" t="s">
        <v>7995</v>
      </c>
      <c r="N7772" t="s">
        <v>7983</v>
      </c>
      <c r="O7772" t="s">
        <v>7997</v>
      </c>
    </row>
    <row r="7773" spans="1:15" ht="15" customHeight="1" x14ac:dyDescent="0.2">
      <c r="A7773" t="s">
        <v>9841</v>
      </c>
      <c r="B7773" t="s">
        <v>385</v>
      </c>
      <c r="C7773" t="s">
        <v>384</v>
      </c>
      <c r="D7773" s="21" t="s">
        <v>386</v>
      </c>
      <c r="E7773" t="s">
        <v>387</v>
      </c>
      <c r="F7773" t="s">
        <v>137</v>
      </c>
      <c r="G7773" t="s">
        <v>1286</v>
      </c>
      <c r="K7773">
        <v>2022</v>
      </c>
      <c r="L7773" t="s">
        <v>7982</v>
      </c>
      <c r="M7773" t="s">
        <v>7998</v>
      </c>
      <c r="N7773" t="s">
        <v>7983</v>
      </c>
      <c r="O7773" t="s">
        <v>1400</v>
      </c>
    </row>
    <row r="7774" spans="1:15" ht="15" customHeight="1" x14ac:dyDescent="0.2">
      <c r="A7774" t="s">
        <v>9841</v>
      </c>
      <c r="B7774" t="s">
        <v>385</v>
      </c>
      <c r="C7774" t="s">
        <v>384</v>
      </c>
      <c r="D7774" s="21" t="s">
        <v>386</v>
      </c>
      <c r="E7774" t="s">
        <v>387</v>
      </c>
      <c r="F7774" t="s">
        <v>162</v>
      </c>
      <c r="G7774" t="s">
        <v>1286</v>
      </c>
      <c r="K7774">
        <v>2022</v>
      </c>
      <c r="L7774" t="s">
        <v>7982</v>
      </c>
      <c r="M7774" t="s">
        <v>1484</v>
      </c>
      <c r="N7774" t="s">
        <v>7983</v>
      </c>
      <c r="O7774" t="s">
        <v>1400</v>
      </c>
    </row>
    <row r="7775" spans="1:15" ht="15" customHeight="1" x14ac:dyDescent="0.2">
      <c r="A7775" t="s">
        <v>9841</v>
      </c>
      <c r="B7775" t="s">
        <v>385</v>
      </c>
      <c r="C7775" t="s">
        <v>384</v>
      </c>
      <c r="D7775" s="21" t="s">
        <v>386</v>
      </c>
      <c r="E7775" t="s">
        <v>387</v>
      </c>
      <c r="F7775" t="s">
        <v>336</v>
      </c>
      <c r="K7775">
        <v>2022</v>
      </c>
      <c r="L7775" t="s">
        <v>7982</v>
      </c>
      <c r="M7775" t="s">
        <v>7999</v>
      </c>
      <c r="N7775" t="s">
        <v>7983</v>
      </c>
      <c r="O7775" t="s">
        <v>8000</v>
      </c>
    </row>
    <row r="7776" spans="1:15" ht="15" customHeight="1" x14ac:dyDescent="0.2">
      <c r="A7776" t="s">
        <v>9841</v>
      </c>
      <c r="B7776" t="s">
        <v>385</v>
      </c>
      <c r="C7776" t="s">
        <v>384</v>
      </c>
      <c r="D7776" s="21" t="s">
        <v>386</v>
      </c>
      <c r="E7776" t="s">
        <v>387</v>
      </c>
      <c r="F7776" t="s">
        <v>338</v>
      </c>
      <c r="K7776">
        <v>2022</v>
      </c>
      <c r="L7776" t="s">
        <v>7982</v>
      </c>
      <c r="M7776" t="s">
        <v>8001</v>
      </c>
      <c r="N7776" t="s">
        <v>7983</v>
      </c>
      <c r="O7776" t="s">
        <v>8002</v>
      </c>
    </row>
    <row r="7777" spans="1:15" ht="15" customHeight="1" x14ac:dyDescent="0.2">
      <c r="A7777" t="s">
        <v>9841</v>
      </c>
      <c r="B7777" t="s">
        <v>385</v>
      </c>
      <c r="C7777" t="s">
        <v>384</v>
      </c>
      <c r="D7777" s="21" t="s">
        <v>386</v>
      </c>
      <c r="E7777" t="s">
        <v>387</v>
      </c>
      <c r="F7777" t="s">
        <v>16</v>
      </c>
      <c r="G7777" t="s">
        <v>1270</v>
      </c>
      <c r="H7777" t="s">
        <v>482</v>
      </c>
      <c r="I7777" t="s">
        <v>1271</v>
      </c>
      <c r="K7777">
        <v>2021</v>
      </c>
      <c r="L7777" t="s">
        <v>8003</v>
      </c>
      <c r="M7777" t="s">
        <v>3387</v>
      </c>
      <c r="N7777" t="s">
        <v>8004</v>
      </c>
    </row>
    <row r="7778" spans="1:15" ht="15" customHeight="1" x14ac:dyDescent="0.2">
      <c r="A7778" t="s">
        <v>9841</v>
      </c>
      <c r="B7778" t="s">
        <v>385</v>
      </c>
      <c r="C7778" t="s">
        <v>384</v>
      </c>
      <c r="D7778" s="21" t="s">
        <v>386</v>
      </c>
      <c r="E7778" t="s">
        <v>387</v>
      </c>
      <c r="F7778" t="s">
        <v>17</v>
      </c>
      <c r="G7778" t="s">
        <v>1270</v>
      </c>
      <c r="H7778" t="s">
        <v>482</v>
      </c>
      <c r="I7778" t="s">
        <v>1271</v>
      </c>
      <c r="K7778">
        <v>2021</v>
      </c>
      <c r="L7778" t="s">
        <v>8003</v>
      </c>
      <c r="M7778" t="s">
        <v>3387</v>
      </c>
      <c r="N7778" t="s">
        <v>8004</v>
      </c>
    </row>
    <row r="7779" spans="1:15" ht="15" customHeight="1" x14ac:dyDescent="0.2">
      <c r="A7779" t="s">
        <v>9841</v>
      </c>
      <c r="B7779" t="s">
        <v>385</v>
      </c>
      <c r="C7779" t="s">
        <v>384</v>
      </c>
      <c r="D7779" s="21" t="s">
        <v>386</v>
      </c>
      <c r="E7779" t="s">
        <v>387</v>
      </c>
      <c r="F7779" t="s">
        <v>18</v>
      </c>
      <c r="G7779" t="s">
        <v>1270</v>
      </c>
      <c r="H7779" t="s">
        <v>482</v>
      </c>
      <c r="I7779" t="s">
        <v>1271</v>
      </c>
      <c r="K7779">
        <v>2021</v>
      </c>
      <c r="L7779" t="s">
        <v>8003</v>
      </c>
      <c r="M7779" t="s">
        <v>3387</v>
      </c>
      <c r="N7779" t="s">
        <v>8004</v>
      </c>
    </row>
    <row r="7780" spans="1:15" ht="15" customHeight="1" x14ac:dyDescent="0.2">
      <c r="A7780" t="s">
        <v>9841</v>
      </c>
      <c r="B7780" t="s">
        <v>385</v>
      </c>
      <c r="C7780" t="s">
        <v>384</v>
      </c>
      <c r="D7780" s="21" t="s">
        <v>386</v>
      </c>
      <c r="E7780" t="s">
        <v>387</v>
      </c>
      <c r="F7780" t="s">
        <v>19</v>
      </c>
      <c r="G7780" t="s">
        <v>1270</v>
      </c>
      <c r="H7780" t="s">
        <v>482</v>
      </c>
      <c r="I7780" t="s">
        <v>1271</v>
      </c>
      <c r="K7780">
        <v>2021</v>
      </c>
      <c r="L7780" t="s">
        <v>8003</v>
      </c>
      <c r="M7780" t="s">
        <v>3387</v>
      </c>
      <c r="N7780" t="s">
        <v>8004</v>
      </c>
    </row>
    <row r="7781" spans="1:15" ht="15" customHeight="1" x14ac:dyDescent="0.2">
      <c r="A7781" t="s">
        <v>9841</v>
      </c>
      <c r="B7781" t="s">
        <v>385</v>
      </c>
      <c r="C7781" t="s">
        <v>384</v>
      </c>
      <c r="D7781" s="21" t="s">
        <v>386</v>
      </c>
      <c r="E7781" t="s">
        <v>387</v>
      </c>
      <c r="F7781" t="s">
        <v>20</v>
      </c>
      <c r="G7781" t="s">
        <v>1270</v>
      </c>
      <c r="H7781" t="s">
        <v>482</v>
      </c>
      <c r="I7781" t="s">
        <v>1271</v>
      </c>
      <c r="K7781">
        <v>2021</v>
      </c>
      <c r="L7781" t="s">
        <v>8003</v>
      </c>
      <c r="M7781" t="s">
        <v>3387</v>
      </c>
      <c r="N7781" t="s">
        <v>8004</v>
      </c>
      <c r="O7781" t="s">
        <v>8005</v>
      </c>
    </row>
    <row r="7782" spans="1:15" ht="15" customHeight="1" x14ac:dyDescent="0.2">
      <c r="A7782" t="s">
        <v>9841</v>
      </c>
      <c r="B7782" t="s">
        <v>385</v>
      </c>
      <c r="C7782" t="s">
        <v>384</v>
      </c>
      <c r="D7782" s="21" t="s">
        <v>386</v>
      </c>
      <c r="E7782" t="s">
        <v>387</v>
      </c>
      <c r="F7782" t="s">
        <v>24</v>
      </c>
      <c r="G7782" t="s">
        <v>1270</v>
      </c>
      <c r="H7782" t="s">
        <v>482</v>
      </c>
      <c r="I7782" t="s">
        <v>1271</v>
      </c>
      <c r="K7782">
        <v>2021</v>
      </c>
      <c r="L7782" t="s">
        <v>8003</v>
      </c>
      <c r="M7782" t="s">
        <v>3387</v>
      </c>
      <c r="N7782" t="s">
        <v>8004</v>
      </c>
    </row>
    <row r="7783" spans="1:15" ht="15" customHeight="1" x14ac:dyDescent="0.2">
      <c r="A7783" t="s">
        <v>9841</v>
      </c>
      <c r="B7783" t="s">
        <v>385</v>
      </c>
      <c r="C7783" t="s">
        <v>384</v>
      </c>
      <c r="D7783" s="21" t="s">
        <v>386</v>
      </c>
      <c r="E7783" t="s">
        <v>387</v>
      </c>
      <c r="F7783" t="s">
        <v>25</v>
      </c>
      <c r="G7783" t="s">
        <v>1270</v>
      </c>
      <c r="H7783" t="s">
        <v>482</v>
      </c>
      <c r="I7783" t="s">
        <v>1271</v>
      </c>
      <c r="K7783">
        <v>2021</v>
      </c>
      <c r="L7783" t="s">
        <v>8003</v>
      </c>
      <c r="M7783" t="s">
        <v>3387</v>
      </c>
      <c r="N7783" t="s">
        <v>8004</v>
      </c>
    </row>
    <row r="7784" spans="1:15" ht="15" customHeight="1" x14ac:dyDescent="0.2">
      <c r="A7784" t="s">
        <v>9841</v>
      </c>
      <c r="B7784" t="s">
        <v>385</v>
      </c>
      <c r="C7784" t="s">
        <v>384</v>
      </c>
      <c r="D7784" s="21" t="s">
        <v>386</v>
      </c>
      <c r="E7784" t="s">
        <v>387</v>
      </c>
      <c r="F7784" t="s">
        <v>26</v>
      </c>
      <c r="G7784" t="s">
        <v>1270</v>
      </c>
      <c r="H7784" t="s">
        <v>482</v>
      </c>
      <c r="I7784" t="s">
        <v>1271</v>
      </c>
      <c r="K7784">
        <v>2021</v>
      </c>
      <c r="L7784" t="s">
        <v>8003</v>
      </c>
      <c r="M7784" t="s">
        <v>3387</v>
      </c>
      <c r="N7784" t="s">
        <v>8004</v>
      </c>
    </row>
    <row r="7785" spans="1:15" ht="15" customHeight="1" x14ac:dyDescent="0.2">
      <c r="A7785" t="s">
        <v>9841</v>
      </c>
      <c r="B7785" t="s">
        <v>385</v>
      </c>
      <c r="C7785" t="s">
        <v>384</v>
      </c>
      <c r="D7785" s="21" t="s">
        <v>386</v>
      </c>
      <c r="E7785" t="s">
        <v>387</v>
      </c>
      <c r="F7785" t="s">
        <v>27</v>
      </c>
      <c r="G7785" t="s">
        <v>1270</v>
      </c>
      <c r="H7785" t="s">
        <v>482</v>
      </c>
      <c r="I7785" t="s">
        <v>1271</v>
      </c>
      <c r="K7785">
        <v>2021</v>
      </c>
      <c r="L7785" t="s">
        <v>8003</v>
      </c>
      <c r="M7785" t="s">
        <v>3387</v>
      </c>
      <c r="N7785" t="s">
        <v>8004</v>
      </c>
    </row>
    <row r="7786" spans="1:15" ht="15" customHeight="1" x14ac:dyDescent="0.2">
      <c r="A7786" t="s">
        <v>9841</v>
      </c>
      <c r="B7786" t="s">
        <v>385</v>
      </c>
      <c r="C7786" t="s">
        <v>384</v>
      </c>
      <c r="D7786" s="21" t="s">
        <v>386</v>
      </c>
      <c r="E7786" t="s">
        <v>387</v>
      </c>
      <c r="F7786" t="s">
        <v>28</v>
      </c>
      <c r="G7786" t="s">
        <v>1270</v>
      </c>
      <c r="H7786" t="s">
        <v>482</v>
      </c>
      <c r="I7786" t="s">
        <v>1271</v>
      </c>
      <c r="K7786">
        <v>2021</v>
      </c>
      <c r="L7786" t="s">
        <v>8003</v>
      </c>
      <c r="M7786" t="s">
        <v>3387</v>
      </c>
      <c r="N7786" t="s">
        <v>8004</v>
      </c>
      <c r="O7786" t="s">
        <v>8006</v>
      </c>
    </row>
    <row r="7787" spans="1:15" ht="15" customHeight="1" x14ac:dyDescent="0.2">
      <c r="A7787" t="s">
        <v>9835</v>
      </c>
      <c r="B7787" t="s">
        <v>432</v>
      </c>
      <c r="C7787" t="s">
        <v>431</v>
      </c>
      <c r="D7787" s="21" t="s">
        <v>433</v>
      </c>
      <c r="E7787" t="s">
        <v>434</v>
      </c>
      <c r="F7787" t="s">
        <v>315</v>
      </c>
      <c r="K7787">
        <v>2023</v>
      </c>
      <c r="L7787" t="s">
        <v>6595</v>
      </c>
      <c r="M7787" t="s">
        <v>6601</v>
      </c>
      <c r="N7787" t="s">
        <v>9548</v>
      </c>
      <c r="O7787" t="s">
        <v>6602</v>
      </c>
    </row>
    <row r="7788" spans="1:15" ht="15" customHeight="1" x14ac:dyDescent="0.2">
      <c r="A7788" t="s">
        <v>9835</v>
      </c>
      <c r="B7788" t="s">
        <v>432</v>
      </c>
      <c r="C7788" t="s">
        <v>431</v>
      </c>
      <c r="D7788" s="21" t="s">
        <v>433</v>
      </c>
      <c r="E7788" t="s">
        <v>434</v>
      </c>
      <c r="F7788" t="s">
        <v>316</v>
      </c>
      <c r="K7788">
        <v>2023</v>
      </c>
      <c r="L7788" t="s">
        <v>6595</v>
      </c>
      <c r="M7788" t="s">
        <v>6601</v>
      </c>
      <c r="N7788" t="s">
        <v>9548</v>
      </c>
      <c r="O7788" t="s">
        <v>6603</v>
      </c>
    </row>
    <row r="7789" spans="1:15" ht="15" customHeight="1" x14ac:dyDescent="0.2">
      <c r="A7789" t="s">
        <v>9841</v>
      </c>
      <c r="B7789" t="s">
        <v>385</v>
      </c>
      <c r="C7789" t="s">
        <v>384</v>
      </c>
      <c r="D7789" s="21" t="s">
        <v>386</v>
      </c>
      <c r="E7789" t="s">
        <v>387</v>
      </c>
      <c r="F7789" t="s">
        <v>9</v>
      </c>
      <c r="L7789" t="s">
        <v>1414</v>
      </c>
      <c r="N7789" t="s">
        <v>1415</v>
      </c>
      <c r="O7789" t="s">
        <v>1416</v>
      </c>
    </row>
    <row r="7790" spans="1:15" ht="15" customHeight="1" x14ac:dyDescent="0.2">
      <c r="A7790" t="s">
        <v>9841</v>
      </c>
      <c r="B7790" s="22" t="s">
        <v>385</v>
      </c>
      <c r="C7790" s="22" t="s">
        <v>384</v>
      </c>
      <c r="D7790" s="23" t="s">
        <v>386</v>
      </c>
      <c r="E7790" s="22" t="s">
        <v>387</v>
      </c>
      <c r="F7790" s="22" t="s">
        <v>81</v>
      </c>
      <c r="G7790" s="22" t="s">
        <v>1299</v>
      </c>
      <c r="H7790" s="22"/>
      <c r="I7790" s="22"/>
      <c r="J7790" s="22"/>
      <c r="K7790" s="22">
        <v>2014</v>
      </c>
      <c r="L7790" s="22" t="s">
        <v>1538</v>
      </c>
      <c r="M7790" s="22"/>
      <c r="N7790" s="22" t="s">
        <v>1539</v>
      </c>
      <c r="O7790" s="48"/>
    </row>
    <row r="7791" spans="1:15" ht="15" customHeight="1" x14ac:dyDescent="0.2">
      <c r="A7791" t="s">
        <v>9841</v>
      </c>
      <c r="B7791" t="s">
        <v>385</v>
      </c>
      <c r="C7791" t="s">
        <v>384</v>
      </c>
      <c r="D7791" s="21" t="s">
        <v>386</v>
      </c>
      <c r="E7791" t="s">
        <v>387</v>
      </c>
      <c r="F7791" t="s">
        <v>4</v>
      </c>
      <c r="L7791" t="s">
        <v>1429</v>
      </c>
      <c r="N7791" t="s">
        <v>1279</v>
      </c>
      <c r="O7791" t="s">
        <v>1280</v>
      </c>
    </row>
    <row r="7792" spans="1:15" ht="15" customHeight="1" x14ac:dyDescent="0.2">
      <c r="A7792" t="s">
        <v>9841</v>
      </c>
      <c r="B7792" t="s">
        <v>385</v>
      </c>
      <c r="C7792" t="s">
        <v>384</v>
      </c>
      <c r="D7792" s="21" t="s">
        <v>386</v>
      </c>
      <c r="E7792" t="s">
        <v>387</v>
      </c>
      <c r="F7792" t="s">
        <v>14</v>
      </c>
      <c r="G7792" t="s">
        <v>1430</v>
      </c>
      <c r="O7792" t="s">
        <v>1431</v>
      </c>
    </row>
    <row r="7793" spans="1:15" ht="15" customHeight="1" x14ac:dyDescent="0.2">
      <c r="A7793" t="s">
        <v>9841</v>
      </c>
      <c r="B7793" t="s">
        <v>385</v>
      </c>
      <c r="C7793" t="s">
        <v>384</v>
      </c>
      <c r="D7793" s="21" t="s">
        <v>386</v>
      </c>
      <c r="E7793" t="s">
        <v>387</v>
      </c>
      <c r="F7793" t="s">
        <v>15</v>
      </c>
      <c r="G7793" t="s">
        <v>1430</v>
      </c>
      <c r="O7793" t="s">
        <v>1432</v>
      </c>
    </row>
    <row r="7794" spans="1:15" ht="15" customHeight="1" x14ac:dyDescent="0.2">
      <c r="A7794" t="s">
        <v>9841</v>
      </c>
      <c r="B7794" t="s">
        <v>385</v>
      </c>
      <c r="C7794" t="s">
        <v>384</v>
      </c>
      <c r="D7794" s="21" t="s">
        <v>386</v>
      </c>
      <c r="E7794" t="s">
        <v>387</v>
      </c>
      <c r="F7794" t="s">
        <v>65</v>
      </c>
      <c r="G7794" t="s">
        <v>1270</v>
      </c>
      <c r="O7794" t="s">
        <v>8012</v>
      </c>
    </row>
    <row r="7795" spans="1:15" ht="15" customHeight="1" x14ac:dyDescent="0.2">
      <c r="A7795" t="s">
        <v>9841</v>
      </c>
      <c r="B7795" t="s">
        <v>508</v>
      </c>
      <c r="C7795" t="s">
        <v>507</v>
      </c>
      <c r="D7795" s="21" t="s">
        <v>509</v>
      </c>
      <c r="E7795" t="s">
        <v>510</v>
      </c>
      <c r="F7795" t="s">
        <v>16</v>
      </c>
      <c r="G7795" t="s">
        <v>1270</v>
      </c>
      <c r="L7795" t="s">
        <v>9286</v>
      </c>
      <c r="N7795" t="s">
        <v>9285</v>
      </c>
      <c r="O7795" t="s">
        <v>9284</v>
      </c>
    </row>
    <row r="7796" spans="1:15" ht="15" customHeight="1" x14ac:dyDescent="0.2">
      <c r="A7796" t="s">
        <v>9841</v>
      </c>
      <c r="B7796" t="s">
        <v>508</v>
      </c>
      <c r="C7796" t="s">
        <v>507</v>
      </c>
      <c r="D7796" s="21" t="s">
        <v>509</v>
      </c>
      <c r="E7796" t="s">
        <v>510</v>
      </c>
      <c r="F7796" t="s">
        <v>17</v>
      </c>
      <c r="G7796" t="s">
        <v>1270</v>
      </c>
      <c r="L7796" t="s">
        <v>9286</v>
      </c>
      <c r="N7796" t="s">
        <v>9285</v>
      </c>
      <c r="O7796" t="s">
        <v>8019</v>
      </c>
    </row>
    <row r="7797" spans="1:15" ht="15" customHeight="1" x14ac:dyDescent="0.2">
      <c r="A7797" t="s">
        <v>9841</v>
      </c>
      <c r="B7797" t="s">
        <v>508</v>
      </c>
      <c r="C7797" t="s">
        <v>507</v>
      </c>
      <c r="D7797" s="21" t="s">
        <v>509</v>
      </c>
      <c r="E7797" t="s">
        <v>510</v>
      </c>
      <c r="F7797" t="s">
        <v>20</v>
      </c>
      <c r="G7797" t="s">
        <v>1270</v>
      </c>
      <c r="L7797" t="s">
        <v>9286</v>
      </c>
      <c r="N7797" t="s">
        <v>9285</v>
      </c>
      <c r="O7797" t="s">
        <v>8018</v>
      </c>
    </row>
    <row r="7798" spans="1:15" ht="15" customHeight="1" x14ac:dyDescent="0.2">
      <c r="A7798" t="s">
        <v>9841</v>
      </c>
      <c r="B7798" t="s">
        <v>508</v>
      </c>
      <c r="C7798" t="s">
        <v>507</v>
      </c>
      <c r="D7798" s="21" t="s">
        <v>509</v>
      </c>
      <c r="E7798" t="s">
        <v>510</v>
      </c>
      <c r="F7798" t="s">
        <v>338</v>
      </c>
      <c r="K7798">
        <v>2013</v>
      </c>
      <c r="L7798" t="s">
        <v>8013</v>
      </c>
      <c r="M7798" t="s">
        <v>2817</v>
      </c>
      <c r="N7798" t="s">
        <v>8014</v>
      </c>
    </row>
    <row r="7799" spans="1:15" ht="15" customHeight="1" x14ac:dyDescent="0.2">
      <c r="A7799" t="s">
        <v>9841</v>
      </c>
      <c r="B7799" t="s">
        <v>508</v>
      </c>
      <c r="C7799" t="s">
        <v>507</v>
      </c>
      <c r="D7799" s="21" t="s">
        <v>509</v>
      </c>
      <c r="E7799" t="s">
        <v>510</v>
      </c>
      <c r="F7799" t="s">
        <v>336</v>
      </c>
      <c r="K7799">
        <v>2013</v>
      </c>
      <c r="L7799" t="s">
        <v>8013</v>
      </c>
      <c r="M7799" t="s">
        <v>2817</v>
      </c>
      <c r="N7799" t="s">
        <v>8014</v>
      </c>
      <c r="O7799" t="s">
        <v>8017</v>
      </c>
    </row>
    <row r="7800" spans="1:15" ht="15" customHeight="1" x14ac:dyDescent="0.2">
      <c r="A7800" t="s">
        <v>9841</v>
      </c>
      <c r="B7800" t="s">
        <v>508</v>
      </c>
      <c r="C7800" t="s">
        <v>507</v>
      </c>
      <c r="D7800" s="21" t="s">
        <v>509</v>
      </c>
      <c r="E7800" t="s">
        <v>510</v>
      </c>
      <c r="F7800" t="s">
        <v>337</v>
      </c>
      <c r="K7800">
        <v>2013</v>
      </c>
      <c r="L7800" t="s">
        <v>8013</v>
      </c>
      <c r="M7800" t="s">
        <v>2817</v>
      </c>
      <c r="N7800" t="s">
        <v>8014</v>
      </c>
    </row>
    <row r="7801" spans="1:15" ht="15" customHeight="1" x14ac:dyDescent="0.2">
      <c r="A7801" t="s">
        <v>9841</v>
      </c>
      <c r="B7801" t="s">
        <v>508</v>
      </c>
      <c r="C7801" t="s">
        <v>507</v>
      </c>
      <c r="D7801" s="21" t="s">
        <v>509</v>
      </c>
      <c r="E7801" t="s">
        <v>510</v>
      </c>
      <c r="F7801" t="s">
        <v>4</v>
      </c>
      <c r="L7801" t="s">
        <v>1429</v>
      </c>
      <c r="N7801" t="s">
        <v>1279</v>
      </c>
      <c r="O7801" t="s">
        <v>1280</v>
      </c>
    </row>
    <row r="7802" spans="1:15" ht="15" customHeight="1" x14ac:dyDescent="0.2">
      <c r="A7802" t="s">
        <v>9841</v>
      </c>
      <c r="B7802" t="s">
        <v>508</v>
      </c>
      <c r="C7802" t="s">
        <v>507</v>
      </c>
      <c r="D7802" s="21" t="s">
        <v>509</v>
      </c>
      <c r="E7802" t="s">
        <v>510</v>
      </c>
      <c r="F7802" t="s">
        <v>89</v>
      </c>
      <c r="K7802">
        <v>2013</v>
      </c>
      <c r="L7802" t="s">
        <v>8013</v>
      </c>
      <c r="M7802" t="s">
        <v>2817</v>
      </c>
      <c r="N7802" t="s">
        <v>8014</v>
      </c>
      <c r="O7802" t="s">
        <v>8015</v>
      </c>
    </row>
    <row r="7803" spans="1:15" ht="15" customHeight="1" x14ac:dyDescent="0.2">
      <c r="A7803" t="s">
        <v>9841</v>
      </c>
      <c r="B7803" t="s">
        <v>508</v>
      </c>
      <c r="C7803" t="s">
        <v>507</v>
      </c>
      <c r="D7803" s="21" t="s">
        <v>509</v>
      </c>
      <c r="E7803" t="s">
        <v>510</v>
      </c>
      <c r="F7803" t="s">
        <v>91</v>
      </c>
      <c r="K7803">
        <v>2012</v>
      </c>
      <c r="L7803" t="s">
        <v>8020</v>
      </c>
      <c r="M7803" t="s">
        <v>8025</v>
      </c>
      <c r="N7803" t="s">
        <v>8022</v>
      </c>
    </row>
    <row r="7804" spans="1:15" ht="15" customHeight="1" x14ac:dyDescent="0.2">
      <c r="A7804" t="s">
        <v>9841</v>
      </c>
      <c r="B7804" t="s">
        <v>508</v>
      </c>
      <c r="C7804" t="s">
        <v>507</v>
      </c>
      <c r="D7804" s="21" t="s">
        <v>509</v>
      </c>
      <c r="E7804" t="s">
        <v>510</v>
      </c>
      <c r="F7804" t="s">
        <v>90</v>
      </c>
      <c r="K7804">
        <v>2012</v>
      </c>
      <c r="L7804" t="s">
        <v>8020</v>
      </c>
      <c r="M7804" t="s">
        <v>8025</v>
      </c>
      <c r="N7804" t="s">
        <v>8022</v>
      </c>
    </row>
    <row r="7805" spans="1:15" ht="15" customHeight="1" x14ac:dyDescent="0.2">
      <c r="A7805" t="s">
        <v>9841</v>
      </c>
      <c r="B7805" t="s">
        <v>508</v>
      </c>
      <c r="C7805" t="s">
        <v>507</v>
      </c>
      <c r="D7805" s="21" t="s">
        <v>509</v>
      </c>
      <c r="E7805" t="s">
        <v>510</v>
      </c>
      <c r="F7805" t="s">
        <v>94</v>
      </c>
      <c r="K7805">
        <v>2012</v>
      </c>
      <c r="L7805" t="s">
        <v>8020</v>
      </c>
      <c r="M7805" t="s">
        <v>8025</v>
      </c>
      <c r="N7805" t="s">
        <v>8022</v>
      </c>
    </row>
    <row r="7806" spans="1:15" ht="15" customHeight="1" x14ac:dyDescent="0.2">
      <c r="A7806" t="s">
        <v>9841</v>
      </c>
      <c r="B7806" t="s">
        <v>508</v>
      </c>
      <c r="C7806" t="s">
        <v>507</v>
      </c>
      <c r="D7806" s="21" t="s">
        <v>509</v>
      </c>
      <c r="E7806" t="s">
        <v>510</v>
      </c>
      <c r="F7806" t="s">
        <v>96</v>
      </c>
      <c r="K7806">
        <v>2012</v>
      </c>
      <c r="L7806" t="s">
        <v>8020</v>
      </c>
      <c r="M7806" t="s">
        <v>8025</v>
      </c>
      <c r="N7806" t="s">
        <v>8022</v>
      </c>
    </row>
    <row r="7807" spans="1:15" ht="15" customHeight="1" x14ac:dyDescent="0.2">
      <c r="A7807" t="s">
        <v>9841</v>
      </c>
      <c r="B7807" t="s">
        <v>508</v>
      </c>
      <c r="C7807" t="s">
        <v>507</v>
      </c>
      <c r="D7807" s="21" t="s">
        <v>509</v>
      </c>
      <c r="E7807" t="s">
        <v>510</v>
      </c>
      <c r="F7807" t="s">
        <v>14</v>
      </c>
      <c r="G7807" t="s">
        <v>1430</v>
      </c>
      <c r="O7807" t="s">
        <v>1431</v>
      </c>
    </row>
    <row r="7808" spans="1:15" ht="15" customHeight="1" x14ac:dyDescent="0.2">
      <c r="A7808" t="s">
        <v>9841</v>
      </c>
      <c r="B7808" t="s">
        <v>508</v>
      </c>
      <c r="C7808" t="s">
        <v>507</v>
      </c>
      <c r="D7808" s="21" t="s">
        <v>509</v>
      </c>
      <c r="E7808" t="s">
        <v>510</v>
      </c>
      <c r="F7808" t="s">
        <v>15</v>
      </c>
      <c r="G7808" t="s">
        <v>1430</v>
      </c>
      <c r="O7808" t="s">
        <v>1432</v>
      </c>
    </row>
    <row r="7809" spans="1:15" ht="15" customHeight="1" x14ac:dyDescent="0.2">
      <c r="A7809" t="s">
        <v>9841</v>
      </c>
      <c r="B7809" t="s">
        <v>508</v>
      </c>
      <c r="C7809" t="s">
        <v>507</v>
      </c>
      <c r="D7809" s="21" t="s">
        <v>509</v>
      </c>
      <c r="E7809" t="s">
        <v>510</v>
      </c>
      <c r="F7809" t="s">
        <v>11</v>
      </c>
      <c r="G7809" t="s">
        <v>1286</v>
      </c>
      <c r="H7809" t="s">
        <v>349</v>
      </c>
      <c r="I7809" t="s">
        <v>349</v>
      </c>
      <c r="K7809">
        <v>2021</v>
      </c>
      <c r="L7809" t="s">
        <v>8026</v>
      </c>
      <c r="M7809" t="s">
        <v>5792</v>
      </c>
      <c r="N7809" t="s">
        <v>8027</v>
      </c>
      <c r="O7809" t="s">
        <v>8028</v>
      </c>
    </row>
    <row r="7810" spans="1:15" ht="15" customHeight="1" x14ac:dyDescent="0.2">
      <c r="A7810" t="s">
        <v>9841</v>
      </c>
      <c r="B7810" t="s">
        <v>508</v>
      </c>
      <c r="C7810" t="s">
        <v>507</v>
      </c>
      <c r="D7810" s="21" t="s">
        <v>509</v>
      </c>
      <c r="E7810" t="s">
        <v>510</v>
      </c>
      <c r="F7810" t="s">
        <v>10</v>
      </c>
      <c r="K7810">
        <v>2021</v>
      </c>
      <c r="L7810" t="s">
        <v>8026</v>
      </c>
      <c r="M7810" t="s">
        <v>5792</v>
      </c>
      <c r="N7810" t="s">
        <v>8027</v>
      </c>
    </row>
    <row r="7811" spans="1:15" ht="15" customHeight="1" x14ac:dyDescent="0.2">
      <c r="A7811" t="s">
        <v>9841</v>
      </c>
      <c r="B7811" t="s">
        <v>508</v>
      </c>
      <c r="C7811" t="s">
        <v>507</v>
      </c>
      <c r="D7811" s="21" t="s">
        <v>509</v>
      </c>
      <c r="E7811" t="s">
        <v>510</v>
      </c>
      <c r="F7811" t="s">
        <v>132</v>
      </c>
      <c r="G7811" t="s">
        <v>1286</v>
      </c>
      <c r="O7811" t="s">
        <v>1400</v>
      </c>
    </row>
    <row r="7812" spans="1:15" ht="15" customHeight="1" x14ac:dyDescent="0.2">
      <c r="A7812" t="s">
        <v>9841</v>
      </c>
      <c r="B7812" t="s">
        <v>508</v>
      </c>
      <c r="C7812" t="s">
        <v>507</v>
      </c>
      <c r="D7812" s="21" t="s">
        <v>509</v>
      </c>
      <c r="E7812" t="s">
        <v>510</v>
      </c>
      <c r="F7812" t="s">
        <v>8</v>
      </c>
      <c r="K7812">
        <v>2021</v>
      </c>
      <c r="L7812" t="s">
        <v>8026</v>
      </c>
      <c r="M7812" t="s">
        <v>5792</v>
      </c>
      <c r="N7812" t="s">
        <v>8027</v>
      </c>
    </row>
    <row r="7813" spans="1:15" ht="15" customHeight="1" x14ac:dyDescent="0.2">
      <c r="A7813" t="s">
        <v>9841</v>
      </c>
      <c r="B7813" t="s">
        <v>508</v>
      </c>
      <c r="C7813" t="s">
        <v>507</v>
      </c>
      <c r="D7813" s="21" t="s">
        <v>509</v>
      </c>
      <c r="E7813" t="s">
        <v>510</v>
      </c>
      <c r="F7813" t="s">
        <v>9</v>
      </c>
      <c r="L7813" t="s">
        <v>1414</v>
      </c>
      <c r="N7813" t="s">
        <v>1415</v>
      </c>
      <c r="O7813" t="s">
        <v>1416</v>
      </c>
    </row>
    <row r="7814" spans="1:15" ht="15" customHeight="1" x14ac:dyDescent="0.2">
      <c r="A7814" t="s">
        <v>9841</v>
      </c>
      <c r="B7814" t="s">
        <v>508</v>
      </c>
      <c r="C7814" t="s">
        <v>507</v>
      </c>
      <c r="D7814" s="21" t="s">
        <v>509</v>
      </c>
      <c r="E7814" t="s">
        <v>510</v>
      </c>
      <c r="F7814" t="s">
        <v>316</v>
      </c>
      <c r="K7814">
        <v>2013</v>
      </c>
      <c r="L7814" t="s">
        <v>8013</v>
      </c>
      <c r="M7814" t="s">
        <v>2817</v>
      </c>
      <c r="N7814" t="s">
        <v>8014</v>
      </c>
    </row>
    <row r="7815" spans="1:15" ht="15" customHeight="1" x14ac:dyDescent="0.2">
      <c r="A7815" t="s">
        <v>9841</v>
      </c>
      <c r="B7815" t="s">
        <v>508</v>
      </c>
      <c r="C7815" t="s">
        <v>507</v>
      </c>
      <c r="D7815" s="21" t="s">
        <v>509</v>
      </c>
      <c r="E7815" t="s">
        <v>510</v>
      </c>
      <c r="F7815" t="s">
        <v>314</v>
      </c>
      <c r="K7815">
        <v>2013</v>
      </c>
      <c r="L7815" t="s">
        <v>8013</v>
      </c>
      <c r="M7815" t="s">
        <v>2817</v>
      </c>
      <c r="N7815" t="s">
        <v>8014</v>
      </c>
      <c r="O7815" t="s">
        <v>8016</v>
      </c>
    </row>
    <row r="7816" spans="1:15" ht="15" customHeight="1" x14ac:dyDescent="0.2">
      <c r="A7816" t="s">
        <v>9841</v>
      </c>
      <c r="B7816" t="s">
        <v>508</v>
      </c>
      <c r="C7816" t="s">
        <v>507</v>
      </c>
      <c r="D7816" s="21" t="s">
        <v>509</v>
      </c>
      <c r="E7816" t="s">
        <v>510</v>
      </c>
      <c r="F7816" t="s">
        <v>315</v>
      </c>
      <c r="K7816">
        <v>2013</v>
      </c>
      <c r="L7816" t="s">
        <v>8013</v>
      </c>
      <c r="M7816" t="s">
        <v>2817</v>
      </c>
      <c r="N7816" t="s">
        <v>8014</v>
      </c>
    </row>
    <row r="7817" spans="1:15" ht="15" customHeight="1" x14ac:dyDescent="0.2">
      <c r="A7817" t="s">
        <v>9841</v>
      </c>
      <c r="B7817" t="s">
        <v>508</v>
      </c>
      <c r="C7817" t="s">
        <v>507</v>
      </c>
      <c r="D7817" s="21" t="s">
        <v>509</v>
      </c>
      <c r="E7817" t="s">
        <v>510</v>
      </c>
      <c r="F7817" t="s">
        <v>84</v>
      </c>
      <c r="K7817">
        <v>2012</v>
      </c>
      <c r="L7817" t="s">
        <v>8020</v>
      </c>
      <c r="M7817" t="s">
        <v>8024</v>
      </c>
      <c r="N7817" t="s">
        <v>8022</v>
      </c>
    </row>
    <row r="7818" spans="1:15" ht="15" customHeight="1" x14ac:dyDescent="0.2">
      <c r="A7818" t="s">
        <v>9841</v>
      </c>
      <c r="B7818" t="s">
        <v>508</v>
      </c>
      <c r="C7818" t="s">
        <v>507</v>
      </c>
      <c r="D7818" s="21" t="s">
        <v>509</v>
      </c>
      <c r="E7818" t="s">
        <v>510</v>
      </c>
      <c r="F7818" t="s">
        <v>32</v>
      </c>
      <c r="G7818" t="s">
        <v>1270</v>
      </c>
      <c r="K7818">
        <v>2021</v>
      </c>
      <c r="L7818" t="s">
        <v>8026</v>
      </c>
      <c r="M7818" t="s">
        <v>2203</v>
      </c>
      <c r="N7818" t="s">
        <v>8027</v>
      </c>
    </row>
    <row r="7819" spans="1:15" ht="15" customHeight="1" x14ac:dyDescent="0.2">
      <c r="A7819" t="s">
        <v>9841</v>
      </c>
      <c r="B7819" t="s">
        <v>508</v>
      </c>
      <c r="C7819" t="s">
        <v>507</v>
      </c>
      <c r="D7819" s="21" t="s">
        <v>509</v>
      </c>
      <c r="E7819" t="s">
        <v>510</v>
      </c>
      <c r="F7819" t="s">
        <v>53</v>
      </c>
      <c r="G7819" t="s">
        <v>1270</v>
      </c>
      <c r="H7819" t="s">
        <v>349</v>
      </c>
      <c r="I7819" t="s">
        <v>1100</v>
      </c>
      <c r="K7819">
        <v>2012</v>
      </c>
      <c r="L7819" t="s">
        <v>8020</v>
      </c>
      <c r="M7819" t="s">
        <v>8021</v>
      </c>
      <c r="N7819" t="s">
        <v>8022</v>
      </c>
      <c r="O7819" t="s">
        <v>8023</v>
      </c>
    </row>
    <row r="7820" spans="1:15" ht="15" customHeight="1" x14ac:dyDescent="0.2">
      <c r="A7820" t="s">
        <v>9841</v>
      </c>
      <c r="B7820" t="s">
        <v>508</v>
      </c>
      <c r="C7820" t="s">
        <v>507</v>
      </c>
      <c r="D7820" s="21" t="s">
        <v>509</v>
      </c>
      <c r="E7820" t="s">
        <v>510</v>
      </c>
      <c r="F7820" t="s">
        <v>64</v>
      </c>
      <c r="G7820" t="s">
        <v>1270</v>
      </c>
      <c r="H7820" t="s">
        <v>349</v>
      </c>
      <c r="I7820" t="s">
        <v>1100</v>
      </c>
      <c r="K7820">
        <v>2021</v>
      </c>
      <c r="L7820" t="s">
        <v>8026</v>
      </c>
      <c r="M7820" t="s">
        <v>2203</v>
      </c>
      <c r="N7820" t="s">
        <v>8027</v>
      </c>
      <c r="O7820" t="s">
        <v>8029</v>
      </c>
    </row>
    <row r="7821" spans="1:15" ht="15" customHeight="1" x14ac:dyDescent="0.2">
      <c r="A7821" t="s">
        <v>9841</v>
      </c>
      <c r="B7821" t="s">
        <v>461</v>
      </c>
      <c r="C7821" t="s">
        <v>460</v>
      </c>
      <c r="D7821" s="21" t="s">
        <v>462</v>
      </c>
      <c r="E7821" t="s">
        <v>463</v>
      </c>
      <c r="F7821" t="s">
        <v>8</v>
      </c>
      <c r="K7821">
        <v>2021</v>
      </c>
      <c r="L7821" t="s">
        <v>9549</v>
      </c>
      <c r="M7821" t="s">
        <v>1846</v>
      </c>
      <c r="N7821" t="s">
        <v>8030</v>
      </c>
    </row>
    <row r="7822" spans="1:15" ht="15" customHeight="1" x14ac:dyDescent="0.2">
      <c r="A7822" t="s">
        <v>9841</v>
      </c>
      <c r="B7822" t="s">
        <v>461</v>
      </c>
      <c r="C7822" t="s">
        <v>460</v>
      </c>
      <c r="D7822" s="21" t="s">
        <v>462</v>
      </c>
      <c r="E7822" t="s">
        <v>463</v>
      </c>
      <c r="F7822" t="s">
        <v>10</v>
      </c>
      <c r="K7822">
        <v>2021</v>
      </c>
      <c r="L7822" t="s">
        <v>9549</v>
      </c>
      <c r="M7822" t="s">
        <v>1846</v>
      </c>
      <c r="N7822" t="s">
        <v>8030</v>
      </c>
    </row>
    <row r="7823" spans="1:15" ht="15" customHeight="1" x14ac:dyDescent="0.2">
      <c r="A7823" t="s">
        <v>9841</v>
      </c>
      <c r="B7823" t="s">
        <v>461</v>
      </c>
      <c r="C7823" t="s">
        <v>460</v>
      </c>
      <c r="D7823" s="21" t="s">
        <v>462</v>
      </c>
      <c r="E7823" t="s">
        <v>463</v>
      </c>
      <c r="F7823" t="s">
        <v>11</v>
      </c>
      <c r="G7823" t="s">
        <v>1286</v>
      </c>
      <c r="H7823" t="s">
        <v>349</v>
      </c>
      <c r="I7823" t="s">
        <v>349</v>
      </c>
      <c r="K7823">
        <v>2021</v>
      </c>
      <c r="L7823" t="s">
        <v>9549</v>
      </c>
      <c r="M7823" t="s">
        <v>1846</v>
      </c>
      <c r="N7823" t="s">
        <v>8030</v>
      </c>
      <c r="O7823" t="s">
        <v>8031</v>
      </c>
    </row>
    <row r="7824" spans="1:15" ht="15" customHeight="1" x14ac:dyDescent="0.2">
      <c r="A7824" t="s">
        <v>9841</v>
      </c>
      <c r="B7824" t="s">
        <v>461</v>
      </c>
      <c r="C7824" t="s">
        <v>460</v>
      </c>
      <c r="D7824" s="21" t="s">
        <v>462</v>
      </c>
      <c r="E7824" t="s">
        <v>463</v>
      </c>
      <c r="F7824" t="s">
        <v>31</v>
      </c>
      <c r="G7824" t="s">
        <v>1404</v>
      </c>
      <c r="K7824">
        <v>2021</v>
      </c>
      <c r="L7824" t="s">
        <v>9549</v>
      </c>
      <c r="M7824" t="s">
        <v>8032</v>
      </c>
      <c r="N7824" t="s">
        <v>8030</v>
      </c>
      <c r="O7824" t="s">
        <v>8033</v>
      </c>
    </row>
    <row r="7825" spans="1:15" ht="15" customHeight="1" x14ac:dyDescent="0.2">
      <c r="A7825" t="s">
        <v>9841</v>
      </c>
      <c r="B7825" t="s">
        <v>461</v>
      </c>
      <c r="C7825" t="s">
        <v>460</v>
      </c>
      <c r="D7825" s="21" t="s">
        <v>462</v>
      </c>
      <c r="E7825" t="s">
        <v>463</v>
      </c>
      <c r="F7825" t="s">
        <v>32</v>
      </c>
      <c r="G7825" t="s">
        <v>1270</v>
      </c>
      <c r="K7825">
        <v>2021</v>
      </c>
      <c r="L7825" t="s">
        <v>9549</v>
      </c>
      <c r="M7825" t="s">
        <v>1846</v>
      </c>
      <c r="N7825" t="s">
        <v>8030</v>
      </c>
    </row>
    <row r="7826" spans="1:15" ht="15" customHeight="1" x14ac:dyDescent="0.2">
      <c r="A7826" t="s">
        <v>9841</v>
      </c>
      <c r="B7826" t="s">
        <v>461</v>
      </c>
      <c r="C7826" t="s">
        <v>460</v>
      </c>
      <c r="D7826" s="21" t="s">
        <v>462</v>
      </c>
      <c r="E7826" t="s">
        <v>463</v>
      </c>
      <c r="F7826" t="s">
        <v>54</v>
      </c>
      <c r="G7826" t="s">
        <v>1270</v>
      </c>
      <c r="H7826" t="s">
        <v>349</v>
      </c>
      <c r="I7826" t="s">
        <v>349</v>
      </c>
      <c r="K7826">
        <v>2021</v>
      </c>
      <c r="L7826" t="s">
        <v>9549</v>
      </c>
      <c r="M7826" t="s">
        <v>8034</v>
      </c>
      <c r="N7826" t="s">
        <v>8030</v>
      </c>
      <c r="O7826" t="s">
        <v>8035</v>
      </c>
    </row>
    <row r="7827" spans="1:15" ht="15" customHeight="1" x14ac:dyDescent="0.2">
      <c r="A7827" t="s">
        <v>9841</v>
      </c>
      <c r="B7827" t="s">
        <v>461</v>
      </c>
      <c r="C7827" t="s">
        <v>460</v>
      </c>
      <c r="D7827" s="21" t="s">
        <v>462</v>
      </c>
      <c r="E7827" t="s">
        <v>463</v>
      </c>
      <c r="F7827" t="s">
        <v>64</v>
      </c>
      <c r="G7827" t="s">
        <v>1270</v>
      </c>
      <c r="H7827" t="s">
        <v>349</v>
      </c>
      <c r="I7827" t="s">
        <v>349</v>
      </c>
      <c r="K7827">
        <v>2021</v>
      </c>
      <c r="L7827" t="s">
        <v>9549</v>
      </c>
      <c r="M7827" t="s">
        <v>1846</v>
      </c>
      <c r="N7827" t="s">
        <v>8030</v>
      </c>
    </row>
    <row r="7828" spans="1:15" ht="15" customHeight="1" x14ac:dyDescent="0.2">
      <c r="A7828" t="s">
        <v>9841</v>
      </c>
      <c r="B7828" t="s">
        <v>461</v>
      </c>
      <c r="C7828" t="s">
        <v>460</v>
      </c>
      <c r="D7828" s="21" t="s">
        <v>462</v>
      </c>
      <c r="E7828" t="s">
        <v>463</v>
      </c>
      <c r="F7828" t="s">
        <v>84</v>
      </c>
      <c r="K7828">
        <v>2021</v>
      </c>
      <c r="L7828" t="s">
        <v>9549</v>
      </c>
      <c r="M7828" t="s">
        <v>1846</v>
      </c>
      <c r="N7828" t="s">
        <v>8030</v>
      </c>
    </row>
    <row r="7829" spans="1:15" ht="15" customHeight="1" x14ac:dyDescent="0.2">
      <c r="A7829" t="s">
        <v>9841</v>
      </c>
      <c r="B7829" t="s">
        <v>461</v>
      </c>
      <c r="C7829" t="s">
        <v>460</v>
      </c>
      <c r="D7829" s="21" t="s">
        <v>462</v>
      </c>
      <c r="E7829" t="s">
        <v>463</v>
      </c>
      <c r="F7829" t="s">
        <v>89</v>
      </c>
      <c r="K7829">
        <v>2021</v>
      </c>
      <c r="L7829" t="s">
        <v>9549</v>
      </c>
      <c r="M7829" t="s">
        <v>1856</v>
      </c>
      <c r="N7829" t="s">
        <v>8030</v>
      </c>
      <c r="O7829" t="s">
        <v>8036</v>
      </c>
    </row>
    <row r="7830" spans="1:15" ht="15" customHeight="1" x14ac:dyDescent="0.2">
      <c r="A7830" t="s">
        <v>9841</v>
      </c>
      <c r="B7830" t="s">
        <v>461</v>
      </c>
      <c r="C7830" t="s">
        <v>460</v>
      </c>
      <c r="D7830" s="21" t="s">
        <v>462</v>
      </c>
      <c r="E7830" t="s">
        <v>463</v>
      </c>
      <c r="F7830" t="s">
        <v>93</v>
      </c>
      <c r="K7830">
        <v>2021</v>
      </c>
      <c r="L7830" t="s">
        <v>9549</v>
      </c>
      <c r="M7830" t="s">
        <v>1365</v>
      </c>
      <c r="N7830" t="s">
        <v>8030</v>
      </c>
    </row>
    <row r="7831" spans="1:15" ht="15" customHeight="1" x14ac:dyDescent="0.2">
      <c r="A7831" t="s">
        <v>9841</v>
      </c>
      <c r="B7831" t="s">
        <v>461</v>
      </c>
      <c r="C7831" t="s">
        <v>460</v>
      </c>
      <c r="D7831" s="21" t="s">
        <v>462</v>
      </c>
      <c r="E7831" t="s">
        <v>463</v>
      </c>
      <c r="F7831" t="s">
        <v>94</v>
      </c>
      <c r="K7831">
        <v>2021</v>
      </c>
      <c r="L7831" t="s">
        <v>9549</v>
      </c>
      <c r="M7831" t="s">
        <v>2002</v>
      </c>
      <c r="N7831" t="s">
        <v>8030</v>
      </c>
      <c r="O7831" t="s">
        <v>8037</v>
      </c>
    </row>
    <row r="7832" spans="1:15" ht="15" customHeight="1" x14ac:dyDescent="0.2">
      <c r="A7832" t="s">
        <v>9841</v>
      </c>
      <c r="B7832" t="s">
        <v>461</v>
      </c>
      <c r="C7832" t="s">
        <v>460</v>
      </c>
      <c r="D7832" s="21" t="s">
        <v>462</v>
      </c>
      <c r="E7832" t="s">
        <v>463</v>
      </c>
      <c r="F7832" t="s">
        <v>95</v>
      </c>
      <c r="K7832">
        <v>2021</v>
      </c>
      <c r="L7832" t="s">
        <v>9549</v>
      </c>
      <c r="M7832" t="s">
        <v>2159</v>
      </c>
      <c r="N7832" t="s">
        <v>8030</v>
      </c>
    </row>
    <row r="7833" spans="1:15" ht="15" customHeight="1" x14ac:dyDescent="0.2">
      <c r="A7833" t="s">
        <v>9841</v>
      </c>
      <c r="B7833" t="s">
        <v>461</v>
      </c>
      <c r="C7833" t="s">
        <v>460</v>
      </c>
      <c r="D7833" s="21" t="s">
        <v>462</v>
      </c>
      <c r="E7833" t="s">
        <v>463</v>
      </c>
      <c r="F7833" t="s">
        <v>137</v>
      </c>
      <c r="G7833" t="s">
        <v>1286</v>
      </c>
      <c r="K7833">
        <v>2021</v>
      </c>
      <c r="L7833" t="s">
        <v>9549</v>
      </c>
      <c r="M7833" t="s">
        <v>1846</v>
      </c>
      <c r="N7833" t="s">
        <v>8030</v>
      </c>
      <c r="O7833" t="s">
        <v>1400</v>
      </c>
    </row>
    <row r="7834" spans="1:15" ht="15" customHeight="1" x14ac:dyDescent="0.2">
      <c r="A7834" t="s">
        <v>9841</v>
      </c>
      <c r="B7834" t="s">
        <v>461</v>
      </c>
      <c r="C7834" t="s">
        <v>460</v>
      </c>
      <c r="D7834" s="21" t="s">
        <v>462</v>
      </c>
      <c r="E7834" t="s">
        <v>463</v>
      </c>
      <c r="F7834" t="s">
        <v>314</v>
      </c>
      <c r="K7834">
        <v>2021</v>
      </c>
      <c r="L7834" t="s">
        <v>9549</v>
      </c>
      <c r="M7834" t="s">
        <v>2539</v>
      </c>
      <c r="N7834" t="s">
        <v>8030</v>
      </c>
      <c r="O7834" t="s">
        <v>8038</v>
      </c>
    </row>
    <row r="7835" spans="1:15" ht="15" customHeight="1" x14ac:dyDescent="0.2">
      <c r="A7835" t="s">
        <v>9841</v>
      </c>
      <c r="B7835" t="s">
        <v>461</v>
      </c>
      <c r="C7835" t="s">
        <v>460</v>
      </c>
      <c r="D7835" s="21" t="s">
        <v>462</v>
      </c>
      <c r="E7835" t="s">
        <v>463</v>
      </c>
      <c r="F7835" t="s">
        <v>315</v>
      </c>
      <c r="K7835">
        <v>2021</v>
      </c>
      <c r="L7835" t="s">
        <v>9549</v>
      </c>
      <c r="M7835" t="s">
        <v>2539</v>
      </c>
      <c r="N7835" t="s">
        <v>8030</v>
      </c>
      <c r="O7835" t="s">
        <v>8039</v>
      </c>
    </row>
    <row r="7836" spans="1:15" ht="15" customHeight="1" x14ac:dyDescent="0.2">
      <c r="A7836" t="s">
        <v>9841</v>
      </c>
      <c r="B7836" t="s">
        <v>461</v>
      </c>
      <c r="C7836" t="s">
        <v>460</v>
      </c>
      <c r="D7836" s="21" t="s">
        <v>462</v>
      </c>
      <c r="E7836" t="s">
        <v>463</v>
      </c>
      <c r="F7836" t="s">
        <v>316</v>
      </c>
      <c r="K7836">
        <v>2021</v>
      </c>
      <c r="L7836" t="s">
        <v>9549</v>
      </c>
      <c r="M7836" t="s">
        <v>2803</v>
      </c>
      <c r="N7836" t="s">
        <v>8030</v>
      </c>
      <c r="O7836" t="s">
        <v>8040</v>
      </c>
    </row>
    <row r="7837" spans="1:15" ht="15" customHeight="1" x14ac:dyDescent="0.2">
      <c r="A7837" t="s">
        <v>9841</v>
      </c>
      <c r="B7837" t="s">
        <v>461</v>
      </c>
      <c r="C7837" t="s">
        <v>460</v>
      </c>
      <c r="D7837" s="21" t="s">
        <v>462</v>
      </c>
      <c r="E7837" t="s">
        <v>463</v>
      </c>
      <c r="F7837" t="s">
        <v>317</v>
      </c>
      <c r="K7837">
        <v>2021</v>
      </c>
      <c r="L7837" t="s">
        <v>9549</v>
      </c>
      <c r="M7837" t="s">
        <v>2803</v>
      </c>
      <c r="N7837" t="s">
        <v>8030</v>
      </c>
    </row>
    <row r="7838" spans="1:15" ht="15" customHeight="1" x14ac:dyDescent="0.2">
      <c r="A7838" t="s">
        <v>9841</v>
      </c>
      <c r="B7838" t="s">
        <v>461</v>
      </c>
      <c r="C7838" t="s">
        <v>460</v>
      </c>
      <c r="D7838" s="21" t="s">
        <v>462</v>
      </c>
      <c r="E7838" t="s">
        <v>463</v>
      </c>
      <c r="F7838" t="s">
        <v>321</v>
      </c>
      <c r="K7838">
        <v>2021</v>
      </c>
      <c r="L7838" t="s">
        <v>9549</v>
      </c>
      <c r="M7838" t="s">
        <v>2539</v>
      </c>
      <c r="N7838" t="s">
        <v>8030</v>
      </c>
      <c r="O7838" t="s">
        <v>8041</v>
      </c>
    </row>
    <row r="7839" spans="1:15" ht="15" customHeight="1" x14ac:dyDescent="0.2">
      <c r="A7839" t="s">
        <v>9841</v>
      </c>
      <c r="B7839" t="s">
        <v>461</v>
      </c>
      <c r="C7839" t="s">
        <v>460</v>
      </c>
      <c r="D7839" s="21" t="s">
        <v>462</v>
      </c>
      <c r="E7839" t="s">
        <v>463</v>
      </c>
      <c r="F7839" t="s">
        <v>323</v>
      </c>
      <c r="K7839">
        <v>2021</v>
      </c>
      <c r="L7839" t="s">
        <v>9549</v>
      </c>
      <c r="M7839" t="s">
        <v>2803</v>
      </c>
      <c r="N7839" t="s">
        <v>8030</v>
      </c>
      <c r="O7839" t="s">
        <v>8040</v>
      </c>
    </row>
    <row r="7840" spans="1:15" ht="15" customHeight="1" x14ac:dyDescent="0.2">
      <c r="A7840" t="s">
        <v>9841</v>
      </c>
      <c r="B7840" t="s">
        <v>461</v>
      </c>
      <c r="C7840" t="s">
        <v>460</v>
      </c>
      <c r="D7840" s="21" t="s">
        <v>462</v>
      </c>
      <c r="E7840" t="s">
        <v>463</v>
      </c>
      <c r="F7840" t="s">
        <v>324</v>
      </c>
      <c r="K7840">
        <v>2021</v>
      </c>
      <c r="L7840" t="s">
        <v>9549</v>
      </c>
      <c r="M7840" t="s">
        <v>2803</v>
      </c>
      <c r="N7840" t="s">
        <v>8030</v>
      </c>
    </row>
    <row r="7841" spans="1:15" ht="15" customHeight="1" x14ac:dyDescent="0.2">
      <c r="A7841" t="s">
        <v>9841</v>
      </c>
      <c r="B7841" t="s">
        <v>461</v>
      </c>
      <c r="C7841" t="s">
        <v>460</v>
      </c>
      <c r="D7841" s="21" t="s">
        <v>462</v>
      </c>
      <c r="E7841" t="s">
        <v>463</v>
      </c>
      <c r="F7841" t="s">
        <v>336</v>
      </c>
      <c r="K7841">
        <v>2021</v>
      </c>
      <c r="L7841" t="s">
        <v>9549</v>
      </c>
      <c r="M7841" t="s">
        <v>2539</v>
      </c>
      <c r="N7841" t="s">
        <v>8030</v>
      </c>
      <c r="O7841" t="s">
        <v>8042</v>
      </c>
    </row>
    <row r="7842" spans="1:15" ht="15" customHeight="1" x14ac:dyDescent="0.2">
      <c r="A7842" t="s">
        <v>9841</v>
      </c>
      <c r="B7842" t="s">
        <v>461</v>
      </c>
      <c r="C7842" t="s">
        <v>460</v>
      </c>
      <c r="D7842" s="21" t="s">
        <v>462</v>
      </c>
      <c r="E7842" t="s">
        <v>463</v>
      </c>
      <c r="F7842" t="s">
        <v>337</v>
      </c>
      <c r="K7842">
        <v>2021</v>
      </c>
      <c r="L7842" t="s">
        <v>9549</v>
      </c>
      <c r="M7842" t="s">
        <v>2539</v>
      </c>
      <c r="N7842" t="s">
        <v>8030</v>
      </c>
      <c r="O7842" t="s">
        <v>8042</v>
      </c>
    </row>
    <row r="7843" spans="1:15" ht="15" customHeight="1" x14ac:dyDescent="0.2">
      <c r="A7843" t="s">
        <v>9841</v>
      </c>
      <c r="B7843" t="s">
        <v>461</v>
      </c>
      <c r="C7843" t="s">
        <v>460</v>
      </c>
      <c r="D7843" s="21" t="s">
        <v>462</v>
      </c>
      <c r="E7843" t="s">
        <v>463</v>
      </c>
      <c r="F7843" t="s">
        <v>338</v>
      </c>
      <c r="K7843">
        <v>2021</v>
      </c>
      <c r="L7843" t="s">
        <v>9549</v>
      </c>
      <c r="M7843" t="s">
        <v>2803</v>
      </c>
      <c r="N7843" t="s">
        <v>8030</v>
      </c>
      <c r="O7843" t="s">
        <v>8040</v>
      </c>
    </row>
    <row r="7844" spans="1:15" ht="15" customHeight="1" x14ac:dyDescent="0.2">
      <c r="A7844" t="s">
        <v>9841</v>
      </c>
      <c r="B7844" t="s">
        <v>461</v>
      </c>
      <c r="C7844" t="s">
        <v>460</v>
      </c>
      <c r="D7844" s="21" t="s">
        <v>462</v>
      </c>
      <c r="E7844" t="s">
        <v>463</v>
      </c>
      <c r="F7844" t="s">
        <v>339</v>
      </c>
      <c r="K7844">
        <v>2021</v>
      </c>
      <c r="L7844" t="s">
        <v>9549</v>
      </c>
      <c r="M7844" t="s">
        <v>2803</v>
      </c>
      <c r="N7844" t="s">
        <v>8030</v>
      </c>
    </row>
    <row r="7845" spans="1:15" ht="15" customHeight="1" x14ac:dyDescent="0.2">
      <c r="A7845" t="s">
        <v>9841</v>
      </c>
      <c r="B7845" t="s">
        <v>461</v>
      </c>
      <c r="C7845" t="s">
        <v>460</v>
      </c>
      <c r="D7845" s="21" t="s">
        <v>462</v>
      </c>
      <c r="E7845" t="s">
        <v>463</v>
      </c>
      <c r="F7845" t="s">
        <v>342</v>
      </c>
      <c r="K7845">
        <v>2021</v>
      </c>
      <c r="L7845" t="s">
        <v>9549</v>
      </c>
      <c r="M7845" t="s">
        <v>2159</v>
      </c>
      <c r="N7845" t="s">
        <v>8030</v>
      </c>
      <c r="O7845" t="s">
        <v>8043</v>
      </c>
    </row>
    <row r="7846" spans="1:15" ht="15" customHeight="1" x14ac:dyDescent="0.2">
      <c r="A7846" t="s">
        <v>9841</v>
      </c>
      <c r="B7846" t="s">
        <v>461</v>
      </c>
      <c r="C7846" t="s">
        <v>460</v>
      </c>
      <c r="D7846" s="21" t="s">
        <v>462</v>
      </c>
      <c r="E7846" t="s">
        <v>463</v>
      </c>
      <c r="F7846" t="s">
        <v>67</v>
      </c>
      <c r="G7846" t="s">
        <v>1360</v>
      </c>
      <c r="K7846">
        <v>2024</v>
      </c>
      <c r="L7846" t="s">
        <v>8044</v>
      </c>
      <c r="N7846" t="s">
        <v>8045</v>
      </c>
      <c r="O7846" t="s">
        <v>8046</v>
      </c>
    </row>
    <row r="7847" spans="1:15" ht="15" customHeight="1" x14ac:dyDescent="0.2">
      <c r="A7847" t="s">
        <v>9841</v>
      </c>
      <c r="B7847" t="s">
        <v>461</v>
      </c>
      <c r="C7847" t="s">
        <v>460</v>
      </c>
      <c r="D7847" s="21" t="s">
        <v>465</v>
      </c>
      <c r="E7847" t="s">
        <v>466</v>
      </c>
      <c r="F7847" t="s">
        <v>67</v>
      </c>
      <c r="G7847" t="s">
        <v>1360</v>
      </c>
      <c r="K7847">
        <v>2024</v>
      </c>
      <c r="L7847" t="s">
        <v>8047</v>
      </c>
      <c r="N7847" t="s">
        <v>8048</v>
      </c>
      <c r="O7847" t="s">
        <v>8049</v>
      </c>
    </row>
    <row r="7848" spans="1:15" ht="15" customHeight="1" x14ac:dyDescent="0.2">
      <c r="A7848" t="s">
        <v>9841</v>
      </c>
      <c r="B7848" t="s">
        <v>461</v>
      </c>
      <c r="C7848" t="s">
        <v>460</v>
      </c>
      <c r="D7848" s="21" t="s">
        <v>462</v>
      </c>
      <c r="E7848" t="s">
        <v>463</v>
      </c>
      <c r="F7848" t="s">
        <v>92</v>
      </c>
      <c r="K7848">
        <v>2019</v>
      </c>
      <c r="L7848" t="s">
        <v>8050</v>
      </c>
      <c r="M7848" t="s">
        <v>1365</v>
      </c>
      <c r="N7848" t="s">
        <v>8051</v>
      </c>
    </row>
    <row r="7849" spans="1:15" ht="15" customHeight="1" x14ac:dyDescent="0.2">
      <c r="A7849" t="s">
        <v>9841</v>
      </c>
      <c r="B7849" t="s">
        <v>461</v>
      </c>
      <c r="C7849" t="s">
        <v>460</v>
      </c>
      <c r="D7849" s="21" t="s">
        <v>465</v>
      </c>
      <c r="E7849" t="s">
        <v>466</v>
      </c>
      <c r="F7849" t="s">
        <v>92</v>
      </c>
      <c r="K7849">
        <v>2019</v>
      </c>
      <c r="L7849" t="s">
        <v>8050</v>
      </c>
      <c r="M7849" t="s">
        <v>1365</v>
      </c>
      <c r="N7849" t="s">
        <v>8051</v>
      </c>
    </row>
    <row r="7850" spans="1:15" ht="15" customHeight="1" x14ac:dyDescent="0.2">
      <c r="A7850" t="s">
        <v>9841</v>
      </c>
      <c r="B7850" t="s">
        <v>461</v>
      </c>
      <c r="C7850" t="s">
        <v>460</v>
      </c>
      <c r="D7850" s="21" t="s">
        <v>465</v>
      </c>
      <c r="E7850" t="s">
        <v>466</v>
      </c>
      <c r="F7850" t="s">
        <v>32</v>
      </c>
      <c r="G7850" t="s">
        <v>1270</v>
      </c>
      <c r="K7850">
        <v>2016</v>
      </c>
      <c r="L7850" t="s">
        <v>8052</v>
      </c>
      <c r="M7850" t="s">
        <v>1379</v>
      </c>
      <c r="N7850" t="s">
        <v>8053</v>
      </c>
      <c r="O7850" t="s">
        <v>8054</v>
      </c>
    </row>
    <row r="7851" spans="1:15" ht="15" customHeight="1" x14ac:dyDescent="0.2">
      <c r="A7851" t="s">
        <v>9841</v>
      </c>
      <c r="B7851" t="s">
        <v>461</v>
      </c>
      <c r="C7851" t="s">
        <v>460</v>
      </c>
      <c r="D7851" s="21" t="s">
        <v>465</v>
      </c>
      <c r="E7851" t="s">
        <v>466</v>
      </c>
      <c r="F7851" t="s">
        <v>53</v>
      </c>
      <c r="G7851" t="s">
        <v>1270</v>
      </c>
      <c r="H7851" t="s">
        <v>349</v>
      </c>
      <c r="I7851" t="s">
        <v>349</v>
      </c>
      <c r="K7851">
        <v>2016</v>
      </c>
      <c r="L7851" t="s">
        <v>8052</v>
      </c>
      <c r="M7851" t="s">
        <v>1379</v>
      </c>
      <c r="N7851" t="s">
        <v>8053</v>
      </c>
      <c r="O7851" t="s">
        <v>8055</v>
      </c>
    </row>
    <row r="7852" spans="1:15" ht="15" customHeight="1" x14ac:dyDescent="0.2">
      <c r="A7852" t="s">
        <v>9841</v>
      </c>
      <c r="B7852" t="s">
        <v>461</v>
      </c>
      <c r="C7852" t="s">
        <v>460</v>
      </c>
      <c r="D7852" s="21" t="s">
        <v>465</v>
      </c>
      <c r="E7852" t="s">
        <v>466</v>
      </c>
      <c r="F7852" t="s">
        <v>64</v>
      </c>
      <c r="G7852" t="s">
        <v>1270</v>
      </c>
      <c r="H7852" t="s">
        <v>349</v>
      </c>
      <c r="I7852" t="s">
        <v>349</v>
      </c>
      <c r="K7852">
        <v>2016</v>
      </c>
      <c r="L7852" t="s">
        <v>8052</v>
      </c>
      <c r="M7852" t="s">
        <v>1379</v>
      </c>
      <c r="N7852" t="s">
        <v>8053</v>
      </c>
      <c r="O7852" t="s">
        <v>8056</v>
      </c>
    </row>
    <row r="7853" spans="1:15" ht="15" customHeight="1" x14ac:dyDescent="0.2">
      <c r="A7853" t="s">
        <v>9841</v>
      </c>
      <c r="B7853" t="s">
        <v>461</v>
      </c>
      <c r="C7853" t="s">
        <v>460</v>
      </c>
      <c r="D7853" s="21" t="s">
        <v>462</v>
      </c>
      <c r="E7853" t="s">
        <v>463</v>
      </c>
      <c r="F7853" t="s">
        <v>9</v>
      </c>
      <c r="L7853" t="s">
        <v>1414</v>
      </c>
      <c r="N7853" t="s">
        <v>1415</v>
      </c>
      <c r="O7853" t="s">
        <v>1416</v>
      </c>
    </row>
    <row r="7854" spans="1:15" ht="15" customHeight="1" x14ac:dyDescent="0.2">
      <c r="A7854" t="s">
        <v>9841</v>
      </c>
      <c r="B7854" t="s">
        <v>461</v>
      </c>
      <c r="C7854" t="s">
        <v>460</v>
      </c>
      <c r="D7854" s="21" t="s">
        <v>462</v>
      </c>
      <c r="E7854" t="s">
        <v>463</v>
      </c>
      <c r="F7854" t="s">
        <v>4</v>
      </c>
      <c r="L7854" t="s">
        <v>1429</v>
      </c>
      <c r="N7854" t="s">
        <v>1279</v>
      </c>
      <c r="O7854" t="s">
        <v>1280</v>
      </c>
    </row>
    <row r="7855" spans="1:15" ht="15" customHeight="1" x14ac:dyDescent="0.2">
      <c r="A7855" t="s">
        <v>9841</v>
      </c>
      <c r="B7855" t="s">
        <v>461</v>
      </c>
      <c r="C7855" t="s">
        <v>460</v>
      </c>
      <c r="D7855" s="21" t="s">
        <v>465</v>
      </c>
      <c r="E7855" t="s">
        <v>466</v>
      </c>
      <c r="F7855" t="s">
        <v>4</v>
      </c>
      <c r="L7855" t="s">
        <v>1429</v>
      </c>
      <c r="N7855" t="s">
        <v>1279</v>
      </c>
      <c r="O7855" t="s">
        <v>1280</v>
      </c>
    </row>
    <row r="7856" spans="1:15" ht="15" customHeight="1" x14ac:dyDescent="0.2">
      <c r="A7856" t="s">
        <v>9841</v>
      </c>
      <c r="B7856" t="s">
        <v>461</v>
      </c>
      <c r="C7856" t="s">
        <v>460</v>
      </c>
      <c r="D7856" s="21" t="s">
        <v>462</v>
      </c>
      <c r="E7856" t="s">
        <v>463</v>
      </c>
      <c r="F7856" t="s">
        <v>14</v>
      </c>
      <c r="G7856" t="s">
        <v>1430</v>
      </c>
      <c r="O7856" t="s">
        <v>1431</v>
      </c>
    </row>
    <row r="7857" spans="1:15" ht="15" customHeight="1" x14ac:dyDescent="0.2">
      <c r="A7857" t="s">
        <v>9841</v>
      </c>
      <c r="B7857" t="s">
        <v>461</v>
      </c>
      <c r="C7857" t="s">
        <v>460</v>
      </c>
      <c r="D7857" s="21" t="s">
        <v>462</v>
      </c>
      <c r="E7857" t="s">
        <v>463</v>
      </c>
      <c r="F7857" t="s">
        <v>15</v>
      </c>
      <c r="G7857" t="s">
        <v>1430</v>
      </c>
      <c r="O7857" t="s">
        <v>1432</v>
      </c>
    </row>
    <row r="7858" spans="1:15" ht="15" customHeight="1" x14ac:dyDescent="0.2">
      <c r="A7858" t="s">
        <v>9841</v>
      </c>
      <c r="B7858" t="s">
        <v>504</v>
      </c>
      <c r="C7858" t="s">
        <v>503</v>
      </c>
      <c r="D7858" s="21" t="s">
        <v>505</v>
      </c>
      <c r="E7858" t="s">
        <v>506</v>
      </c>
      <c r="F7858" t="s">
        <v>32</v>
      </c>
      <c r="G7858" t="s">
        <v>1270</v>
      </c>
      <c r="K7858">
        <v>2022</v>
      </c>
      <c r="L7858" t="s">
        <v>8057</v>
      </c>
      <c r="M7858" t="s">
        <v>2154</v>
      </c>
      <c r="N7858" t="s">
        <v>8058</v>
      </c>
      <c r="O7858" t="s">
        <v>8059</v>
      </c>
    </row>
    <row r="7859" spans="1:15" ht="15" customHeight="1" x14ac:dyDescent="0.2">
      <c r="A7859" t="s">
        <v>9841</v>
      </c>
      <c r="B7859" t="s">
        <v>504</v>
      </c>
      <c r="C7859" t="s">
        <v>503</v>
      </c>
      <c r="D7859" s="21" t="s">
        <v>505</v>
      </c>
      <c r="E7859" t="s">
        <v>506</v>
      </c>
      <c r="F7859" t="s">
        <v>64</v>
      </c>
      <c r="G7859" t="s">
        <v>1270</v>
      </c>
      <c r="H7859" t="s">
        <v>349</v>
      </c>
      <c r="I7859" t="s">
        <v>349</v>
      </c>
      <c r="K7859">
        <v>2022</v>
      </c>
      <c r="L7859" t="s">
        <v>8057</v>
      </c>
      <c r="M7859" t="s">
        <v>2154</v>
      </c>
      <c r="N7859" t="s">
        <v>8058</v>
      </c>
      <c r="O7859" t="s">
        <v>8060</v>
      </c>
    </row>
    <row r="7860" spans="1:15" ht="15" customHeight="1" x14ac:dyDescent="0.2">
      <c r="A7860" t="s">
        <v>9841</v>
      </c>
      <c r="B7860" t="s">
        <v>504</v>
      </c>
      <c r="C7860" t="s">
        <v>503</v>
      </c>
      <c r="D7860" s="21" t="s">
        <v>505</v>
      </c>
      <c r="E7860" t="s">
        <v>506</v>
      </c>
      <c r="F7860" t="s">
        <v>65</v>
      </c>
      <c r="G7860" t="s">
        <v>1270</v>
      </c>
      <c r="H7860" t="s">
        <v>349</v>
      </c>
      <c r="I7860" t="s">
        <v>349</v>
      </c>
      <c r="K7860">
        <v>2022</v>
      </c>
      <c r="L7860" t="s">
        <v>8057</v>
      </c>
      <c r="M7860" t="s">
        <v>2154</v>
      </c>
      <c r="N7860" t="s">
        <v>8058</v>
      </c>
      <c r="O7860" t="s">
        <v>8061</v>
      </c>
    </row>
    <row r="7861" spans="1:15" ht="15" customHeight="1" x14ac:dyDescent="0.2">
      <c r="A7861" t="s">
        <v>9841</v>
      </c>
      <c r="B7861" t="s">
        <v>504</v>
      </c>
      <c r="C7861" t="s">
        <v>503</v>
      </c>
      <c r="D7861" s="21" t="s">
        <v>505</v>
      </c>
      <c r="E7861" t="s">
        <v>506</v>
      </c>
      <c r="F7861" t="s">
        <v>66</v>
      </c>
      <c r="G7861" t="s">
        <v>1296</v>
      </c>
      <c r="K7861">
        <v>2022</v>
      </c>
      <c r="L7861" t="s">
        <v>8057</v>
      </c>
      <c r="M7861" t="s">
        <v>2154</v>
      </c>
      <c r="N7861" t="s">
        <v>8058</v>
      </c>
    </row>
    <row r="7862" spans="1:15" ht="15" customHeight="1" x14ac:dyDescent="0.2">
      <c r="A7862" t="s">
        <v>9841</v>
      </c>
      <c r="B7862" t="s">
        <v>504</v>
      </c>
      <c r="C7862" t="s">
        <v>503</v>
      </c>
      <c r="D7862" s="21" t="s">
        <v>505</v>
      </c>
      <c r="E7862" t="s">
        <v>506</v>
      </c>
      <c r="F7862" t="s">
        <v>72</v>
      </c>
      <c r="G7862" t="s">
        <v>1299</v>
      </c>
      <c r="K7862">
        <v>2022</v>
      </c>
      <c r="L7862" t="s">
        <v>8057</v>
      </c>
      <c r="M7862" t="s">
        <v>2252</v>
      </c>
      <c r="N7862" t="s">
        <v>8058</v>
      </c>
      <c r="O7862" t="s">
        <v>8062</v>
      </c>
    </row>
    <row r="7863" spans="1:15" ht="15" customHeight="1" x14ac:dyDescent="0.2">
      <c r="A7863" t="s">
        <v>9841</v>
      </c>
      <c r="B7863" t="s">
        <v>504</v>
      </c>
      <c r="C7863" t="s">
        <v>503</v>
      </c>
      <c r="D7863" s="21" t="s">
        <v>505</v>
      </c>
      <c r="E7863" t="s">
        <v>506</v>
      </c>
      <c r="F7863" t="s">
        <v>84</v>
      </c>
      <c r="K7863">
        <v>2022</v>
      </c>
      <c r="L7863" t="s">
        <v>8057</v>
      </c>
      <c r="M7863" t="s">
        <v>2154</v>
      </c>
      <c r="N7863" t="s">
        <v>8058</v>
      </c>
    </row>
    <row r="7864" spans="1:15" ht="15" customHeight="1" x14ac:dyDescent="0.2">
      <c r="A7864" t="s">
        <v>9841</v>
      </c>
      <c r="B7864" t="s">
        <v>504</v>
      </c>
      <c r="C7864" t="s">
        <v>503</v>
      </c>
      <c r="D7864" s="21" t="s">
        <v>505</v>
      </c>
      <c r="E7864" t="s">
        <v>506</v>
      </c>
      <c r="F7864" t="s">
        <v>85</v>
      </c>
      <c r="K7864">
        <v>2022</v>
      </c>
      <c r="L7864" t="s">
        <v>8057</v>
      </c>
      <c r="M7864" t="s">
        <v>2252</v>
      </c>
      <c r="N7864" t="s">
        <v>8058</v>
      </c>
    </row>
    <row r="7865" spans="1:15" ht="15" customHeight="1" x14ac:dyDescent="0.2">
      <c r="A7865" t="s">
        <v>9841</v>
      </c>
      <c r="B7865" t="s">
        <v>504</v>
      </c>
      <c r="C7865" t="s">
        <v>503</v>
      </c>
      <c r="D7865" s="21" t="s">
        <v>505</v>
      </c>
      <c r="E7865" t="s">
        <v>506</v>
      </c>
      <c r="F7865" t="s">
        <v>86</v>
      </c>
      <c r="K7865">
        <v>2022</v>
      </c>
      <c r="L7865" t="s">
        <v>8057</v>
      </c>
      <c r="M7865" t="s">
        <v>2252</v>
      </c>
      <c r="N7865" t="s">
        <v>8058</v>
      </c>
    </row>
    <row r="7866" spans="1:15" ht="15" customHeight="1" x14ac:dyDescent="0.2">
      <c r="A7866" t="s">
        <v>9841</v>
      </c>
      <c r="B7866" t="s">
        <v>504</v>
      </c>
      <c r="C7866" t="s">
        <v>503</v>
      </c>
      <c r="D7866" s="21" t="s">
        <v>505</v>
      </c>
      <c r="E7866" t="s">
        <v>506</v>
      </c>
      <c r="F7866" t="s">
        <v>88</v>
      </c>
      <c r="K7866">
        <v>2022</v>
      </c>
      <c r="L7866" t="s">
        <v>8057</v>
      </c>
      <c r="M7866" t="s">
        <v>2252</v>
      </c>
      <c r="N7866" t="s">
        <v>8058</v>
      </c>
      <c r="O7866" t="s">
        <v>8063</v>
      </c>
    </row>
    <row r="7867" spans="1:15" ht="15" customHeight="1" x14ac:dyDescent="0.2">
      <c r="A7867" t="s">
        <v>9841</v>
      </c>
      <c r="B7867" t="s">
        <v>504</v>
      </c>
      <c r="C7867" t="s">
        <v>503</v>
      </c>
      <c r="D7867" s="21" t="s">
        <v>505</v>
      </c>
      <c r="E7867" t="s">
        <v>506</v>
      </c>
      <c r="F7867" t="s">
        <v>94</v>
      </c>
      <c r="K7867">
        <v>2022</v>
      </c>
      <c r="L7867" t="s">
        <v>8057</v>
      </c>
      <c r="M7867" t="s">
        <v>2154</v>
      </c>
      <c r="N7867" t="s">
        <v>8058</v>
      </c>
      <c r="O7867" t="s">
        <v>8064</v>
      </c>
    </row>
    <row r="7868" spans="1:15" ht="15" customHeight="1" x14ac:dyDescent="0.2">
      <c r="A7868" t="s">
        <v>9841</v>
      </c>
      <c r="B7868" t="s">
        <v>504</v>
      </c>
      <c r="C7868" t="s">
        <v>503</v>
      </c>
      <c r="D7868" s="21" t="s">
        <v>505</v>
      </c>
      <c r="E7868" t="s">
        <v>506</v>
      </c>
      <c r="F7868" t="s">
        <v>96</v>
      </c>
      <c r="K7868">
        <v>2022</v>
      </c>
      <c r="L7868" t="s">
        <v>8057</v>
      </c>
      <c r="M7868" t="s">
        <v>2154</v>
      </c>
      <c r="N7868" t="s">
        <v>8058</v>
      </c>
      <c r="O7868" t="s">
        <v>8065</v>
      </c>
    </row>
    <row r="7869" spans="1:15" ht="15" customHeight="1" x14ac:dyDescent="0.2">
      <c r="A7869" t="s">
        <v>9841</v>
      </c>
      <c r="B7869" t="s">
        <v>504</v>
      </c>
      <c r="C7869" t="s">
        <v>503</v>
      </c>
      <c r="D7869" s="21" t="s">
        <v>505</v>
      </c>
      <c r="E7869" t="s">
        <v>506</v>
      </c>
      <c r="F7869" t="s">
        <v>306</v>
      </c>
      <c r="K7869">
        <v>2022</v>
      </c>
      <c r="L7869" t="s">
        <v>8057</v>
      </c>
      <c r="M7869" t="s">
        <v>2154</v>
      </c>
      <c r="N7869" t="s">
        <v>8058</v>
      </c>
      <c r="O7869" t="s">
        <v>8066</v>
      </c>
    </row>
    <row r="7870" spans="1:15" ht="15" customHeight="1" x14ac:dyDescent="0.2">
      <c r="A7870" t="s">
        <v>9841</v>
      </c>
      <c r="B7870" t="s">
        <v>504</v>
      </c>
      <c r="C7870" t="s">
        <v>503</v>
      </c>
      <c r="D7870" s="21" t="s">
        <v>505</v>
      </c>
      <c r="E7870" t="s">
        <v>506</v>
      </c>
      <c r="F7870" t="s">
        <v>307</v>
      </c>
      <c r="K7870">
        <v>2022</v>
      </c>
      <c r="L7870" t="s">
        <v>8057</v>
      </c>
      <c r="M7870" t="s">
        <v>2154</v>
      </c>
      <c r="N7870" t="s">
        <v>8058</v>
      </c>
    </row>
    <row r="7871" spans="1:15" ht="15" customHeight="1" x14ac:dyDescent="0.2">
      <c r="A7871" t="s">
        <v>9841</v>
      </c>
      <c r="B7871" t="s">
        <v>504</v>
      </c>
      <c r="C7871" t="s">
        <v>503</v>
      </c>
      <c r="D7871" s="21" t="s">
        <v>505</v>
      </c>
      <c r="E7871" t="s">
        <v>506</v>
      </c>
      <c r="F7871" t="s">
        <v>308</v>
      </c>
      <c r="K7871">
        <v>2022</v>
      </c>
      <c r="L7871" t="s">
        <v>8057</v>
      </c>
      <c r="M7871" t="s">
        <v>2154</v>
      </c>
      <c r="N7871" t="s">
        <v>8058</v>
      </c>
    </row>
    <row r="7872" spans="1:15" ht="15" customHeight="1" x14ac:dyDescent="0.2">
      <c r="A7872" t="s">
        <v>9841</v>
      </c>
      <c r="B7872" t="s">
        <v>504</v>
      </c>
      <c r="C7872" t="s">
        <v>503</v>
      </c>
      <c r="D7872" s="21" t="s">
        <v>505</v>
      </c>
      <c r="E7872" t="s">
        <v>506</v>
      </c>
      <c r="F7872" t="s">
        <v>314</v>
      </c>
      <c r="K7872">
        <v>2022</v>
      </c>
      <c r="L7872" t="s">
        <v>8057</v>
      </c>
      <c r="M7872" t="s">
        <v>2154</v>
      </c>
      <c r="N7872" t="s">
        <v>8058</v>
      </c>
      <c r="O7872" t="s">
        <v>8066</v>
      </c>
    </row>
    <row r="7873" spans="1:15" ht="15" customHeight="1" x14ac:dyDescent="0.2">
      <c r="A7873" t="s">
        <v>9841</v>
      </c>
      <c r="B7873" t="s">
        <v>504</v>
      </c>
      <c r="C7873" t="s">
        <v>503</v>
      </c>
      <c r="D7873" s="21" t="s">
        <v>505</v>
      </c>
      <c r="E7873" t="s">
        <v>506</v>
      </c>
      <c r="F7873" t="s">
        <v>315</v>
      </c>
      <c r="K7873">
        <v>2022</v>
      </c>
      <c r="L7873" t="s">
        <v>8057</v>
      </c>
      <c r="M7873" t="s">
        <v>8067</v>
      </c>
      <c r="N7873" t="s">
        <v>8058</v>
      </c>
      <c r="O7873" t="s">
        <v>8068</v>
      </c>
    </row>
    <row r="7874" spans="1:15" ht="15" customHeight="1" x14ac:dyDescent="0.2">
      <c r="A7874" t="s">
        <v>9841</v>
      </c>
      <c r="B7874" t="s">
        <v>504</v>
      </c>
      <c r="C7874" t="s">
        <v>503</v>
      </c>
      <c r="D7874" s="21" t="s">
        <v>505</v>
      </c>
      <c r="E7874" t="s">
        <v>506</v>
      </c>
      <c r="F7874" t="s">
        <v>316</v>
      </c>
      <c r="K7874">
        <v>2022</v>
      </c>
      <c r="L7874" t="s">
        <v>8057</v>
      </c>
      <c r="M7874" t="s">
        <v>2154</v>
      </c>
      <c r="N7874" t="s">
        <v>8058</v>
      </c>
    </row>
    <row r="7875" spans="1:15" ht="15" customHeight="1" x14ac:dyDescent="0.2">
      <c r="A7875" t="s">
        <v>9841</v>
      </c>
      <c r="B7875" t="s">
        <v>504</v>
      </c>
      <c r="C7875" t="s">
        <v>503</v>
      </c>
      <c r="D7875" s="21" t="s">
        <v>505</v>
      </c>
      <c r="E7875" t="s">
        <v>506</v>
      </c>
      <c r="F7875" t="s">
        <v>321</v>
      </c>
      <c r="K7875">
        <v>2022</v>
      </c>
      <c r="L7875" t="s">
        <v>8057</v>
      </c>
      <c r="M7875" t="s">
        <v>2154</v>
      </c>
      <c r="N7875" t="s">
        <v>8058</v>
      </c>
      <c r="O7875" t="s">
        <v>8066</v>
      </c>
    </row>
    <row r="7876" spans="1:15" ht="15" customHeight="1" x14ac:dyDescent="0.2">
      <c r="A7876" t="s">
        <v>9841</v>
      </c>
      <c r="B7876" t="s">
        <v>504</v>
      </c>
      <c r="C7876" t="s">
        <v>503</v>
      </c>
      <c r="D7876" s="21" t="s">
        <v>505</v>
      </c>
      <c r="E7876" t="s">
        <v>506</v>
      </c>
      <c r="F7876" t="s">
        <v>322</v>
      </c>
      <c r="K7876">
        <v>2022</v>
      </c>
      <c r="L7876" t="s">
        <v>8057</v>
      </c>
      <c r="M7876" t="s">
        <v>2154</v>
      </c>
      <c r="N7876" t="s">
        <v>8058</v>
      </c>
    </row>
    <row r="7877" spans="1:15" ht="15" customHeight="1" x14ac:dyDescent="0.2">
      <c r="A7877" t="s">
        <v>9841</v>
      </c>
      <c r="B7877" t="s">
        <v>504</v>
      </c>
      <c r="C7877" t="s">
        <v>503</v>
      </c>
      <c r="D7877" s="21" t="s">
        <v>505</v>
      </c>
      <c r="E7877" t="s">
        <v>506</v>
      </c>
      <c r="F7877" t="s">
        <v>323</v>
      </c>
      <c r="K7877">
        <v>2022</v>
      </c>
      <c r="L7877" t="s">
        <v>8057</v>
      </c>
      <c r="M7877" t="s">
        <v>2154</v>
      </c>
      <c r="N7877" t="s">
        <v>8058</v>
      </c>
    </row>
    <row r="7878" spans="1:15" ht="15" customHeight="1" x14ac:dyDescent="0.2">
      <c r="A7878" t="s">
        <v>9841</v>
      </c>
      <c r="B7878" t="s">
        <v>504</v>
      </c>
      <c r="C7878" t="s">
        <v>503</v>
      </c>
      <c r="D7878" s="21" t="s">
        <v>505</v>
      </c>
      <c r="E7878" t="s">
        <v>506</v>
      </c>
      <c r="F7878" t="s">
        <v>329</v>
      </c>
      <c r="K7878">
        <v>2022</v>
      </c>
      <c r="L7878" t="s">
        <v>8057</v>
      </c>
      <c r="M7878" t="s">
        <v>2154</v>
      </c>
      <c r="N7878" t="s">
        <v>8058</v>
      </c>
    </row>
    <row r="7879" spans="1:15" ht="15" customHeight="1" x14ac:dyDescent="0.2">
      <c r="A7879" t="s">
        <v>9841</v>
      </c>
      <c r="B7879" t="s">
        <v>504</v>
      </c>
      <c r="C7879" t="s">
        <v>503</v>
      </c>
      <c r="D7879" s="21" t="s">
        <v>505</v>
      </c>
      <c r="E7879" t="s">
        <v>506</v>
      </c>
      <c r="F7879" t="s">
        <v>330</v>
      </c>
      <c r="K7879">
        <v>2022</v>
      </c>
      <c r="L7879" t="s">
        <v>8057</v>
      </c>
      <c r="M7879" t="s">
        <v>2154</v>
      </c>
      <c r="N7879" t="s">
        <v>8058</v>
      </c>
    </row>
    <row r="7880" spans="1:15" ht="15" customHeight="1" x14ac:dyDescent="0.2">
      <c r="A7880" t="s">
        <v>9841</v>
      </c>
      <c r="B7880" t="s">
        <v>504</v>
      </c>
      <c r="C7880" t="s">
        <v>503</v>
      </c>
      <c r="D7880" s="21" t="s">
        <v>505</v>
      </c>
      <c r="E7880" t="s">
        <v>506</v>
      </c>
      <c r="F7880" t="s">
        <v>331</v>
      </c>
      <c r="K7880">
        <v>2022</v>
      </c>
      <c r="L7880" t="s">
        <v>8057</v>
      </c>
      <c r="M7880" t="s">
        <v>2154</v>
      </c>
      <c r="N7880" t="s">
        <v>8058</v>
      </c>
    </row>
    <row r="7881" spans="1:15" ht="15" customHeight="1" x14ac:dyDescent="0.2">
      <c r="A7881" t="s">
        <v>9841</v>
      </c>
      <c r="B7881" t="s">
        <v>504</v>
      </c>
      <c r="C7881" t="s">
        <v>503</v>
      </c>
      <c r="D7881" s="21" t="s">
        <v>505</v>
      </c>
      <c r="E7881" t="s">
        <v>506</v>
      </c>
      <c r="F7881" t="s">
        <v>332</v>
      </c>
      <c r="K7881">
        <v>2022</v>
      </c>
      <c r="L7881" t="s">
        <v>8057</v>
      </c>
      <c r="M7881" t="s">
        <v>2252</v>
      </c>
      <c r="N7881" t="s">
        <v>8058</v>
      </c>
      <c r="O7881" t="s">
        <v>8069</v>
      </c>
    </row>
    <row r="7882" spans="1:15" ht="15" customHeight="1" x14ac:dyDescent="0.2">
      <c r="A7882" t="s">
        <v>9841</v>
      </c>
      <c r="B7882" t="s">
        <v>504</v>
      </c>
      <c r="C7882" t="s">
        <v>503</v>
      </c>
      <c r="D7882" s="21" t="s">
        <v>505</v>
      </c>
      <c r="E7882" t="s">
        <v>506</v>
      </c>
      <c r="F7882" t="s">
        <v>336</v>
      </c>
      <c r="K7882">
        <v>2022</v>
      </c>
      <c r="L7882" t="s">
        <v>8057</v>
      </c>
      <c r="M7882" t="s">
        <v>2154</v>
      </c>
      <c r="N7882" t="s">
        <v>8058</v>
      </c>
      <c r="O7882" t="s">
        <v>8070</v>
      </c>
    </row>
    <row r="7883" spans="1:15" ht="15" customHeight="1" x14ac:dyDescent="0.2">
      <c r="A7883" t="s">
        <v>9841</v>
      </c>
      <c r="B7883" t="s">
        <v>504</v>
      </c>
      <c r="C7883" t="s">
        <v>503</v>
      </c>
      <c r="D7883" s="21" t="s">
        <v>505</v>
      </c>
      <c r="E7883" t="s">
        <v>506</v>
      </c>
      <c r="F7883" t="s">
        <v>337</v>
      </c>
      <c r="K7883">
        <v>2022</v>
      </c>
      <c r="L7883" t="s">
        <v>8057</v>
      </c>
      <c r="M7883" t="s">
        <v>2154</v>
      </c>
      <c r="N7883" t="s">
        <v>8058</v>
      </c>
    </row>
    <row r="7884" spans="1:15" ht="15" customHeight="1" x14ac:dyDescent="0.2">
      <c r="A7884" t="s">
        <v>9841</v>
      </c>
      <c r="B7884" t="s">
        <v>504</v>
      </c>
      <c r="C7884" t="s">
        <v>503</v>
      </c>
      <c r="D7884" s="21" t="s">
        <v>505</v>
      </c>
      <c r="E7884" t="s">
        <v>506</v>
      </c>
      <c r="F7884" t="s">
        <v>338</v>
      </c>
      <c r="K7884">
        <v>2022</v>
      </c>
      <c r="L7884" t="s">
        <v>8057</v>
      </c>
      <c r="M7884" t="s">
        <v>2154</v>
      </c>
      <c r="N7884" t="s">
        <v>8058</v>
      </c>
    </row>
    <row r="7885" spans="1:15" ht="15" customHeight="1" x14ac:dyDescent="0.2">
      <c r="A7885" t="s">
        <v>9841</v>
      </c>
      <c r="B7885" t="s">
        <v>504</v>
      </c>
      <c r="C7885" t="s">
        <v>503</v>
      </c>
      <c r="D7885" s="21" t="s">
        <v>505</v>
      </c>
      <c r="E7885" t="s">
        <v>506</v>
      </c>
      <c r="F7885" t="s">
        <v>339</v>
      </c>
      <c r="K7885">
        <v>2022</v>
      </c>
      <c r="L7885" t="s">
        <v>8057</v>
      </c>
      <c r="M7885" t="s">
        <v>2252</v>
      </c>
      <c r="N7885" t="s">
        <v>8058</v>
      </c>
      <c r="O7885" t="s">
        <v>8071</v>
      </c>
    </row>
    <row r="7886" spans="1:15" ht="15" customHeight="1" x14ac:dyDescent="0.2">
      <c r="A7886" t="s">
        <v>9841</v>
      </c>
      <c r="B7886" t="s">
        <v>504</v>
      </c>
      <c r="C7886" t="s">
        <v>503</v>
      </c>
      <c r="D7886" s="21" t="s">
        <v>505</v>
      </c>
      <c r="E7886" t="s">
        <v>506</v>
      </c>
      <c r="F7886" t="s">
        <v>8</v>
      </c>
      <c r="K7886">
        <v>2020</v>
      </c>
      <c r="L7886" t="s">
        <v>8072</v>
      </c>
      <c r="M7886" t="s">
        <v>1484</v>
      </c>
      <c r="N7886" t="s">
        <v>8073</v>
      </c>
    </row>
    <row r="7887" spans="1:15" ht="15" customHeight="1" x14ac:dyDescent="0.2">
      <c r="A7887" t="s">
        <v>9841</v>
      </c>
      <c r="B7887" t="s">
        <v>504</v>
      </c>
      <c r="C7887" t="s">
        <v>503</v>
      </c>
      <c r="D7887" s="21" t="s">
        <v>505</v>
      </c>
      <c r="E7887" t="s">
        <v>506</v>
      </c>
      <c r="F7887" t="s">
        <v>10</v>
      </c>
      <c r="K7887">
        <v>2020</v>
      </c>
      <c r="L7887" t="s">
        <v>8072</v>
      </c>
      <c r="M7887" t="s">
        <v>1484</v>
      </c>
      <c r="N7887" t="s">
        <v>8073</v>
      </c>
    </row>
    <row r="7888" spans="1:15" ht="15" customHeight="1" x14ac:dyDescent="0.2">
      <c r="A7888" t="s">
        <v>9841</v>
      </c>
      <c r="B7888" t="s">
        <v>504</v>
      </c>
      <c r="C7888" t="s">
        <v>503</v>
      </c>
      <c r="D7888" s="21" t="s">
        <v>505</v>
      </c>
      <c r="E7888" t="s">
        <v>506</v>
      </c>
      <c r="F7888" t="s">
        <v>11</v>
      </c>
      <c r="G7888" t="s">
        <v>1286</v>
      </c>
      <c r="H7888" t="s">
        <v>349</v>
      </c>
      <c r="I7888" t="s">
        <v>1100</v>
      </c>
      <c r="K7888">
        <v>2020</v>
      </c>
      <c r="L7888" t="s">
        <v>8072</v>
      </c>
      <c r="M7888" t="s">
        <v>1484</v>
      </c>
      <c r="N7888" t="s">
        <v>8073</v>
      </c>
      <c r="O7888" t="s">
        <v>8074</v>
      </c>
    </row>
    <row r="7889" spans="1:15" ht="15" customHeight="1" x14ac:dyDescent="0.2">
      <c r="A7889" t="s">
        <v>9841</v>
      </c>
      <c r="B7889" t="s">
        <v>504</v>
      </c>
      <c r="C7889" t="s">
        <v>503</v>
      </c>
      <c r="D7889" s="21" t="s">
        <v>505</v>
      </c>
      <c r="E7889" t="s">
        <v>506</v>
      </c>
      <c r="F7889" t="s">
        <v>67</v>
      </c>
      <c r="G7889" t="s">
        <v>1360</v>
      </c>
      <c r="K7889">
        <v>2024</v>
      </c>
      <c r="L7889" t="s">
        <v>8075</v>
      </c>
      <c r="N7889" t="s">
        <v>8076</v>
      </c>
      <c r="O7889" t="s">
        <v>8077</v>
      </c>
    </row>
    <row r="7890" spans="1:15" ht="15" customHeight="1" x14ac:dyDescent="0.2">
      <c r="A7890" t="s">
        <v>9841</v>
      </c>
      <c r="B7890" t="s">
        <v>504</v>
      </c>
      <c r="C7890" t="s">
        <v>503</v>
      </c>
      <c r="D7890" s="21" t="s">
        <v>505</v>
      </c>
      <c r="E7890" t="s">
        <v>506</v>
      </c>
      <c r="F7890" t="s">
        <v>16</v>
      </c>
      <c r="G7890" t="s">
        <v>1270</v>
      </c>
      <c r="H7890" t="s">
        <v>492</v>
      </c>
      <c r="I7890" t="s">
        <v>1271</v>
      </c>
      <c r="J7890" t="s">
        <v>8078</v>
      </c>
      <c r="K7890">
        <v>2018</v>
      </c>
      <c r="L7890" t="s">
        <v>8079</v>
      </c>
      <c r="M7890" t="s">
        <v>8080</v>
      </c>
      <c r="N7890" t="s">
        <v>8081</v>
      </c>
      <c r="O7890" t="s">
        <v>8082</v>
      </c>
    </row>
    <row r="7891" spans="1:15" ht="15" customHeight="1" x14ac:dyDescent="0.2">
      <c r="A7891" t="s">
        <v>9841</v>
      </c>
      <c r="B7891" t="s">
        <v>504</v>
      </c>
      <c r="C7891" t="s">
        <v>503</v>
      </c>
      <c r="D7891" s="21" t="s">
        <v>505</v>
      </c>
      <c r="E7891" t="s">
        <v>506</v>
      </c>
      <c r="F7891" t="s">
        <v>17</v>
      </c>
      <c r="G7891" t="s">
        <v>1270</v>
      </c>
      <c r="H7891" t="s">
        <v>492</v>
      </c>
      <c r="I7891" t="s">
        <v>1271</v>
      </c>
      <c r="J7891" t="s">
        <v>8078</v>
      </c>
      <c r="K7891">
        <v>2018</v>
      </c>
      <c r="L7891" t="s">
        <v>8079</v>
      </c>
      <c r="M7891" t="s">
        <v>8080</v>
      </c>
      <c r="N7891" t="s">
        <v>8081</v>
      </c>
    </row>
    <row r="7892" spans="1:15" ht="15" customHeight="1" x14ac:dyDescent="0.2">
      <c r="A7892" t="s">
        <v>9841</v>
      </c>
      <c r="B7892" t="s">
        <v>504</v>
      </c>
      <c r="C7892" t="s">
        <v>503</v>
      </c>
      <c r="D7892" s="21" t="s">
        <v>505</v>
      </c>
      <c r="E7892" t="s">
        <v>506</v>
      </c>
      <c r="F7892" t="s">
        <v>18</v>
      </c>
      <c r="G7892" t="s">
        <v>1270</v>
      </c>
      <c r="H7892" t="s">
        <v>492</v>
      </c>
      <c r="I7892" t="s">
        <v>1271</v>
      </c>
      <c r="J7892" t="s">
        <v>8078</v>
      </c>
      <c r="K7892">
        <v>2018</v>
      </c>
      <c r="L7892" t="s">
        <v>8079</v>
      </c>
      <c r="M7892" t="s">
        <v>8080</v>
      </c>
      <c r="N7892" t="s">
        <v>8081</v>
      </c>
    </row>
    <row r="7893" spans="1:15" ht="15" customHeight="1" x14ac:dyDescent="0.2">
      <c r="A7893" t="s">
        <v>9841</v>
      </c>
      <c r="B7893" t="s">
        <v>504</v>
      </c>
      <c r="C7893" t="s">
        <v>503</v>
      </c>
      <c r="D7893" s="21" t="s">
        <v>505</v>
      </c>
      <c r="E7893" t="s">
        <v>506</v>
      </c>
      <c r="F7893" t="s">
        <v>19</v>
      </c>
      <c r="G7893" t="s">
        <v>1270</v>
      </c>
      <c r="H7893" t="s">
        <v>492</v>
      </c>
      <c r="I7893" t="s">
        <v>1271</v>
      </c>
      <c r="J7893" t="s">
        <v>8078</v>
      </c>
      <c r="K7893">
        <v>2018</v>
      </c>
      <c r="L7893" t="s">
        <v>8079</v>
      </c>
      <c r="M7893" t="s">
        <v>8080</v>
      </c>
      <c r="N7893" t="s">
        <v>8081</v>
      </c>
      <c r="O7893" t="s">
        <v>8083</v>
      </c>
    </row>
    <row r="7894" spans="1:15" ht="15" customHeight="1" x14ac:dyDescent="0.2">
      <c r="A7894" t="s">
        <v>9841</v>
      </c>
      <c r="B7894" t="s">
        <v>504</v>
      </c>
      <c r="C7894" t="s">
        <v>503</v>
      </c>
      <c r="D7894" s="21" t="s">
        <v>505</v>
      </c>
      <c r="E7894" t="s">
        <v>506</v>
      </c>
      <c r="F7894" t="s">
        <v>20</v>
      </c>
      <c r="G7894" t="s">
        <v>1270</v>
      </c>
      <c r="H7894" t="s">
        <v>492</v>
      </c>
      <c r="I7894" t="s">
        <v>1271</v>
      </c>
      <c r="J7894" t="s">
        <v>8078</v>
      </c>
      <c r="K7894">
        <v>2018</v>
      </c>
      <c r="L7894" t="s">
        <v>8079</v>
      </c>
      <c r="M7894" t="s">
        <v>8080</v>
      </c>
      <c r="N7894" t="s">
        <v>8081</v>
      </c>
    </row>
    <row r="7895" spans="1:15" ht="15" customHeight="1" x14ac:dyDescent="0.2">
      <c r="A7895" t="s">
        <v>9841</v>
      </c>
      <c r="B7895" t="s">
        <v>504</v>
      </c>
      <c r="C7895" t="s">
        <v>503</v>
      </c>
      <c r="D7895" s="21" t="s">
        <v>505</v>
      </c>
      <c r="E7895" t="s">
        <v>506</v>
      </c>
      <c r="F7895" t="s">
        <v>24</v>
      </c>
      <c r="G7895" t="s">
        <v>1270</v>
      </c>
      <c r="H7895" t="s">
        <v>492</v>
      </c>
      <c r="I7895" t="s">
        <v>1271</v>
      </c>
      <c r="J7895" t="s">
        <v>8078</v>
      </c>
      <c r="K7895">
        <v>2018</v>
      </c>
      <c r="L7895" t="s">
        <v>8079</v>
      </c>
      <c r="M7895" t="s">
        <v>8080</v>
      </c>
      <c r="N7895" t="s">
        <v>8081</v>
      </c>
    </row>
    <row r="7896" spans="1:15" ht="15" customHeight="1" x14ac:dyDescent="0.2">
      <c r="A7896" t="s">
        <v>9841</v>
      </c>
      <c r="B7896" t="s">
        <v>504</v>
      </c>
      <c r="C7896" t="s">
        <v>503</v>
      </c>
      <c r="D7896" s="21" t="s">
        <v>505</v>
      </c>
      <c r="E7896" t="s">
        <v>506</v>
      </c>
      <c r="F7896" t="s">
        <v>26</v>
      </c>
      <c r="G7896" t="s">
        <v>1270</v>
      </c>
      <c r="H7896" t="s">
        <v>492</v>
      </c>
      <c r="I7896" t="s">
        <v>1271</v>
      </c>
      <c r="J7896" t="s">
        <v>8078</v>
      </c>
      <c r="K7896">
        <v>2018</v>
      </c>
      <c r="L7896" t="s">
        <v>8079</v>
      </c>
      <c r="M7896" t="s">
        <v>8080</v>
      </c>
      <c r="N7896" t="s">
        <v>8081</v>
      </c>
    </row>
    <row r="7897" spans="1:15" ht="15" customHeight="1" x14ac:dyDescent="0.2">
      <c r="A7897" t="s">
        <v>9841</v>
      </c>
      <c r="B7897" t="s">
        <v>504</v>
      </c>
      <c r="C7897" t="s">
        <v>503</v>
      </c>
      <c r="D7897" s="21" t="s">
        <v>505</v>
      </c>
      <c r="E7897" t="s">
        <v>506</v>
      </c>
      <c r="F7897" t="s">
        <v>27</v>
      </c>
      <c r="G7897" t="s">
        <v>1270</v>
      </c>
      <c r="H7897" t="s">
        <v>492</v>
      </c>
      <c r="I7897" t="s">
        <v>1271</v>
      </c>
      <c r="J7897" t="s">
        <v>8078</v>
      </c>
      <c r="K7897">
        <v>2018</v>
      </c>
      <c r="L7897" t="s">
        <v>8079</v>
      </c>
      <c r="M7897" t="s">
        <v>8080</v>
      </c>
      <c r="N7897" t="s">
        <v>8081</v>
      </c>
    </row>
    <row r="7898" spans="1:15" ht="15" customHeight="1" x14ac:dyDescent="0.2">
      <c r="A7898" t="s">
        <v>9841</v>
      </c>
      <c r="B7898" t="s">
        <v>504</v>
      </c>
      <c r="C7898" t="s">
        <v>503</v>
      </c>
      <c r="D7898" s="21" t="s">
        <v>505</v>
      </c>
      <c r="E7898" t="s">
        <v>506</v>
      </c>
      <c r="F7898" t="s">
        <v>28</v>
      </c>
      <c r="G7898" t="s">
        <v>1270</v>
      </c>
      <c r="H7898" t="s">
        <v>492</v>
      </c>
      <c r="I7898" t="s">
        <v>1271</v>
      </c>
      <c r="J7898" t="s">
        <v>8078</v>
      </c>
      <c r="K7898">
        <v>2018</v>
      </c>
      <c r="L7898" t="s">
        <v>8079</v>
      </c>
      <c r="M7898" t="s">
        <v>8080</v>
      </c>
      <c r="N7898" t="s">
        <v>8081</v>
      </c>
      <c r="O7898" t="s">
        <v>8084</v>
      </c>
    </row>
    <row r="7899" spans="1:15" ht="15" customHeight="1" x14ac:dyDescent="0.2">
      <c r="A7899" t="s">
        <v>9841</v>
      </c>
      <c r="B7899" t="s">
        <v>504</v>
      </c>
      <c r="C7899" t="s">
        <v>503</v>
      </c>
      <c r="D7899" s="21" t="s">
        <v>505</v>
      </c>
      <c r="E7899" t="s">
        <v>506</v>
      </c>
      <c r="F7899" t="s">
        <v>9</v>
      </c>
      <c r="L7899" t="s">
        <v>1414</v>
      </c>
      <c r="N7899" t="s">
        <v>1415</v>
      </c>
      <c r="O7899" t="s">
        <v>1416</v>
      </c>
    </row>
    <row r="7900" spans="1:15" ht="15" customHeight="1" x14ac:dyDescent="0.2">
      <c r="A7900" t="s">
        <v>9841</v>
      </c>
      <c r="B7900" t="s">
        <v>504</v>
      </c>
      <c r="C7900" t="s">
        <v>503</v>
      </c>
      <c r="D7900" s="21" t="s">
        <v>505</v>
      </c>
      <c r="E7900" t="s">
        <v>506</v>
      </c>
      <c r="F7900" t="s">
        <v>4</v>
      </c>
      <c r="L7900" t="s">
        <v>1429</v>
      </c>
      <c r="N7900" t="s">
        <v>1279</v>
      </c>
      <c r="O7900" t="s">
        <v>1280</v>
      </c>
    </row>
    <row r="7901" spans="1:15" ht="15" customHeight="1" x14ac:dyDescent="0.2">
      <c r="A7901" t="s">
        <v>9841</v>
      </c>
      <c r="B7901" t="s">
        <v>504</v>
      </c>
      <c r="C7901" t="s">
        <v>503</v>
      </c>
      <c r="D7901" s="21" t="s">
        <v>505</v>
      </c>
      <c r="E7901" t="s">
        <v>506</v>
      </c>
      <c r="F7901" t="s">
        <v>14</v>
      </c>
      <c r="G7901" t="s">
        <v>1430</v>
      </c>
      <c r="O7901" t="s">
        <v>1431</v>
      </c>
    </row>
    <row r="7902" spans="1:15" ht="15" customHeight="1" x14ac:dyDescent="0.2">
      <c r="A7902" t="s">
        <v>9841</v>
      </c>
      <c r="B7902" t="s">
        <v>504</v>
      </c>
      <c r="C7902" t="s">
        <v>503</v>
      </c>
      <c r="D7902" s="21" t="s">
        <v>505</v>
      </c>
      <c r="E7902" t="s">
        <v>506</v>
      </c>
      <c r="F7902" t="s">
        <v>15</v>
      </c>
      <c r="G7902" t="s">
        <v>1430</v>
      </c>
      <c r="O7902" t="s">
        <v>1432</v>
      </c>
    </row>
    <row r="7903" spans="1:15" ht="15" customHeight="1" x14ac:dyDescent="0.2">
      <c r="A7903" t="s">
        <v>9841</v>
      </c>
      <c r="B7903" t="s">
        <v>484</v>
      </c>
      <c r="C7903" t="s">
        <v>483</v>
      </c>
      <c r="D7903" s="21" t="s">
        <v>485</v>
      </c>
      <c r="E7903" t="s">
        <v>486</v>
      </c>
      <c r="F7903" t="s">
        <v>32</v>
      </c>
      <c r="G7903" t="s">
        <v>1270</v>
      </c>
      <c r="K7903">
        <v>2022</v>
      </c>
      <c r="L7903" t="s">
        <v>7982</v>
      </c>
      <c r="M7903" t="s">
        <v>8085</v>
      </c>
      <c r="N7903" t="s">
        <v>7983</v>
      </c>
    </row>
    <row r="7904" spans="1:15" ht="15" customHeight="1" x14ac:dyDescent="0.2">
      <c r="A7904" t="s">
        <v>9841</v>
      </c>
      <c r="B7904" t="s">
        <v>674</v>
      </c>
      <c r="C7904" t="s">
        <v>673</v>
      </c>
      <c r="D7904" s="21" t="s">
        <v>675</v>
      </c>
      <c r="E7904" t="s">
        <v>676</v>
      </c>
      <c r="F7904" t="s">
        <v>307</v>
      </c>
      <c r="K7904">
        <v>2024</v>
      </c>
      <c r="L7904" t="s">
        <v>8285</v>
      </c>
      <c r="N7904" t="s">
        <v>8286</v>
      </c>
      <c r="O7904" t="s">
        <v>8287</v>
      </c>
    </row>
    <row r="7905" spans="1:15" ht="15" customHeight="1" x14ac:dyDescent="0.2">
      <c r="A7905" t="s">
        <v>9841</v>
      </c>
      <c r="B7905" t="s">
        <v>674</v>
      </c>
      <c r="C7905" t="s">
        <v>673</v>
      </c>
      <c r="D7905" s="21" t="s">
        <v>675</v>
      </c>
      <c r="E7905" t="s">
        <v>676</v>
      </c>
      <c r="F7905" t="s">
        <v>16</v>
      </c>
      <c r="G7905" t="s">
        <v>1270</v>
      </c>
      <c r="L7905" t="s">
        <v>9474</v>
      </c>
      <c r="N7905" t="s">
        <v>9475</v>
      </c>
    </row>
    <row r="7906" spans="1:15" ht="15" customHeight="1" x14ac:dyDescent="0.2">
      <c r="A7906" t="s">
        <v>9841</v>
      </c>
      <c r="B7906" t="s">
        <v>674</v>
      </c>
      <c r="C7906" t="s">
        <v>673</v>
      </c>
      <c r="D7906" s="21" t="s">
        <v>675</v>
      </c>
      <c r="E7906" t="s">
        <v>676</v>
      </c>
      <c r="F7906" t="s">
        <v>28</v>
      </c>
      <c r="G7906" t="s">
        <v>1270</v>
      </c>
      <c r="L7906" t="s">
        <v>9474</v>
      </c>
      <c r="N7906" t="s">
        <v>9475</v>
      </c>
    </row>
    <row r="7907" spans="1:15" ht="15" customHeight="1" x14ac:dyDescent="0.2">
      <c r="A7907" t="s">
        <v>9841</v>
      </c>
      <c r="B7907" t="s">
        <v>674</v>
      </c>
      <c r="C7907" t="s">
        <v>673</v>
      </c>
      <c r="D7907" s="21" t="s">
        <v>675</v>
      </c>
      <c r="E7907" t="s">
        <v>676</v>
      </c>
      <c r="F7907" t="s">
        <v>19</v>
      </c>
      <c r="G7907" t="s">
        <v>1270</v>
      </c>
      <c r="L7907" t="s">
        <v>9474</v>
      </c>
      <c r="N7907" t="s">
        <v>9475</v>
      </c>
    </row>
    <row r="7908" spans="1:15" ht="15" customHeight="1" x14ac:dyDescent="0.2">
      <c r="A7908" t="s">
        <v>9841</v>
      </c>
      <c r="B7908" t="s">
        <v>674</v>
      </c>
      <c r="C7908" t="s">
        <v>673</v>
      </c>
      <c r="D7908" s="21" t="s">
        <v>677</v>
      </c>
      <c r="E7908" t="s">
        <v>678</v>
      </c>
      <c r="F7908" t="s">
        <v>8</v>
      </c>
      <c r="K7908">
        <v>2011</v>
      </c>
      <c r="L7908" t="s">
        <v>9466</v>
      </c>
      <c r="M7908" t="s">
        <v>9467</v>
      </c>
      <c r="N7908" t="s">
        <v>9468</v>
      </c>
    </row>
    <row r="7909" spans="1:15" ht="15" customHeight="1" x14ac:dyDescent="0.2">
      <c r="A7909" t="s">
        <v>9841</v>
      </c>
      <c r="B7909" t="s">
        <v>674</v>
      </c>
      <c r="C7909" t="s">
        <v>673</v>
      </c>
      <c r="D7909" s="21" t="s">
        <v>677</v>
      </c>
      <c r="E7909" t="s">
        <v>678</v>
      </c>
      <c r="F7909" t="s">
        <v>10</v>
      </c>
      <c r="K7909">
        <v>2011</v>
      </c>
      <c r="L7909" t="s">
        <v>9466</v>
      </c>
      <c r="M7909" t="s">
        <v>9467</v>
      </c>
      <c r="N7909" t="s">
        <v>9468</v>
      </c>
    </row>
    <row r="7910" spans="1:15" ht="15" customHeight="1" x14ac:dyDescent="0.2">
      <c r="A7910" t="s">
        <v>9841</v>
      </c>
      <c r="B7910" t="s">
        <v>674</v>
      </c>
      <c r="C7910" t="s">
        <v>673</v>
      </c>
      <c r="D7910" s="21" t="s">
        <v>677</v>
      </c>
      <c r="E7910" t="s">
        <v>678</v>
      </c>
      <c r="F7910" t="s">
        <v>11</v>
      </c>
      <c r="G7910" t="s">
        <v>1286</v>
      </c>
      <c r="H7910" t="s">
        <v>349</v>
      </c>
      <c r="I7910" t="s">
        <v>1100</v>
      </c>
      <c r="K7910">
        <v>2011</v>
      </c>
      <c r="L7910" t="s">
        <v>9466</v>
      </c>
      <c r="M7910" t="s">
        <v>9467</v>
      </c>
      <c r="N7910" t="s">
        <v>9468</v>
      </c>
      <c r="O7910" t="s">
        <v>8301</v>
      </c>
    </row>
    <row r="7911" spans="1:15" ht="15" customHeight="1" x14ac:dyDescent="0.2">
      <c r="A7911" t="s">
        <v>9841</v>
      </c>
      <c r="B7911" t="s">
        <v>674</v>
      </c>
      <c r="C7911" t="s">
        <v>673</v>
      </c>
      <c r="D7911" s="21" t="s">
        <v>677</v>
      </c>
      <c r="E7911" t="s">
        <v>678</v>
      </c>
      <c r="F7911" t="s">
        <v>16</v>
      </c>
      <c r="G7911" t="s">
        <v>1270</v>
      </c>
      <c r="H7911" t="s">
        <v>349</v>
      </c>
      <c r="I7911" t="s">
        <v>9470</v>
      </c>
      <c r="K7911">
        <v>2010</v>
      </c>
      <c r="L7911" t="s">
        <v>9466</v>
      </c>
      <c r="M7911" t="s">
        <v>9469</v>
      </c>
      <c r="N7911" t="s">
        <v>9468</v>
      </c>
      <c r="O7911" t="s">
        <v>9471</v>
      </c>
    </row>
    <row r="7912" spans="1:15" ht="15" customHeight="1" x14ac:dyDescent="0.2">
      <c r="A7912" t="s">
        <v>9841</v>
      </c>
      <c r="B7912" t="s">
        <v>674</v>
      </c>
      <c r="C7912" t="s">
        <v>673</v>
      </c>
      <c r="D7912" s="21" t="s">
        <v>677</v>
      </c>
      <c r="E7912" t="s">
        <v>678</v>
      </c>
      <c r="F7912" t="s">
        <v>17</v>
      </c>
      <c r="G7912" t="s">
        <v>1270</v>
      </c>
      <c r="H7912" t="s">
        <v>349</v>
      </c>
      <c r="I7912" t="s">
        <v>9470</v>
      </c>
      <c r="K7912">
        <v>2010</v>
      </c>
      <c r="L7912" t="s">
        <v>9466</v>
      </c>
      <c r="M7912" t="s">
        <v>9469</v>
      </c>
      <c r="N7912" t="s">
        <v>9468</v>
      </c>
      <c r="O7912" t="s">
        <v>9471</v>
      </c>
    </row>
    <row r="7913" spans="1:15" ht="15" customHeight="1" x14ac:dyDescent="0.2">
      <c r="A7913" t="s">
        <v>9841</v>
      </c>
      <c r="B7913" t="s">
        <v>674</v>
      </c>
      <c r="C7913" t="s">
        <v>673</v>
      </c>
      <c r="D7913" s="21" t="s">
        <v>677</v>
      </c>
      <c r="E7913" t="s">
        <v>678</v>
      </c>
      <c r="F7913" t="s">
        <v>18</v>
      </c>
      <c r="G7913" t="s">
        <v>1270</v>
      </c>
      <c r="H7913" t="s">
        <v>349</v>
      </c>
      <c r="I7913" t="s">
        <v>9470</v>
      </c>
      <c r="K7913">
        <v>2010</v>
      </c>
      <c r="L7913" t="s">
        <v>9466</v>
      </c>
      <c r="M7913" t="s">
        <v>9469</v>
      </c>
      <c r="N7913" t="s">
        <v>9468</v>
      </c>
      <c r="O7913" t="s">
        <v>9471</v>
      </c>
    </row>
    <row r="7914" spans="1:15" ht="15" customHeight="1" x14ac:dyDescent="0.2">
      <c r="A7914" t="s">
        <v>9841</v>
      </c>
      <c r="B7914" t="s">
        <v>484</v>
      </c>
      <c r="C7914" t="s">
        <v>483</v>
      </c>
      <c r="D7914" s="21" t="s">
        <v>485</v>
      </c>
      <c r="E7914" t="s">
        <v>486</v>
      </c>
      <c r="F7914" t="s">
        <v>84</v>
      </c>
      <c r="K7914">
        <v>2011</v>
      </c>
      <c r="L7914" t="s">
        <v>8089</v>
      </c>
      <c r="M7914" t="s">
        <v>8090</v>
      </c>
      <c r="N7914" t="s">
        <v>8091</v>
      </c>
    </row>
    <row r="7915" spans="1:15" ht="15" customHeight="1" x14ac:dyDescent="0.2">
      <c r="A7915" t="s">
        <v>9841</v>
      </c>
      <c r="B7915" t="s">
        <v>484</v>
      </c>
      <c r="C7915" t="s">
        <v>483</v>
      </c>
      <c r="D7915" s="21" t="s">
        <v>485</v>
      </c>
      <c r="E7915" t="s">
        <v>486</v>
      </c>
      <c r="F7915" t="s">
        <v>314</v>
      </c>
      <c r="K7915">
        <v>2011</v>
      </c>
      <c r="L7915" t="s">
        <v>8089</v>
      </c>
      <c r="M7915" t="s">
        <v>1336</v>
      </c>
      <c r="N7915" t="s">
        <v>8091</v>
      </c>
      <c r="O7915" t="s">
        <v>8092</v>
      </c>
    </row>
    <row r="7916" spans="1:15" ht="15" customHeight="1" x14ac:dyDescent="0.2">
      <c r="A7916" t="s">
        <v>9841</v>
      </c>
      <c r="B7916" t="s">
        <v>484</v>
      </c>
      <c r="C7916" t="s">
        <v>483</v>
      </c>
      <c r="D7916" s="21" t="s">
        <v>485</v>
      </c>
      <c r="E7916" t="s">
        <v>486</v>
      </c>
      <c r="F7916" t="s">
        <v>315</v>
      </c>
      <c r="K7916">
        <v>2011</v>
      </c>
      <c r="L7916" t="s">
        <v>8089</v>
      </c>
      <c r="M7916" t="s">
        <v>8093</v>
      </c>
      <c r="N7916" t="s">
        <v>8091</v>
      </c>
      <c r="O7916" t="s">
        <v>8094</v>
      </c>
    </row>
    <row r="7917" spans="1:15" ht="15" customHeight="1" x14ac:dyDescent="0.2">
      <c r="A7917" t="s">
        <v>9841</v>
      </c>
      <c r="B7917" t="s">
        <v>484</v>
      </c>
      <c r="C7917" t="s">
        <v>483</v>
      </c>
      <c r="D7917" s="21" t="s">
        <v>485</v>
      </c>
      <c r="E7917" t="s">
        <v>486</v>
      </c>
      <c r="F7917" t="s">
        <v>316</v>
      </c>
      <c r="K7917">
        <v>2011</v>
      </c>
      <c r="L7917" t="s">
        <v>8089</v>
      </c>
      <c r="M7917" t="s">
        <v>8093</v>
      </c>
      <c r="N7917" t="s">
        <v>8091</v>
      </c>
      <c r="O7917" t="s">
        <v>8094</v>
      </c>
    </row>
    <row r="7918" spans="1:15" ht="15" customHeight="1" x14ac:dyDescent="0.2">
      <c r="A7918" t="s">
        <v>9841</v>
      </c>
      <c r="B7918" t="s">
        <v>484</v>
      </c>
      <c r="C7918" t="s">
        <v>483</v>
      </c>
      <c r="D7918" s="21" t="s">
        <v>485</v>
      </c>
      <c r="E7918" t="s">
        <v>486</v>
      </c>
      <c r="F7918" t="s">
        <v>317</v>
      </c>
      <c r="K7918">
        <v>2011</v>
      </c>
      <c r="L7918" t="s">
        <v>8089</v>
      </c>
      <c r="M7918" t="s">
        <v>8093</v>
      </c>
      <c r="N7918" t="s">
        <v>8091</v>
      </c>
      <c r="O7918" t="s">
        <v>8094</v>
      </c>
    </row>
    <row r="7919" spans="1:15" ht="15" customHeight="1" x14ac:dyDescent="0.2">
      <c r="A7919" t="s">
        <v>9841</v>
      </c>
      <c r="B7919" t="s">
        <v>484</v>
      </c>
      <c r="C7919" t="s">
        <v>483</v>
      </c>
      <c r="D7919" s="21" t="s">
        <v>485</v>
      </c>
      <c r="E7919" t="s">
        <v>486</v>
      </c>
      <c r="F7919" t="s">
        <v>67</v>
      </c>
      <c r="G7919" t="s">
        <v>1360</v>
      </c>
      <c r="K7919">
        <v>2018</v>
      </c>
      <c r="L7919" t="s">
        <v>8095</v>
      </c>
      <c r="M7919" t="s">
        <v>1439</v>
      </c>
      <c r="N7919" t="s">
        <v>8096</v>
      </c>
      <c r="O7919" t="s">
        <v>8097</v>
      </c>
    </row>
    <row r="7920" spans="1:15" ht="15" customHeight="1" x14ac:dyDescent="0.2">
      <c r="A7920" t="s">
        <v>9841</v>
      </c>
      <c r="B7920" t="s">
        <v>484</v>
      </c>
      <c r="C7920" t="s">
        <v>483</v>
      </c>
      <c r="D7920" s="21" t="s">
        <v>485</v>
      </c>
      <c r="E7920" t="s">
        <v>486</v>
      </c>
      <c r="F7920" t="s">
        <v>89</v>
      </c>
      <c r="K7920">
        <v>2018</v>
      </c>
      <c r="L7920" t="s">
        <v>8095</v>
      </c>
      <c r="M7920" t="s">
        <v>2817</v>
      </c>
      <c r="N7920" t="s">
        <v>8096</v>
      </c>
      <c r="O7920" t="s">
        <v>8098</v>
      </c>
    </row>
    <row r="7921" spans="1:15" ht="15" customHeight="1" x14ac:dyDescent="0.2">
      <c r="A7921" t="s">
        <v>9841</v>
      </c>
      <c r="B7921" t="s">
        <v>484</v>
      </c>
      <c r="C7921" t="s">
        <v>483</v>
      </c>
      <c r="D7921" s="21" t="s">
        <v>485</v>
      </c>
      <c r="E7921" t="s">
        <v>486</v>
      </c>
      <c r="F7921" t="s">
        <v>96</v>
      </c>
      <c r="K7921">
        <v>2018</v>
      </c>
      <c r="L7921" t="s">
        <v>8095</v>
      </c>
      <c r="M7921" t="s">
        <v>3713</v>
      </c>
      <c r="N7921" t="s">
        <v>8096</v>
      </c>
    </row>
    <row r="7922" spans="1:15" ht="15" customHeight="1" x14ac:dyDescent="0.2">
      <c r="A7922" t="s">
        <v>9841</v>
      </c>
      <c r="B7922" t="s">
        <v>484</v>
      </c>
      <c r="C7922" t="s">
        <v>483</v>
      </c>
      <c r="D7922" s="21" t="s">
        <v>485</v>
      </c>
      <c r="E7922" t="s">
        <v>486</v>
      </c>
      <c r="F7922" t="s">
        <v>337</v>
      </c>
      <c r="K7922">
        <v>2018</v>
      </c>
      <c r="L7922" t="s">
        <v>8095</v>
      </c>
      <c r="M7922" t="s">
        <v>1439</v>
      </c>
      <c r="N7922" t="s">
        <v>8096</v>
      </c>
      <c r="O7922" t="s">
        <v>8099</v>
      </c>
    </row>
    <row r="7923" spans="1:15" ht="15" customHeight="1" x14ac:dyDescent="0.2">
      <c r="A7923" t="s">
        <v>9841</v>
      </c>
      <c r="B7923" t="s">
        <v>484</v>
      </c>
      <c r="C7923" t="s">
        <v>483</v>
      </c>
      <c r="D7923" s="21" t="s">
        <v>485</v>
      </c>
      <c r="E7923" t="s">
        <v>486</v>
      </c>
      <c r="F7923" t="s">
        <v>338</v>
      </c>
      <c r="K7923">
        <v>2018</v>
      </c>
      <c r="L7923" t="s">
        <v>8095</v>
      </c>
      <c r="M7923" t="s">
        <v>1439</v>
      </c>
      <c r="N7923" t="s">
        <v>8096</v>
      </c>
      <c r="O7923" t="s">
        <v>8099</v>
      </c>
    </row>
    <row r="7924" spans="1:15" ht="15" customHeight="1" x14ac:dyDescent="0.2">
      <c r="A7924" t="s">
        <v>9841</v>
      </c>
      <c r="B7924" t="s">
        <v>484</v>
      </c>
      <c r="C7924" t="s">
        <v>483</v>
      </c>
      <c r="D7924" s="21" t="s">
        <v>485</v>
      </c>
      <c r="E7924" t="s">
        <v>486</v>
      </c>
      <c r="F7924" t="s">
        <v>339</v>
      </c>
      <c r="K7924">
        <v>2018</v>
      </c>
      <c r="L7924" t="s">
        <v>8095</v>
      </c>
      <c r="M7924" t="s">
        <v>1439</v>
      </c>
      <c r="N7924" t="s">
        <v>8096</v>
      </c>
      <c r="O7924" t="s">
        <v>8099</v>
      </c>
    </row>
    <row r="7925" spans="1:15" ht="15" customHeight="1" x14ac:dyDescent="0.2">
      <c r="A7925" t="s">
        <v>9841</v>
      </c>
      <c r="B7925" t="s">
        <v>484</v>
      </c>
      <c r="C7925" t="s">
        <v>483</v>
      </c>
      <c r="D7925" s="21" t="s">
        <v>485</v>
      </c>
      <c r="E7925" t="s">
        <v>486</v>
      </c>
      <c r="F7925" t="s">
        <v>202</v>
      </c>
      <c r="G7925" t="s">
        <v>1523</v>
      </c>
      <c r="K7925">
        <v>2013</v>
      </c>
      <c r="L7925" t="s">
        <v>8100</v>
      </c>
      <c r="M7925" t="s">
        <v>8101</v>
      </c>
      <c r="N7925" t="s">
        <v>8102</v>
      </c>
      <c r="O7925" t="s">
        <v>9168</v>
      </c>
    </row>
    <row r="7926" spans="1:15" ht="15" customHeight="1" x14ac:dyDescent="0.2">
      <c r="A7926" t="s">
        <v>9841</v>
      </c>
      <c r="B7926" t="s">
        <v>484</v>
      </c>
      <c r="C7926" t="s">
        <v>483</v>
      </c>
      <c r="D7926" s="21" t="s">
        <v>485</v>
      </c>
      <c r="E7926" t="s">
        <v>486</v>
      </c>
      <c r="F7926" t="s">
        <v>203</v>
      </c>
      <c r="G7926" t="s">
        <v>1523</v>
      </c>
      <c r="K7926">
        <v>2013</v>
      </c>
      <c r="L7926" t="s">
        <v>8100</v>
      </c>
      <c r="M7926" t="s">
        <v>8101</v>
      </c>
      <c r="N7926" t="s">
        <v>8102</v>
      </c>
      <c r="O7926" t="s">
        <v>9168</v>
      </c>
    </row>
    <row r="7927" spans="1:15" ht="15" customHeight="1" x14ac:dyDescent="0.2">
      <c r="A7927" t="s">
        <v>9841</v>
      </c>
      <c r="B7927" t="s">
        <v>484</v>
      </c>
      <c r="C7927" t="s">
        <v>483</v>
      </c>
      <c r="D7927" s="21" t="s">
        <v>485</v>
      </c>
      <c r="E7927" t="s">
        <v>486</v>
      </c>
      <c r="F7927" t="s">
        <v>4</v>
      </c>
      <c r="L7927" t="s">
        <v>1429</v>
      </c>
      <c r="N7927" t="s">
        <v>1279</v>
      </c>
      <c r="O7927" t="s">
        <v>1280</v>
      </c>
    </row>
    <row r="7928" spans="1:15" ht="15" customHeight="1" x14ac:dyDescent="0.2">
      <c r="A7928" t="s">
        <v>9841</v>
      </c>
      <c r="B7928" t="s">
        <v>484</v>
      </c>
      <c r="C7928" t="s">
        <v>483</v>
      </c>
      <c r="D7928" s="21" t="s">
        <v>485</v>
      </c>
      <c r="E7928" t="s">
        <v>486</v>
      </c>
      <c r="F7928" t="s">
        <v>14</v>
      </c>
      <c r="G7928" t="s">
        <v>1430</v>
      </c>
      <c r="O7928" t="s">
        <v>1431</v>
      </c>
    </row>
    <row r="7929" spans="1:15" ht="15" customHeight="1" x14ac:dyDescent="0.2">
      <c r="A7929" t="s">
        <v>9841</v>
      </c>
      <c r="B7929" t="s">
        <v>572</v>
      </c>
      <c r="C7929" t="s">
        <v>571</v>
      </c>
      <c r="D7929" s="21" t="s">
        <v>573</v>
      </c>
      <c r="E7929" t="s">
        <v>574</v>
      </c>
      <c r="F7929" t="s">
        <v>8</v>
      </c>
      <c r="K7929">
        <v>2020</v>
      </c>
      <c r="L7929" t="s">
        <v>8103</v>
      </c>
      <c r="M7929" t="s">
        <v>8104</v>
      </c>
      <c r="N7929" t="s">
        <v>7983</v>
      </c>
    </row>
    <row r="7930" spans="1:15" ht="15" customHeight="1" x14ac:dyDescent="0.2">
      <c r="A7930" t="s">
        <v>9841</v>
      </c>
      <c r="B7930" t="s">
        <v>572</v>
      </c>
      <c r="C7930" t="s">
        <v>571</v>
      </c>
      <c r="D7930" s="21" t="s">
        <v>573</v>
      </c>
      <c r="E7930" t="s">
        <v>574</v>
      </c>
      <c r="F7930" t="s">
        <v>10</v>
      </c>
      <c r="K7930">
        <v>2020</v>
      </c>
      <c r="L7930" t="s">
        <v>8103</v>
      </c>
      <c r="M7930" t="s">
        <v>8104</v>
      </c>
      <c r="N7930" t="s">
        <v>7983</v>
      </c>
    </row>
    <row r="7931" spans="1:15" ht="15" customHeight="1" x14ac:dyDescent="0.2">
      <c r="A7931" t="s">
        <v>9841</v>
      </c>
      <c r="B7931" t="s">
        <v>572</v>
      </c>
      <c r="C7931" t="s">
        <v>571</v>
      </c>
      <c r="D7931" s="21" t="s">
        <v>573</v>
      </c>
      <c r="E7931" t="s">
        <v>574</v>
      </c>
      <c r="F7931" t="s">
        <v>11</v>
      </c>
      <c r="G7931" t="s">
        <v>1286</v>
      </c>
      <c r="H7931" t="s">
        <v>482</v>
      </c>
      <c r="I7931" t="s">
        <v>1100</v>
      </c>
      <c r="K7931">
        <v>2020</v>
      </c>
      <c r="L7931" t="s">
        <v>8103</v>
      </c>
      <c r="M7931" t="s">
        <v>8104</v>
      </c>
      <c r="N7931" t="s">
        <v>7983</v>
      </c>
      <c r="O7931" t="s">
        <v>8105</v>
      </c>
    </row>
    <row r="7932" spans="1:15" ht="15" customHeight="1" x14ac:dyDescent="0.2">
      <c r="A7932" t="s">
        <v>9841</v>
      </c>
      <c r="B7932" t="s">
        <v>572</v>
      </c>
      <c r="C7932" t="s">
        <v>571</v>
      </c>
      <c r="D7932" s="21" t="s">
        <v>573</v>
      </c>
      <c r="E7932" t="s">
        <v>574</v>
      </c>
      <c r="F7932" t="s">
        <v>12</v>
      </c>
      <c r="K7932">
        <v>2020</v>
      </c>
      <c r="L7932" t="s">
        <v>8103</v>
      </c>
      <c r="M7932" t="s">
        <v>8104</v>
      </c>
      <c r="N7932" t="s">
        <v>7983</v>
      </c>
    </row>
    <row r="7933" spans="1:15" ht="15" customHeight="1" x14ac:dyDescent="0.2">
      <c r="A7933" t="s">
        <v>9841</v>
      </c>
      <c r="B7933" t="s">
        <v>572</v>
      </c>
      <c r="C7933" t="s">
        <v>571</v>
      </c>
      <c r="D7933" s="21" t="s">
        <v>573</v>
      </c>
      <c r="E7933" t="s">
        <v>574</v>
      </c>
      <c r="F7933" t="s">
        <v>16</v>
      </c>
      <c r="G7933" t="s">
        <v>1270</v>
      </c>
      <c r="H7933" t="s">
        <v>482</v>
      </c>
      <c r="I7933" t="s">
        <v>1281</v>
      </c>
      <c r="K7933">
        <v>2020</v>
      </c>
      <c r="L7933" t="s">
        <v>8103</v>
      </c>
      <c r="M7933" t="s">
        <v>8106</v>
      </c>
      <c r="N7933" t="s">
        <v>7983</v>
      </c>
      <c r="O7933" t="s">
        <v>8107</v>
      </c>
    </row>
    <row r="7934" spans="1:15" ht="15" customHeight="1" x14ac:dyDescent="0.2">
      <c r="A7934" t="s">
        <v>9841</v>
      </c>
      <c r="B7934" t="s">
        <v>572</v>
      </c>
      <c r="C7934" t="s">
        <v>571</v>
      </c>
      <c r="D7934" s="21" t="s">
        <v>573</v>
      </c>
      <c r="E7934" t="s">
        <v>574</v>
      </c>
      <c r="F7934" t="s">
        <v>17</v>
      </c>
      <c r="G7934" t="s">
        <v>1270</v>
      </c>
      <c r="H7934" t="s">
        <v>482</v>
      </c>
      <c r="I7934" t="s">
        <v>1281</v>
      </c>
      <c r="K7934">
        <v>2020</v>
      </c>
      <c r="L7934" t="s">
        <v>8103</v>
      </c>
      <c r="M7934" t="s">
        <v>8106</v>
      </c>
      <c r="N7934" t="s">
        <v>7983</v>
      </c>
    </row>
    <row r="7935" spans="1:15" ht="15" customHeight="1" x14ac:dyDescent="0.2">
      <c r="A7935" t="s">
        <v>9841</v>
      </c>
      <c r="B7935" t="s">
        <v>572</v>
      </c>
      <c r="C7935" t="s">
        <v>571</v>
      </c>
      <c r="D7935" s="21" t="s">
        <v>573</v>
      </c>
      <c r="E7935" t="s">
        <v>574</v>
      </c>
      <c r="F7935" t="s">
        <v>18</v>
      </c>
      <c r="G7935" t="s">
        <v>1270</v>
      </c>
      <c r="H7935" t="s">
        <v>482</v>
      </c>
      <c r="I7935" t="s">
        <v>1281</v>
      </c>
      <c r="K7935">
        <v>2020</v>
      </c>
      <c r="L7935" t="s">
        <v>8103</v>
      </c>
      <c r="M7935" t="s">
        <v>8106</v>
      </c>
      <c r="N7935" t="s">
        <v>7983</v>
      </c>
    </row>
    <row r="7936" spans="1:15" ht="15" customHeight="1" x14ac:dyDescent="0.2">
      <c r="A7936" t="s">
        <v>9841</v>
      </c>
      <c r="B7936" t="s">
        <v>572</v>
      </c>
      <c r="C7936" t="s">
        <v>571</v>
      </c>
      <c r="D7936" s="21" t="s">
        <v>573</v>
      </c>
      <c r="E7936" t="s">
        <v>574</v>
      </c>
      <c r="F7936" t="s">
        <v>19</v>
      </c>
      <c r="G7936" t="s">
        <v>1270</v>
      </c>
      <c r="H7936" t="s">
        <v>482</v>
      </c>
      <c r="I7936" t="s">
        <v>1281</v>
      </c>
      <c r="K7936">
        <v>2020</v>
      </c>
      <c r="L7936" t="s">
        <v>8103</v>
      </c>
      <c r="M7936" t="s">
        <v>8106</v>
      </c>
      <c r="N7936" t="s">
        <v>7983</v>
      </c>
    </row>
    <row r="7937" spans="1:15" ht="15" customHeight="1" x14ac:dyDescent="0.2">
      <c r="A7937" t="s">
        <v>9841</v>
      </c>
      <c r="B7937" t="s">
        <v>572</v>
      </c>
      <c r="C7937" t="s">
        <v>571</v>
      </c>
      <c r="D7937" s="21" t="s">
        <v>573</v>
      </c>
      <c r="E7937" t="s">
        <v>574</v>
      </c>
      <c r="F7937" t="s">
        <v>20</v>
      </c>
      <c r="G7937" t="s">
        <v>1270</v>
      </c>
      <c r="H7937" t="s">
        <v>482</v>
      </c>
      <c r="I7937" t="s">
        <v>1281</v>
      </c>
      <c r="K7937">
        <v>2020</v>
      </c>
      <c r="L7937" t="s">
        <v>8103</v>
      </c>
      <c r="M7937" t="s">
        <v>8106</v>
      </c>
      <c r="N7937" t="s">
        <v>7983</v>
      </c>
    </row>
    <row r="7938" spans="1:15" ht="15" customHeight="1" x14ac:dyDescent="0.2">
      <c r="A7938" t="s">
        <v>9841</v>
      </c>
      <c r="B7938" t="s">
        <v>572</v>
      </c>
      <c r="C7938" t="s">
        <v>571</v>
      </c>
      <c r="D7938" s="21" t="s">
        <v>573</v>
      </c>
      <c r="E7938" t="s">
        <v>574</v>
      </c>
      <c r="F7938" t="s">
        <v>22</v>
      </c>
      <c r="G7938" t="s">
        <v>1270</v>
      </c>
      <c r="H7938" t="s">
        <v>482</v>
      </c>
      <c r="I7938" t="s">
        <v>1281</v>
      </c>
      <c r="K7938">
        <v>2020</v>
      </c>
      <c r="L7938" t="s">
        <v>8103</v>
      </c>
      <c r="M7938" t="s">
        <v>8106</v>
      </c>
      <c r="N7938" t="s">
        <v>7983</v>
      </c>
    </row>
    <row r="7939" spans="1:15" ht="15" customHeight="1" x14ac:dyDescent="0.2">
      <c r="A7939" t="s">
        <v>9841</v>
      </c>
      <c r="B7939" t="s">
        <v>572</v>
      </c>
      <c r="C7939" t="s">
        <v>571</v>
      </c>
      <c r="D7939" s="21" t="s">
        <v>573</v>
      </c>
      <c r="E7939" t="s">
        <v>574</v>
      </c>
      <c r="F7939" t="s">
        <v>24</v>
      </c>
      <c r="G7939" t="s">
        <v>1270</v>
      </c>
      <c r="H7939" t="s">
        <v>482</v>
      </c>
      <c r="I7939" t="s">
        <v>1281</v>
      </c>
      <c r="K7939">
        <v>2020</v>
      </c>
      <c r="L7939" t="s">
        <v>8103</v>
      </c>
      <c r="M7939" t="s">
        <v>8106</v>
      </c>
      <c r="N7939" t="s">
        <v>7983</v>
      </c>
    </row>
    <row r="7940" spans="1:15" ht="15" customHeight="1" x14ac:dyDescent="0.2">
      <c r="A7940" t="s">
        <v>9841</v>
      </c>
      <c r="B7940" t="s">
        <v>572</v>
      </c>
      <c r="C7940" t="s">
        <v>571</v>
      </c>
      <c r="D7940" s="21" t="s">
        <v>573</v>
      </c>
      <c r="E7940" t="s">
        <v>574</v>
      </c>
      <c r="F7940" t="s">
        <v>26</v>
      </c>
      <c r="G7940" t="s">
        <v>1270</v>
      </c>
      <c r="H7940" t="s">
        <v>482</v>
      </c>
      <c r="I7940" t="s">
        <v>1281</v>
      </c>
      <c r="K7940">
        <v>2020</v>
      </c>
      <c r="L7940" t="s">
        <v>8103</v>
      </c>
      <c r="M7940" t="s">
        <v>8106</v>
      </c>
      <c r="N7940" t="s">
        <v>7983</v>
      </c>
    </row>
    <row r="7941" spans="1:15" ht="15" customHeight="1" x14ac:dyDescent="0.2">
      <c r="A7941" t="s">
        <v>9841</v>
      </c>
      <c r="B7941" t="s">
        <v>572</v>
      </c>
      <c r="C7941" t="s">
        <v>571</v>
      </c>
      <c r="D7941" s="21" t="s">
        <v>573</v>
      </c>
      <c r="E7941" t="s">
        <v>574</v>
      </c>
      <c r="F7941" t="s">
        <v>28</v>
      </c>
      <c r="G7941" t="s">
        <v>1270</v>
      </c>
      <c r="H7941" t="s">
        <v>482</v>
      </c>
      <c r="I7941" t="s">
        <v>1281</v>
      </c>
      <c r="K7941">
        <v>2020</v>
      </c>
      <c r="L7941" t="s">
        <v>8103</v>
      </c>
      <c r="M7941" t="s">
        <v>8106</v>
      </c>
      <c r="N7941" t="s">
        <v>7983</v>
      </c>
      <c r="O7941" t="s">
        <v>8108</v>
      </c>
    </row>
    <row r="7942" spans="1:15" ht="15" customHeight="1" x14ac:dyDescent="0.2">
      <c r="A7942" t="s">
        <v>9841</v>
      </c>
      <c r="B7942" t="s">
        <v>572</v>
      </c>
      <c r="C7942" t="s">
        <v>571</v>
      </c>
      <c r="D7942" s="21" t="s">
        <v>573</v>
      </c>
      <c r="E7942" t="s">
        <v>574</v>
      </c>
      <c r="F7942" t="s">
        <v>32</v>
      </c>
      <c r="G7942" t="s">
        <v>1270</v>
      </c>
      <c r="K7942">
        <v>2020</v>
      </c>
      <c r="L7942" t="s">
        <v>8103</v>
      </c>
      <c r="M7942" t="s">
        <v>8109</v>
      </c>
      <c r="N7942" t="s">
        <v>7983</v>
      </c>
      <c r="O7942" t="s">
        <v>8110</v>
      </c>
    </row>
    <row r="7943" spans="1:15" ht="15" customHeight="1" x14ac:dyDescent="0.2">
      <c r="A7943" t="s">
        <v>9841</v>
      </c>
      <c r="B7943" t="s">
        <v>572</v>
      </c>
      <c r="C7943" t="s">
        <v>571</v>
      </c>
      <c r="D7943" s="21" t="s">
        <v>573</v>
      </c>
      <c r="E7943" t="s">
        <v>574</v>
      </c>
      <c r="F7943" t="s">
        <v>55</v>
      </c>
      <c r="G7943" t="s">
        <v>1270</v>
      </c>
      <c r="H7943" t="s">
        <v>349</v>
      </c>
      <c r="I7943" t="s">
        <v>349</v>
      </c>
      <c r="K7943">
        <v>2020</v>
      </c>
      <c r="L7943" t="s">
        <v>8103</v>
      </c>
      <c r="M7943" t="s">
        <v>8111</v>
      </c>
      <c r="N7943" t="s">
        <v>7983</v>
      </c>
      <c r="O7943" t="s">
        <v>8112</v>
      </c>
    </row>
    <row r="7944" spans="1:15" ht="15" customHeight="1" x14ac:dyDescent="0.2">
      <c r="A7944" t="s">
        <v>9841</v>
      </c>
      <c r="B7944" t="s">
        <v>572</v>
      </c>
      <c r="C7944" t="s">
        <v>571</v>
      </c>
      <c r="D7944" s="21" t="s">
        <v>573</v>
      </c>
      <c r="E7944" t="s">
        <v>574</v>
      </c>
      <c r="F7944" t="s">
        <v>64</v>
      </c>
      <c r="G7944" t="s">
        <v>1270</v>
      </c>
      <c r="H7944" t="s">
        <v>349</v>
      </c>
      <c r="I7944" t="s">
        <v>349</v>
      </c>
      <c r="K7944">
        <v>2020</v>
      </c>
      <c r="L7944" t="s">
        <v>8103</v>
      </c>
      <c r="M7944" t="s">
        <v>8111</v>
      </c>
      <c r="N7944" t="s">
        <v>7983</v>
      </c>
    </row>
    <row r="7945" spans="1:15" ht="15" customHeight="1" x14ac:dyDescent="0.2">
      <c r="A7945" t="s">
        <v>9841</v>
      </c>
      <c r="B7945" t="s">
        <v>572</v>
      </c>
      <c r="C7945" t="s">
        <v>571</v>
      </c>
      <c r="D7945" s="21" t="s">
        <v>573</v>
      </c>
      <c r="E7945" t="s">
        <v>574</v>
      </c>
      <c r="F7945" t="s">
        <v>66</v>
      </c>
      <c r="G7945" t="s">
        <v>1296</v>
      </c>
      <c r="K7945">
        <v>2020</v>
      </c>
      <c r="L7945" t="s">
        <v>8103</v>
      </c>
      <c r="M7945" t="s">
        <v>8113</v>
      </c>
      <c r="N7945" t="s">
        <v>7983</v>
      </c>
    </row>
    <row r="7946" spans="1:15" ht="15" customHeight="1" x14ac:dyDescent="0.2">
      <c r="A7946" t="s">
        <v>9841</v>
      </c>
      <c r="B7946" t="s">
        <v>572</v>
      </c>
      <c r="C7946" t="s">
        <v>571</v>
      </c>
      <c r="D7946" s="21" t="s">
        <v>573</v>
      </c>
      <c r="E7946" t="s">
        <v>574</v>
      </c>
      <c r="F7946" t="s">
        <v>67</v>
      </c>
      <c r="G7946" t="s">
        <v>1360</v>
      </c>
      <c r="K7946">
        <v>2020</v>
      </c>
      <c r="L7946" t="s">
        <v>8103</v>
      </c>
      <c r="M7946" t="s">
        <v>8113</v>
      </c>
      <c r="N7946" t="s">
        <v>7983</v>
      </c>
      <c r="O7946" t="s">
        <v>8114</v>
      </c>
    </row>
    <row r="7947" spans="1:15" ht="15" customHeight="1" x14ac:dyDescent="0.2">
      <c r="A7947" t="s">
        <v>9841</v>
      </c>
      <c r="B7947" t="s">
        <v>572</v>
      </c>
      <c r="C7947" t="s">
        <v>571</v>
      </c>
      <c r="D7947" s="21" t="s">
        <v>573</v>
      </c>
      <c r="E7947" t="s">
        <v>574</v>
      </c>
      <c r="F7947" t="s">
        <v>89</v>
      </c>
      <c r="K7947">
        <v>2020</v>
      </c>
      <c r="L7947" t="s">
        <v>8103</v>
      </c>
      <c r="M7947" t="s">
        <v>8106</v>
      </c>
      <c r="N7947" t="s">
        <v>7983</v>
      </c>
    </row>
    <row r="7948" spans="1:15" ht="15" customHeight="1" x14ac:dyDescent="0.2">
      <c r="A7948" t="s">
        <v>9841</v>
      </c>
      <c r="B7948" t="s">
        <v>572</v>
      </c>
      <c r="C7948" t="s">
        <v>571</v>
      </c>
      <c r="D7948" s="21" t="s">
        <v>573</v>
      </c>
      <c r="E7948" t="s">
        <v>574</v>
      </c>
      <c r="F7948" t="s">
        <v>94</v>
      </c>
      <c r="K7948">
        <v>2020</v>
      </c>
      <c r="L7948" t="s">
        <v>8103</v>
      </c>
      <c r="M7948" t="s">
        <v>8115</v>
      </c>
      <c r="N7948" t="s">
        <v>7983</v>
      </c>
      <c r="O7948" t="s">
        <v>8116</v>
      </c>
    </row>
    <row r="7949" spans="1:15" ht="15" customHeight="1" x14ac:dyDescent="0.2">
      <c r="A7949" t="s">
        <v>9841</v>
      </c>
      <c r="B7949" t="s">
        <v>572</v>
      </c>
      <c r="C7949" t="s">
        <v>571</v>
      </c>
      <c r="D7949" s="21" t="s">
        <v>573</v>
      </c>
      <c r="E7949" t="s">
        <v>574</v>
      </c>
      <c r="F7949" t="s">
        <v>95</v>
      </c>
      <c r="K7949">
        <v>2020</v>
      </c>
      <c r="L7949" t="s">
        <v>8103</v>
      </c>
      <c r="M7949" t="s">
        <v>8115</v>
      </c>
      <c r="N7949" t="s">
        <v>7983</v>
      </c>
      <c r="O7949" t="s">
        <v>8116</v>
      </c>
    </row>
    <row r="7950" spans="1:15" ht="15" customHeight="1" x14ac:dyDescent="0.2">
      <c r="A7950" t="s">
        <v>9841</v>
      </c>
      <c r="B7950" t="s">
        <v>572</v>
      </c>
      <c r="C7950" t="s">
        <v>571</v>
      </c>
      <c r="D7950" s="21" t="s">
        <v>573</v>
      </c>
      <c r="E7950" t="s">
        <v>574</v>
      </c>
      <c r="F7950" t="s">
        <v>96</v>
      </c>
      <c r="K7950">
        <v>2020</v>
      </c>
      <c r="L7950" t="s">
        <v>8103</v>
      </c>
      <c r="M7950" t="s">
        <v>8115</v>
      </c>
      <c r="N7950" t="s">
        <v>7983</v>
      </c>
    </row>
    <row r="7951" spans="1:15" ht="15" customHeight="1" x14ac:dyDescent="0.2">
      <c r="A7951" t="s">
        <v>9841</v>
      </c>
      <c r="B7951" t="s">
        <v>572</v>
      </c>
      <c r="C7951" t="s">
        <v>571</v>
      </c>
      <c r="D7951" s="21" t="s">
        <v>573</v>
      </c>
      <c r="E7951" t="s">
        <v>574</v>
      </c>
      <c r="F7951" t="s">
        <v>306</v>
      </c>
      <c r="K7951">
        <v>2020</v>
      </c>
      <c r="L7951" t="s">
        <v>8103</v>
      </c>
      <c r="M7951" t="s">
        <v>8117</v>
      </c>
      <c r="N7951" t="s">
        <v>7983</v>
      </c>
      <c r="O7951" t="s">
        <v>8118</v>
      </c>
    </row>
    <row r="7952" spans="1:15" ht="15" customHeight="1" x14ac:dyDescent="0.2">
      <c r="A7952" t="s">
        <v>9841</v>
      </c>
      <c r="B7952" t="s">
        <v>572</v>
      </c>
      <c r="C7952" t="s">
        <v>571</v>
      </c>
      <c r="D7952" s="21" t="s">
        <v>573</v>
      </c>
      <c r="E7952" t="s">
        <v>574</v>
      </c>
      <c r="F7952" t="s">
        <v>9896</v>
      </c>
      <c r="K7952">
        <v>2020</v>
      </c>
      <c r="L7952" t="s">
        <v>8103</v>
      </c>
      <c r="M7952" t="s">
        <v>8117</v>
      </c>
      <c r="N7952" t="s">
        <v>7983</v>
      </c>
      <c r="O7952" t="s">
        <v>8119</v>
      </c>
    </row>
    <row r="7953" spans="1:15" ht="15" customHeight="1" x14ac:dyDescent="0.2">
      <c r="A7953" t="s">
        <v>9841</v>
      </c>
      <c r="B7953" t="s">
        <v>572</v>
      </c>
      <c r="C7953" t="s">
        <v>571</v>
      </c>
      <c r="D7953" s="21" t="s">
        <v>573</v>
      </c>
      <c r="E7953" t="s">
        <v>574</v>
      </c>
      <c r="F7953" t="s">
        <v>307</v>
      </c>
      <c r="K7953">
        <v>2020</v>
      </c>
      <c r="L7953" t="s">
        <v>8103</v>
      </c>
      <c r="M7953" t="s">
        <v>8117</v>
      </c>
      <c r="N7953" t="s">
        <v>7983</v>
      </c>
    </row>
    <row r="7954" spans="1:15" ht="15" customHeight="1" x14ac:dyDescent="0.2">
      <c r="A7954" t="s">
        <v>9841</v>
      </c>
      <c r="B7954" t="s">
        <v>572</v>
      </c>
      <c r="C7954" t="s">
        <v>571</v>
      </c>
      <c r="D7954" s="21" t="s">
        <v>573</v>
      </c>
      <c r="E7954" t="s">
        <v>574</v>
      </c>
      <c r="F7954" t="s">
        <v>308</v>
      </c>
      <c r="K7954">
        <v>2020</v>
      </c>
      <c r="L7954" t="s">
        <v>8103</v>
      </c>
      <c r="M7954" t="s">
        <v>8117</v>
      </c>
      <c r="N7954" t="s">
        <v>7983</v>
      </c>
    </row>
    <row r="7955" spans="1:15" ht="15" customHeight="1" x14ac:dyDescent="0.2">
      <c r="A7955" t="s">
        <v>9841</v>
      </c>
      <c r="B7955" t="s">
        <v>572</v>
      </c>
      <c r="C7955" t="s">
        <v>571</v>
      </c>
      <c r="D7955" s="21" t="s">
        <v>573</v>
      </c>
      <c r="E7955" t="s">
        <v>574</v>
      </c>
      <c r="F7955" t="s">
        <v>309</v>
      </c>
      <c r="K7955">
        <v>2020</v>
      </c>
      <c r="L7955" t="s">
        <v>8103</v>
      </c>
      <c r="M7955" t="s">
        <v>8117</v>
      </c>
      <c r="N7955" t="s">
        <v>7983</v>
      </c>
    </row>
    <row r="7956" spans="1:15" ht="15" customHeight="1" x14ac:dyDescent="0.2">
      <c r="A7956" t="s">
        <v>9841</v>
      </c>
      <c r="B7956" t="s">
        <v>572</v>
      </c>
      <c r="C7956" t="s">
        <v>571</v>
      </c>
      <c r="D7956" s="21" t="s">
        <v>573</v>
      </c>
      <c r="E7956" t="s">
        <v>574</v>
      </c>
      <c r="F7956" t="s">
        <v>314</v>
      </c>
      <c r="K7956">
        <v>2020</v>
      </c>
      <c r="L7956" t="s">
        <v>8103</v>
      </c>
      <c r="M7956" t="s">
        <v>8117</v>
      </c>
      <c r="N7956" t="s">
        <v>7983</v>
      </c>
      <c r="O7956" t="s">
        <v>8118</v>
      </c>
    </row>
    <row r="7957" spans="1:15" ht="15" customHeight="1" x14ac:dyDescent="0.2">
      <c r="A7957" t="s">
        <v>9841</v>
      </c>
      <c r="B7957" t="s">
        <v>572</v>
      </c>
      <c r="C7957" t="s">
        <v>571</v>
      </c>
      <c r="D7957" s="21" t="s">
        <v>573</v>
      </c>
      <c r="E7957" t="s">
        <v>574</v>
      </c>
      <c r="F7957" t="s">
        <v>9892</v>
      </c>
      <c r="G7957" t="s">
        <v>9444</v>
      </c>
      <c r="K7957">
        <v>2020</v>
      </c>
      <c r="L7957" t="s">
        <v>8103</v>
      </c>
      <c r="M7957" t="s">
        <v>8117</v>
      </c>
      <c r="N7957" t="s">
        <v>7983</v>
      </c>
      <c r="O7957" t="s">
        <v>8119</v>
      </c>
    </row>
    <row r="7958" spans="1:15" ht="15" customHeight="1" x14ac:dyDescent="0.2">
      <c r="A7958" t="s">
        <v>9841</v>
      </c>
      <c r="B7958" t="s">
        <v>572</v>
      </c>
      <c r="C7958" t="s">
        <v>571</v>
      </c>
      <c r="D7958" s="21" t="s">
        <v>573</v>
      </c>
      <c r="E7958" t="s">
        <v>574</v>
      </c>
      <c r="F7958" t="s">
        <v>315</v>
      </c>
      <c r="K7958">
        <v>2020</v>
      </c>
      <c r="L7958" t="s">
        <v>8103</v>
      </c>
      <c r="M7958" t="s">
        <v>8117</v>
      </c>
      <c r="N7958" t="s">
        <v>7983</v>
      </c>
    </row>
    <row r="7959" spans="1:15" ht="15" customHeight="1" x14ac:dyDescent="0.2">
      <c r="A7959" t="s">
        <v>9841</v>
      </c>
      <c r="B7959" t="s">
        <v>572</v>
      </c>
      <c r="C7959" t="s">
        <v>571</v>
      </c>
      <c r="D7959" s="21" t="s">
        <v>573</v>
      </c>
      <c r="E7959" t="s">
        <v>574</v>
      </c>
      <c r="F7959" t="s">
        <v>316</v>
      </c>
      <c r="K7959">
        <v>2020</v>
      </c>
      <c r="L7959" t="s">
        <v>8103</v>
      </c>
      <c r="M7959" t="s">
        <v>8117</v>
      </c>
      <c r="N7959" t="s">
        <v>7983</v>
      </c>
    </row>
    <row r="7960" spans="1:15" ht="15" customHeight="1" x14ac:dyDescent="0.2">
      <c r="A7960" t="s">
        <v>9841</v>
      </c>
      <c r="B7960" t="s">
        <v>572</v>
      </c>
      <c r="C7960" t="s">
        <v>571</v>
      </c>
      <c r="D7960" s="21" t="s">
        <v>573</v>
      </c>
      <c r="E7960" t="s">
        <v>574</v>
      </c>
      <c r="F7960" t="s">
        <v>317</v>
      </c>
      <c r="K7960">
        <v>2020</v>
      </c>
      <c r="L7960" t="s">
        <v>8103</v>
      </c>
      <c r="M7960" t="s">
        <v>8117</v>
      </c>
      <c r="N7960" t="s">
        <v>7983</v>
      </c>
    </row>
    <row r="7961" spans="1:15" ht="15" customHeight="1" x14ac:dyDescent="0.2">
      <c r="A7961" t="s">
        <v>9841</v>
      </c>
      <c r="B7961" t="s">
        <v>572</v>
      </c>
      <c r="C7961" t="s">
        <v>571</v>
      </c>
      <c r="D7961" s="21" t="s">
        <v>573</v>
      </c>
      <c r="E7961" t="s">
        <v>574</v>
      </c>
      <c r="F7961" t="s">
        <v>318</v>
      </c>
      <c r="K7961">
        <v>2020</v>
      </c>
      <c r="L7961" t="s">
        <v>8103</v>
      </c>
      <c r="M7961" t="s">
        <v>8117</v>
      </c>
      <c r="N7961" t="s">
        <v>7983</v>
      </c>
      <c r="O7961" t="s">
        <v>8120</v>
      </c>
    </row>
    <row r="7962" spans="1:15" ht="15" customHeight="1" x14ac:dyDescent="0.2">
      <c r="A7962" t="s">
        <v>9841</v>
      </c>
      <c r="B7962" t="s">
        <v>572</v>
      </c>
      <c r="C7962" t="s">
        <v>571</v>
      </c>
      <c r="D7962" s="21" t="s">
        <v>573</v>
      </c>
      <c r="E7962" t="s">
        <v>574</v>
      </c>
      <c r="F7962" t="s">
        <v>321</v>
      </c>
      <c r="K7962">
        <v>2020</v>
      </c>
      <c r="L7962" t="s">
        <v>8103</v>
      </c>
      <c r="M7962" t="s">
        <v>8117</v>
      </c>
      <c r="N7962" t="s">
        <v>7983</v>
      </c>
      <c r="O7962" t="s">
        <v>8118</v>
      </c>
    </row>
    <row r="7963" spans="1:15" ht="15" customHeight="1" x14ac:dyDescent="0.2">
      <c r="A7963" t="s">
        <v>9841</v>
      </c>
      <c r="B7963" t="s">
        <v>572</v>
      </c>
      <c r="C7963" t="s">
        <v>571</v>
      </c>
      <c r="D7963" s="21" t="s">
        <v>573</v>
      </c>
      <c r="E7963" t="s">
        <v>574</v>
      </c>
      <c r="F7963" t="s">
        <v>9893</v>
      </c>
      <c r="K7963">
        <v>2020</v>
      </c>
      <c r="L7963" t="s">
        <v>8103</v>
      </c>
      <c r="M7963" t="s">
        <v>8117</v>
      </c>
      <c r="N7963" t="s">
        <v>7983</v>
      </c>
      <c r="O7963" t="s">
        <v>8119</v>
      </c>
    </row>
    <row r="7964" spans="1:15" ht="15" customHeight="1" x14ac:dyDescent="0.2">
      <c r="A7964" t="s">
        <v>9841</v>
      </c>
      <c r="B7964" t="s">
        <v>572</v>
      </c>
      <c r="C7964" t="s">
        <v>571</v>
      </c>
      <c r="D7964" s="21" t="s">
        <v>573</v>
      </c>
      <c r="E7964" t="s">
        <v>574</v>
      </c>
      <c r="F7964" t="s">
        <v>322</v>
      </c>
      <c r="K7964">
        <v>2020</v>
      </c>
      <c r="L7964" t="s">
        <v>8103</v>
      </c>
      <c r="M7964" t="s">
        <v>8117</v>
      </c>
      <c r="N7964" t="s">
        <v>7983</v>
      </c>
    </row>
    <row r="7965" spans="1:15" ht="15" customHeight="1" x14ac:dyDescent="0.2">
      <c r="A7965" t="s">
        <v>9841</v>
      </c>
      <c r="B7965" t="s">
        <v>572</v>
      </c>
      <c r="C7965" t="s">
        <v>571</v>
      </c>
      <c r="D7965" s="21" t="s">
        <v>573</v>
      </c>
      <c r="E7965" t="s">
        <v>574</v>
      </c>
      <c r="F7965" t="s">
        <v>323</v>
      </c>
      <c r="K7965">
        <v>2020</v>
      </c>
      <c r="L7965" t="s">
        <v>8103</v>
      </c>
      <c r="M7965" t="s">
        <v>8117</v>
      </c>
      <c r="N7965" t="s">
        <v>7983</v>
      </c>
    </row>
    <row r="7966" spans="1:15" ht="15" customHeight="1" x14ac:dyDescent="0.2">
      <c r="A7966" t="s">
        <v>9841</v>
      </c>
      <c r="B7966" t="s">
        <v>572</v>
      </c>
      <c r="C7966" t="s">
        <v>571</v>
      </c>
      <c r="D7966" s="21" t="s">
        <v>573</v>
      </c>
      <c r="E7966" t="s">
        <v>574</v>
      </c>
      <c r="F7966" t="s">
        <v>324</v>
      </c>
      <c r="K7966">
        <v>2020</v>
      </c>
      <c r="L7966" t="s">
        <v>8103</v>
      </c>
      <c r="M7966" t="s">
        <v>8117</v>
      </c>
      <c r="N7966" t="s">
        <v>7983</v>
      </c>
    </row>
    <row r="7967" spans="1:15" ht="15" customHeight="1" x14ac:dyDescent="0.2">
      <c r="A7967" t="s">
        <v>9841</v>
      </c>
      <c r="B7967" t="s">
        <v>572</v>
      </c>
      <c r="C7967" t="s">
        <v>571</v>
      </c>
      <c r="D7967" s="21" t="s">
        <v>573</v>
      </c>
      <c r="E7967" t="s">
        <v>574</v>
      </c>
      <c r="F7967" t="s">
        <v>325</v>
      </c>
      <c r="K7967">
        <v>2020</v>
      </c>
      <c r="L7967" t="s">
        <v>8103</v>
      </c>
      <c r="M7967" t="s">
        <v>8117</v>
      </c>
      <c r="N7967" t="s">
        <v>7983</v>
      </c>
      <c r="O7967" t="s">
        <v>8120</v>
      </c>
    </row>
    <row r="7968" spans="1:15" ht="15" customHeight="1" x14ac:dyDescent="0.2">
      <c r="A7968" t="s">
        <v>9841</v>
      </c>
      <c r="B7968" t="s">
        <v>572</v>
      </c>
      <c r="C7968" t="s">
        <v>571</v>
      </c>
      <c r="D7968" s="21" t="s">
        <v>573</v>
      </c>
      <c r="E7968" t="s">
        <v>574</v>
      </c>
      <c r="F7968" t="s">
        <v>329</v>
      </c>
      <c r="K7968">
        <v>2020</v>
      </c>
      <c r="L7968" t="s">
        <v>8103</v>
      </c>
      <c r="M7968" t="s">
        <v>8117</v>
      </c>
      <c r="N7968" t="s">
        <v>7983</v>
      </c>
      <c r="O7968" t="s">
        <v>8118</v>
      </c>
    </row>
    <row r="7969" spans="1:15" ht="15" customHeight="1" x14ac:dyDescent="0.2">
      <c r="A7969" t="s">
        <v>9841</v>
      </c>
      <c r="B7969" t="s">
        <v>572</v>
      </c>
      <c r="C7969" t="s">
        <v>571</v>
      </c>
      <c r="D7969" s="21" t="s">
        <v>573</v>
      </c>
      <c r="E7969" t="s">
        <v>574</v>
      </c>
      <c r="F7969" t="s">
        <v>9894</v>
      </c>
      <c r="K7969">
        <v>2020</v>
      </c>
      <c r="L7969" t="s">
        <v>8103</v>
      </c>
      <c r="M7969" t="s">
        <v>8117</v>
      </c>
      <c r="N7969" t="s">
        <v>7983</v>
      </c>
      <c r="O7969" t="s">
        <v>8119</v>
      </c>
    </row>
    <row r="7970" spans="1:15" ht="15" customHeight="1" x14ac:dyDescent="0.2">
      <c r="A7970" t="s">
        <v>9841</v>
      </c>
      <c r="B7970" t="s">
        <v>572</v>
      </c>
      <c r="C7970" t="s">
        <v>571</v>
      </c>
      <c r="D7970" s="21" t="s">
        <v>573</v>
      </c>
      <c r="E7970" t="s">
        <v>574</v>
      </c>
      <c r="F7970" t="s">
        <v>330</v>
      </c>
      <c r="K7970">
        <v>2020</v>
      </c>
      <c r="L7970" t="s">
        <v>8103</v>
      </c>
      <c r="M7970" t="s">
        <v>8117</v>
      </c>
      <c r="N7970" t="s">
        <v>7983</v>
      </c>
    </row>
    <row r="7971" spans="1:15" ht="15" customHeight="1" x14ac:dyDescent="0.2">
      <c r="A7971" t="s">
        <v>9841</v>
      </c>
      <c r="B7971" t="s">
        <v>572</v>
      </c>
      <c r="C7971" t="s">
        <v>571</v>
      </c>
      <c r="D7971" s="21" t="s">
        <v>573</v>
      </c>
      <c r="E7971" t="s">
        <v>574</v>
      </c>
      <c r="F7971" t="s">
        <v>331</v>
      </c>
      <c r="K7971">
        <v>2020</v>
      </c>
      <c r="L7971" t="s">
        <v>8103</v>
      </c>
      <c r="M7971" t="s">
        <v>8117</v>
      </c>
      <c r="N7971" t="s">
        <v>7983</v>
      </c>
    </row>
    <row r="7972" spans="1:15" ht="15" customHeight="1" x14ac:dyDescent="0.2">
      <c r="A7972" t="s">
        <v>9841</v>
      </c>
      <c r="B7972" t="s">
        <v>572</v>
      </c>
      <c r="C7972" t="s">
        <v>571</v>
      </c>
      <c r="D7972" s="21" t="s">
        <v>573</v>
      </c>
      <c r="E7972" t="s">
        <v>574</v>
      </c>
      <c r="F7972" t="s">
        <v>332</v>
      </c>
      <c r="K7972">
        <v>2020</v>
      </c>
      <c r="L7972" t="s">
        <v>8103</v>
      </c>
      <c r="M7972" t="s">
        <v>8117</v>
      </c>
      <c r="N7972" t="s">
        <v>7983</v>
      </c>
    </row>
    <row r="7973" spans="1:15" ht="15" customHeight="1" x14ac:dyDescent="0.2">
      <c r="A7973" t="s">
        <v>9841</v>
      </c>
      <c r="B7973" t="s">
        <v>572</v>
      </c>
      <c r="C7973" t="s">
        <v>571</v>
      </c>
      <c r="D7973" s="21" t="s">
        <v>573</v>
      </c>
      <c r="E7973" t="s">
        <v>574</v>
      </c>
      <c r="F7973" t="s">
        <v>333</v>
      </c>
      <c r="K7973">
        <v>2020</v>
      </c>
      <c r="L7973" t="s">
        <v>8103</v>
      </c>
      <c r="M7973" t="s">
        <v>8117</v>
      </c>
      <c r="N7973" t="s">
        <v>7983</v>
      </c>
      <c r="O7973" t="s">
        <v>8120</v>
      </c>
    </row>
    <row r="7974" spans="1:15" ht="15" customHeight="1" x14ac:dyDescent="0.2">
      <c r="A7974" t="s">
        <v>9841</v>
      </c>
      <c r="B7974" t="s">
        <v>572</v>
      </c>
      <c r="C7974" t="s">
        <v>571</v>
      </c>
      <c r="D7974" s="21" t="s">
        <v>573</v>
      </c>
      <c r="E7974" t="s">
        <v>574</v>
      </c>
      <c r="F7974" t="s">
        <v>336</v>
      </c>
      <c r="K7974">
        <v>2020</v>
      </c>
      <c r="L7974" t="s">
        <v>8103</v>
      </c>
      <c r="M7974" t="s">
        <v>8117</v>
      </c>
      <c r="N7974" t="s">
        <v>7983</v>
      </c>
      <c r="O7974" t="s">
        <v>8118</v>
      </c>
    </row>
    <row r="7975" spans="1:15" ht="15" customHeight="1" x14ac:dyDescent="0.2">
      <c r="A7975" t="s">
        <v>9841</v>
      </c>
      <c r="B7975" t="s">
        <v>572</v>
      </c>
      <c r="C7975" t="s">
        <v>571</v>
      </c>
      <c r="D7975" s="21" t="s">
        <v>573</v>
      </c>
      <c r="E7975" t="s">
        <v>574</v>
      </c>
      <c r="F7975" t="s">
        <v>9895</v>
      </c>
      <c r="K7975">
        <v>2020</v>
      </c>
      <c r="L7975" t="s">
        <v>8103</v>
      </c>
      <c r="M7975" t="s">
        <v>8117</v>
      </c>
      <c r="N7975" t="s">
        <v>7983</v>
      </c>
      <c r="O7975" t="s">
        <v>8121</v>
      </c>
    </row>
    <row r="7976" spans="1:15" ht="15" customHeight="1" x14ac:dyDescent="0.2">
      <c r="A7976" t="s">
        <v>9841</v>
      </c>
      <c r="B7976" t="s">
        <v>572</v>
      </c>
      <c r="C7976" t="s">
        <v>571</v>
      </c>
      <c r="D7976" s="21" t="s">
        <v>573</v>
      </c>
      <c r="E7976" t="s">
        <v>574</v>
      </c>
      <c r="F7976" t="s">
        <v>337</v>
      </c>
      <c r="K7976">
        <v>2020</v>
      </c>
      <c r="L7976" t="s">
        <v>8103</v>
      </c>
      <c r="M7976" t="s">
        <v>8117</v>
      </c>
      <c r="N7976" t="s">
        <v>7983</v>
      </c>
    </row>
    <row r="7977" spans="1:15" ht="15" customHeight="1" x14ac:dyDescent="0.2">
      <c r="A7977" t="s">
        <v>9841</v>
      </c>
      <c r="B7977" t="s">
        <v>572</v>
      </c>
      <c r="C7977" t="s">
        <v>571</v>
      </c>
      <c r="D7977" s="21" t="s">
        <v>573</v>
      </c>
      <c r="E7977" t="s">
        <v>574</v>
      </c>
      <c r="F7977" t="s">
        <v>338</v>
      </c>
      <c r="K7977">
        <v>2020</v>
      </c>
      <c r="L7977" t="s">
        <v>8103</v>
      </c>
      <c r="M7977" t="s">
        <v>8117</v>
      </c>
      <c r="N7977" t="s">
        <v>7983</v>
      </c>
    </row>
    <row r="7978" spans="1:15" ht="15" customHeight="1" x14ac:dyDescent="0.2">
      <c r="A7978" t="s">
        <v>9841</v>
      </c>
      <c r="B7978" t="s">
        <v>572</v>
      </c>
      <c r="C7978" t="s">
        <v>571</v>
      </c>
      <c r="D7978" s="21" t="s">
        <v>573</v>
      </c>
      <c r="E7978" t="s">
        <v>574</v>
      </c>
      <c r="F7978" t="s">
        <v>339</v>
      </c>
      <c r="K7978">
        <v>2020</v>
      </c>
      <c r="L7978" t="s">
        <v>8103</v>
      </c>
      <c r="M7978" t="s">
        <v>8117</v>
      </c>
      <c r="N7978" t="s">
        <v>7983</v>
      </c>
    </row>
    <row r="7979" spans="1:15" ht="15" customHeight="1" x14ac:dyDescent="0.2">
      <c r="A7979" t="s">
        <v>9841</v>
      </c>
      <c r="B7979" t="s">
        <v>572</v>
      </c>
      <c r="C7979" t="s">
        <v>571</v>
      </c>
      <c r="D7979" s="21" t="s">
        <v>573</v>
      </c>
      <c r="E7979" t="s">
        <v>574</v>
      </c>
      <c r="F7979" t="s">
        <v>340</v>
      </c>
      <c r="K7979">
        <v>2020</v>
      </c>
      <c r="L7979" t="s">
        <v>8103</v>
      </c>
      <c r="M7979" t="s">
        <v>8117</v>
      </c>
      <c r="N7979" t="s">
        <v>7983</v>
      </c>
      <c r="O7979" t="s">
        <v>8120</v>
      </c>
    </row>
    <row r="7980" spans="1:15" ht="15" customHeight="1" x14ac:dyDescent="0.2">
      <c r="A7980" t="s">
        <v>9841</v>
      </c>
      <c r="B7980" t="s">
        <v>572</v>
      </c>
      <c r="C7980" t="s">
        <v>571</v>
      </c>
      <c r="D7980" s="21" t="s">
        <v>573</v>
      </c>
      <c r="E7980" t="s">
        <v>574</v>
      </c>
      <c r="F7980" t="s">
        <v>9</v>
      </c>
      <c r="L7980" t="s">
        <v>1414</v>
      </c>
      <c r="N7980" t="s">
        <v>1415</v>
      </c>
      <c r="O7980" t="s">
        <v>1416</v>
      </c>
    </row>
    <row r="7981" spans="1:15" ht="15" customHeight="1" x14ac:dyDescent="0.2">
      <c r="A7981" t="s">
        <v>9841</v>
      </c>
      <c r="B7981" t="s">
        <v>572</v>
      </c>
      <c r="C7981" t="s">
        <v>571</v>
      </c>
      <c r="D7981" s="21" t="s">
        <v>573</v>
      </c>
      <c r="E7981" t="s">
        <v>574</v>
      </c>
      <c r="F7981" t="s">
        <v>4</v>
      </c>
      <c r="L7981" t="s">
        <v>1429</v>
      </c>
      <c r="N7981" t="s">
        <v>1279</v>
      </c>
      <c r="O7981" t="s">
        <v>1280</v>
      </c>
    </row>
    <row r="7982" spans="1:15" ht="15" customHeight="1" x14ac:dyDescent="0.2">
      <c r="A7982" t="s">
        <v>9841</v>
      </c>
      <c r="B7982" t="s">
        <v>572</v>
      </c>
      <c r="C7982" t="s">
        <v>571</v>
      </c>
      <c r="D7982" s="21" t="s">
        <v>573</v>
      </c>
      <c r="E7982" t="s">
        <v>574</v>
      </c>
      <c r="F7982" t="s">
        <v>14</v>
      </c>
      <c r="G7982" t="s">
        <v>1430</v>
      </c>
      <c r="O7982" t="s">
        <v>1431</v>
      </c>
    </row>
    <row r="7983" spans="1:15" ht="15" customHeight="1" x14ac:dyDescent="0.2">
      <c r="A7983" t="s">
        <v>9841</v>
      </c>
      <c r="B7983" t="s">
        <v>572</v>
      </c>
      <c r="C7983" t="s">
        <v>571</v>
      </c>
      <c r="D7983" s="21" t="s">
        <v>573</v>
      </c>
      <c r="E7983" t="s">
        <v>574</v>
      </c>
      <c r="F7983" t="s">
        <v>15</v>
      </c>
      <c r="G7983" t="s">
        <v>1430</v>
      </c>
      <c r="O7983" t="s">
        <v>1432</v>
      </c>
    </row>
    <row r="7984" spans="1:15" ht="15" customHeight="1" x14ac:dyDescent="0.2">
      <c r="A7984" t="s">
        <v>9841</v>
      </c>
      <c r="B7984" t="s">
        <v>572</v>
      </c>
      <c r="C7984" t="s">
        <v>571</v>
      </c>
      <c r="D7984" s="21" t="s">
        <v>573</v>
      </c>
      <c r="E7984" t="s">
        <v>574</v>
      </c>
      <c r="F7984" t="s">
        <v>142</v>
      </c>
      <c r="G7984" t="s">
        <v>1286</v>
      </c>
      <c r="O7984" t="s">
        <v>1400</v>
      </c>
    </row>
    <row r="7985" spans="1:15" ht="15" customHeight="1" x14ac:dyDescent="0.2">
      <c r="A7985" t="s">
        <v>9841</v>
      </c>
      <c r="B7985" t="s">
        <v>517</v>
      </c>
      <c r="C7985" t="s">
        <v>516</v>
      </c>
      <c r="D7985" s="21" t="s">
        <v>518</v>
      </c>
      <c r="E7985" t="s">
        <v>519</v>
      </c>
      <c r="F7985" t="s">
        <v>16</v>
      </c>
      <c r="G7985" t="s">
        <v>1270</v>
      </c>
      <c r="H7985" t="s">
        <v>376</v>
      </c>
      <c r="I7985" t="s">
        <v>1271</v>
      </c>
      <c r="J7985" t="s">
        <v>8128</v>
      </c>
      <c r="K7985">
        <v>2013</v>
      </c>
      <c r="L7985" t="s">
        <v>8124</v>
      </c>
      <c r="M7985" t="s">
        <v>8129</v>
      </c>
      <c r="N7985" t="s">
        <v>8126</v>
      </c>
      <c r="O7985" t="s">
        <v>8130</v>
      </c>
    </row>
    <row r="7986" spans="1:15" ht="15" customHeight="1" x14ac:dyDescent="0.2">
      <c r="A7986" t="s">
        <v>9841</v>
      </c>
      <c r="B7986" t="s">
        <v>517</v>
      </c>
      <c r="C7986" t="s">
        <v>516</v>
      </c>
      <c r="D7986" s="21" t="s">
        <v>518</v>
      </c>
      <c r="E7986" t="s">
        <v>519</v>
      </c>
      <c r="F7986" t="s">
        <v>17</v>
      </c>
      <c r="G7986" t="s">
        <v>1270</v>
      </c>
      <c r="H7986" t="s">
        <v>376</v>
      </c>
      <c r="I7986" t="s">
        <v>1271</v>
      </c>
      <c r="J7986" t="s">
        <v>8128</v>
      </c>
      <c r="K7986">
        <v>2013</v>
      </c>
      <c r="L7986" t="s">
        <v>8124</v>
      </c>
      <c r="M7986" t="s">
        <v>8129</v>
      </c>
      <c r="N7986" t="s">
        <v>8126</v>
      </c>
    </row>
    <row r="7987" spans="1:15" ht="15" customHeight="1" x14ac:dyDescent="0.2">
      <c r="A7987" t="s">
        <v>9841</v>
      </c>
      <c r="B7987" t="s">
        <v>517</v>
      </c>
      <c r="C7987" t="s">
        <v>516</v>
      </c>
      <c r="D7987" s="21" t="s">
        <v>518</v>
      </c>
      <c r="E7987" t="s">
        <v>519</v>
      </c>
      <c r="F7987" t="s">
        <v>18</v>
      </c>
      <c r="G7987" t="s">
        <v>1270</v>
      </c>
      <c r="H7987" t="s">
        <v>376</v>
      </c>
      <c r="I7987" t="s">
        <v>1271</v>
      </c>
      <c r="J7987" t="s">
        <v>8128</v>
      </c>
      <c r="K7987">
        <v>2013</v>
      </c>
      <c r="L7987" t="s">
        <v>8124</v>
      </c>
      <c r="M7987" t="s">
        <v>8129</v>
      </c>
      <c r="N7987" t="s">
        <v>8126</v>
      </c>
    </row>
    <row r="7988" spans="1:15" ht="15" customHeight="1" x14ac:dyDescent="0.2">
      <c r="A7988" t="s">
        <v>9841</v>
      </c>
      <c r="B7988" t="s">
        <v>517</v>
      </c>
      <c r="C7988" t="s">
        <v>516</v>
      </c>
      <c r="D7988" s="21" t="s">
        <v>518</v>
      </c>
      <c r="E7988" t="s">
        <v>519</v>
      </c>
      <c r="F7988" t="s">
        <v>28</v>
      </c>
      <c r="G7988" t="s">
        <v>1270</v>
      </c>
      <c r="H7988" t="s">
        <v>376</v>
      </c>
      <c r="I7988" t="s">
        <v>1271</v>
      </c>
      <c r="J7988" t="s">
        <v>8128</v>
      </c>
      <c r="K7988">
        <v>2013</v>
      </c>
      <c r="L7988" t="s">
        <v>8124</v>
      </c>
      <c r="M7988" t="s">
        <v>8129</v>
      </c>
      <c r="N7988" t="s">
        <v>8126</v>
      </c>
      <c r="O7988" t="s">
        <v>8131</v>
      </c>
    </row>
    <row r="7989" spans="1:15" ht="15" customHeight="1" x14ac:dyDescent="0.2">
      <c r="A7989" t="s">
        <v>9841</v>
      </c>
      <c r="B7989" t="s">
        <v>517</v>
      </c>
      <c r="C7989" t="s">
        <v>516</v>
      </c>
      <c r="D7989" s="21" t="s">
        <v>518</v>
      </c>
      <c r="E7989" t="s">
        <v>519</v>
      </c>
      <c r="F7989" t="s">
        <v>19</v>
      </c>
      <c r="G7989" t="s">
        <v>1270</v>
      </c>
      <c r="H7989" t="s">
        <v>376</v>
      </c>
      <c r="I7989" t="s">
        <v>1271</v>
      </c>
      <c r="J7989" t="s">
        <v>8128</v>
      </c>
      <c r="K7989">
        <v>2013</v>
      </c>
      <c r="L7989" t="s">
        <v>8124</v>
      </c>
      <c r="M7989" t="s">
        <v>8129</v>
      </c>
      <c r="N7989" t="s">
        <v>8126</v>
      </c>
    </row>
    <row r="7990" spans="1:15" ht="15" customHeight="1" x14ac:dyDescent="0.2">
      <c r="A7990" t="s">
        <v>9841</v>
      </c>
      <c r="B7990" t="s">
        <v>517</v>
      </c>
      <c r="C7990" t="s">
        <v>516</v>
      </c>
      <c r="D7990" s="21" t="s">
        <v>518</v>
      </c>
      <c r="E7990" t="s">
        <v>519</v>
      </c>
      <c r="F7990" t="s">
        <v>20</v>
      </c>
      <c r="G7990" t="s">
        <v>1270</v>
      </c>
      <c r="H7990" t="s">
        <v>376</v>
      </c>
      <c r="I7990" t="s">
        <v>1271</v>
      </c>
      <c r="J7990" t="s">
        <v>8128</v>
      </c>
      <c r="K7990">
        <v>2013</v>
      </c>
      <c r="L7990" t="s">
        <v>8124</v>
      </c>
      <c r="M7990" t="s">
        <v>8129</v>
      </c>
      <c r="N7990" t="s">
        <v>8126</v>
      </c>
    </row>
    <row r="7991" spans="1:15" ht="15" customHeight="1" x14ac:dyDescent="0.2">
      <c r="A7991" t="s">
        <v>9841</v>
      </c>
      <c r="B7991" t="s">
        <v>517</v>
      </c>
      <c r="C7991" t="s">
        <v>516</v>
      </c>
      <c r="D7991" s="21" t="s">
        <v>518</v>
      </c>
      <c r="E7991" t="s">
        <v>519</v>
      </c>
      <c r="F7991" t="s">
        <v>338</v>
      </c>
      <c r="K7991">
        <v>2012</v>
      </c>
      <c r="L7991" t="s">
        <v>8138</v>
      </c>
      <c r="N7991" t="s">
        <v>8139</v>
      </c>
      <c r="O7991" t="s">
        <v>9771</v>
      </c>
    </row>
    <row r="7992" spans="1:15" ht="15" customHeight="1" x14ac:dyDescent="0.2">
      <c r="A7992" t="s">
        <v>9841</v>
      </c>
      <c r="B7992" t="s">
        <v>517</v>
      </c>
      <c r="C7992" t="s">
        <v>516</v>
      </c>
      <c r="D7992" s="21" t="s">
        <v>518</v>
      </c>
      <c r="E7992" t="s">
        <v>519</v>
      </c>
      <c r="F7992" t="s">
        <v>336</v>
      </c>
      <c r="K7992">
        <v>2012</v>
      </c>
      <c r="L7992" t="s">
        <v>8138</v>
      </c>
      <c r="N7992" t="s">
        <v>8139</v>
      </c>
      <c r="O7992" t="s">
        <v>9771</v>
      </c>
    </row>
    <row r="7993" spans="1:15" ht="15" customHeight="1" x14ac:dyDescent="0.2">
      <c r="A7993" t="s">
        <v>9841</v>
      </c>
      <c r="B7993" t="s">
        <v>674</v>
      </c>
      <c r="C7993" t="s">
        <v>673</v>
      </c>
      <c r="D7993" s="21" t="s">
        <v>677</v>
      </c>
      <c r="E7993" t="s">
        <v>678</v>
      </c>
      <c r="F7993" t="s">
        <v>19</v>
      </c>
      <c r="G7993" t="s">
        <v>1270</v>
      </c>
      <c r="H7993" t="s">
        <v>349</v>
      </c>
      <c r="I7993" t="s">
        <v>9470</v>
      </c>
      <c r="K7993">
        <v>2010</v>
      </c>
      <c r="L7993" t="s">
        <v>9466</v>
      </c>
      <c r="M7993" t="s">
        <v>9469</v>
      </c>
      <c r="N7993" t="s">
        <v>9468</v>
      </c>
      <c r="O7993" t="s">
        <v>9471</v>
      </c>
    </row>
    <row r="7994" spans="1:15" ht="15" customHeight="1" x14ac:dyDescent="0.2">
      <c r="A7994" t="s">
        <v>9841</v>
      </c>
      <c r="B7994" t="s">
        <v>517</v>
      </c>
      <c r="C7994" t="s">
        <v>516</v>
      </c>
      <c r="D7994" s="21" t="s">
        <v>518</v>
      </c>
      <c r="E7994" t="s">
        <v>519</v>
      </c>
      <c r="F7994" t="s">
        <v>337</v>
      </c>
      <c r="K7994">
        <v>2018</v>
      </c>
      <c r="L7994" t="s">
        <v>9314</v>
      </c>
      <c r="N7994" t="s">
        <v>9315</v>
      </c>
      <c r="O7994" t="s">
        <v>8137</v>
      </c>
    </row>
    <row r="7995" spans="1:15" ht="15" customHeight="1" x14ac:dyDescent="0.2">
      <c r="A7995" t="s">
        <v>9841</v>
      </c>
      <c r="B7995" t="s">
        <v>517</v>
      </c>
      <c r="C7995" t="s">
        <v>516</v>
      </c>
      <c r="D7995" s="21" t="s">
        <v>518</v>
      </c>
      <c r="E7995" t="s">
        <v>519</v>
      </c>
      <c r="F7995" t="s">
        <v>4</v>
      </c>
      <c r="L7995" t="s">
        <v>1429</v>
      </c>
      <c r="N7995" t="s">
        <v>1279</v>
      </c>
      <c r="O7995" t="s">
        <v>1280</v>
      </c>
    </row>
    <row r="7996" spans="1:15" ht="15" customHeight="1" x14ac:dyDescent="0.2">
      <c r="A7996" t="s">
        <v>9841</v>
      </c>
      <c r="B7996" t="s">
        <v>517</v>
      </c>
      <c r="C7996" t="s">
        <v>516</v>
      </c>
      <c r="D7996" s="21" t="s">
        <v>518</v>
      </c>
      <c r="E7996" t="s">
        <v>519</v>
      </c>
      <c r="F7996" t="s">
        <v>89</v>
      </c>
      <c r="K7996">
        <v>2018</v>
      </c>
      <c r="L7996" t="s">
        <v>8122</v>
      </c>
      <c r="M7996" t="s">
        <v>3439</v>
      </c>
      <c r="N7996" t="s">
        <v>8123</v>
      </c>
    </row>
    <row r="7997" spans="1:15" ht="15" customHeight="1" x14ac:dyDescent="0.2">
      <c r="A7997" t="s">
        <v>9841</v>
      </c>
      <c r="B7997" t="s">
        <v>517</v>
      </c>
      <c r="C7997" t="s">
        <v>516</v>
      </c>
      <c r="D7997" s="21" t="s">
        <v>518</v>
      </c>
      <c r="E7997" t="s">
        <v>519</v>
      </c>
      <c r="F7997" t="s">
        <v>147</v>
      </c>
      <c r="G7997" t="s">
        <v>1286</v>
      </c>
      <c r="O7997" t="s">
        <v>1400</v>
      </c>
    </row>
    <row r="7998" spans="1:15" ht="15" customHeight="1" x14ac:dyDescent="0.2">
      <c r="A7998" t="s">
        <v>9841</v>
      </c>
      <c r="B7998" t="s">
        <v>517</v>
      </c>
      <c r="C7998" t="s">
        <v>516</v>
      </c>
      <c r="D7998" s="21" t="s">
        <v>518</v>
      </c>
      <c r="E7998" t="s">
        <v>519</v>
      </c>
      <c r="F7998" t="s">
        <v>94</v>
      </c>
      <c r="K7998">
        <v>2018</v>
      </c>
      <c r="L7998" t="s">
        <v>8122</v>
      </c>
      <c r="M7998" t="s">
        <v>3439</v>
      </c>
      <c r="N7998" t="s">
        <v>8123</v>
      </c>
    </row>
    <row r="7999" spans="1:15" ht="15" customHeight="1" x14ac:dyDescent="0.2">
      <c r="A7999" t="s">
        <v>9841</v>
      </c>
      <c r="B7999" t="s">
        <v>517</v>
      </c>
      <c r="C7999" t="s">
        <v>516</v>
      </c>
      <c r="D7999" s="21" t="s">
        <v>518</v>
      </c>
      <c r="E7999" t="s">
        <v>519</v>
      </c>
      <c r="F7999" t="s">
        <v>162</v>
      </c>
      <c r="G7999" t="s">
        <v>1286</v>
      </c>
      <c r="O7999" t="s">
        <v>1400</v>
      </c>
    </row>
    <row r="8000" spans="1:15" ht="15" customHeight="1" x14ac:dyDescent="0.2">
      <c r="A8000" t="s">
        <v>9841</v>
      </c>
      <c r="B8000" t="s">
        <v>517</v>
      </c>
      <c r="C8000" t="s">
        <v>516</v>
      </c>
      <c r="D8000" s="21" t="s">
        <v>518</v>
      </c>
      <c r="E8000" t="s">
        <v>519</v>
      </c>
      <c r="F8000" t="s">
        <v>14</v>
      </c>
      <c r="G8000" t="s">
        <v>1430</v>
      </c>
      <c r="O8000" t="s">
        <v>1431</v>
      </c>
    </row>
    <row r="8001" spans="1:15" ht="15" customHeight="1" x14ac:dyDescent="0.2">
      <c r="A8001" t="s">
        <v>9841</v>
      </c>
      <c r="B8001" t="s">
        <v>517</v>
      </c>
      <c r="C8001" t="s">
        <v>516</v>
      </c>
      <c r="D8001" s="21" t="s">
        <v>518</v>
      </c>
      <c r="E8001" t="s">
        <v>519</v>
      </c>
      <c r="F8001" t="s">
        <v>12</v>
      </c>
      <c r="K8001">
        <v>2013</v>
      </c>
      <c r="L8001" t="s">
        <v>8124</v>
      </c>
      <c r="M8001" t="s">
        <v>8125</v>
      </c>
      <c r="N8001" t="s">
        <v>8126</v>
      </c>
    </row>
    <row r="8002" spans="1:15" ht="15" customHeight="1" x14ac:dyDescent="0.2">
      <c r="A8002" t="s">
        <v>9841</v>
      </c>
      <c r="B8002" t="s">
        <v>517</v>
      </c>
      <c r="C8002" t="s">
        <v>516</v>
      </c>
      <c r="D8002" s="21" t="s">
        <v>518</v>
      </c>
      <c r="E8002" t="s">
        <v>519</v>
      </c>
      <c r="F8002" t="s">
        <v>11</v>
      </c>
      <c r="G8002" t="s">
        <v>1286</v>
      </c>
      <c r="H8002" t="s">
        <v>376</v>
      </c>
      <c r="I8002" t="s">
        <v>2550</v>
      </c>
      <c r="K8002">
        <v>2013</v>
      </c>
      <c r="L8002" t="s">
        <v>8124</v>
      </c>
      <c r="M8002" t="s">
        <v>8125</v>
      </c>
      <c r="N8002" t="s">
        <v>8126</v>
      </c>
      <c r="O8002" t="s">
        <v>8127</v>
      </c>
    </row>
    <row r="8003" spans="1:15" ht="15" customHeight="1" x14ac:dyDescent="0.2">
      <c r="A8003" t="s">
        <v>9841</v>
      </c>
      <c r="B8003" t="s">
        <v>517</v>
      </c>
      <c r="C8003" t="s">
        <v>516</v>
      </c>
      <c r="D8003" s="21" t="s">
        <v>518</v>
      </c>
      <c r="E8003" t="s">
        <v>519</v>
      </c>
      <c r="F8003" t="s">
        <v>10</v>
      </c>
      <c r="K8003">
        <v>2013</v>
      </c>
      <c r="L8003" t="s">
        <v>8124</v>
      </c>
      <c r="M8003" t="s">
        <v>8125</v>
      </c>
      <c r="N8003" t="s">
        <v>8126</v>
      </c>
    </row>
    <row r="8004" spans="1:15" ht="15" customHeight="1" x14ac:dyDescent="0.2">
      <c r="A8004" t="s">
        <v>9841</v>
      </c>
      <c r="B8004" t="s">
        <v>517</v>
      </c>
      <c r="C8004" t="s">
        <v>516</v>
      </c>
      <c r="D8004" s="21" t="s">
        <v>518</v>
      </c>
      <c r="E8004" t="s">
        <v>519</v>
      </c>
      <c r="F8004" t="s">
        <v>8</v>
      </c>
      <c r="K8004">
        <v>2013</v>
      </c>
      <c r="L8004" t="s">
        <v>8124</v>
      </c>
      <c r="M8004" t="s">
        <v>8125</v>
      </c>
      <c r="N8004" t="s">
        <v>8126</v>
      </c>
    </row>
    <row r="8005" spans="1:15" ht="15" customHeight="1" x14ac:dyDescent="0.2">
      <c r="A8005" t="s">
        <v>9841</v>
      </c>
      <c r="B8005" t="s">
        <v>517</v>
      </c>
      <c r="C8005" t="s">
        <v>516</v>
      </c>
      <c r="D8005" s="21" t="s">
        <v>518</v>
      </c>
      <c r="E8005" t="s">
        <v>519</v>
      </c>
      <c r="F8005" t="s">
        <v>316</v>
      </c>
      <c r="K8005">
        <v>2012</v>
      </c>
      <c r="L8005" t="s">
        <v>8138</v>
      </c>
      <c r="N8005" t="s">
        <v>8139</v>
      </c>
      <c r="O8005" t="s">
        <v>9771</v>
      </c>
    </row>
    <row r="8006" spans="1:15" ht="15" customHeight="1" x14ac:dyDescent="0.2">
      <c r="A8006" t="s">
        <v>9841</v>
      </c>
      <c r="B8006" t="s">
        <v>674</v>
      </c>
      <c r="C8006" t="s">
        <v>673</v>
      </c>
      <c r="D8006" s="21" t="s">
        <v>677</v>
      </c>
      <c r="E8006" t="s">
        <v>678</v>
      </c>
      <c r="F8006" t="s">
        <v>20</v>
      </c>
      <c r="G8006" t="s">
        <v>1270</v>
      </c>
      <c r="H8006" t="s">
        <v>349</v>
      </c>
      <c r="I8006" t="s">
        <v>9470</v>
      </c>
      <c r="K8006">
        <v>2010</v>
      </c>
      <c r="L8006" t="s">
        <v>9466</v>
      </c>
      <c r="M8006" t="s">
        <v>9469</v>
      </c>
      <c r="N8006" t="s">
        <v>9468</v>
      </c>
      <c r="O8006" t="s">
        <v>9471</v>
      </c>
    </row>
    <row r="8007" spans="1:15" ht="15" customHeight="1" x14ac:dyDescent="0.2">
      <c r="A8007" t="s">
        <v>9841</v>
      </c>
      <c r="B8007" t="s">
        <v>674</v>
      </c>
      <c r="C8007" t="s">
        <v>673</v>
      </c>
      <c r="D8007" s="21" t="s">
        <v>677</v>
      </c>
      <c r="E8007" t="s">
        <v>678</v>
      </c>
      <c r="F8007" t="s">
        <v>22</v>
      </c>
      <c r="G8007" t="s">
        <v>1270</v>
      </c>
      <c r="H8007" t="s">
        <v>349</v>
      </c>
      <c r="I8007" t="s">
        <v>9470</v>
      </c>
      <c r="K8007">
        <v>2010</v>
      </c>
      <c r="L8007" t="s">
        <v>9466</v>
      </c>
      <c r="M8007" t="s">
        <v>9469</v>
      </c>
      <c r="N8007" t="s">
        <v>9468</v>
      </c>
      <c r="O8007" t="s">
        <v>9471</v>
      </c>
    </row>
    <row r="8008" spans="1:15" ht="15" customHeight="1" x14ac:dyDescent="0.2">
      <c r="A8008" t="s">
        <v>9841</v>
      </c>
      <c r="B8008" t="s">
        <v>517</v>
      </c>
      <c r="C8008" t="s">
        <v>516</v>
      </c>
      <c r="D8008" s="21" t="s">
        <v>518</v>
      </c>
      <c r="E8008" t="s">
        <v>519</v>
      </c>
      <c r="F8008" t="s">
        <v>314</v>
      </c>
      <c r="K8008">
        <v>2012</v>
      </c>
      <c r="L8008" t="s">
        <v>8138</v>
      </c>
      <c r="N8008" t="s">
        <v>8139</v>
      </c>
      <c r="O8008" t="s">
        <v>9770</v>
      </c>
    </row>
    <row r="8009" spans="1:15" ht="15" customHeight="1" x14ac:dyDescent="0.2">
      <c r="A8009" t="s">
        <v>9841</v>
      </c>
      <c r="B8009" t="s">
        <v>517</v>
      </c>
      <c r="C8009" t="s">
        <v>516</v>
      </c>
      <c r="D8009" s="21" t="s">
        <v>518</v>
      </c>
      <c r="E8009" t="s">
        <v>519</v>
      </c>
      <c r="F8009" t="s">
        <v>315</v>
      </c>
      <c r="K8009">
        <v>2018</v>
      </c>
      <c r="L8009" t="s">
        <v>9314</v>
      </c>
      <c r="N8009" t="s">
        <v>9315</v>
      </c>
      <c r="O8009" t="s">
        <v>8137</v>
      </c>
    </row>
    <row r="8010" spans="1:15" ht="15" customHeight="1" x14ac:dyDescent="0.2">
      <c r="A8010" t="s">
        <v>9841</v>
      </c>
      <c r="B8010" t="s">
        <v>674</v>
      </c>
      <c r="C8010" t="s">
        <v>673</v>
      </c>
      <c r="D8010" s="21" t="s">
        <v>677</v>
      </c>
      <c r="E8010" t="s">
        <v>678</v>
      </c>
      <c r="F8010" t="s">
        <v>24</v>
      </c>
      <c r="G8010" t="s">
        <v>1270</v>
      </c>
      <c r="H8010" t="s">
        <v>349</v>
      </c>
      <c r="I8010" t="s">
        <v>9470</v>
      </c>
      <c r="K8010">
        <v>2010</v>
      </c>
      <c r="L8010" t="s">
        <v>9466</v>
      </c>
      <c r="M8010" t="s">
        <v>9469</v>
      </c>
      <c r="N8010" t="s">
        <v>9468</v>
      </c>
      <c r="O8010" t="s">
        <v>9471</v>
      </c>
    </row>
    <row r="8011" spans="1:15" ht="15" customHeight="1" x14ac:dyDescent="0.2">
      <c r="A8011" t="s">
        <v>9841</v>
      </c>
      <c r="B8011" t="s">
        <v>674</v>
      </c>
      <c r="C8011" t="s">
        <v>673</v>
      </c>
      <c r="D8011" s="21" t="s">
        <v>677</v>
      </c>
      <c r="E8011" t="s">
        <v>678</v>
      </c>
      <c r="F8011" t="s">
        <v>28</v>
      </c>
      <c r="G8011" t="s">
        <v>1270</v>
      </c>
      <c r="H8011" t="s">
        <v>349</v>
      </c>
      <c r="I8011" t="s">
        <v>9470</v>
      </c>
      <c r="K8011">
        <v>2010</v>
      </c>
      <c r="L8011" t="s">
        <v>9466</v>
      </c>
      <c r="M8011" t="s">
        <v>9469</v>
      </c>
      <c r="N8011" t="s">
        <v>9468</v>
      </c>
      <c r="O8011" t="s">
        <v>9472</v>
      </c>
    </row>
    <row r="8012" spans="1:15" ht="15" customHeight="1" x14ac:dyDescent="0.2">
      <c r="A8012" s="65" t="s">
        <v>9839</v>
      </c>
      <c r="B8012" t="s">
        <v>715</v>
      </c>
      <c r="C8012" t="s">
        <v>714</v>
      </c>
      <c r="D8012" s="21" t="s">
        <v>718</v>
      </c>
      <c r="E8012" t="s">
        <v>719</v>
      </c>
      <c r="F8012" t="s">
        <v>64</v>
      </c>
      <c r="G8012" t="s">
        <v>1270</v>
      </c>
      <c r="H8012" t="s">
        <v>349</v>
      </c>
      <c r="I8012" t="s">
        <v>1100</v>
      </c>
      <c r="K8012">
        <v>2013</v>
      </c>
      <c r="L8012" t="s">
        <v>7761</v>
      </c>
      <c r="M8012" t="s">
        <v>1816</v>
      </c>
      <c r="N8012" t="s">
        <v>7762</v>
      </c>
      <c r="O8012" t="s">
        <v>7772</v>
      </c>
    </row>
    <row r="8013" spans="1:15" ht="15" customHeight="1" x14ac:dyDescent="0.2">
      <c r="A8013" t="s">
        <v>9841</v>
      </c>
      <c r="B8013" t="s">
        <v>517</v>
      </c>
      <c r="C8013" t="s">
        <v>516</v>
      </c>
      <c r="D8013" s="21" t="s">
        <v>518</v>
      </c>
      <c r="E8013" t="s">
        <v>519</v>
      </c>
      <c r="F8013" t="s">
        <v>84</v>
      </c>
      <c r="K8013">
        <v>2021</v>
      </c>
      <c r="L8013" t="s">
        <v>9459</v>
      </c>
      <c r="M8013" t="s">
        <v>9461</v>
      </c>
      <c r="N8013" t="s">
        <v>9460</v>
      </c>
      <c r="O8013" t="s">
        <v>8136</v>
      </c>
    </row>
    <row r="8014" spans="1:15" ht="15" customHeight="1" x14ac:dyDescent="0.2">
      <c r="A8014" t="s">
        <v>9841</v>
      </c>
      <c r="B8014" t="s">
        <v>517</v>
      </c>
      <c r="C8014" t="s">
        <v>516</v>
      </c>
      <c r="D8014" s="21" t="s">
        <v>518</v>
      </c>
      <c r="E8014" t="s">
        <v>519</v>
      </c>
      <c r="F8014" t="s">
        <v>323</v>
      </c>
      <c r="K8014">
        <v>2012</v>
      </c>
      <c r="L8014" t="s">
        <v>8138</v>
      </c>
      <c r="N8014" t="s">
        <v>8139</v>
      </c>
      <c r="O8014" t="s">
        <v>8140</v>
      </c>
    </row>
    <row r="8015" spans="1:15" ht="15" customHeight="1" x14ac:dyDescent="0.2">
      <c r="A8015" s="66" t="s">
        <v>9833</v>
      </c>
      <c r="B8015" t="s">
        <v>699</v>
      </c>
      <c r="C8015" t="s">
        <v>698</v>
      </c>
      <c r="D8015" s="21" t="s">
        <v>700</v>
      </c>
      <c r="E8015" t="s">
        <v>701</v>
      </c>
      <c r="F8015" t="s">
        <v>51</v>
      </c>
      <c r="G8015" t="s">
        <v>1386</v>
      </c>
      <c r="L8015" t="s">
        <v>9485</v>
      </c>
      <c r="N8015" t="s">
        <v>9486</v>
      </c>
      <c r="O8015" t="s">
        <v>9772</v>
      </c>
    </row>
    <row r="8016" spans="1:15" ht="15" customHeight="1" x14ac:dyDescent="0.2">
      <c r="A8016" s="66" t="s">
        <v>9833</v>
      </c>
      <c r="B8016" t="s">
        <v>699</v>
      </c>
      <c r="C8016" t="s">
        <v>698</v>
      </c>
      <c r="D8016" s="21" t="s">
        <v>700</v>
      </c>
      <c r="E8016" t="s">
        <v>701</v>
      </c>
      <c r="F8016" t="s">
        <v>89</v>
      </c>
      <c r="L8016" t="s">
        <v>9485</v>
      </c>
      <c r="N8016" t="s">
        <v>9486</v>
      </c>
      <c r="O8016" t="s">
        <v>5933</v>
      </c>
    </row>
    <row r="8017" spans="1:15" ht="15" customHeight="1" x14ac:dyDescent="0.2">
      <c r="A8017" t="s">
        <v>9841</v>
      </c>
      <c r="B8017" t="s">
        <v>517</v>
      </c>
      <c r="C8017" t="s">
        <v>516</v>
      </c>
      <c r="D8017" s="21" t="s">
        <v>518</v>
      </c>
      <c r="E8017" t="s">
        <v>519</v>
      </c>
      <c r="F8017" t="s">
        <v>321</v>
      </c>
      <c r="K8017">
        <v>2012</v>
      </c>
      <c r="L8017" t="s">
        <v>8138</v>
      </c>
      <c r="N8017" t="s">
        <v>8139</v>
      </c>
      <c r="O8017" t="s">
        <v>8140</v>
      </c>
    </row>
    <row r="8018" spans="1:15" ht="15" customHeight="1" x14ac:dyDescent="0.2">
      <c r="A8018" t="s">
        <v>9841</v>
      </c>
      <c r="B8018" t="s">
        <v>517</v>
      </c>
      <c r="C8018" t="s">
        <v>516</v>
      </c>
      <c r="D8018" s="21" t="s">
        <v>518</v>
      </c>
      <c r="E8018" t="s">
        <v>519</v>
      </c>
      <c r="F8018" t="s">
        <v>322</v>
      </c>
      <c r="K8018">
        <v>2018</v>
      </c>
      <c r="L8018" t="s">
        <v>9314</v>
      </c>
      <c r="N8018" t="s">
        <v>9315</v>
      </c>
      <c r="O8018" t="s">
        <v>8137</v>
      </c>
    </row>
    <row r="8019" spans="1:15" ht="15" customHeight="1" x14ac:dyDescent="0.2">
      <c r="A8019" t="s">
        <v>9841</v>
      </c>
      <c r="B8019" t="s">
        <v>517</v>
      </c>
      <c r="C8019" t="s">
        <v>516</v>
      </c>
      <c r="D8019" s="21" t="s">
        <v>518</v>
      </c>
      <c r="E8019" t="s">
        <v>519</v>
      </c>
      <c r="F8019" t="s">
        <v>78</v>
      </c>
      <c r="G8019" t="s">
        <v>1299</v>
      </c>
      <c r="K8019">
        <v>2024</v>
      </c>
      <c r="L8019" t="s">
        <v>9464</v>
      </c>
      <c r="N8019" t="s">
        <v>9465</v>
      </c>
      <c r="O8019" t="s">
        <v>9463</v>
      </c>
    </row>
    <row r="8020" spans="1:15" ht="15" customHeight="1" x14ac:dyDescent="0.2">
      <c r="A8020" t="s">
        <v>9841</v>
      </c>
      <c r="B8020" t="s">
        <v>517</v>
      </c>
      <c r="C8020" t="s">
        <v>516</v>
      </c>
      <c r="D8020" s="21" t="s">
        <v>518</v>
      </c>
      <c r="E8020" t="s">
        <v>519</v>
      </c>
      <c r="F8020" t="s">
        <v>79</v>
      </c>
      <c r="G8020" t="s">
        <v>1382</v>
      </c>
      <c r="K8020">
        <v>2009</v>
      </c>
      <c r="L8020" t="s">
        <v>9464</v>
      </c>
      <c r="N8020" t="s">
        <v>9465</v>
      </c>
      <c r="O8020"/>
    </row>
    <row r="8021" spans="1:15" ht="15" customHeight="1" x14ac:dyDescent="0.2">
      <c r="A8021" t="s">
        <v>9841</v>
      </c>
      <c r="B8021" t="s">
        <v>517</v>
      </c>
      <c r="C8021" t="s">
        <v>516</v>
      </c>
      <c r="D8021" s="21" t="s">
        <v>518</v>
      </c>
      <c r="E8021" t="s">
        <v>519</v>
      </c>
      <c r="F8021" t="s">
        <v>331</v>
      </c>
      <c r="K8021">
        <v>2012</v>
      </c>
      <c r="L8021" t="s">
        <v>8138</v>
      </c>
      <c r="N8021" t="s">
        <v>8139</v>
      </c>
      <c r="O8021" t="s">
        <v>9771</v>
      </c>
    </row>
    <row r="8022" spans="1:15" ht="15" customHeight="1" x14ac:dyDescent="0.2">
      <c r="A8022" t="s">
        <v>9841</v>
      </c>
      <c r="B8022" t="s">
        <v>558</v>
      </c>
      <c r="C8022" t="s">
        <v>557</v>
      </c>
      <c r="D8022" s="21" t="s">
        <v>559</v>
      </c>
      <c r="E8022" t="s">
        <v>560</v>
      </c>
      <c r="F8022" t="s">
        <v>314</v>
      </c>
      <c r="K8022">
        <v>2022</v>
      </c>
      <c r="L8022" t="s">
        <v>8141</v>
      </c>
      <c r="M8022" t="s">
        <v>1293</v>
      </c>
      <c r="N8022" t="s">
        <v>8142</v>
      </c>
      <c r="O8022" t="s">
        <v>8143</v>
      </c>
    </row>
    <row r="8023" spans="1:15" ht="15" customHeight="1" x14ac:dyDescent="0.2">
      <c r="A8023" t="s">
        <v>9841</v>
      </c>
      <c r="B8023" t="s">
        <v>558</v>
      </c>
      <c r="C8023" t="s">
        <v>557</v>
      </c>
      <c r="D8023" s="21" t="s">
        <v>559</v>
      </c>
      <c r="E8023" t="s">
        <v>560</v>
      </c>
      <c r="F8023" t="s">
        <v>16</v>
      </c>
      <c r="G8023" t="s">
        <v>1270</v>
      </c>
      <c r="H8023" t="s">
        <v>349</v>
      </c>
      <c r="I8023" t="s">
        <v>349</v>
      </c>
      <c r="K8023">
        <v>2018</v>
      </c>
      <c r="L8023" t="s">
        <v>8144</v>
      </c>
      <c r="M8023" t="s">
        <v>8145</v>
      </c>
      <c r="N8023" t="s">
        <v>8146</v>
      </c>
      <c r="O8023" t="s">
        <v>8147</v>
      </c>
    </row>
    <row r="8024" spans="1:15" ht="15" customHeight="1" x14ac:dyDescent="0.2">
      <c r="A8024" t="s">
        <v>9841</v>
      </c>
      <c r="B8024" t="s">
        <v>558</v>
      </c>
      <c r="C8024" t="s">
        <v>557</v>
      </c>
      <c r="D8024" s="21" t="s">
        <v>559</v>
      </c>
      <c r="E8024" t="s">
        <v>560</v>
      </c>
      <c r="F8024" t="s">
        <v>17</v>
      </c>
      <c r="G8024" t="s">
        <v>1270</v>
      </c>
      <c r="H8024" t="s">
        <v>349</v>
      </c>
      <c r="I8024" t="s">
        <v>349</v>
      </c>
      <c r="K8024">
        <v>2018</v>
      </c>
      <c r="L8024" t="s">
        <v>8144</v>
      </c>
      <c r="M8024" t="s">
        <v>5165</v>
      </c>
      <c r="N8024" t="s">
        <v>8146</v>
      </c>
    </row>
    <row r="8025" spans="1:15" ht="15" customHeight="1" x14ac:dyDescent="0.2">
      <c r="A8025" t="s">
        <v>9841</v>
      </c>
      <c r="B8025" t="s">
        <v>558</v>
      </c>
      <c r="C8025" t="s">
        <v>557</v>
      </c>
      <c r="D8025" s="21" t="s">
        <v>559</v>
      </c>
      <c r="E8025" t="s">
        <v>560</v>
      </c>
      <c r="F8025" t="s">
        <v>18</v>
      </c>
      <c r="G8025" t="s">
        <v>1270</v>
      </c>
      <c r="H8025" t="s">
        <v>349</v>
      </c>
      <c r="I8025" t="s">
        <v>349</v>
      </c>
      <c r="K8025">
        <v>2018</v>
      </c>
      <c r="L8025" t="s">
        <v>8144</v>
      </c>
      <c r="M8025" t="s">
        <v>5165</v>
      </c>
      <c r="N8025" t="s">
        <v>8146</v>
      </c>
    </row>
    <row r="8026" spans="1:15" ht="15" customHeight="1" x14ac:dyDescent="0.2">
      <c r="A8026" t="s">
        <v>9841</v>
      </c>
      <c r="B8026" t="s">
        <v>558</v>
      </c>
      <c r="C8026" t="s">
        <v>557</v>
      </c>
      <c r="D8026" s="21" t="s">
        <v>559</v>
      </c>
      <c r="E8026" t="s">
        <v>560</v>
      </c>
      <c r="F8026" t="s">
        <v>20</v>
      </c>
      <c r="G8026" t="s">
        <v>1270</v>
      </c>
      <c r="H8026" t="s">
        <v>349</v>
      </c>
      <c r="I8026" t="s">
        <v>349</v>
      </c>
      <c r="K8026">
        <v>2018</v>
      </c>
      <c r="L8026" t="s">
        <v>8144</v>
      </c>
      <c r="M8026" t="s">
        <v>8145</v>
      </c>
      <c r="N8026" t="s">
        <v>8146</v>
      </c>
    </row>
    <row r="8027" spans="1:15" ht="15" customHeight="1" x14ac:dyDescent="0.2">
      <c r="A8027" t="s">
        <v>9841</v>
      </c>
      <c r="B8027" t="s">
        <v>558</v>
      </c>
      <c r="C8027" t="s">
        <v>557</v>
      </c>
      <c r="D8027" s="21" t="s">
        <v>559</v>
      </c>
      <c r="E8027" t="s">
        <v>560</v>
      </c>
      <c r="F8027" t="s">
        <v>24</v>
      </c>
      <c r="G8027" t="s">
        <v>1270</v>
      </c>
      <c r="H8027" t="s">
        <v>349</v>
      </c>
      <c r="I8027" t="s">
        <v>349</v>
      </c>
      <c r="K8027">
        <v>2018</v>
      </c>
      <c r="L8027" t="s">
        <v>8144</v>
      </c>
      <c r="M8027" t="s">
        <v>8145</v>
      </c>
      <c r="N8027" t="s">
        <v>8146</v>
      </c>
    </row>
    <row r="8028" spans="1:15" ht="15" customHeight="1" x14ac:dyDescent="0.2">
      <c r="A8028" t="s">
        <v>9841</v>
      </c>
      <c r="B8028" t="s">
        <v>558</v>
      </c>
      <c r="C8028" t="s">
        <v>557</v>
      </c>
      <c r="D8028" s="21" t="s">
        <v>559</v>
      </c>
      <c r="E8028" t="s">
        <v>560</v>
      </c>
      <c r="F8028" t="s">
        <v>28</v>
      </c>
      <c r="G8028" t="s">
        <v>1270</v>
      </c>
      <c r="H8028" t="s">
        <v>349</v>
      </c>
      <c r="I8028" t="s">
        <v>349</v>
      </c>
      <c r="K8028">
        <v>2018</v>
      </c>
      <c r="L8028" t="s">
        <v>8144</v>
      </c>
      <c r="M8028" t="s">
        <v>8145</v>
      </c>
      <c r="N8028" t="s">
        <v>8146</v>
      </c>
      <c r="O8028" t="s">
        <v>8148</v>
      </c>
    </row>
    <row r="8029" spans="1:15" ht="15" customHeight="1" x14ac:dyDescent="0.2">
      <c r="A8029" t="s">
        <v>9841</v>
      </c>
      <c r="B8029" t="s">
        <v>558</v>
      </c>
      <c r="C8029" t="s">
        <v>557</v>
      </c>
      <c r="D8029" s="21" t="s">
        <v>559</v>
      </c>
      <c r="E8029" t="s">
        <v>560</v>
      </c>
      <c r="F8029" t="s">
        <v>31</v>
      </c>
      <c r="G8029" t="s">
        <v>1404</v>
      </c>
      <c r="K8029">
        <v>2019</v>
      </c>
      <c r="L8029" t="s">
        <v>8144</v>
      </c>
      <c r="M8029" t="s">
        <v>5165</v>
      </c>
      <c r="N8029" t="s">
        <v>8146</v>
      </c>
    </row>
    <row r="8030" spans="1:15" ht="15" customHeight="1" x14ac:dyDescent="0.2">
      <c r="A8030" t="s">
        <v>9841</v>
      </c>
      <c r="B8030" t="s">
        <v>558</v>
      </c>
      <c r="C8030" t="s">
        <v>557</v>
      </c>
      <c r="D8030" s="21" t="s">
        <v>559</v>
      </c>
      <c r="E8030" t="s">
        <v>560</v>
      </c>
      <c r="F8030" t="s">
        <v>66</v>
      </c>
      <c r="G8030" t="s">
        <v>1296</v>
      </c>
      <c r="K8030">
        <v>2019</v>
      </c>
      <c r="L8030" t="s">
        <v>8144</v>
      </c>
      <c r="M8030" t="s">
        <v>3431</v>
      </c>
      <c r="N8030" t="s">
        <v>8146</v>
      </c>
    </row>
    <row r="8031" spans="1:15" ht="15" customHeight="1" x14ac:dyDescent="0.2">
      <c r="A8031" t="s">
        <v>9841</v>
      </c>
      <c r="B8031" t="s">
        <v>558</v>
      </c>
      <c r="C8031" t="s">
        <v>557</v>
      </c>
      <c r="D8031" s="21" t="s">
        <v>559</v>
      </c>
      <c r="E8031" t="s">
        <v>560</v>
      </c>
      <c r="F8031" t="s">
        <v>86</v>
      </c>
      <c r="K8031">
        <v>2019</v>
      </c>
      <c r="L8031" t="s">
        <v>8144</v>
      </c>
      <c r="M8031" t="s">
        <v>5165</v>
      </c>
      <c r="N8031" t="s">
        <v>8146</v>
      </c>
      <c r="O8031" t="s">
        <v>8149</v>
      </c>
    </row>
    <row r="8032" spans="1:15" ht="15" customHeight="1" x14ac:dyDescent="0.2">
      <c r="A8032" t="s">
        <v>9841</v>
      </c>
      <c r="B8032" t="s">
        <v>558</v>
      </c>
      <c r="C8032" t="s">
        <v>557</v>
      </c>
      <c r="D8032" s="21" t="s">
        <v>559</v>
      </c>
      <c r="E8032" t="s">
        <v>560</v>
      </c>
      <c r="F8032" t="s">
        <v>89</v>
      </c>
      <c r="K8032">
        <v>2019</v>
      </c>
      <c r="L8032" t="s">
        <v>8144</v>
      </c>
      <c r="M8032" t="s">
        <v>5165</v>
      </c>
      <c r="N8032" t="s">
        <v>8146</v>
      </c>
      <c r="O8032" t="s">
        <v>8150</v>
      </c>
    </row>
    <row r="8033" spans="1:15" ht="15" customHeight="1" x14ac:dyDescent="0.2">
      <c r="A8033" t="s">
        <v>9841</v>
      </c>
      <c r="B8033" t="s">
        <v>558</v>
      </c>
      <c r="C8033" t="s">
        <v>557</v>
      </c>
      <c r="D8033" s="21" t="s">
        <v>559</v>
      </c>
      <c r="E8033" t="s">
        <v>560</v>
      </c>
      <c r="F8033" t="s">
        <v>96</v>
      </c>
      <c r="K8033">
        <v>2019</v>
      </c>
      <c r="L8033" t="s">
        <v>8144</v>
      </c>
      <c r="M8033" t="s">
        <v>5165</v>
      </c>
      <c r="N8033" t="s">
        <v>8146</v>
      </c>
      <c r="O8033" t="s">
        <v>8151</v>
      </c>
    </row>
    <row r="8034" spans="1:15" ht="15" customHeight="1" x14ac:dyDescent="0.2">
      <c r="A8034" t="s">
        <v>9841</v>
      </c>
      <c r="B8034" t="s">
        <v>517</v>
      </c>
      <c r="C8034" t="s">
        <v>516</v>
      </c>
      <c r="D8034" s="21" t="s">
        <v>518</v>
      </c>
      <c r="E8034" t="s">
        <v>519</v>
      </c>
      <c r="F8034" t="s">
        <v>329</v>
      </c>
      <c r="K8034">
        <v>2012</v>
      </c>
      <c r="L8034" t="s">
        <v>8138</v>
      </c>
      <c r="N8034" t="s">
        <v>8139</v>
      </c>
      <c r="O8034" t="s">
        <v>9770</v>
      </c>
    </row>
    <row r="8035" spans="1:15" ht="15" customHeight="1" x14ac:dyDescent="0.2">
      <c r="A8035" t="s">
        <v>9841</v>
      </c>
      <c r="B8035" t="s">
        <v>517</v>
      </c>
      <c r="C8035" t="s">
        <v>516</v>
      </c>
      <c r="D8035" s="21" t="s">
        <v>518</v>
      </c>
      <c r="E8035" t="s">
        <v>519</v>
      </c>
      <c r="F8035" t="s">
        <v>330</v>
      </c>
      <c r="K8035">
        <v>2018</v>
      </c>
      <c r="L8035" t="s">
        <v>9314</v>
      </c>
      <c r="N8035" t="s">
        <v>9315</v>
      </c>
      <c r="O8035" t="s">
        <v>8137</v>
      </c>
    </row>
    <row r="8036" spans="1:15" ht="15" customHeight="1" x14ac:dyDescent="0.2">
      <c r="A8036" t="s">
        <v>9841</v>
      </c>
      <c r="B8036" t="s">
        <v>517</v>
      </c>
      <c r="C8036" t="s">
        <v>516</v>
      </c>
      <c r="D8036" s="21" t="s">
        <v>518</v>
      </c>
      <c r="E8036" t="s">
        <v>519</v>
      </c>
      <c r="F8036" t="s">
        <v>67</v>
      </c>
      <c r="G8036" t="s">
        <v>1360</v>
      </c>
      <c r="K8036">
        <v>2021</v>
      </c>
      <c r="L8036" t="s">
        <v>9459</v>
      </c>
      <c r="M8036" t="s">
        <v>9461</v>
      </c>
      <c r="N8036" t="s">
        <v>9460</v>
      </c>
      <c r="O8036" t="s">
        <v>8135</v>
      </c>
    </row>
    <row r="8037" spans="1:15" ht="15" customHeight="1" x14ac:dyDescent="0.2">
      <c r="A8037" t="s">
        <v>9841</v>
      </c>
      <c r="B8037" t="s">
        <v>517</v>
      </c>
      <c r="C8037" t="s">
        <v>516</v>
      </c>
      <c r="D8037" s="21" t="s">
        <v>518</v>
      </c>
      <c r="E8037" t="s">
        <v>519</v>
      </c>
      <c r="F8037" t="s">
        <v>66</v>
      </c>
      <c r="G8037" t="s">
        <v>1296</v>
      </c>
      <c r="K8037">
        <v>2018</v>
      </c>
      <c r="L8037" t="s">
        <v>8133</v>
      </c>
      <c r="N8037" t="s">
        <v>8134</v>
      </c>
    </row>
    <row r="8038" spans="1:15" ht="15" customHeight="1" x14ac:dyDescent="0.2">
      <c r="A8038" t="s">
        <v>9841</v>
      </c>
      <c r="B8038" t="s">
        <v>517</v>
      </c>
      <c r="C8038" t="s">
        <v>516</v>
      </c>
      <c r="D8038" s="21" t="s">
        <v>518</v>
      </c>
      <c r="E8038" t="s">
        <v>519</v>
      </c>
      <c r="F8038" t="s">
        <v>32</v>
      </c>
      <c r="G8038" t="s">
        <v>1270</v>
      </c>
      <c r="K8038">
        <v>2021</v>
      </c>
      <c r="L8038" t="s">
        <v>9459</v>
      </c>
      <c r="M8038" t="s">
        <v>9462</v>
      </c>
      <c r="N8038" t="s">
        <v>9460</v>
      </c>
      <c r="O8038" t="s">
        <v>8132</v>
      </c>
    </row>
    <row r="8039" spans="1:15" ht="15" customHeight="1" x14ac:dyDescent="0.2">
      <c r="A8039" t="s">
        <v>9841</v>
      </c>
      <c r="B8039" t="s">
        <v>558</v>
      </c>
      <c r="C8039" t="s">
        <v>557</v>
      </c>
      <c r="D8039" s="21" t="s">
        <v>559</v>
      </c>
      <c r="E8039" t="s">
        <v>560</v>
      </c>
      <c r="F8039" t="s">
        <v>78</v>
      </c>
      <c r="G8039" t="s">
        <v>1299</v>
      </c>
      <c r="K8039">
        <v>2022</v>
      </c>
      <c r="L8039" t="s">
        <v>4732</v>
      </c>
    </row>
    <row r="8040" spans="1:15" ht="15" customHeight="1" x14ac:dyDescent="0.2">
      <c r="A8040" t="s">
        <v>9841</v>
      </c>
      <c r="B8040" t="s">
        <v>558</v>
      </c>
      <c r="C8040" t="s">
        <v>557</v>
      </c>
      <c r="D8040" s="21" t="s">
        <v>559</v>
      </c>
      <c r="E8040" t="s">
        <v>560</v>
      </c>
      <c r="F8040" t="s">
        <v>79</v>
      </c>
      <c r="G8040" t="s">
        <v>1382</v>
      </c>
      <c r="K8040">
        <v>2022</v>
      </c>
      <c r="L8040" t="s">
        <v>4732</v>
      </c>
    </row>
    <row r="8041" spans="1:15" ht="15" customHeight="1" x14ac:dyDescent="0.2">
      <c r="A8041" t="s">
        <v>9841</v>
      </c>
      <c r="B8041" s="11" t="s">
        <v>558</v>
      </c>
      <c r="C8041" s="11" t="s">
        <v>557</v>
      </c>
      <c r="D8041" s="26" t="s">
        <v>559</v>
      </c>
      <c r="E8041" s="11" t="s">
        <v>560</v>
      </c>
      <c r="F8041" s="22" t="s">
        <v>81</v>
      </c>
      <c r="G8041" s="11" t="s">
        <v>1299</v>
      </c>
      <c r="H8041" s="11"/>
      <c r="I8041" s="11"/>
      <c r="J8041" s="11"/>
      <c r="K8041" s="11">
        <v>2022</v>
      </c>
      <c r="L8041" s="11" t="s">
        <v>4732</v>
      </c>
      <c r="M8041" s="11"/>
      <c r="N8041" s="11"/>
      <c r="O8041" s="51"/>
    </row>
    <row r="8042" spans="1:15" ht="15" customHeight="1" x14ac:dyDescent="0.2">
      <c r="A8042" t="s">
        <v>9841</v>
      </c>
      <c r="B8042" t="s">
        <v>558</v>
      </c>
      <c r="C8042" t="s">
        <v>557</v>
      </c>
      <c r="D8042" s="21" t="s">
        <v>559</v>
      </c>
      <c r="E8042" t="s">
        <v>560</v>
      </c>
      <c r="F8042" t="s">
        <v>32</v>
      </c>
      <c r="G8042" t="s">
        <v>1270</v>
      </c>
      <c r="K8042">
        <v>2018</v>
      </c>
      <c r="L8042" t="s">
        <v>8157</v>
      </c>
      <c r="M8042" t="s">
        <v>2433</v>
      </c>
      <c r="N8042" t="s">
        <v>9524</v>
      </c>
      <c r="O8042" t="s">
        <v>8158</v>
      </c>
    </row>
    <row r="8043" spans="1:15" ht="15" customHeight="1" x14ac:dyDescent="0.2">
      <c r="A8043" t="s">
        <v>9841</v>
      </c>
      <c r="B8043" t="s">
        <v>558</v>
      </c>
      <c r="C8043" t="s">
        <v>557</v>
      </c>
      <c r="D8043" s="21" t="s">
        <v>559</v>
      </c>
      <c r="E8043" t="s">
        <v>560</v>
      </c>
      <c r="F8043" t="s">
        <v>54</v>
      </c>
      <c r="G8043" t="s">
        <v>1270</v>
      </c>
      <c r="H8043" t="s">
        <v>349</v>
      </c>
      <c r="I8043" t="s">
        <v>349</v>
      </c>
      <c r="K8043">
        <v>2022</v>
      </c>
      <c r="L8043" t="s">
        <v>8157</v>
      </c>
      <c r="M8043" t="s">
        <v>2433</v>
      </c>
      <c r="N8043" t="s">
        <v>9524</v>
      </c>
      <c r="O8043" t="s">
        <v>8159</v>
      </c>
    </row>
    <row r="8044" spans="1:15" ht="15" customHeight="1" x14ac:dyDescent="0.2">
      <c r="A8044" t="s">
        <v>9841</v>
      </c>
      <c r="B8044" t="s">
        <v>558</v>
      </c>
      <c r="C8044" t="s">
        <v>557</v>
      </c>
      <c r="D8044" s="21" t="s">
        <v>559</v>
      </c>
      <c r="E8044" t="s">
        <v>560</v>
      </c>
      <c r="F8044" t="s">
        <v>64</v>
      </c>
      <c r="G8044" t="s">
        <v>1270</v>
      </c>
      <c r="H8044" t="s">
        <v>349</v>
      </c>
      <c r="I8044" t="s">
        <v>349</v>
      </c>
      <c r="K8044">
        <v>2022</v>
      </c>
      <c r="L8044" t="s">
        <v>8157</v>
      </c>
      <c r="M8044" t="s">
        <v>8160</v>
      </c>
      <c r="N8044" t="s">
        <v>9524</v>
      </c>
      <c r="O8044" t="s">
        <v>8161</v>
      </c>
    </row>
    <row r="8045" spans="1:15" ht="15" customHeight="1" x14ac:dyDescent="0.2">
      <c r="A8045" t="s">
        <v>9841</v>
      </c>
      <c r="B8045" t="s">
        <v>558</v>
      </c>
      <c r="C8045" t="s">
        <v>557</v>
      </c>
      <c r="D8045" s="21" t="s">
        <v>559</v>
      </c>
      <c r="E8045" t="s">
        <v>560</v>
      </c>
      <c r="F8045" t="s">
        <v>9</v>
      </c>
      <c r="L8045" t="s">
        <v>1414</v>
      </c>
      <c r="N8045" t="s">
        <v>1415</v>
      </c>
      <c r="O8045" t="s">
        <v>1416</v>
      </c>
    </row>
    <row r="8046" spans="1:15" ht="15" customHeight="1" x14ac:dyDescent="0.2">
      <c r="A8046" t="s">
        <v>9841</v>
      </c>
      <c r="B8046" t="s">
        <v>558</v>
      </c>
      <c r="C8046" t="s">
        <v>557</v>
      </c>
      <c r="D8046" s="21" t="s">
        <v>559</v>
      </c>
      <c r="E8046" t="s">
        <v>560</v>
      </c>
      <c r="F8046" t="s">
        <v>4</v>
      </c>
      <c r="L8046" t="s">
        <v>1429</v>
      </c>
      <c r="N8046" t="s">
        <v>1279</v>
      </c>
      <c r="O8046" t="s">
        <v>1280</v>
      </c>
    </row>
    <row r="8047" spans="1:15" ht="15" customHeight="1" x14ac:dyDescent="0.2">
      <c r="A8047" t="s">
        <v>9841</v>
      </c>
      <c r="B8047" t="s">
        <v>558</v>
      </c>
      <c r="C8047" t="s">
        <v>557</v>
      </c>
      <c r="D8047" s="21" t="s">
        <v>559</v>
      </c>
      <c r="E8047" t="s">
        <v>560</v>
      </c>
      <c r="F8047" t="s">
        <v>14</v>
      </c>
      <c r="G8047" t="s">
        <v>1430</v>
      </c>
      <c r="O8047" t="s">
        <v>1431</v>
      </c>
    </row>
    <row r="8048" spans="1:15" ht="15" customHeight="1" x14ac:dyDescent="0.2">
      <c r="A8048" t="s">
        <v>9841</v>
      </c>
      <c r="B8048" t="s">
        <v>558</v>
      </c>
      <c r="C8048" t="s">
        <v>557</v>
      </c>
      <c r="D8048" s="21" t="s">
        <v>559</v>
      </c>
      <c r="E8048" t="s">
        <v>560</v>
      </c>
      <c r="F8048" t="s">
        <v>15</v>
      </c>
      <c r="G8048" t="s">
        <v>1430</v>
      </c>
      <c r="O8048" t="s">
        <v>1432</v>
      </c>
    </row>
    <row r="8049" spans="1:15" ht="15" customHeight="1" x14ac:dyDescent="0.2">
      <c r="A8049" t="s">
        <v>9841</v>
      </c>
      <c r="B8049" t="s">
        <v>562</v>
      </c>
      <c r="C8049" t="s">
        <v>561</v>
      </c>
      <c r="D8049" s="21" t="s">
        <v>563</v>
      </c>
      <c r="E8049" t="s">
        <v>564</v>
      </c>
      <c r="F8049" t="s">
        <v>9896</v>
      </c>
      <c r="K8049">
        <v>2025</v>
      </c>
      <c r="L8049" t="s">
        <v>9283</v>
      </c>
      <c r="N8049" t="s">
        <v>9547</v>
      </c>
    </row>
    <row r="8050" spans="1:15" ht="15" customHeight="1" x14ac:dyDescent="0.2">
      <c r="A8050" t="s">
        <v>9841</v>
      </c>
      <c r="B8050" t="s">
        <v>562</v>
      </c>
      <c r="C8050" t="s">
        <v>561</v>
      </c>
      <c r="D8050" s="21" t="s">
        <v>563</v>
      </c>
      <c r="E8050" t="s">
        <v>564</v>
      </c>
      <c r="F8050" t="s">
        <v>306</v>
      </c>
      <c r="K8050">
        <v>2025</v>
      </c>
      <c r="L8050" t="s">
        <v>9283</v>
      </c>
      <c r="N8050" t="s">
        <v>9547</v>
      </c>
    </row>
    <row r="8051" spans="1:15" ht="15" customHeight="1" x14ac:dyDescent="0.2">
      <c r="A8051" t="s">
        <v>9841</v>
      </c>
      <c r="B8051" t="s">
        <v>562</v>
      </c>
      <c r="C8051" t="s">
        <v>561</v>
      </c>
      <c r="D8051" s="21" t="s">
        <v>563</v>
      </c>
      <c r="E8051" t="s">
        <v>564</v>
      </c>
      <c r="F8051" t="s">
        <v>307</v>
      </c>
      <c r="K8051">
        <v>2025</v>
      </c>
      <c r="L8051" t="s">
        <v>9283</v>
      </c>
      <c r="N8051" t="s">
        <v>9547</v>
      </c>
    </row>
    <row r="8052" spans="1:15" ht="15" customHeight="1" x14ac:dyDescent="0.2">
      <c r="A8052" t="s">
        <v>9841</v>
      </c>
      <c r="B8052" t="s">
        <v>562</v>
      </c>
      <c r="C8052" t="s">
        <v>561</v>
      </c>
      <c r="D8052" s="21" t="s">
        <v>563</v>
      </c>
      <c r="E8052" t="s">
        <v>564</v>
      </c>
      <c r="F8052" t="s">
        <v>16</v>
      </c>
      <c r="G8052" t="s">
        <v>1270</v>
      </c>
      <c r="H8052" t="s">
        <v>349</v>
      </c>
      <c r="I8052" t="s">
        <v>349</v>
      </c>
      <c r="K8052">
        <v>2019</v>
      </c>
      <c r="L8052" t="s">
        <v>8169</v>
      </c>
      <c r="M8052" t="s">
        <v>8170</v>
      </c>
      <c r="N8052" t="s">
        <v>6634</v>
      </c>
    </row>
    <row r="8053" spans="1:15" ht="15" customHeight="1" x14ac:dyDescent="0.2">
      <c r="A8053" t="s">
        <v>9841</v>
      </c>
      <c r="B8053" t="s">
        <v>562</v>
      </c>
      <c r="C8053" t="s">
        <v>561</v>
      </c>
      <c r="D8053" s="21" t="s">
        <v>563</v>
      </c>
      <c r="E8053" t="s">
        <v>564</v>
      </c>
      <c r="F8053" t="s">
        <v>17</v>
      </c>
      <c r="G8053" t="s">
        <v>1270</v>
      </c>
      <c r="H8053" t="s">
        <v>349</v>
      </c>
      <c r="I8053" t="s">
        <v>349</v>
      </c>
      <c r="K8053">
        <v>2019</v>
      </c>
      <c r="L8053" t="s">
        <v>8169</v>
      </c>
      <c r="M8053" t="s">
        <v>8170</v>
      </c>
      <c r="N8053" t="s">
        <v>6634</v>
      </c>
    </row>
    <row r="8054" spans="1:15" ht="15" customHeight="1" x14ac:dyDescent="0.2">
      <c r="A8054" t="s">
        <v>9841</v>
      </c>
      <c r="B8054" t="s">
        <v>562</v>
      </c>
      <c r="C8054" t="s">
        <v>561</v>
      </c>
      <c r="D8054" s="21" t="s">
        <v>563</v>
      </c>
      <c r="E8054" t="s">
        <v>564</v>
      </c>
      <c r="F8054" t="s">
        <v>18</v>
      </c>
      <c r="G8054" t="s">
        <v>1270</v>
      </c>
      <c r="H8054" t="s">
        <v>349</v>
      </c>
      <c r="I8054" t="s">
        <v>349</v>
      </c>
      <c r="K8054">
        <v>2019</v>
      </c>
      <c r="L8054" t="s">
        <v>8169</v>
      </c>
      <c r="M8054" t="s">
        <v>8170</v>
      </c>
      <c r="N8054" t="s">
        <v>6634</v>
      </c>
    </row>
    <row r="8055" spans="1:15" ht="15" customHeight="1" x14ac:dyDescent="0.2">
      <c r="A8055" t="s">
        <v>9841</v>
      </c>
      <c r="B8055" t="s">
        <v>562</v>
      </c>
      <c r="C8055" t="s">
        <v>561</v>
      </c>
      <c r="D8055" s="21" t="s">
        <v>563</v>
      </c>
      <c r="E8055" t="s">
        <v>564</v>
      </c>
      <c r="F8055" t="s">
        <v>28</v>
      </c>
      <c r="G8055" t="s">
        <v>1270</v>
      </c>
      <c r="H8055" t="s">
        <v>349</v>
      </c>
      <c r="I8055" t="s">
        <v>349</v>
      </c>
      <c r="K8055">
        <v>2019</v>
      </c>
      <c r="L8055" t="s">
        <v>8169</v>
      </c>
      <c r="M8055" t="s">
        <v>8170</v>
      </c>
      <c r="N8055" t="s">
        <v>6634</v>
      </c>
      <c r="O8055" t="s">
        <v>8171</v>
      </c>
    </row>
    <row r="8056" spans="1:15" ht="15" customHeight="1" x14ac:dyDescent="0.2">
      <c r="A8056" t="s">
        <v>9841</v>
      </c>
      <c r="B8056" t="s">
        <v>562</v>
      </c>
      <c r="C8056" t="s">
        <v>561</v>
      </c>
      <c r="D8056" s="21" t="s">
        <v>563</v>
      </c>
      <c r="E8056" t="s">
        <v>564</v>
      </c>
      <c r="F8056" t="s">
        <v>19</v>
      </c>
      <c r="G8056" t="s">
        <v>1270</v>
      </c>
      <c r="H8056" t="s">
        <v>349</v>
      </c>
      <c r="I8056" t="s">
        <v>349</v>
      </c>
      <c r="K8056">
        <v>2019</v>
      </c>
      <c r="L8056" t="s">
        <v>8169</v>
      </c>
      <c r="M8056" t="s">
        <v>8170</v>
      </c>
      <c r="N8056" t="s">
        <v>6634</v>
      </c>
    </row>
    <row r="8057" spans="1:15" ht="15" customHeight="1" x14ac:dyDescent="0.2">
      <c r="A8057" t="s">
        <v>9841</v>
      </c>
      <c r="B8057" t="s">
        <v>562</v>
      </c>
      <c r="C8057" t="s">
        <v>561</v>
      </c>
      <c r="D8057" s="21" t="s">
        <v>563</v>
      </c>
      <c r="E8057" t="s">
        <v>564</v>
      </c>
      <c r="F8057" t="s">
        <v>20</v>
      </c>
      <c r="G8057" t="s">
        <v>1270</v>
      </c>
      <c r="H8057" t="s">
        <v>349</v>
      </c>
      <c r="I8057" t="s">
        <v>349</v>
      </c>
      <c r="K8057">
        <v>2019</v>
      </c>
      <c r="L8057" t="s">
        <v>8169</v>
      </c>
      <c r="M8057" t="s">
        <v>8170</v>
      </c>
      <c r="N8057" t="s">
        <v>6634</v>
      </c>
    </row>
    <row r="8058" spans="1:15" ht="15" customHeight="1" x14ac:dyDescent="0.2">
      <c r="A8058" t="s">
        <v>9841</v>
      </c>
      <c r="B8058" t="s">
        <v>562</v>
      </c>
      <c r="C8058" t="s">
        <v>561</v>
      </c>
      <c r="D8058" s="21" t="s">
        <v>563</v>
      </c>
      <c r="E8058" t="s">
        <v>564</v>
      </c>
      <c r="F8058" t="s">
        <v>21</v>
      </c>
      <c r="G8058" t="s">
        <v>1270</v>
      </c>
      <c r="H8058" t="s">
        <v>349</v>
      </c>
      <c r="I8058" t="s">
        <v>349</v>
      </c>
      <c r="K8058">
        <v>2019</v>
      </c>
      <c r="L8058" t="s">
        <v>8169</v>
      </c>
      <c r="M8058" t="s">
        <v>8170</v>
      </c>
      <c r="N8058" t="s">
        <v>6634</v>
      </c>
    </row>
    <row r="8059" spans="1:15" ht="15" customHeight="1" x14ac:dyDescent="0.2">
      <c r="A8059" t="s">
        <v>9841</v>
      </c>
      <c r="B8059" t="s">
        <v>562</v>
      </c>
      <c r="C8059" t="s">
        <v>561</v>
      </c>
      <c r="D8059" s="21" t="s">
        <v>563</v>
      </c>
      <c r="E8059" t="s">
        <v>564</v>
      </c>
      <c r="F8059" t="s">
        <v>24</v>
      </c>
      <c r="G8059" t="s">
        <v>1270</v>
      </c>
      <c r="H8059" t="s">
        <v>349</v>
      </c>
      <c r="I8059" t="s">
        <v>349</v>
      </c>
      <c r="K8059">
        <v>2019</v>
      </c>
      <c r="L8059" t="s">
        <v>8169</v>
      </c>
      <c r="M8059" t="s">
        <v>8170</v>
      </c>
      <c r="N8059" t="s">
        <v>6634</v>
      </c>
    </row>
    <row r="8060" spans="1:15" ht="15" customHeight="1" x14ac:dyDescent="0.2">
      <c r="A8060" t="s">
        <v>9841</v>
      </c>
      <c r="B8060" t="s">
        <v>562</v>
      </c>
      <c r="C8060" t="s">
        <v>561</v>
      </c>
      <c r="D8060" s="21" t="s">
        <v>563</v>
      </c>
      <c r="E8060" t="s">
        <v>564</v>
      </c>
      <c r="F8060" t="s">
        <v>22</v>
      </c>
      <c r="G8060" t="s">
        <v>1270</v>
      </c>
      <c r="H8060" t="s">
        <v>349</v>
      </c>
      <c r="I8060" t="s">
        <v>349</v>
      </c>
      <c r="K8060">
        <v>2019</v>
      </c>
      <c r="L8060" t="s">
        <v>8169</v>
      </c>
      <c r="M8060" t="s">
        <v>8170</v>
      </c>
      <c r="N8060" t="s">
        <v>6634</v>
      </c>
    </row>
    <row r="8061" spans="1:15" ht="15" customHeight="1" x14ac:dyDescent="0.2">
      <c r="A8061" t="s">
        <v>9841</v>
      </c>
      <c r="B8061" t="s">
        <v>562</v>
      </c>
      <c r="C8061" t="s">
        <v>561</v>
      </c>
      <c r="D8061" s="21" t="s">
        <v>563</v>
      </c>
      <c r="E8061" t="s">
        <v>564</v>
      </c>
      <c r="F8061" t="s">
        <v>9895</v>
      </c>
      <c r="L8061" t="s">
        <v>8162</v>
      </c>
      <c r="M8061" t="s">
        <v>1293</v>
      </c>
      <c r="N8061" t="s">
        <v>8163</v>
      </c>
      <c r="O8061" t="s">
        <v>8165</v>
      </c>
    </row>
    <row r="8062" spans="1:15" ht="15" customHeight="1" x14ac:dyDescent="0.2">
      <c r="A8062" t="s">
        <v>9841</v>
      </c>
      <c r="B8062" t="s">
        <v>562</v>
      </c>
      <c r="C8062" t="s">
        <v>561</v>
      </c>
      <c r="D8062" s="21" t="s">
        <v>563</v>
      </c>
      <c r="E8062" t="s">
        <v>564</v>
      </c>
      <c r="F8062" t="s">
        <v>336</v>
      </c>
      <c r="L8062" t="s">
        <v>8162</v>
      </c>
      <c r="M8062" t="s">
        <v>1293</v>
      </c>
      <c r="N8062" t="s">
        <v>8163</v>
      </c>
      <c r="O8062" t="s">
        <v>8164</v>
      </c>
    </row>
    <row r="8063" spans="1:15" ht="15" customHeight="1" x14ac:dyDescent="0.2">
      <c r="A8063" t="s">
        <v>9841</v>
      </c>
      <c r="B8063" t="s">
        <v>562</v>
      </c>
      <c r="C8063" t="s">
        <v>561</v>
      </c>
      <c r="D8063" s="21" t="s">
        <v>563</v>
      </c>
      <c r="E8063" t="s">
        <v>564</v>
      </c>
      <c r="F8063" t="s">
        <v>51</v>
      </c>
      <c r="G8063" t="s">
        <v>1386</v>
      </c>
      <c r="K8063">
        <v>2019</v>
      </c>
      <c r="L8063" t="s">
        <v>8169</v>
      </c>
      <c r="M8063" t="s">
        <v>8174</v>
      </c>
      <c r="N8063" t="s">
        <v>6634</v>
      </c>
      <c r="O8063" t="s">
        <v>8175</v>
      </c>
    </row>
    <row r="8064" spans="1:15" ht="15" customHeight="1" x14ac:dyDescent="0.2">
      <c r="A8064" t="s">
        <v>9841</v>
      </c>
      <c r="B8064" t="s">
        <v>562</v>
      </c>
      <c r="C8064" t="s">
        <v>561</v>
      </c>
      <c r="D8064" s="21" t="s">
        <v>563</v>
      </c>
      <c r="E8064" t="s">
        <v>564</v>
      </c>
      <c r="F8064" t="s">
        <v>4</v>
      </c>
      <c r="L8064" t="s">
        <v>1429</v>
      </c>
      <c r="N8064" t="s">
        <v>1279</v>
      </c>
      <c r="O8064" t="s">
        <v>1280</v>
      </c>
    </row>
    <row r="8065" spans="1:15" ht="15" customHeight="1" x14ac:dyDescent="0.2">
      <c r="A8065" t="s">
        <v>9841</v>
      </c>
      <c r="B8065" t="s">
        <v>562</v>
      </c>
      <c r="C8065" t="s">
        <v>561</v>
      </c>
      <c r="D8065" s="21" t="s">
        <v>563</v>
      </c>
      <c r="E8065" t="s">
        <v>564</v>
      </c>
      <c r="F8065" t="s">
        <v>89</v>
      </c>
      <c r="K8065">
        <v>2019</v>
      </c>
      <c r="L8065" t="s">
        <v>8169</v>
      </c>
      <c r="M8065" t="s">
        <v>8170</v>
      </c>
      <c r="N8065" t="s">
        <v>6634</v>
      </c>
      <c r="O8065" t="s">
        <v>8185</v>
      </c>
    </row>
    <row r="8066" spans="1:15" ht="15" customHeight="1" x14ac:dyDescent="0.2">
      <c r="A8066" t="s">
        <v>9841</v>
      </c>
      <c r="B8066" t="s">
        <v>562</v>
      </c>
      <c r="C8066" t="s">
        <v>561</v>
      </c>
      <c r="D8066" s="21" t="s">
        <v>563</v>
      </c>
      <c r="E8066" t="s">
        <v>564</v>
      </c>
      <c r="F8066" t="s">
        <v>94</v>
      </c>
      <c r="K8066">
        <v>2019</v>
      </c>
      <c r="L8066" t="s">
        <v>8169</v>
      </c>
      <c r="M8066" t="s">
        <v>8170</v>
      </c>
      <c r="N8066" t="s">
        <v>6634</v>
      </c>
      <c r="O8066" t="s">
        <v>8186</v>
      </c>
    </row>
    <row r="8067" spans="1:15" ht="15" customHeight="1" x14ac:dyDescent="0.2">
      <c r="A8067" t="s">
        <v>9841</v>
      </c>
      <c r="B8067" t="s">
        <v>562</v>
      </c>
      <c r="C8067" t="s">
        <v>561</v>
      </c>
      <c r="D8067" s="21" t="s">
        <v>563</v>
      </c>
      <c r="E8067" t="s">
        <v>564</v>
      </c>
      <c r="F8067" t="s">
        <v>95</v>
      </c>
      <c r="K8067">
        <v>2019</v>
      </c>
      <c r="L8067" t="s">
        <v>8169</v>
      </c>
      <c r="M8067" t="s">
        <v>8170</v>
      </c>
      <c r="N8067" t="s">
        <v>6634</v>
      </c>
      <c r="O8067" t="s">
        <v>8186</v>
      </c>
    </row>
    <row r="8068" spans="1:15" ht="15" customHeight="1" x14ac:dyDescent="0.2">
      <c r="A8068" t="s">
        <v>9841</v>
      </c>
      <c r="B8068" t="s">
        <v>562</v>
      </c>
      <c r="C8068" t="s">
        <v>561</v>
      </c>
      <c r="D8068" s="21" t="s">
        <v>563</v>
      </c>
      <c r="E8068" t="s">
        <v>564</v>
      </c>
      <c r="F8068" t="s">
        <v>96</v>
      </c>
      <c r="K8068">
        <v>2019</v>
      </c>
      <c r="L8068" t="s">
        <v>8169</v>
      </c>
      <c r="M8068" t="s">
        <v>8187</v>
      </c>
      <c r="N8068" t="s">
        <v>6634</v>
      </c>
      <c r="O8068" t="s">
        <v>8188</v>
      </c>
    </row>
    <row r="8069" spans="1:15" ht="15" customHeight="1" x14ac:dyDescent="0.2">
      <c r="A8069" t="s">
        <v>9841</v>
      </c>
      <c r="B8069" t="s">
        <v>562</v>
      </c>
      <c r="C8069" t="s">
        <v>561</v>
      </c>
      <c r="D8069" s="21" t="s">
        <v>563</v>
      </c>
      <c r="E8069" t="s">
        <v>564</v>
      </c>
      <c r="F8069" t="s">
        <v>14</v>
      </c>
      <c r="G8069" t="s">
        <v>1430</v>
      </c>
      <c r="O8069" t="s">
        <v>1431</v>
      </c>
    </row>
    <row r="8070" spans="1:15" ht="15" customHeight="1" x14ac:dyDescent="0.2">
      <c r="A8070" t="s">
        <v>9841</v>
      </c>
      <c r="B8070" t="s">
        <v>562</v>
      </c>
      <c r="C8070" t="s">
        <v>561</v>
      </c>
      <c r="D8070" s="21" t="s">
        <v>563</v>
      </c>
      <c r="E8070" t="s">
        <v>564</v>
      </c>
      <c r="F8070" t="s">
        <v>15</v>
      </c>
      <c r="G8070" t="s">
        <v>1430</v>
      </c>
      <c r="O8070" t="s">
        <v>1432</v>
      </c>
    </row>
    <row r="8071" spans="1:15" ht="15" customHeight="1" x14ac:dyDescent="0.2">
      <c r="A8071" t="s">
        <v>9841</v>
      </c>
      <c r="B8071" t="s">
        <v>562</v>
      </c>
      <c r="C8071" t="s">
        <v>561</v>
      </c>
      <c r="D8071" s="21" t="s">
        <v>563</v>
      </c>
      <c r="E8071" t="s">
        <v>564</v>
      </c>
      <c r="F8071" t="s">
        <v>11</v>
      </c>
      <c r="G8071" t="s">
        <v>1286</v>
      </c>
      <c r="H8071" t="s">
        <v>349</v>
      </c>
      <c r="I8071" t="s">
        <v>349</v>
      </c>
      <c r="K8071">
        <v>2019</v>
      </c>
      <c r="L8071" t="s">
        <v>8169</v>
      </c>
      <c r="M8071" t="s">
        <v>8170</v>
      </c>
      <c r="N8071" t="s">
        <v>6634</v>
      </c>
    </row>
    <row r="8072" spans="1:15" ht="15" customHeight="1" x14ac:dyDescent="0.2">
      <c r="A8072" t="s">
        <v>9841</v>
      </c>
      <c r="B8072" t="s">
        <v>562</v>
      </c>
      <c r="C8072" t="s">
        <v>561</v>
      </c>
      <c r="D8072" s="21" t="s">
        <v>563</v>
      </c>
      <c r="E8072" t="s">
        <v>564</v>
      </c>
      <c r="F8072" t="s">
        <v>10</v>
      </c>
      <c r="K8072">
        <v>2019</v>
      </c>
      <c r="L8072" t="s">
        <v>8169</v>
      </c>
      <c r="M8072" t="s">
        <v>8170</v>
      </c>
      <c r="N8072" t="s">
        <v>6634</v>
      </c>
    </row>
    <row r="8073" spans="1:15" ht="15" customHeight="1" x14ac:dyDescent="0.2">
      <c r="A8073" t="s">
        <v>9841</v>
      </c>
      <c r="B8073" t="s">
        <v>562</v>
      </c>
      <c r="C8073" t="s">
        <v>561</v>
      </c>
      <c r="D8073" s="21" t="s">
        <v>563</v>
      </c>
      <c r="E8073" t="s">
        <v>564</v>
      </c>
      <c r="F8073" t="s">
        <v>132</v>
      </c>
      <c r="G8073" t="s">
        <v>1286</v>
      </c>
      <c r="O8073" t="s">
        <v>1400</v>
      </c>
    </row>
    <row r="8074" spans="1:15" ht="15" customHeight="1" x14ac:dyDescent="0.2">
      <c r="A8074" t="s">
        <v>9841</v>
      </c>
      <c r="B8074" t="s">
        <v>562</v>
      </c>
      <c r="C8074" t="s">
        <v>561</v>
      </c>
      <c r="D8074" s="21" t="s">
        <v>563</v>
      </c>
      <c r="E8074" t="s">
        <v>564</v>
      </c>
      <c r="F8074" t="s">
        <v>8</v>
      </c>
      <c r="K8074">
        <v>2019</v>
      </c>
      <c r="L8074" t="s">
        <v>8169</v>
      </c>
      <c r="M8074" t="s">
        <v>8170</v>
      </c>
      <c r="N8074" t="s">
        <v>6634</v>
      </c>
    </row>
    <row r="8075" spans="1:15" ht="15" customHeight="1" x14ac:dyDescent="0.2">
      <c r="A8075" t="s">
        <v>9841</v>
      </c>
      <c r="B8075" t="s">
        <v>562</v>
      </c>
      <c r="C8075" t="s">
        <v>561</v>
      </c>
      <c r="D8075" s="21" t="s">
        <v>563</v>
      </c>
      <c r="E8075" t="s">
        <v>564</v>
      </c>
      <c r="F8075" t="s">
        <v>9</v>
      </c>
      <c r="L8075" t="s">
        <v>1414</v>
      </c>
      <c r="N8075" t="s">
        <v>1415</v>
      </c>
      <c r="O8075" t="s">
        <v>1416</v>
      </c>
    </row>
    <row r="8076" spans="1:15" ht="15" customHeight="1" x14ac:dyDescent="0.2">
      <c r="A8076" t="s">
        <v>9841</v>
      </c>
      <c r="B8076" t="s">
        <v>562</v>
      </c>
      <c r="C8076" t="s">
        <v>561</v>
      </c>
      <c r="D8076" s="21" t="s">
        <v>563</v>
      </c>
      <c r="E8076" t="s">
        <v>564</v>
      </c>
      <c r="F8076" t="s">
        <v>9892</v>
      </c>
      <c r="G8076" t="s">
        <v>9444</v>
      </c>
      <c r="K8076">
        <v>2025</v>
      </c>
      <c r="L8076" t="s">
        <v>9283</v>
      </c>
      <c r="N8076" t="s">
        <v>9547</v>
      </c>
    </row>
    <row r="8077" spans="1:15" ht="15" customHeight="1" x14ac:dyDescent="0.2">
      <c r="A8077" t="s">
        <v>9841</v>
      </c>
      <c r="B8077" t="s">
        <v>562</v>
      </c>
      <c r="C8077" t="s">
        <v>561</v>
      </c>
      <c r="D8077" s="21" t="s">
        <v>563</v>
      </c>
      <c r="E8077" t="s">
        <v>564</v>
      </c>
      <c r="F8077" t="s">
        <v>314</v>
      </c>
      <c r="K8077">
        <v>2025</v>
      </c>
      <c r="L8077" t="s">
        <v>9283</v>
      </c>
      <c r="N8077" t="s">
        <v>9547</v>
      </c>
    </row>
    <row r="8078" spans="1:15" ht="15" customHeight="1" x14ac:dyDescent="0.2">
      <c r="A8078" t="s">
        <v>9841</v>
      </c>
      <c r="B8078" t="s">
        <v>562</v>
      </c>
      <c r="C8078" t="s">
        <v>561</v>
      </c>
      <c r="D8078" s="21" t="s">
        <v>563</v>
      </c>
      <c r="E8078" t="s">
        <v>564</v>
      </c>
      <c r="F8078" t="s">
        <v>317</v>
      </c>
      <c r="K8078">
        <v>2025</v>
      </c>
      <c r="L8078" t="s">
        <v>9283</v>
      </c>
      <c r="N8078" t="s">
        <v>9547</v>
      </c>
    </row>
    <row r="8079" spans="1:15" ht="15" customHeight="1" x14ac:dyDescent="0.2">
      <c r="A8079" t="s">
        <v>9841</v>
      </c>
      <c r="B8079" t="s">
        <v>562</v>
      </c>
      <c r="C8079" t="s">
        <v>561</v>
      </c>
      <c r="D8079" s="21" t="s">
        <v>563</v>
      </c>
      <c r="E8079" t="s">
        <v>564</v>
      </c>
      <c r="F8079" t="s">
        <v>315</v>
      </c>
      <c r="K8079">
        <v>2025</v>
      </c>
      <c r="L8079" t="s">
        <v>9283</v>
      </c>
      <c r="N8079" t="s">
        <v>9547</v>
      </c>
    </row>
    <row r="8080" spans="1:15" ht="15" customHeight="1" x14ac:dyDescent="0.2">
      <c r="A8080" t="s">
        <v>9841</v>
      </c>
      <c r="B8080" t="s">
        <v>562</v>
      </c>
      <c r="C8080" t="s">
        <v>561</v>
      </c>
      <c r="D8080" s="21" t="s">
        <v>563</v>
      </c>
      <c r="E8080" t="s">
        <v>564</v>
      </c>
      <c r="F8080" t="s">
        <v>84</v>
      </c>
      <c r="K8080">
        <v>2019</v>
      </c>
      <c r="L8080" t="s">
        <v>8169</v>
      </c>
      <c r="M8080" t="s">
        <v>8170</v>
      </c>
      <c r="N8080" t="s">
        <v>6634</v>
      </c>
      <c r="O8080" t="s">
        <v>8181</v>
      </c>
    </row>
    <row r="8081" spans="1:15" ht="15" customHeight="1" x14ac:dyDescent="0.2">
      <c r="A8081" t="s">
        <v>9841</v>
      </c>
      <c r="B8081" t="s">
        <v>562</v>
      </c>
      <c r="C8081" t="s">
        <v>561</v>
      </c>
      <c r="D8081" s="21" t="s">
        <v>563</v>
      </c>
      <c r="E8081" t="s">
        <v>564</v>
      </c>
      <c r="F8081" t="s">
        <v>67</v>
      </c>
      <c r="G8081" t="s">
        <v>1360</v>
      </c>
      <c r="K8081">
        <v>2024</v>
      </c>
      <c r="L8081" t="s">
        <v>8166</v>
      </c>
      <c r="N8081" t="s">
        <v>8167</v>
      </c>
      <c r="O8081" t="s">
        <v>8168</v>
      </c>
    </row>
    <row r="8082" spans="1:15" ht="15" customHeight="1" x14ac:dyDescent="0.2">
      <c r="A8082" t="s">
        <v>9841</v>
      </c>
      <c r="B8082" t="s">
        <v>562</v>
      </c>
      <c r="C8082" t="s">
        <v>561</v>
      </c>
      <c r="D8082" s="21" t="s">
        <v>563</v>
      </c>
      <c r="E8082" t="s">
        <v>564</v>
      </c>
      <c r="F8082" t="s">
        <v>66</v>
      </c>
      <c r="G8082" t="s">
        <v>1296</v>
      </c>
      <c r="K8082">
        <v>2019</v>
      </c>
      <c r="L8082" t="s">
        <v>8169</v>
      </c>
      <c r="M8082" t="s">
        <v>8170</v>
      </c>
      <c r="N8082" t="s">
        <v>6634</v>
      </c>
      <c r="O8082" t="s">
        <v>8179</v>
      </c>
    </row>
    <row r="8083" spans="1:15" ht="15" customHeight="1" x14ac:dyDescent="0.2">
      <c r="A8083" t="s">
        <v>9841</v>
      </c>
      <c r="B8083" t="s">
        <v>562</v>
      </c>
      <c r="C8083" t="s">
        <v>561</v>
      </c>
      <c r="D8083" s="21" t="s">
        <v>563</v>
      </c>
      <c r="E8083" t="s">
        <v>564</v>
      </c>
      <c r="F8083" t="s">
        <v>72</v>
      </c>
      <c r="G8083" t="s">
        <v>1299</v>
      </c>
      <c r="K8083">
        <v>2019</v>
      </c>
      <c r="L8083" t="s">
        <v>8169</v>
      </c>
      <c r="M8083" t="s">
        <v>1846</v>
      </c>
      <c r="N8083" t="s">
        <v>6634</v>
      </c>
      <c r="O8083" t="s">
        <v>8180</v>
      </c>
    </row>
    <row r="8084" spans="1:15" ht="15" customHeight="1" x14ac:dyDescent="0.2">
      <c r="A8084" t="s">
        <v>9841</v>
      </c>
      <c r="B8084" t="s">
        <v>562</v>
      </c>
      <c r="C8084" t="s">
        <v>561</v>
      </c>
      <c r="D8084" s="21" t="s">
        <v>563</v>
      </c>
      <c r="E8084" t="s">
        <v>564</v>
      </c>
      <c r="F8084" t="s">
        <v>87</v>
      </c>
      <c r="K8084">
        <v>2019</v>
      </c>
      <c r="L8084" t="s">
        <v>8169</v>
      </c>
      <c r="M8084" t="s">
        <v>1846</v>
      </c>
      <c r="N8084" t="s">
        <v>6634</v>
      </c>
      <c r="O8084" t="s">
        <v>8184</v>
      </c>
    </row>
    <row r="8085" spans="1:15" ht="15" customHeight="1" x14ac:dyDescent="0.2">
      <c r="A8085" t="s">
        <v>9841</v>
      </c>
      <c r="B8085" t="s">
        <v>562</v>
      </c>
      <c r="C8085" t="s">
        <v>561</v>
      </c>
      <c r="D8085" s="21" t="s">
        <v>563</v>
      </c>
      <c r="E8085" t="s">
        <v>564</v>
      </c>
      <c r="F8085" t="s">
        <v>85</v>
      </c>
      <c r="K8085">
        <v>2019</v>
      </c>
      <c r="L8085" t="s">
        <v>8169</v>
      </c>
      <c r="M8085" t="s">
        <v>1846</v>
      </c>
      <c r="N8085" t="s">
        <v>6634</v>
      </c>
      <c r="O8085" t="s">
        <v>8182</v>
      </c>
    </row>
    <row r="8086" spans="1:15" ht="15" customHeight="1" x14ac:dyDescent="0.2">
      <c r="A8086" t="s">
        <v>9841</v>
      </c>
      <c r="B8086" t="s">
        <v>562</v>
      </c>
      <c r="C8086" t="s">
        <v>561</v>
      </c>
      <c r="D8086" s="21" t="s">
        <v>563</v>
      </c>
      <c r="E8086" t="s">
        <v>564</v>
      </c>
      <c r="F8086" t="s">
        <v>88</v>
      </c>
      <c r="K8086">
        <v>2019</v>
      </c>
      <c r="L8086" t="s">
        <v>8169</v>
      </c>
      <c r="M8086" t="s">
        <v>1846</v>
      </c>
      <c r="N8086" t="s">
        <v>6634</v>
      </c>
    </row>
    <row r="8087" spans="1:15" ht="15" customHeight="1" x14ac:dyDescent="0.2">
      <c r="A8087" t="s">
        <v>9841</v>
      </c>
      <c r="B8087" t="s">
        <v>562</v>
      </c>
      <c r="C8087" t="s">
        <v>561</v>
      </c>
      <c r="D8087" s="21" t="s">
        <v>563</v>
      </c>
      <c r="E8087" t="s">
        <v>564</v>
      </c>
      <c r="F8087" t="s">
        <v>86</v>
      </c>
      <c r="K8087">
        <v>2019</v>
      </c>
      <c r="L8087" t="s">
        <v>8169</v>
      </c>
      <c r="M8087" t="s">
        <v>1846</v>
      </c>
      <c r="N8087" t="s">
        <v>6634</v>
      </c>
      <c r="O8087" t="s">
        <v>8183</v>
      </c>
    </row>
    <row r="8088" spans="1:15" ht="15" customHeight="1" x14ac:dyDescent="0.2">
      <c r="A8088" t="s">
        <v>9841</v>
      </c>
      <c r="B8088" t="s">
        <v>562</v>
      </c>
      <c r="C8088" t="s">
        <v>561</v>
      </c>
      <c r="D8088" s="21" t="s">
        <v>563</v>
      </c>
      <c r="E8088" t="s">
        <v>564</v>
      </c>
      <c r="F8088" t="s">
        <v>29</v>
      </c>
      <c r="G8088" t="s">
        <v>1453</v>
      </c>
      <c r="K8088">
        <v>2019</v>
      </c>
      <c r="L8088" t="s">
        <v>8169</v>
      </c>
      <c r="M8088" t="s">
        <v>8172</v>
      </c>
      <c r="N8088" t="s">
        <v>6634</v>
      </c>
      <c r="O8088" t="s">
        <v>8173</v>
      </c>
    </row>
    <row r="8089" spans="1:15" ht="15" customHeight="1" x14ac:dyDescent="0.2">
      <c r="A8089" t="s">
        <v>9841</v>
      </c>
      <c r="B8089" t="s">
        <v>562</v>
      </c>
      <c r="C8089" t="s">
        <v>561</v>
      </c>
      <c r="D8089" s="21" t="s">
        <v>563</v>
      </c>
      <c r="E8089" t="s">
        <v>564</v>
      </c>
      <c r="F8089" t="s">
        <v>53</v>
      </c>
      <c r="G8089" t="s">
        <v>1270</v>
      </c>
      <c r="H8089" t="s">
        <v>349</v>
      </c>
      <c r="I8089" t="s">
        <v>349</v>
      </c>
      <c r="K8089">
        <v>2019</v>
      </c>
      <c r="L8089" t="s">
        <v>8169</v>
      </c>
      <c r="M8089" t="s">
        <v>8176</v>
      </c>
      <c r="N8089" t="s">
        <v>6634</v>
      </c>
      <c r="O8089" t="s">
        <v>8177</v>
      </c>
    </row>
    <row r="8090" spans="1:15" ht="15" customHeight="1" x14ac:dyDescent="0.2">
      <c r="A8090" t="s">
        <v>9841</v>
      </c>
      <c r="B8090" t="s">
        <v>562</v>
      </c>
      <c r="C8090" t="s">
        <v>561</v>
      </c>
      <c r="D8090" s="21" t="s">
        <v>563</v>
      </c>
      <c r="E8090" t="s">
        <v>564</v>
      </c>
      <c r="F8090" t="s">
        <v>64</v>
      </c>
      <c r="G8090" t="s">
        <v>1270</v>
      </c>
      <c r="H8090" t="s">
        <v>349</v>
      </c>
      <c r="I8090" t="s">
        <v>349</v>
      </c>
      <c r="K8090">
        <v>2019</v>
      </c>
      <c r="L8090" t="s">
        <v>8169</v>
      </c>
      <c r="M8090" t="s">
        <v>8176</v>
      </c>
      <c r="N8090" t="s">
        <v>6634</v>
      </c>
      <c r="O8090" t="s">
        <v>8178</v>
      </c>
    </row>
    <row r="8091" spans="1:15" ht="15" customHeight="1" x14ac:dyDescent="0.2">
      <c r="A8091" t="s">
        <v>9841</v>
      </c>
      <c r="B8091" t="s">
        <v>554</v>
      </c>
      <c r="C8091" t="s">
        <v>553</v>
      </c>
      <c r="D8091" s="21" t="s">
        <v>555</v>
      </c>
      <c r="E8091" t="s">
        <v>556</v>
      </c>
      <c r="F8091" t="s">
        <v>8</v>
      </c>
      <c r="K8091">
        <v>2021</v>
      </c>
      <c r="L8091" t="s">
        <v>8189</v>
      </c>
      <c r="M8091" t="s">
        <v>1816</v>
      </c>
      <c r="N8091" t="s">
        <v>8190</v>
      </c>
    </row>
    <row r="8092" spans="1:15" ht="15" customHeight="1" x14ac:dyDescent="0.2">
      <c r="A8092" t="s">
        <v>9841</v>
      </c>
      <c r="B8092" t="s">
        <v>554</v>
      </c>
      <c r="C8092" t="s">
        <v>553</v>
      </c>
      <c r="D8092" s="21" t="s">
        <v>555</v>
      </c>
      <c r="E8092" t="s">
        <v>556</v>
      </c>
      <c r="F8092" t="s">
        <v>10</v>
      </c>
      <c r="K8092">
        <v>2021</v>
      </c>
      <c r="L8092" t="s">
        <v>8189</v>
      </c>
      <c r="M8092" t="s">
        <v>1816</v>
      </c>
      <c r="N8092" t="s">
        <v>8190</v>
      </c>
    </row>
    <row r="8093" spans="1:15" ht="15" customHeight="1" x14ac:dyDescent="0.2">
      <c r="A8093" t="s">
        <v>9841</v>
      </c>
      <c r="B8093" t="s">
        <v>554</v>
      </c>
      <c r="C8093" t="s">
        <v>553</v>
      </c>
      <c r="D8093" s="21" t="s">
        <v>555</v>
      </c>
      <c r="E8093" t="s">
        <v>556</v>
      </c>
      <c r="F8093" t="s">
        <v>11</v>
      </c>
      <c r="G8093" t="s">
        <v>1286</v>
      </c>
      <c r="H8093" t="s">
        <v>349</v>
      </c>
      <c r="I8093" t="s">
        <v>349</v>
      </c>
      <c r="K8093">
        <v>2021</v>
      </c>
      <c r="L8093" t="s">
        <v>8189</v>
      </c>
      <c r="M8093" t="s">
        <v>1816</v>
      </c>
      <c r="N8093" t="s">
        <v>8190</v>
      </c>
      <c r="O8093" t="s">
        <v>8191</v>
      </c>
    </row>
    <row r="8094" spans="1:15" ht="15" customHeight="1" x14ac:dyDescent="0.2">
      <c r="A8094" t="s">
        <v>9841</v>
      </c>
      <c r="B8094" t="s">
        <v>554</v>
      </c>
      <c r="C8094" t="s">
        <v>553</v>
      </c>
      <c r="D8094" s="21" t="s">
        <v>555</v>
      </c>
      <c r="E8094" t="s">
        <v>556</v>
      </c>
      <c r="F8094" t="s">
        <v>16</v>
      </c>
      <c r="G8094" t="s">
        <v>1270</v>
      </c>
      <c r="H8094" t="s">
        <v>376</v>
      </c>
      <c r="I8094" t="s">
        <v>1271</v>
      </c>
      <c r="J8094" t="s">
        <v>8192</v>
      </c>
      <c r="K8094">
        <v>2021</v>
      </c>
      <c r="L8094" t="s">
        <v>8189</v>
      </c>
      <c r="M8094" t="s">
        <v>1816</v>
      </c>
      <c r="N8094" t="s">
        <v>8190</v>
      </c>
      <c r="O8094" t="s">
        <v>8193</v>
      </c>
    </row>
    <row r="8095" spans="1:15" ht="15" customHeight="1" x14ac:dyDescent="0.2">
      <c r="A8095" t="s">
        <v>9841</v>
      </c>
      <c r="B8095" t="s">
        <v>554</v>
      </c>
      <c r="C8095" t="s">
        <v>553</v>
      </c>
      <c r="D8095" s="21" t="s">
        <v>555</v>
      </c>
      <c r="E8095" t="s">
        <v>556</v>
      </c>
      <c r="F8095" t="s">
        <v>17</v>
      </c>
      <c r="G8095" t="s">
        <v>1270</v>
      </c>
      <c r="H8095" t="s">
        <v>376</v>
      </c>
      <c r="I8095" t="s">
        <v>1271</v>
      </c>
      <c r="J8095" t="s">
        <v>8192</v>
      </c>
      <c r="K8095">
        <v>2021</v>
      </c>
      <c r="L8095" t="s">
        <v>8189</v>
      </c>
      <c r="M8095" t="s">
        <v>1816</v>
      </c>
      <c r="N8095" t="s">
        <v>8190</v>
      </c>
    </row>
    <row r="8096" spans="1:15" ht="15" customHeight="1" x14ac:dyDescent="0.2">
      <c r="A8096" t="s">
        <v>9841</v>
      </c>
      <c r="B8096" t="s">
        <v>554</v>
      </c>
      <c r="C8096" t="s">
        <v>553</v>
      </c>
      <c r="D8096" s="21" t="s">
        <v>555</v>
      </c>
      <c r="E8096" t="s">
        <v>556</v>
      </c>
      <c r="F8096" t="s">
        <v>18</v>
      </c>
      <c r="G8096" t="s">
        <v>1270</v>
      </c>
      <c r="H8096" t="s">
        <v>376</v>
      </c>
      <c r="I8096" t="s">
        <v>1271</v>
      </c>
      <c r="J8096" t="s">
        <v>8192</v>
      </c>
      <c r="K8096">
        <v>2021</v>
      </c>
      <c r="L8096" t="s">
        <v>8189</v>
      </c>
      <c r="M8096" t="s">
        <v>1816</v>
      </c>
      <c r="N8096" t="s">
        <v>8190</v>
      </c>
      <c r="O8096" t="s">
        <v>8194</v>
      </c>
    </row>
    <row r="8097" spans="1:15" ht="15" customHeight="1" x14ac:dyDescent="0.2">
      <c r="A8097" t="s">
        <v>9841</v>
      </c>
      <c r="B8097" t="s">
        <v>554</v>
      </c>
      <c r="C8097" t="s">
        <v>553</v>
      </c>
      <c r="D8097" s="21" t="s">
        <v>555</v>
      </c>
      <c r="E8097" t="s">
        <v>556</v>
      </c>
      <c r="F8097" t="s">
        <v>19</v>
      </c>
      <c r="G8097" t="s">
        <v>1270</v>
      </c>
      <c r="H8097" t="s">
        <v>376</v>
      </c>
      <c r="I8097" t="s">
        <v>1271</v>
      </c>
      <c r="J8097" t="s">
        <v>8192</v>
      </c>
      <c r="K8097">
        <v>2021</v>
      </c>
      <c r="L8097" t="s">
        <v>8189</v>
      </c>
      <c r="M8097" t="s">
        <v>1816</v>
      </c>
      <c r="N8097" t="s">
        <v>8190</v>
      </c>
    </row>
    <row r="8098" spans="1:15" ht="15" customHeight="1" x14ac:dyDescent="0.2">
      <c r="A8098" t="s">
        <v>9841</v>
      </c>
      <c r="B8098" t="s">
        <v>554</v>
      </c>
      <c r="C8098" t="s">
        <v>553</v>
      </c>
      <c r="D8098" s="21" t="s">
        <v>555</v>
      </c>
      <c r="E8098" t="s">
        <v>556</v>
      </c>
      <c r="F8098" t="s">
        <v>20</v>
      </c>
      <c r="G8098" t="s">
        <v>1270</v>
      </c>
      <c r="H8098" t="s">
        <v>376</v>
      </c>
      <c r="I8098" t="s">
        <v>1271</v>
      </c>
      <c r="J8098" t="s">
        <v>8192</v>
      </c>
      <c r="K8098">
        <v>2021</v>
      </c>
      <c r="L8098" t="s">
        <v>8189</v>
      </c>
      <c r="M8098" t="s">
        <v>1816</v>
      </c>
      <c r="N8098" t="s">
        <v>8190</v>
      </c>
    </row>
    <row r="8099" spans="1:15" ht="15" customHeight="1" x14ac:dyDescent="0.2">
      <c r="A8099" t="s">
        <v>9841</v>
      </c>
      <c r="B8099" t="s">
        <v>554</v>
      </c>
      <c r="C8099" t="s">
        <v>553</v>
      </c>
      <c r="D8099" s="21" t="s">
        <v>555</v>
      </c>
      <c r="E8099" t="s">
        <v>556</v>
      </c>
      <c r="F8099" t="s">
        <v>24</v>
      </c>
      <c r="G8099" t="s">
        <v>1270</v>
      </c>
      <c r="H8099" t="s">
        <v>376</v>
      </c>
      <c r="I8099" t="s">
        <v>1271</v>
      </c>
      <c r="J8099" t="s">
        <v>8192</v>
      </c>
      <c r="K8099">
        <v>2021</v>
      </c>
      <c r="L8099" t="s">
        <v>8189</v>
      </c>
      <c r="M8099" t="s">
        <v>1816</v>
      </c>
      <c r="N8099" t="s">
        <v>8190</v>
      </c>
    </row>
    <row r="8100" spans="1:15" ht="15" customHeight="1" x14ac:dyDescent="0.2">
      <c r="A8100" t="s">
        <v>9841</v>
      </c>
      <c r="B8100" t="s">
        <v>554</v>
      </c>
      <c r="C8100" t="s">
        <v>553</v>
      </c>
      <c r="D8100" s="21" t="s">
        <v>555</v>
      </c>
      <c r="E8100" t="s">
        <v>556</v>
      </c>
      <c r="F8100" t="s">
        <v>27</v>
      </c>
      <c r="G8100" t="s">
        <v>1270</v>
      </c>
      <c r="H8100" t="s">
        <v>376</v>
      </c>
      <c r="I8100" t="s">
        <v>1271</v>
      </c>
      <c r="J8100" t="s">
        <v>8192</v>
      </c>
      <c r="K8100">
        <v>2021</v>
      </c>
      <c r="L8100" t="s">
        <v>8189</v>
      </c>
      <c r="M8100" t="s">
        <v>1816</v>
      </c>
      <c r="N8100" t="s">
        <v>8190</v>
      </c>
      <c r="O8100" t="s">
        <v>8195</v>
      </c>
    </row>
    <row r="8101" spans="1:15" ht="15" customHeight="1" x14ac:dyDescent="0.2">
      <c r="A8101" t="s">
        <v>9841</v>
      </c>
      <c r="B8101" t="s">
        <v>554</v>
      </c>
      <c r="C8101" t="s">
        <v>553</v>
      </c>
      <c r="D8101" s="21" t="s">
        <v>555</v>
      </c>
      <c r="E8101" t="s">
        <v>556</v>
      </c>
      <c r="F8101" t="s">
        <v>28</v>
      </c>
      <c r="G8101" t="s">
        <v>1270</v>
      </c>
      <c r="H8101" t="s">
        <v>376</v>
      </c>
      <c r="I8101" t="s">
        <v>1271</v>
      </c>
      <c r="J8101" t="s">
        <v>8192</v>
      </c>
      <c r="K8101">
        <v>2021</v>
      </c>
      <c r="L8101" t="s">
        <v>8189</v>
      </c>
      <c r="M8101" t="s">
        <v>1816</v>
      </c>
      <c r="N8101" t="s">
        <v>8190</v>
      </c>
    </row>
    <row r="8102" spans="1:15" ht="15" customHeight="1" x14ac:dyDescent="0.2">
      <c r="A8102" t="s">
        <v>9841</v>
      </c>
      <c r="B8102" t="s">
        <v>554</v>
      </c>
      <c r="C8102" t="s">
        <v>553</v>
      </c>
      <c r="D8102" s="21" t="s">
        <v>555</v>
      </c>
      <c r="E8102" t="s">
        <v>556</v>
      </c>
      <c r="F8102" t="s">
        <v>78</v>
      </c>
      <c r="G8102" t="s">
        <v>1299</v>
      </c>
      <c r="K8102">
        <v>2022</v>
      </c>
      <c r="L8102" t="s">
        <v>8196</v>
      </c>
      <c r="N8102" t="s">
        <v>8197</v>
      </c>
      <c r="O8102" t="s">
        <v>8198</v>
      </c>
    </row>
    <row r="8103" spans="1:15" ht="15" customHeight="1" x14ac:dyDescent="0.2">
      <c r="A8103" t="s">
        <v>9841</v>
      </c>
      <c r="B8103" t="s">
        <v>554</v>
      </c>
      <c r="C8103" t="s">
        <v>553</v>
      </c>
      <c r="D8103" s="21" t="s">
        <v>555</v>
      </c>
      <c r="E8103" t="s">
        <v>556</v>
      </c>
      <c r="F8103" t="s">
        <v>79</v>
      </c>
      <c r="G8103" t="s">
        <v>1382</v>
      </c>
      <c r="K8103">
        <v>2022</v>
      </c>
      <c r="L8103" t="s">
        <v>8196</v>
      </c>
      <c r="N8103" t="s">
        <v>8197</v>
      </c>
    </row>
    <row r="8104" spans="1:15" ht="15" customHeight="1" x14ac:dyDescent="0.2">
      <c r="A8104" t="s">
        <v>9841</v>
      </c>
      <c r="B8104" t="s">
        <v>554</v>
      </c>
      <c r="C8104" t="s">
        <v>553</v>
      </c>
      <c r="D8104" s="21" t="s">
        <v>555</v>
      </c>
      <c r="E8104" t="s">
        <v>556</v>
      </c>
      <c r="F8104" t="s">
        <v>89</v>
      </c>
      <c r="K8104">
        <v>2022</v>
      </c>
      <c r="L8104" t="s">
        <v>8196</v>
      </c>
      <c r="N8104" t="s">
        <v>8197</v>
      </c>
      <c r="O8104" t="s">
        <v>8199</v>
      </c>
    </row>
    <row r="8105" spans="1:15" ht="15" customHeight="1" x14ac:dyDescent="0.2">
      <c r="A8105" t="s">
        <v>9841</v>
      </c>
      <c r="B8105" t="s">
        <v>554</v>
      </c>
      <c r="C8105" t="s">
        <v>553</v>
      </c>
      <c r="D8105" s="21" t="s">
        <v>555</v>
      </c>
      <c r="E8105" t="s">
        <v>556</v>
      </c>
      <c r="F8105" t="s">
        <v>94</v>
      </c>
      <c r="K8105">
        <v>2022</v>
      </c>
      <c r="L8105" t="s">
        <v>8196</v>
      </c>
      <c r="N8105" t="s">
        <v>8197</v>
      </c>
      <c r="O8105" t="s">
        <v>8200</v>
      </c>
    </row>
    <row r="8106" spans="1:15" ht="15" customHeight="1" x14ac:dyDescent="0.2">
      <c r="A8106" t="s">
        <v>9841</v>
      </c>
      <c r="B8106" t="s">
        <v>554</v>
      </c>
      <c r="C8106" t="s">
        <v>553</v>
      </c>
      <c r="D8106" s="21" t="s">
        <v>555</v>
      </c>
      <c r="E8106" t="s">
        <v>556</v>
      </c>
      <c r="F8106" t="s">
        <v>96</v>
      </c>
      <c r="K8106">
        <v>2022</v>
      </c>
      <c r="L8106" t="s">
        <v>8196</v>
      </c>
      <c r="N8106" t="s">
        <v>8197</v>
      </c>
      <c r="O8106" t="s">
        <v>8201</v>
      </c>
    </row>
    <row r="8107" spans="1:15" ht="15" customHeight="1" x14ac:dyDescent="0.2">
      <c r="A8107" t="s">
        <v>9841</v>
      </c>
      <c r="B8107" t="s">
        <v>554</v>
      </c>
      <c r="C8107" t="s">
        <v>553</v>
      </c>
      <c r="D8107" s="21" t="s">
        <v>555</v>
      </c>
      <c r="E8107" t="s">
        <v>556</v>
      </c>
      <c r="F8107" t="s">
        <v>315</v>
      </c>
      <c r="L8107" t="s">
        <v>8196</v>
      </c>
      <c r="M8107" t="s">
        <v>1293</v>
      </c>
      <c r="N8107" t="s">
        <v>8197</v>
      </c>
      <c r="O8107" t="s">
        <v>8202</v>
      </c>
    </row>
    <row r="8108" spans="1:15" ht="15" customHeight="1" x14ac:dyDescent="0.2">
      <c r="A8108" t="s">
        <v>9841</v>
      </c>
      <c r="B8108" t="s">
        <v>554</v>
      </c>
      <c r="C8108" t="s">
        <v>553</v>
      </c>
      <c r="D8108" s="21" t="s">
        <v>555</v>
      </c>
      <c r="E8108" t="s">
        <v>556</v>
      </c>
      <c r="F8108" t="s">
        <v>316</v>
      </c>
      <c r="L8108" t="s">
        <v>8196</v>
      </c>
      <c r="M8108" t="s">
        <v>1293</v>
      </c>
      <c r="N8108" t="s">
        <v>8197</v>
      </c>
      <c r="O8108" t="s">
        <v>8202</v>
      </c>
    </row>
    <row r="8109" spans="1:15" ht="15" customHeight="1" x14ac:dyDescent="0.2">
      <c r="A8109" t="s">
        <v>9841</v>
      </c>
      <c r="B8109" t="s">
        <v>554</v>
      </c>
      <c r="C8109" t="s">
        <v>553</v>
      </c>
      <c r="D8109" s="21" t="s">
        <v>555</v>
      </c>
      <c r="E8109" t="s">
        <v>556</v>
      </c>
      <c r="F8109" t="s">
        <v>337</v>
      </c>
      <c r="L8109" t="s">
        <v>8196</v>
      </c>
      <c r="M8109" t="s">
        <v>1293</v>
      </c>
      <c r="N8109" t="s">
        <v>8197</v>
      </c>
      <c r="O8109" t="s">
        <v>8203</v>
      </c>
    </row>
    <row r="8110" spans="1:15" ht="15" customHeight="1" x14ac:dyDescent="0.2">
      <c r="A8110" t="s">
        <v>9841</v>
      </c>
      <c r="B8110" t="s">
        <v>554</v>
      </c>
      <c r="C8110" t="s">
        <v>553</v>
      </c>
      <c r="D8110" s="21" t="s">
        <v>555</v>
      </c>
      <c r="E8110" t="s">
        <v>556</v>
      </c>
      <c r="F8110" t="s">
        <v>338</v>
      </c>
      <c r="L8110" t="s">
        <v>8196</v>
      </c>
      <c r="M8110" t="s">
        <v>1293</v>
      </c>
      <c r="N8110" t="s">
        <v>8197</v>
      </c>
      <c r="O8110" t="s">
        <v>8203</v>
      </c>
    </row>
    <row r="8111" spans="1:15" ht="15" customHeight="1" x14ac:dyDescent="0.2">
      <c r="A8111" t="s">
        <v>9841</v>
      </c>
      <c r="B8111" t="s">
        <v>554</v>
      </c>
      <c r="C8111" t="s">
        <v>553</v>
      </c>
      <c r="D8111" s="21" t="s">
        <v>555</v>
      </c>
      <c r="E8111" t="s">
        <v>556</v>
      </c>
      <c r="F8111" t="s">
        <v>67</v>
      </c>
      <c r="G8111" t="s">
        <v>1360</v>
      </c>
      <c r="K8111">
        <v>2018</v>
      </c>
      <c r="L8111" t="s">
        <v>8204</v>
      </c>
      <c r="M8111" t="s">
        <v>2453</v>
      </c>
      <c r="N8111" t="s">
        <v>8205</v>
      </c>
      <c r="O8111" t="s">
        <v>8206</v>
      </c>
    </row>
    <row r="8112" spans="1:15" ht="15" customHeight="1" x14ac:dyDescent="0.2">
      <c r="A8112" t="s">
        <v>9841</v>
      </c>
      <c r="B8112" t="s">
        <v>554</v>
      </c>
      <c r="C8112" t="s">
        <v>553</v>
      </c>
      <c r="D8112" s="21" t="s">
        <v>555</v>
      </c>
      <c r="E8112" t="s">
        <v>556</v>
      </c>
      <c r="F8112" t="s">
        <v>4</v>
      </c>
      <c r="L8112" t="s">
        <v>1429</v>
      </c>
      <c r="N8112" t="s">
        <v>1279</v>
      </c>
      <c r="O8112" t="s">
        <v>1280</v>
      </c>
    </row>
    <row r="8113" spans="1:15" ht="15" customHeight="1" x14ac:dyDescent="0.2">
      <c r="A8113" t="s">
        <v>9841</v>
      </c>
      <c r="B8113" t="s">
        <v>554</v>
      </c>
      <c r="C8113" t="s">
        <v>553</v>
      </c>
      <c r="D8113" s="21" t="s">
        <v>555</v>
      </c>
      <c r="E8113" t="s">
        <v>556</v>
      </c>
      <c r="F8113" t="s">
        <v>14</v>
      </c>
      <c r="G8113" t="s">
        <v>1430</v>
      </c>
      <c r="O8113" t="s">
        <v>1431</v>
      </c>
    </row>
    <row r="8114" spans="1:15" ht="15" customHeight="1" x14ac:dyDescent="0.2">
      <c r="A8114" t="s">
        <v>9841</v>
      </c>
      <c r="B8114" t="s">
        <v>632</v>
      </c>
      <c r="C8114" t="s">
        <v>631</v>
      </c>
      <c r="D8114" s="21" t="s">
        <v>633</v>
      </c>
      <c r="E8114" t="s">
        <v>634</v>
      </c>
      <c r="F8114" t="s">
        <v>27</v>
      </c>
      <c r="G8114" t="s">
        <v>1270</v>
      </c>
      <c r="H8114" t="s">
        <v>349</v>
      </c>
      <c r="I8114" t="s">
        <v>349</v>
      </c>
      <c r="J8114" t="s">
        <v>1269</v>
      </c>
      <c r="L8114" t="s">
        <v>8230</v>
      </c>
      <c r="M8114" t="s">
        <v>2406</v>
      </c>
      <c r="N8114" t="s">
        <v>8231</v>
      </c>
    </row>
    <row r="8115" spans="1:15" ht="15" customHeight="1" x14ac:dyDescent="0.2">
      <c r="A8115" t="s">
        <v>9841</v>
      </c>
      <c r="B8115" t="s">
        <v>632</v>
      </c>
      <c r="C8115" t="s">
        <v>631</v>
      </c>
      <c r="D8115" s="21" t="s">
        <v>633</v>
      </c>
      <c r="E8115" t="s">
        <v>634</v>
      </c>
      <c r="F8115" t="s">
        <v>16</v>
      </c>
      <c r="G8115" t="s">
        <v>1270</v>
      </c>
      <c r="H8115" t="s">
        <v>349</v>
      </c>
      <c r="I8115" t="s">
        <v>349</v>
      </c>
      <c r="J8115" t="s">
        <v>1269</v>
      </c>
      <c r="L8115" t="s">
        <v>8230</v>
      </c>
      <c r="M8115" t="s">
        <v>2406</v>
      </c>
      <c r="N8115" t="s">
        <v>8231</v>
      </c>
      <c r="O8115" t="s">
        <v>8232</v>
      </c>
    </row>
    <row r="8116" spans="1:15" ht="15" customHeight="1" x14ac:dyDescent="0.2">
      <c r="A8116" t="s">
        <v>9841</v>
      </c>
      <c r="B8116" t="s">
        <v>632</v>
      </c>
      <c r="C8116" t="s">
        <v>631</v>
      </c>
      <c r="D8116" s="21" t="s">
        <v>633</v>
      </c>
      <c r="E8116" t="s">
        <v>634</v>
      </c>
      <c r="F8116" t="s">
        <v>17</v>
      </c>
      <c r="G8116" t="s">
        <v>1270</v>
      </c>
      <c r="H8116" t="s">
        <v>349</v>
      </c>
      <c r="I8116" t="s">
        <v>349</v>
      </c>
      <c r="J8116" t="s">
        <v>1269</v>
      </c>
      <c r="L8116" t="s">
        <v>8230</v>
      </c>
      <c r="M8116" t="s">
        <v>2406</v>
      </c>
      <c r="N8116" t="s">
        <v>8231</v>
      </c>
    </row>
    <row r="8117" spans="1:15" ht="15" customHeight="1" x14ac:dyDescent="0.2">
      <c r="A8117" t="s">
        <v>9841</v>
      </c>
      <c r="B8117" t="s">
        <v>632</v>
      </c>
      <c r="C8117" t="s">
        <v>631</v>
      </c>
      <c r="D8117" s="21" t="s">
        <v>633</v>
      </c>
      <c r="E8117" t="s">
        <v>634</v>
      </c>
      <c r="F8117" t="s">
        <v>26</v>
      </c>
      <c r="G8117" t="s">
        <v>1270</v>
      </c>
      <c r="H8117" t="s">
        <v>349</v>
      </c>
      <c r="I8117" t="s">
        <v>349</v>
      </c>
      <c r="J8117" t="s">
        <v>1269</v>
      </c>
      <c r="L8117" t="s">
        <v>8230</v>
      </c>
      <c r="M8117" t="s">
        <v>2406</v>
      </c>
      <c r="N8117" t="s">
        <v>8231</v>
      </c>
    </row>
    <row r="8118" spans="1:15" ht="15" customHeight="1" x14ac:dyDescent="0.2">
      <c r="A8118" t="s">
        <v>9841</v>
      </c>
      <c r="B8118" t="s">
        <v>632</v>
      </c>
      <c r="C8118" t="s">
        <v>631</v>
      </c>
      <c r="D8118" s="21" t="s">
        <v>633</v>
      </c>
      <c r="E8118" t="s">
        <v>634</v>
      </c>
      <c r="F8118" t="s">
        <v>18</v>
      </c>
      <c r="G8118" t="s">
        <v>1270</v>
      </c>
      <c r="H8118" t="s">
        <v>349</v>
      </c>
      <c r="I8118" t="s">
        <v>349</v>
      </c>
      <c r="J8118" t="s">
        <v>1269</v>
      </c>
      <c r="L8118" t="s">
        <v>8230</v>
      </c>
      <c r="M8118" t="s">
        <v>2406</v>
      </c>
      <c r="N8118" t="s">
        <v>8231</v>
      </c>
    </row>
    <row r="8119" spans="1:15" ht="15" customHeight="1" x14ac:dyDescent="0.2">
      <c r="A8119" t="s">
        <v>9841</v>
      </c>
      <c r="B8119" t="s">
        <v>632</v>
      </c>
      <c r="C8119" t="s">
        <v>631</v>
      </c>
      <c r="D8119" s="21" t="s">
        <v>633</v>
      </c>
      <c r="E8119" t="s">
        <v>634</v>
      </c>
      <c r="F8119" t="s">
        <v>28</v>
      </c>
      <c r="G8119" t="s">
        <v>1270</v>
      </c>
      <c r="H8119" t="s">
        <v>349</v>
      </c>
      <c r="I8119" t="s">
        <v>349</v>
      </c>
      <c r="J8119" t="s">
        <v>1269</v>
      </c>
      <c r="L8119" t="s">
        <v>8230</v>
      </c>
      <c r="M8119" t="s">
        <v>2406</v>
      </c>
      <c r="N8119" t="s">
        <v>8231</v>
      </c>
      <c r="O8119" t="s">
        <v>8233</v>
      </c>
    </row>
    <row r="8120" spans="1:15" ht="15" customHeight="1" x14ac:dyDescent="0.2">
      <c r="A8120" t="s">
        <v>9841</v>
      </c>
      <c r="B8120" t="s">
        <v>632</v>
      </c>
      <c r="C8120" t="s">
        <v>631</v>
      </c>
      <c r="D8120" s="21" t="s">
        <v>633</v>
      </c>
      <c r="E8120" t="s">
        <v>634</v>
      </c>
      <c r="F8120" t="s">
        <v>19</v>
      </c>
      <c r="G8120" t="s">
        <v>1270</v>
      </c>
      <c r="H8120" t="s">
        <v>349</v>
      </c>
      <c r="I8120" t="s">
        <v>349</v>
      </c>
      <c r="J8120" t="s">
        <v>1269</v>
      </c>
      <c r="L8120" t="s">
        <v>8230</v>
      </c>
      <c r="M8120" t="s">
        <v>2406</v>
      </c>
      <c r="N8120" t="s">
        <v>8231</v>
      </c>
    </row>
    <row r="8121" spans="1:15" ht="15" customHeight="1" x14ac:dyDescent="0.2">
      <c r="A8121" t="s">
        <v>9841</v>
      </c>
      <c r="B8121" t="s">
        <v>632</v>
      </c>
      <c r="C8121" t="s">
        <v>631</v>
      </c>
      <c r="D8121" s="21" t="s">
        <v>633</v>
      </c>
      <c r="E8121" t="s">
        <v>634</v>
      </c>
      <c r="F8121" t="s">
        <v>20</v>
      </c>
      <c r="G8121" t="s">
        <v>1270</v>
      </c>
      <c r="H8121" t="s">
        <v>349</v>
      </c>
      <c r="I8121" t="s">
        <v>349</v>
      </c>
      <c r="J8121" t="s">
        <v>1269</v>
      </c>
      <c r="L8121" t="s">
        <v>8230</v>
      </c>
      <c r="M8121" t="s">
        <v>2406</v>
      </c>
      <c r="N8121" t="s">
        <v>8231</v>
      </c>
    </row>
    <row r="8122" spans="1:15" ht="15" customHeight="1" x14ac:dyDescent="0.2">
      <c r="A8122" t="s">
        <v>9841</v>
      </c>
      <c r="B8122" t="s">
        <v>632</v>
      </c>
      <c r="C8122" t="s">
        <v>631</v>
      </c>
      <c r="D8122" s="21" t="s">
        <v>633</v>
      </c>
      <c r="E8122" t="s">
        <v>634</v>
      </c>
      <c r="F8122" t="s">
        <v>24</v>
      </c>
      <c r="G8122" t="s">
        <v>1270</v>
      </c>
      <c r="H8122" t="s">
        <v>349</v>
      </c>
      <c r="I8122" t="s">
        <v>349</v>
      </c>
      <c r="J8122" t="s">
        <v>1269</v>
      </c>
      <c r="L8122" t="s">
        <v>8230</v>
      </c>
      <c r="M8122" t="s">
        <v>2406</v>
      </c>
      <c r="N8122" t="s">
        <v>8231</v>
      </c>
    </row>
    <row r="8123" spans="1:15" ht="15" customHeight="1" x14ac:dyDescent="0.2">
      <c r="A8123" t="s">
        <v>9841</v>
      </c>
      <c r="B8123" t="s">
        <v>632</v>
      </c>
      <c r="C8123" t="s">
        <v>631</v>
      </c>
      <c r="D8123" s="21" t="s">
        <v>633</v>
      </c>
      <c r="E8123" t="s">
        <v>634</v>
      </c>
      <c r="F8123" t="s">
        <v>22</v>
      </c>
      <c r="G8123" t="s">
        <v>1270</v>
      </c>
      <c r="H8123" t="s">
        <v>349</v>
      </c>
      <c r="I8123" t="s">
        <v>349</v>
      </c>
      <c r="J8123" t="s">
        <v>1269</v>
      </c>
      <c r="L8123" t="s">
        <v>8230</v>
      </c>
      <c r="M8123" t="s">
        <v>2406</v>
      </c>
      <c r="N8123" t="s">
        <v>8231</v>
      </c>
    </row>
    <row r="8124" spans="1:15" ht="15" customHeight="1" x14ac:dyDescent="0.2">
      <c r="A8124" t="s">
        <v>9841</v>
      </c>
      <c r="B8124" t="s">
        <v>632</v>
      </c>
      <c r="C8124" t="s">
        <v>631</v>
      </c>
      <c r="D8124" s="21" t="s">
        <v>633</v>
      </c>
      <c r="E8124" t="s">
        <v>634</v>
      </c>
      <c r="F8124" t="s">
        <v>157</v>
      </c>
      <c r="G8124" t="s">
        <v>1286</v>
      </c>
      <c r="O8124" t="s">
        <v>1400</v>
      </c>
    </row>
    <row r="8125" spans="1:15" ht="15" customHeight="1" x14ac:dyDescent="0.2">
      <c r="A8125" t="s">
        <v>9841</v>
      </c>
      <c r="B8125" t="s">
        <v>632</v>
      </c>
      <c r="C8125" t="s">
        <v>631</v>
      </c>
      <c r="D8125" s="21" t="s">
        <v>633</v>
      </c>
      <c r="E8125" t="s">
        <v>634</v>
      </c>
      <c r="F8125" t="s">
        <v>4</v>
      </c>
      <c r="L8125" t="s">
        <v>1429</v>
      </c>
      <c r="N8125" t="s">
        <v>1279</v>
      </c>
      <c r="O8125" t="s">
        <v>1280</v>
      </c>
    </row>
    <row r="8126" spans="1:15" ht="15" customHeight="1" x14ac:dyDescent="0.2">
      <c r="A8126" t="s">
        <v>9841</v>
      </c>
      <c r="B8126" t="s">
        <v>632</v>
      </c>
      <c r="C8126" t="s">
        <v>631</v>
      </c>
      <c r="D8126" s="21" t="s">
        <v>633</v>
      </c>
      <c r="E8126" t="s">
        <v>634</v>
      </c>
      <c r="F8126" t="s">
        <v>89</v>
      </c>
      <c r="K8126">
        <v>2011</v>
      </c>
      <c r="L8126" t="s">
        <v>8209</v>
      </c>
      <c r="M8126" t="s">
        <v>6832</v>
      </c>
      <c r="N8126" t="s">
        <v>8211</v>
      </c>
      <c r="O8126" t="s">
        <v>8224</v>
      </c>
    </row>
    <row r="8127" spans="1:15" ht="15" customHeight="1" x14ac:dyDescent="0.2">
      <c r="A8127" t="s">
        <v>9841</v>
      </c>
      <c r="B8127" t="s">
        <v>632</v>
      </c>
      <c r="C8127" t="s">
        <v>631</v>
      </c>
      <c r="D8127" s="21" t="s">
        <v>633</v>
      </c>
      <c r="E8127" t="s">
        <v>634</v>
      </c>
      <c r="F8127" t="s">
        <v>93</v>
      </c>
      <c r="K8127">
        <v>2023</v>
      </c>
      <c r="L8127" t="s">
        <v>8207</v>
      </c>
      <c r="N8127" t="s">
        <v>8208</v>
      </c>
    </row>
    <row r="8128" spans="1:15" ht="15" customHeight="1" x14ac:dyDescent="0.2">
      <c r="A8128" t="s">
        <v>9841</v>
      </c>
      <c r="B8128" t="s">
        <v>632</v>
      </c>
      <c r="C8128" t="s">
        <v>631</v>
      </c>
      <c r="D8128" s="21" t="s">
        <v>633</v>
      </c>
      <c r="E8128" t="s">
        <v>634</v>
      </c>
      <c r="F8128" t="s">
        <v>91</v>
      </c>
      <c r="L8128" t="s">
        <v>8209</v>
      </c>
      <c r="M8128" t="s">
        <v>8226</v>
      </c>
      <c r="N8128" t="s">
        <v>8211</v>
      </c>
    </row>
    <row r="8129" spans="1:15" ht="15" customHeight="1" x14ac:dyDescent="0.2">
      <c r="A8129" t="s">
        <v>9841</v>
      </c>
      <c r="B8129" t="s">
        <v>632</v>
      </c>
      <c r="C8129" t="s">
        <v>631</v>
      </c>
      <c r="D8129" s="21" t="s">
        <v>633</v>
      </c>
      <c r="E8129" t="s">
        <v>634</v>
      </c>
      <c r="F8129" t="s">
        <v>92</v>
      </c>
      <c r="K8129">
        <v>2023</v>
      </c>
      <c r="L8129" t="s">
        <v>8207</v>
      </c>
      <c r="N8129" t="s">
        <v>8208</v>
      </c>
    </row>
    <row r="8130" spans="1:15" ht="15" customHeight="1" x14ac:dyDescent="0.2">
      <c r="A8130" t="s">
        <v>9841</v>
      </c>
      <c r="B8130" t="s">
        <v>632</v>
      </c>
      <c r="C8130" t="s">
        <v>631</v>
      </c>
      <c r="D8130" s="21" t="s">
        <v>633</v>
      </c>
      <c r="E8130" t="s">
        <v>634</v>
      </c>
      <c r="F8130" t="s">
        <v>90</v>
      </c>
      <c r="L8130" t="s">
        <v>8209</v>
      </c>
      <c r="M8130" t="s">
        <v>8225</v>
      </c>
      <c r="N8130" t="s">
        <v>8211</v>
      </c>
    </row>
    <row r="8131" spans="1:15" ht="15" customHeight="1" x14ac:dyDescent="0.2">
      <c r="A8131" t="s">
        <v>9841</v>
      </c>
      <c r="B8131" t="s">
        <v>632</v>
      </c>
      <c r="C8131" t="s">
        <v>631</v>
      </c>
      <c r="D8131" s="21" t="s">
        <v>633</v>
      </c>
      <c r="E8131" t="s">
        <v>634</v>
      </c>
      <c r="F8131" t="s">
        <v>94</v>
      </c>
      <c r="L8131" t="s">
        <v>8245</v>
      </c>
      <c r="M8131" t="s">
        <v>7000</v>
      </c>
      <c r="N8131" t="s">
        <v>8246</v>
      </c>
    </row>
    <row r="8132" spans="1:15" ht="15" customHeight="1" x14ac:dyDescent="0.2">
      <c r="A8132" t="s">
        <v>9841</v>
      </c>
      <c r="B8132" t="s">
        <v>632</v>
      </c>
      <c r="C8132" t="s">
        <v>631</v>
      </c>
      <c r="D8132" s="21" t="s">
        <v>633</v>
      </c>
      <c r="E8132" t="s">
        <v>634</v>
      </c>
      <c r="F8132" t="s">
        <v>95</v>
      </c>
      <c r="L8132" t="s">
        <v>8245</v>
      </c>
      <c r="M8132" t="s">
        <v>7000</v>
      </c>
      <c r="N8132" t="s">
        <v>8246</v>
      </c>
    </row>
    <row r="8133" spans="1:15" ht="15" customHeight="1" x14ac:dyDescent="0.2">
      <c r="A8133" t="s">
        <v>9841</v>
      </c>
      <c r="B8133" t="s">
        <v>632</v>
      </c>
      <c r="C8133" t="s">
        <v>631</v>
      </c>
      <c r="D8133" s="21" t="s">
        <v>633</v>
      </c>
      <c r="E8133" t="s">
        <v>634</v>
      </c>
      <c r="F8133" t="s">
        <v>96</v>
      </c>
      <c r="L8133" t="s">
        <v>8209</v>
      </c>
      <c r="M8133" t="s">
        <v>6832</v>
      </c>
      <c r="N8133" t="s">
        <v>8211</v>
      </c>
      <c r="O8133" t="s">
        <v>8227</v>
      </c>
    </row>
    <row r="8134" spans="1:15" ht="15" customHeight="1" x14ac:dyDescent="0.2">
      <c r="A8134" t="s">
        <v>9841</v>
      </c>
      <c r="B8134" t="s">
        <v>632</v>
      </c>
      <c r="C8134" t="s">
        <v>631</v>
      </c>
      <c r="D8134" s="21" t="s">
        <v>633</v>
      </c>
      <c r="E8134" t="s">
        <v>634</v>
      </c>
      <c r="F8134" t="s">
        <v>162</v>
      </c>
      <c r="G8134" t="s">
        <v>1286</v>
      </c>
      <c r="O8134" t="s">
        <v>1400</v>
      </c>
    </row>
    <row r="8135" spans="1:15" ht="15" customHeight="1" x14ac:dyDescent="0.2">
      <c r="A8135" t="s">
        <v>9841</v>
      </c>
      <c r="B8135" t="s">
        <v>632</v>
      </c>
      <c r="C8135" t="s">
        <v>631</v>
      </c>
      <c r="D8135" s="21" t="s">
        <v>633</v>
      </c>
      <c r="E8135" t="s">
        <v>634</v>
      </c>
      <c r="F8135" t="s">
        <v>15</v>
      </c>
      <c r="G8135" t="s">
        <v>1430</v>
      </c>
      <c r="O8135" t="s">
        <v>1432</v>
      </c>
    </row>
    <row r="8136" spans="1:15" ht="15" customHeight="1" x14ac:dyDescent="0.2">
      <c r="A8136" t="s">
        <v>9841</v>
      </c>
      <c r="B8136" t="s">
        <v>632</v>
      </c>
      <c r="C8136" t="s">
        <v>631</v>
      </c>
      <c r="D8136" s="21" t="s">
        <v>633</v>
      </c>
      <c r="E8136" t="s">
        <v>634</v>
      </c>
      <c r="F8136" t="s">
        <v>11</v>
      </c>
      <c r="G8136" t="s">
        <v>1286</v>
      </c>
      <c r="H8136" t="s">
        <v>349</v>
      </c>
      <c r="I8136" t="s">
        <v>349</v>
      </c>
      <c r="K8136">
        <v>2020</v>
      </c>
      <c r="L8136" t="s">
        <v>8209</v>
      </c>
      <c r="M8136" t="s">
        <v>8210</v>
      </c>
      <c r="N8136" t="s">
        <v>8211</v>
      </c>
      <c r="O8136" t="s">
        <v>8212</v>
      </c>
    </row>
    <row r="8137" spans="1:15" ht="15" customHeight="1" x14ac:dyDescent="0.2">
      <c r="A8137" t="s">
        <v>9841</v>
      </c>
      <c r="B8137" t="s">
        <v>632</v>
      </c>
      <c r="C8137" t="s">
        <v>631</v>
      </c>
      <c r="D8137" s="21" t="s">
        <v>633</v>
      </c>
      <c r="E8137" t="s">
        <v>634</v>
      </c>
      <c r="F8137" t="s">
        <v>10</v>
      </c>
      <c r="K8137">
        <v>2020</v>
      </c>
      <c r="L8137" t="s">
        <v>8209</v>
      </c>
      <c r="M8137" t="s">
        <v>8210</v>
      </c>
      <c r="N8137" t="s">
        <v>8211</v>
      </c>
    </row>
    <row r="8138" spans="1:15" ht="15" customHeight="1" x14ac:dyDescent="0.2">
      <c r="A8138" t="s">
        <v>9841</v>
      </c>
      <c r="B8138" t="s">
        <v>632</v>
      </c>
      <c r="C8138" t="s">
        <v>631</v>
      </c>
      <c r="D8138" s="21" t="s">
        <v>633</v>
      </c>
      <c r="E8138" t="s">
        <v>634</v>
      </c>
      <c r="F8138" t="s">
        <v>132</v>
      </c>
      <c r="G8138" t="s">
        <v>1286</v>
      </c>
      <c r="O8138" t="s">
        <v>1400</v>
      </c>
    </row>
    <row r="8139" spans="1:15" ht="15" customHeight="1" x14ac:dyDescent="0.2">
      <c r="A8139" t="s">
        <v>9841</v>
      </c>
      <c r="B8139" t="s">
        <v>632</v>
      </c>
      <c r="C8139" t="s">
        <v>631</v>
      </c>
      <c r="D8139" s="21" t="s">
        <v>633</v>
      </c>
      <c r="E8139" t="s">
        <v>634</v>
      </c>
      <c r="F8139" t="s">
        <v>8</v>
      </c>
      <c r="K8139">
        <v>2020</v>
      </c>
      <c r="L8139" t="s">
        <v>8209</v>
      </c>
      <c r="M8139" t="s">
        <v>8210</v>
      </c>
      <c r="N8139" t="s">
        <v>8211</v>
      </c>
    </row>
    <row r="8140" spans="1:15" ht="15" customHeight="1" x14ac:dyDescent="0.2">
      <c r="A8140" t="s">
        <v>9841</v>
      </c>
      <c r="B8140" t="s">
        <v>632</v>
      </c>
      <c r="C8140" t="s">
        <v>631</v>
      </c>
      <c r="D8140" s="21" t="s">
        <v>633</v>
      </c>
      <c r="E8140" t="s">
        <v>634</v>
      </c>
      <c r="F8140" t="s">
        <v>9</v>
      </c>
      <c r="L8140" t="s">
        <v>1414</v>
      </c>
      <c r="N8140" t="s">
        <v>1415</v>
      </c>
      <c r="O8140" t="s">
        <v>1416</v>
      </c>
    </row>
    <row r="8141" spans="1:15" ht="15" customHeight="1" x14ac:dyDescent="0.2">
      <c r="A8141" t="s">
        <v>9841</v>
      </c>
      <c r="B8141" t="s">
        <v>632</v>
      </c>
      <c r="C8141" t="s">
        <v>631</v>
      </c>
      <c r="D8141" s="21" t="s">
        <v>633</v>
      </c>
      <c r="E8141" t="s">
        <v>634</v>
      </c>
      <c r="F8141" t="s">
        <v>316</v>
      </c>
      <c r="L8141" t="s">
        <v>9484</v>
      </c>
      <c r="M8141" t="s">
        <v>9482</v>
      </c>
      <c r="N8141" t="s">
        <v>9483</v>
      </c>
      <c r="O8141" t="s">
        <v>9481</v>
      </c>
    </row>
    <row r="8142" spans="1:15" ht="15" customHeight="1" x14ac:dyDescent="0.2">
      <c r="A8142" t="s">
        <v>9841</v>
      </c>
      <c r="B8142" t="s">
        <v>632</v>
      </c>
      <c r="C8142" t="s">
        <v>631</v>
      </c>
      <c r="D8142" s="21" t="s">
        <v>633</v>
      </c>
      <c r="E8142" t="s">
        <v>634</v>
      </c>
      <c r="F8142" t="s">
        <v>318</v>
      </c>
      <c r="K8142">
        <v>2003</v>
      </c>
      <c r="L8142" t="s">
        <v>8209</v>
      </c>
      <c r="M8142" t="s">
        <v>8228</v>
      </c>
      <c r="N8142" t="s">
        <v>8211</v>
      </c>
      <c r="O8142" t="s">
        <v>8229</v>
      </c>
    </row>
    <row r="8143" spans="1:15" ht="15" customHeight="1" x14ac:dyDescent="0.2">
      <c r="A8143" t="s">
        <v>9841</v>
      </c>
      <c r="B8143" t="s">
        <v>632</v>
      </c>
      <c r="C8143" t="s">
        <v>631</v>
      </c>
      <c r="D8143" s="21" t="s">
        <v>633</v>
      </c>
      <c r="E8143" t="s">
        <v>634</v>
      </c>
      <c r="F8143" t="s">
        <v>314</v>
      </c>
      <c r="L8143" t="s">
        <v>9484</v>
      </c>
      <c r="M8143" t="s">
        <v>9482</v>
      </c>
      <c r="N8143" t="s">
        <v>9483</v>
      </c>
      <c r="O8143" t="s">
        <v>8243</v>
      </c>
    </row>
    <row r="8144" spans="1:15" ht="15" customHeight="1" x14ac:dyDescent="0.2">
      <c r="A8144" t="s">
        <v>9841</v>
      </c>
      <c r="B8144" t="s">
        <v>632</v>
      </c>
      <c r="C8144" t="s">
        <v>631</v>
      </c>
      <c r="D8144" s="21" t="s">
        <v>633</v>
      </c>
      <c r="E8144" t="s">
        <v>634</v>
      </c>
      <c r="F8144" t="s">
        <v>315</v>
      </c>
      <c r="L8144" t="s">
        <v>9484</v>
      </c>
      <c r="M8144" t="s">
        <v>9482</v>
      </c>
      <c r="N8144" t="s">
        <v>9483</v>
      </c>
      <c r="O8144" t="s">
        <v>8244</v>
      </c>
    </row>
    <row r="8145" spans="1:15" ht="15" customHeight="1" x14ac:dyDescent="0.2">
      <c r="A8145" t="s">
        <v>9841</v>
      </c>
      <c r="B8145" t="s">
        <v>632</v>
      </c>
      <c r="C8145" t="s">
        <v>631</v>
      </c>
      <c r="D8145" s="21" t="s">
        <v>633</v>
      </c>
      <c r="E8145" t="s">
        <v>634</v>
      </c>
      <c r="F8145" t="s">
        <v>84</v>
      </c>
      <c r="K8145">
        <v>2023</v>
      </c>
      <c r="L8145" t="s">
        <v>8239</v>
      </c>
      <c r="M8145" t="s">
        <v>8240</v>
      </c>
      <c r="N8145" t="s">
        <v>8241</v>
      </c>
      <c r="O8145" t="s">
        <v>8242</v>
      </c>
    </row>
    <row r="8146" spans="1:15" ht="15" customHeight="1" x14ac:dyDescent="0.2">
      <c r="A8146" t="s">
        <v>9841</v>
      </c>
      <c r="B8146" t="s">
        <v>632</v>
      </c>
      <c r="C8146" t="s">
        <v>631</v>
      </c>
      <c r="D8146" s="21" t="s">
        <v>633</v>
      </c>
      <c r="E8146" t="s">
        <v>634</v>
      </c>
      <c r="F8146" t="s">
        <v>33</v>
      </c>
      <c r="G8146" t="s">
        <v>1286</v>
      </c>
      <c r="H8146" t="s">
        <v>349</v>
      </c>
      <c r="I8146" t="s">
        <v>349</v>
      </c>
      <c r="K8146">
        <v>2020</v>
      </c>
      <c r="L8146" t="s">
        <v>8209</v>
      </c>
      <c r="M8146" t="s">
        <v>8215</v>
      </c>
      <c r="N8146" t="s">
        <v>8211</v>
      </c>
      <c r="O8146" t="s">
        <v>9769</v>
      </c>
    </row>
    <row r="8147" spans="1:15" ht="15" customHeight="1" x14ac:dyDescent="0.2">
      <c r="A8147" t="s">
        <v>9841</v>
      </c>
      <c r="B8147" t="s">
        <v>632</v>
      </c>
      <c r="C8147" t="s">
        <v>631</v>
      </c>
      <c r="D8147" s="21" t="s">
        <v>633</v>
      </c>
      <c r="E8147" t="s">
        <v>634</v>
      </c>
      <c r="F8147" t="s">
        <v>36</v>
      </c>
      <c r="G8147" t="s">
        <v>1289</v>
      </c>
      <c r="H8147" t="s">
        <v>349</v>
      </c>
      <c r="I8147" t="s">
        <v>349</v>
      </c>
      <c r="K8147">
        <v>2020</v>
      </c>
      <c r="L8147" t="s">
        <v>8209</v>
      </c>
      <c r="M8147" t="s">
        <v>8215</v>
      </c>
      <c r="N8147" t="s">
        <v>8211</v>
      </c>
      <c r="O8147" t="s">
        <v>8218</v>
      </c>
    </row>
    <row r="8148" spans="1:15" ht="15" customHeight="1" x14ac:dyDescent="0.2">
      <c r="A8148" t="s">
        <v>9841</v>
      </c>
      <c r="B8148" t="s">
        <v>632</v>
      </c>
      <c r="C8148" t="s">
        <v>631</v>
      </c>
      <c r="D8148" s="21" t="s">
        <v>633</v>
      </c>
      <c r="E8148" t="s">
        <v>634</v>
      </c>
      <c r="F8148" t="s">
        <v>35</v>
      </c>
      <c r="G8148" t="s">
        <v>1289</v>
      </c>
      <c r="H8148" t="s">
        <v>349</v>
      </c>
      <c r="I8148" t="s">
        <v>349</v>
      </c>
      <c r="K8148">
        <v>2020</v>
      </c>
      <c r="L8148" t="s">
        <v>8209</v>
      </c>
      <c r="M8148" t="s">
        <v>8215</v>
      </c>
      <c r="N8148" t="s">
        <v>8211</v>
      </c>
      <c r="O8148" t="s">
        <v>8217</v>
      </c>
    </row>
    <row r="8149" spans="1:15" ht="15" customHeight="1" x14ac:dyDescent="0.2">
      <c r="A8149" t="s">
        <v>9841</v>
      </c>
      <c r="B8149" t="s">
        <v>632</v>
      </c>
      <c r="C8149" t="s">
        <v>631</v>
      </c>
      <c r="D8149" s="21" t="s">
        <v>633</v>
      </c>
      <c r="E8149" t="s">
        <v>634</v>
      </c>
      <c r="F8149" t="s">
        <v>34</v>
      </c>
      <c r="G8149" t="s">
        <v>1289</v>
      </c>
      <c r="H8149" t="s">
        <v>349</v>
      </c>
      <c r="I8149" t="s">
        <v>349</v>
      </c>
      <c r="K8149">
        <v>2020</v>
      </c>
      <c r="L8149" t="s">
        <v>8209</v>
      </c>
      <c r="M8149" t="s">
        <v>8215</v>
      </c>
      <c r="N8149" t="s">
        <v>8211</v>
      </c>
      <c r="O8149" t="s">
        <v>8216</v>
      </c>
    </row>
    <row r="8150" spans="1:15" ht="15" customHeight="1" x14ac:dyDescent="0.2">
      <c r="A8150" t="s">
        <v>9841</v>
      </c>
      <c r="B8150" t="s">
        <v>632</v>
      </c>
      <c r="C8150" t="s">
        <v>631</v>
      </c>
      <c r="D8150" s="21" t="s">
        <v>633</v>
      </c>
      <c r="E8150" t="s">
        <v>634</v>
      </c>
      <c r="F8150" t="s">
        <v>38</v>
      </c>
      <c r="G8150" t="s">
        <v>1289</v>
      </c>
      <c r="H8150" t="s">
        <v>349</v>
      </c>
      <c r="I8150" t="s">
        <v>349</v>
      </c>
      <c r="K8150">
        <v>2020</v>
      </c>
      <c r="L8150" t="s">
        <v>8209</v>
      </c>
      <c r="M8150" t="s">
        <v>8215</v>
      </c>
      <c r="N8150" t="s">
        <v>8211</v>
      </c>
      <c r="O8150" t="s">
        <v>8219</v>
      </c>
    </row>
    <row r="8151" spans="1:15" ht="15" customHeight="1" x14ac:dyDescent="0.2">
      <c r="A8151" t="s">
        <v>9841</v>
      </c>
      <c r="B8151" t="s">
        <v>632</v>
      </c>
      <c r="C8151" t="s">
        <v>631</v>
      </c>
      <c r="D8151" s="21" t="s">
        <v>633</v>
      </c>
      <c r="E8151" t="s">
        <v>634</v>
      </c>
      <c r="F8151" t="s">
        <v>39</v>
      </c>
      <c r="G8151" t="s">
        <v>1289</v>
      </c>
      <c r="H8151" t="s">
        <v>349</v>
      </c>
      <c r="I8151" t="s">
        <v>349</v>
      </c>
      <c r="K8151">
        <v>2020</v>
      </c>
      <c r="L8151" t="s">
        <v>8209</v>
      </c>
      <c r="M8151" t="s">
        <v>8215</v>
      </c>
      <c r="N8151" t="s">
        <v>8211</v>
      </c>
      <c r="O8151" t="s">
        <v>8220</v>
      </c>
    </row>
    <row r="8152" spans="1:15" ht="15" customHeight="1" x14ac:dyDescent="0.2">
      <c r="A8152" t="s">
        <v>9841</v>
      </c>
      <c r="B8152" t="s">
        <v>632</v>
      </c>
      <c r="C8152" t="s">
        <v>631</v>
      </c>
      <c r="D8152" s="21" t="s">
        <v>633</v>
      </c>
      <c r="E8152" t="s">
        <v>634</v>
      </c>
      <c r="F8152" t="s">
        <v>41</v>
      </c>
      <c r="G8152" t="s">
        <v>1289</v>
      </c>
      <c r="H8152" t="s">
        <v>349</v>
      </c>
      <c r="I8152" t="s">
        <v>349</v>
      </c>
      <c r="K8152">
        <v>2020</v>
      </c>
      <c r="L8152" t="s">
        <v>8209</v>
      </c>
      <c r="M8152" t="s">
        <v>8215</v>
      </c>
      <c r="N8152" t="s">
        <v>8211</v>
      </c>
      <c r="O8152" t="s">
        <v>8221</v>
      </c>
    </row>
    <row r="8153" spans="1:15" ht="15" customHeight="1" x14ac:dyDescent="0.2">
      <c r="A8153" t="s">
        <v>9841</v>
      </c>
      <c r="B8153" t="s">
        <v>632</v>
      </c>
      <c r="C8153" t="s">
        <v>631</v>
      </c>
      <c r="D8153" s="21" t="s">
        <v>633</v>
      </c>
      <c r="E8153" t="s">
        <v>634</v>
      </c>
      <c r="F8153" t="s">
        <v>88</v>
      </c>
      <c r="K8153">
        <v>2020</v>
      </c>
      <c r="L8153" t="s">
        <v>8209</v>
      </c>
      <c r="M8153" t="s">
        <v>8222</v>
      </c>
      <c r="N8153" t="s">
        <v>8211</v>
      </c>
      <c r="O8153" t="s">
        <v>8223</v>
      </c>
    </row>
    <row r="8154" spans="1:15" ht="15" customHeight="1" x14ac:dyDescent="0.2">
      <c r="A8154" t="s">
        <v>9841</v>
      </c>
      <c r="B8154" t="s">
        <v>632</v>
      </c>
      <c r="C8154" t="s">
        <v>631</v>
      </c>
      <c r="D8154" s="21" t="s">
        <v>633</v>
      </c>
      <c r="E8154" t="s">
        <v>634</v>
      </c>
      <c r="F8154" t="s">
        <v>86</v>
      </c>
      <c r="L8154" t="s">
        <v>8230</v>
      </c>
      <c r="M8154" t="s">
        <v>8025</v>
      </c>
      <c r="N8154" t="s">
        <v>8231</v>
      </c>
      <c r="O8154" t="s">
        <v>8234</v>
      </c>
    </row>
    <row r="8155" spans="1:15" ht="15" customHeight="1" x14ac:dyDescent="0.2">
      <c r="A8155" t="s">
        <v>9841</v>
      </c>
      <c r="B8155" t="s">
        <v>632</v>
      </c>
      <c r="C8155" t="s">
        <v>631</v>
      </c>
      <c r="D8155" s="21" t="s">
        <v>633</v>
      </c>
      <c r="E8155" t="s">
        <v>634</v>
      </c>
      <c r="F8155" t="s">
        <v>32</v>
      </c>
      <c r="G8155" t="s">
        <v>1270</v>
      </c>
      <c r="K8155">
        <v>2020</v>
      </c>
      <c r="L8155" t="s">
        <v>8209</v>
      </c>
      <c r="M8155" t="s">
        <v>8213</v>
      </c>
      <c r="N8155" t="s">
        <v>8211</v>
      </c>
      <c r="O8155" t="s">
        <v>8214</v>
      </c>
    </row>
    <row r="8156" spans="1:15" ht="15" customHeight="1" x14ac:dyDescent="0.2">
      <c r="A8156" t="s">
        <v>9841</v>
      </c>
      <c r="B8156" t="s">
        <v>632</v>
      </c>
      <c r="C8156" t="s">
        <v>631</v>
      </c>
      <c r="D8156" s="21" t="s">
        <v>633</v>
      </c>
      <c r="E8156" t="s">
        <v>634</v>
      </c>
      <c r="F8156" t="s">
        <v>60</v>
      </c>
      <c r="G8156" t="s">
        <v>1270</v>
      </c>
      <c r="H8156" t="s">
        <v>1717</v>
      </c>
      <c r="I8156" t="s">
        <v>1702</v>
      </c>
      <c r="J8156" t="s">
        <v>8235</v>
      </c>
      <c r="K8156">
        <v>2021</v>
      </c>
      <c r="L8156" t="s">
        <v>8236</v>
      </c>
      <c r="M8156" t="s">
        <v>8237</v>
      </c>
      <c r="N8156" t="s">
        <v>7983</v>
      </c>
      <c r="O8156" t="s">
        <v>8238</v>
      </c>
    </row>
    <row r="8157" spans="1:15" ht="15" customHeight="1" x14ac:dyDescent="0.2">
      <c r="A8157" t="s">
        <v>9841</v>
      </c>
      <c r="B8157" t="s">
        <v>632</v>
      </c>
      <c r="C8157" t="s">
        <v>631</v>
      </c>
      <c r="D8157" s="21" t="s">
        <v>633</v>
      </c>
      <c r="E8157" t="s">
        <v>634</v>
      </c>
      <c r="F8157" t="s">
        <v>53</v>
      </c>
      <c r="G8157" t="s">
        <v>1270</v>
      </c>
      <c r="H8157" t="s">
        <v>1701</v>
      </c>
      <c r="I8157" t="s">
        <v>1702</v>
      </c>
      <c r="J8157" t="s">
        <v>8235</v>
      </c>
      <c r="K8157">
        <v>2021</v>
      </c>
      <c r="L8157" t="s">
        <v>8236</v>
      </c>
      <c r="M8157" t="s">
        <v>8237</v>
      </c>
      <c r="N8157" t="s">
        <v>7983</v>
      </c>
      <c r="O8157" t="s">
        <v>8238</v>
      </c>
    </row>
    <row r="8158" spans="1:15" ht="15" customHeight="1" x14ac:dyDescent="0.2">
      <c r="A8158" t="s">
        <v>9841</v>
      </c>
      <c r="B8158" t="s">
        <v>632</v>
      </c>
      <c r="C8158" t="s">
        <v>631</v>
      </c>
      <c r="D8158" s="21" t="s">
        <v>633</v>
      </c>
      <c r="E8158" t="s">
        <v>634</v>
      </c>
      <c r="F8158" t="s">
        <v>59</v>
      </c>
      <c r="G8158" t="s">
        <v>1270</v>
      </c>
      <c r="H8158" t="s">
        <v>1701</v>
      </c>
      <c r="I8158" t="s">
        <v>1702</v>
      </c>
      <c r="J8158" t="s">
        <v>8235</v>
      </c>
      <c r="K8158">
        <v>2021</v>
      </c>
      <c r="L8158" t="s">
        <v>8236</v>
      </c>
      <c r="M8158" t="s">
        <v>8237</v>
      </c>
      <c r="N8158" t="s">
        <v>7983</v>
      </c>
      <c r="O8158" t="s">
        <v>8238</v>
      </c>
    </row>
    <row r="8159" spans="1:15" ht="15" customHeight="1" x14ac:dyDescent="0.2">
      <c r="A8159" t="s">
        <v>9841</v>
      </c>
      <c r="B8159" t="s">
        <v>655</v>
      </c>
      <c r="C8159" t="s">
        <v>654</v>
      </c>
      <c r="D8159" s="21" t="s">
        <v>656</v>
      </c>
      <c r="E8159" t="s">
        <v>657</v>
      </c>
      <c r="F8159" t="s">
        <v>67</v>
      </c>
      <c r="G8159" t="s">
        <v>1360</v>
      </c>
      <c r="J8159" t="s">
        <v>8247</v>
      </c>
      <c r="K8159">
        <v>2025</v>
      </c>
      <c r="L8159" t="s">
        <v>8248</v>
      </c>
      <c r="M8159" t="s">
        <v>1365</v>
      </c>
      <c r="N8159" t="s">
        <v>8249</v>
      </c>
      <c r="O8159" t="s">
        <v>8250</v>
      </c>
    </row>
    <row r="8160" spans="1:15" ht="15" customHeight="1" x14ac:dyDescent="0.2">
      <c r="A8160" t="s">
        <v>9841</v>
      </c>
      <c r="B8160" t="s">
        <v>655</v>
      </c>
      <c r="C8160" t="s">
        <v>654</v>
      </c>
      <c r="D8160" s="21" t="s">
        <v>656</v>
      </c>
      <c r="E8160" t="s">
        <v>657</v>
      </c>
      <c r="F8160" t="s">
        <v>32</v>
      </c>
      <c r="G8160" t="s">
        <v>1270</v>
      </c>
      <c r="K8160">
        <v>2018</v>
      </c>
      <c r="L8160" t="s">
        <v>8251</v>
      </c>
      <c r="M8160" t="s">
        <v>8252</v>
      </c>
      <c r="N8160" t="s">
        <v>8253</v>
      </c>
    </row>
    <row r="8161" spans="1:15" ht="15" customHeight="1" x14ac:dyDescent="0.2">
      <c r="A8161" t="s">
        <v>9841</v>
      </c>
      <c r="B8161" t="s">
        <v>655</v>
      </c>
      <c r="C8161" t="s">
        <v>654</v>
      </c>
      <c r="D8161" s="21" t="s">
        <v>656</v>
      </c>
      <c r="E8161" t="s">
        <v>657</v>
      </c>
      <c r="F8161" t="s">
        <v>64</v>
      </c>
      <c r="G8161" t="s">
        <v>1270</v>
      </c>
      <c r="H8161" t="s">
        <v>349</v>
      </c>
      <c r="I8161" t="s">
        <v>349</v>
      </c>
      <c r="K8161">
        <v>2018</v>
      </c>
      <c r="L8161" t="s">
        <v>8251</v>
      </c>
      <c r="M8161" t="s">
        <v>8252</v>
      </c>
      <c r="N8161" t="s">
        <v>8253</v>
      </c>
      <c r="O8161" t="s">
        <v>9167</v>
      </c>
    </row>
    <row r="8162" spans="1:15" ht="15" customHeight="1" x14ac:dyDescent="0.2">
      <c r="A8162" t="s">
        <v>9841</v>
      </c>
      <c r="B8162" t="s">
        <v>655</v>
      </c>
      <c r="C8162" t="s">
        <v>654</v>
      </c>
      <c r="D8162" s="21" t="s">
        <v>656</v>
      </c>
      <c r="E8162" t="s">
        <v>657</v>
      </c>
      <c r="F8162" t="s">
        <v>30</v>
      </c>
      <c r="G8162" t="s">
        <v>1454</v>
      </c>
      <c r="K8162">
        <v>2005</v>
      </c>
      <c r="L8162" t="s">
        <v>8254</v>
      </c>
      <c r="M8162" t="s">
        <v>8255</v>
      </c>
      <c r="N8162" t="s">
        <v>8256</v>
      </c>
    </row>
    <row r="8163" spans="1:15" ht="15" customHeight="1" x14ac:dyDescent="0.2">
      <c r="A8163" t="s">
        <v>9841</v>
      </c>
      <c r="B8163" t="s">
        <v>655</v>
      </c>
      <c r="C8163" t="s">
        <v>654</v>
      </c>
      <c r="D8163" s="21" t="s">
        <v>656</v>
      </c>
      <c r="E8163" t="s">
        <v>657</v>
      </c>
      <c r="F8163" t="s">
        <v>8</v>
      </c>
      <c r="K8163">
        <v>2019</v>
      </c>
      <c r="L8163" t="s">
        <v>8264</v>
      </c>
      <c r="M8163" t="s">
        <v>8265</v>
      </c>
      <c r="N8163" t="s">
        <v>8266</v>
      </c>
    </row>
    <row r="8164" spans="1:15" ht="15" customHeight="1" x14ac:dyDescent="0.2">
      <c r="A8164" t="s">
        <v>9841</v>
      </c>
      <c r="B8164" t="s">
        <v>655</v>
      </c>
      <c r="C8164" t="s">
        <v>654</v>
      </c>
      <c r="D8164" s="21" t="s">
        <v>656</v>
      </c>
      <c r="E8164" t="s">
        <v>657</v>
      </c>
      <c r="F8164" t="s">
        <v>10</v>
      </c>
      <c r="K8164">
        <v>2019</v>
      </c>
      <c r="L8164" t="s">
        <v>8264</v>
      </c>
      <c r="M8164" t="s">
        <v>8265</v>
      </c>
      <c r="N8164" t="s">
        <v>8266</v>
      </c>
    </row>
    <row r="8165" spans="1:15" ht="15" customHeight="1" x14ac:dyDescent="0.2">
      <c r="A8165" t="s">
        <v>9841</v>
      </c>
      <c r="B8165" t="s">
        <v>655</v>
      </c>
      <c r="C8165" t="s">
        <v>654</v>
      </c>
      <c r="D8165" s="21" t="s">
        <v>656</v>
      </c>
      <c r="E8165" t="s">
        <v>657</v>
      </c>
      <c r="F8165" t="s">
        <v>11</v>
      </c>
      <c r="G8165" t="s">
        <v>1286</v>
      </c>
      <c r="H8165" t="s">
        <v>349</v>
      </c>
      <c r="I8165" t="s">
        <v>349</v>
      </c>
      <c r="K8165">
        <v>2019</v>
      </c>
      <c r="L8165" t="s">
        <v>8264</v>
      </c>
      <c r="M8165" t="s">
        <v>8265</v>
      </c>
      <c r="N8165" t="s">
        <v>8266</v>
      </c>
      <c r="O8165" t="s">
        <v>9276</v>
      </c>
    </row>
    <row r="8166" spans="1:15" ht="15" customHeight="1" x14ac:dyDescent="0.2">
      <c r="A8166" t="s">
        <v>9841</v>
      </c>
      <c r="B8166" t="s">
        <v>655</v>
      </c>
      <c r="C8166" t="s">
        <v>654</v>
      </c>
      <c r="D8166" s="21" t="s">
        <v>656</v>
      </c>
      <c r="E8166" t="s">
        <v>657</v>
      </c>
      <c r="F8166" t="s">
        <v>53</v>
      </c>
      <c r="G8166" t="s">
        <v>1270</v>
      </c>
      <c r="H8166" t="s">
        <v>349</v>
      </c>
      <c r="I8166" t="s">
        <v>349</v>
      </c>
      <c r="K8166">
        <v>2019</v>
      </c>
      <c r="L8166" t="s">
        <v>8264</v>
      </c>
      <c r="M8166" t="s">
        <v>8265</v>
      </c>
      <c r="N8166" t="s">
        <v>8266</v>
      </c>
      <c r="O8166" t="s">
        <v>9277</v>
      </c>
    </row>
    <row r="8167" spans="1:15" ht="15" customHeight="1" x14ac:dyDescent="0.2">
      <c r="A8167" t="s">
        <v>9841</v>
      </c>
      <c r="B8167" t="s">
        <v>655</v>
      </c>
      <c r="C8167" t="s">
        <v>654</v>
      </c>
      <c r="D8167" s="21" t="s">
        <v>656</v>
      </c>
      <c r="E8167" t="s">
        <v>657</v>
      </c>
      <c r="F8167" t="s">
        <v>84</v>
      </c>
      <c r="K8167">
        <v>2021</v>
      </c>
      <c r="L8167" t="s">
        <v>8257</v>
      </c>
      <c r="M8167" t="s">
        <v>5509</v>
      </c>
      <c r="N8167" t="s">
        <v>8258</v>
      </c>
      <c r="O8167" t="s">
        <v>8259</v>
      </c>
    </row>
    <row r="8168" spans="1:15" ht="15" customHeight="1" x14ac:dyDescent="0.2">
      <c r="A8168" t="s">
        <v>9841</v>
      </c>
      <c r="B8168" t="s">
        <v>655</v>
      </c>
      <c r="C8168" t="s">
        <v>654</v>
      </c>
      <c r="D8168" s="21" t="s">
        <v>656</v>
      </c>
      <c r="E8168" t="s">
        <v>657</v>
      </c>
      <c r="F8168" t="s">
        <v>317</v>
      </c>
      <c r="K8168">
        <v>2021</v>
      </c>
      <c r="L8168" t="s">
        <v>8257</v>
      </c>
      <c r="M8168" t="s">
        <v>2332</v>
      </c>
      <c r="N8168" t="s">
        <v>8258</v>
      </c>
      <c r="O8168" t="s">
        <v>8260</v>
      </c>
    </row>
    <row r="8169" spans="1:15" ht="15" customHeight="1" x14ac:dyDescent="0.2">
      <c r="A8169" t="s">
        <v>9841</v>
      </c>
      <c r="B8169" t="s">
        <v>655</v>
      </c>
      <c r="C8169" t="s">
        <v>654</v>
      </c>
      <c r="D8169" s="21" t="s">
        <v>656</v>
      </c>
      <c r="E8169" t="s">
        <v>657</v>
      </c>
      <c r="F8169" t="s">
        <v>336</v>
      </c>
      <c r="K8169">
        <v>2021</v>
      </c>
      <c r="L8169" t="s">
        <v>8257</v>
      </c>
      <c r="M8169" t="s">
        <v>8261</v>
      </c>
      <c r="N8169" t="s">
        <v>8258</v>
      </c>
      <c r="O8169" t="s">
        <v>8262</v>
      </c>
    </row>
    <row r="8170" spans="1:15" ht="15" customHeight="1" x14ac:dyDescent="0.2">
      <c r="A8170" t="s">
        <v>9841</v>
      </c>
      <c r="B8170" t="s">
        <v>655</v>
      </c>
      <c r="C8170" t="s">
        <v>654</v>
      </c>
      <c r="D8170" s="21" t="s">
        <v>656</v>
      </c>
      <c r="E8170" t="s">
        <v>657</v>
      </c>
      <c r="F8170" t="s">
        <v>337</v>
      </c>
      <c r="K8170">
        <v>2021</v>
      </c>
      <c r="L8170" t="s">
        <v>8257</v>
      </c>
      <c r="M8170" t="s">
        <v>8261</v>
      </c>
      <c r="N8170" t="s">
        <v>8258</v>
      </c>
      <c r="O8170" t="s">
        <v>8262</v>
      </c>
    </row>
    <row r="8171" spans="1:15" ht="15" customHeight="1" x14ac:dyDescent="0.2">
      <c r="A8171" t="s">
        <v>9841</v>
      </c>
      <c r="B8171" t="s">
        <v>655</v>
      </c>
      <c r="C8171" t="s">
        <v>654</v>
      </c>
      <c r="D8171" s="21" t="s">
        <v>656</v>
      </c>
      <c r="E8171" t="s">
        <v>657</v>
      </c>
      <c r="F8171" t="s">
        <v>339</v>
      </c>
      <c r="K8171">
        <v>2021</v>
      </c>
      <c r="L8171" t="s">
        <v>8257</v>
      </c>
      <c r="M8171" t="s">
        <v>1314</v>
      </c>
      <c r="N8171" t="s">
        <v>8258</v>
      </c>
      <c r="O8171" t="s">
        <v>8263</v>
      </c>
    </row>
    <row r="8172" spans="1:15" ht="15" customHeight="1" x14ac:dyDescent="0.2">
      <c r="A8172" t="s">
        <v>9841</v>
      </c>
      <c r="B8172" t="s">
        <v>655</v>
      </c>
      <c r="C8172" t="s">
        <v>654</v>
      </c>
      <c r="D8172" s="21" t="s">
        <v>656</v>
      </c>
      <c r="E8172" t="s">
        <v>657</v>
      </c>
      <c r="F8172" t="s">
        <v>94</v>
      </c>
      <c r="K8172">
        <v>2019</v>
      </c>
      <c r="L8172" t="s">
        <v>8264</v>
      </c>
      <c r="M8172" t="s">
        <v>8265</v>
      </c>
      <c r="N8172" t="s">
        <v>8266</v>
      </c>
    </row>
    <row r="8173" spans="1:15" ht="15" customHeight="1" x14ac:dyDescent="0.2">
      <c r="A8173" t="s">
        <v>9841</v>
      </c>
      <c r="B8173" t="s">
        <v>655</v>
      </c>
      <c r="C8173" t="s">
        <v>654</v>
      </c>
      <c r="D8173" s="21" t="s">
        <v>656</v>
      </c>
      <c r="E8173" t="s">
        <v>657</v>
      </c>
      <c r="F8173" t="s">
        <v>95</v>
      </c>
      <c r="K8173">
        <v>2019</v>
      </c>
      <c r="L8173" t="s">
        <v>8264</v>
      </c>
      <c r="M8173" t="s">
        <v>8265</v>
      </c>
      <c r="N8173" t="s">
        <v>8266</v>
      </c>
    </row>
    <row r="8174" spans="1:15" ht="15" customHeight="1" x14ac:dyDescent="0.2">
      <c r="A8174" t="s">
        <v>9841</v>
      </c>
      <c r="B8174" t="s">
        <v>655</v>
      </c>
      <c r="C8174" t="s">
        <v>654</v>
      </c>
      <c r="D8174" s="21" t="s">
        <v>656</v>
      </c>
      <c r="E8174" t="s">
        <v>657</v>
      </c>
      <c r="F8174" t="s">
        <v>96</v>
      </c>
      <c r="K8174">
        <v>2019</v>
      </c>
      <c r="L8174" t="s">
        <v>8264</v>
      </c>
      <c r="M8174" t="s">
        <v>8265</v>
      </c>
      <c r="N8174" t="s">
        <v>8266</v>
      </c>
      <c r="O8174" t="s">
        <v>8267</v>
      </c>
    </row>
    <row r="8175" spans="1:15" ht="15" customHeight="1" x14ac:dyDescent="0.2">
      <c r="A8175" t="s">
        <v>9841</v>
      </c>
      <c r="B8175" t="s">
        <v>655</v>
      </c>
      <c r="C8175" t="s">
        <v>654</v>
      </c>
      <c r="D8175" s="21" t="s">
        <v>656</v>
      </c>
      <c r="E8175" t="s">
        <v>657</v>
      </c>
      <c r="F8175" t="s">
        <v>307</v>
      </c>
      <c r="K8175">
        <v>2019</v>
      </c>
      <c r="L8175" t="s">
        <v>8264</v>
      </c>
      <c r="M8175" t="s">
        <v>8265</v>
      </c>
      <c r="N8175" t="s">
        <v>8266</v>
      </c>
      <c r="O8175" t="s">
        <v>8268</v>
      </c>
    </row>
    <row r="8176" spans="1:15" ht="15" customHeight="1" x14ac:dyDescent="0.2">
      <c r="A8176" t="s">
        <v>9841</v>
      </c>
      <c r="B8176" t="s">
        <v>655</v>
      </c>
      <c r="C8176" t="s">
        <v>654</v>
      </c>
      <c r="D8176" s="21" t="s">
        <v>656</v>
      </c>
      <c r="E8176" t="s">
        <v>657</v>
      </c>
      <c r="F8176" t="s">
        <v>308</v>
      </c>
      <c r="K8176">
        <v>2019</v>
      </c>
      <c r="L8176" t="s">
        <v>8264</v>
      </c>
      <c r="M8176" t="s">
        <v>8265</v>
      </c>
      <c r="N8176" t="s">
        <v>8266</v>
      </c>
      <c r="O8176" t="s">
        <v>8268</v>
      </c>
    </row>
    <row r="8177" spans="1:15" ht="15" customHeight="1" x14ac:dyDescent="0.2">
      <c r="A8177" t="s">
        <v>9841</v>
      </c>
      <c r="B8177" t="s">
        <v>655</v>
      </c>
      <c r="C8177" t="s">
        <v>654</v>
      </c>
      <c r="D8177" s="21" t="s">
        <v>656</v>
      </c>
      <c r="E8177" t="s">
        <v>657</v>
      </c>
      <c r="F8177" t="s">
        <v>309</v>
      </c>
      <c r="K8177">
        <v>2019</v>
      </c>
      <c r="L8177" t="s">
        <v>8264</v>
      </c>
      <c r="M8177" t="s">
        <v>8265</v>
      </c>
      <c r="N8177" t="s">
        <v>8266</v>
      </c>
      <c r="O8177" t="s">
        <v>8268</v>
      </c>
    </row>
    <row r="8178" spans="1:15" ht="15" customHeight="1" x14ac:dyDescent="0.2">
      <c r="A8178" t="s">
        <v>9841</v>
      </c>
      <c r="B8178" t="s">
        <v>655</v>
      </c>
      <c r="C8178" t="s">
        <v>654</v>
      </c>
      <c r="D8178" s="21" t="s">
        <v>656</v>
      </c>
      <c r="E8178" t="s">
        <v>657</v>
      </c>
      <c r="F8178" t="s">
        <v>316</v>
      </c>
      <c r="K8178">
        <v>2019</v>
      </c>
      <c r="L8178" t="s">
        <v>8264</v>
      </c>
      <c r="M8178" t="s">
        <v>8265</v>
      </c>
      <c r="N8178" t="s">
        <v>8266</v>
      </c>
      <c r="O8178" t="s">
        <v>8269</v>
      </c>
    </row>
    <row r="8179" spans="1:15" ht="15" customHeight="1" x14ac:dyDescent="0.2">
      <c r="A8179" t="s">
        <v>9841</v>
      </c>
      <c r="B8179" t="s">
        <v>655</v>
      </c>
      <c r="C8179" t="s">
        <v>654</v>
      </c>
      <c r="D8179" s="21" t="s">
        <v>656</v>
      </c>
      <c r="E8179" t="s">
        <v>657</v>
      </c>
      <c r="F8179" t="s">
        <v>338</v>
      </c>
      <c r="K8179">
        <v>2019</v>
      </c>
      <c r="L8179" t="s">
        <v>8264</v>
      </c>
      <c r="M8179" t="s">
        <v>3719</v>
      </c>
      <c r="N8179" t="s">
        <v>8266</v>
      </c>
      <c r="O8179" t="s">
        <v>8270</v>
      </c>
    </row>
    <row r="8180" spans="1:15" ht="15" customHeight="1" x14ac:dyDescent="0.2">
      <c r="A8180" t="s">
        <v>9841</v>
      </c>
      <c r="B8180" t="s">
        <v>655</v>
      </c>
      <c r="C8180" t="s">
        <v>654</v>
      </c>
      <c r="D8180" s="21" t="s">
        <v>656</v>
      </c>
      <c r="E8180" t="s">
        <v>657</v>
      </c>
      <c r="F8180" t="s">
        <v>315</v>
      </c>
      <c r="K8180">
        <v>2019</v>
      </c>
      <c r="L8180" t="s">
        <v>8271</v>
      </c>
      <c r="M8180" t="s">
        <v>8272</v>
      </c>
      <c r="N8180" t="s">
        <v>8273</v>
      </c>
      <c r="O8180" t="s">
        <v>8274</v>
      </c>
    </row>
    <row r="8181" spans="1:15" ht="15" customHeight="1" x14ac:dyDescent="0.2">
      <c r="A8181" t="s">
        <v>9841</v>
      </c>
      <c r="B8181" t="s">
        <v>655</v>
      </c>
      <c r="C8181" t="s">
        <v>654</v>
      </c>
      <c r="D8181" s="21" t="s">
        <v>656</v>
      </c>
      <c r="E8181" t="s">
        <v>657</v>
      </c>
      <c r="F8181" t="s">
        <v>9</v>
      </c>
      <c r="L8181" t="s">
        <v>1414</v>
      </c>
      <c r="N8181" t="s">
        <v>1415</v>
      </c>
      <c r="O8181" t="s">
        <v>1416</v>
      </c>
    </row>
    <row r="8182" spans="1:15" ht="15" customHeight="1" x14ac:dyDescent="0.2">
      <c r="A8182" t="s">
        <v>9841</v>
      </c>
      <c r="B8182" t="s">
        <v>655</v>
      </c>
      <c r="C8182" t="s">
        <v>654</v>
      </c>
      <c r="D8182" s="21" t="s">
        <v>656</v>
      </c>
      <c r="E8182" t="s">
        <v>657</v>
      </c>
      <c r="F8182" t="s">
        <v>4</v>
      </c>
      <c r="L8182" t="s">
        <v>1429</v>
      </c>
      <c r="N8182" t="s">
        <v>1279</v>
      </c>
      <c r="O8182" t="s">
        <v>1280</v>
      </c>
    </row>
    <row r="8183" spans="1:15" ht="15" customHeight="1" x14ac:dyDescent="0.2">
      <c r="A8183" t="s">
        <v>9841</v>
      </c>
      <c r="B8183" t="s">
        <v>655</v>
      </c>
      <c r="C8183" t="s">
        <v>654</v>
      </c>
      <c r="D8183" s="21" t="s">
        <v>656</v>
      </c>
      <c r="E8183" t="s">
        <v>657</v>
      </c>
      <c r="F8183" t="s">
        <v>14</v>
      </c>
      <c r="G8183" t="s">
        <v>1430</v>
      </c>
      <c r="O8183" t="s">
        <v>1431</v>
      </c>
    </row>
    <row r="8184" spans="1:15" ht="15" customHeight="1" x14ac:dyDescent="0.2">
      <c r="A8184" t="s">
        <v>9841</v>
      </c>
      <c r="B8184" t="s">
        <v>655</v>
      </c>
      <c r="C8184" t="s">
        <v>654</v>
      </c>
      <c r="D8184" s="21" t="s">
        <v>656</v>
      </c>
      <c r="E8184" t="s">
        <v>657</v>
      </c>
      <c r="F8184" t="s">
        <v>15</v>
      </c>
      <c r="G8184" t="s">
        <v>1430</v>
      </c>
      <c r="O8184" t="s">
        <v>1432</v>
      </c>
    </row>
    <row r="8185" spans="1:15" ht="15" customHeight="1" x14ac:dyDescent="0.2">
      <c r="A8185" t="s">
        <v>9841</v>
      </c>
      <c r="B8185" t="s">
        <v>655</v>
      </c>
      <c r="C8185" t="s">
        <v>654</v>
      </c>
      <c r="D8185" s="21" t="s">
        <v>656</v>
      </c>
      <c r="E8185" t="s">
        <v>657</v>
      </c>
      <c r="F8185" t="s">
        <v>132</v>
      </c>
      <c r="G8185" t="s">
        <v>1286</v>
      </c>
      <c r="O8185" t="s">
        <v>1400</v>
      </c>
    </row>
    <row r="8186" spans="1:15" ht="15" customHeight="1" x14ac:dyDescent="0.2">
      <c r="A8186" t="s">
        <v>9841</v>
      </c>
      <c r="B8186" t="s">
        <v>674</v>
      </c>
      <c r="C8186" t="s">
        <v>673</v>
      </c>
      <c r="D8186" s="21" t="s">
        <v>675</v>
      </c>
      <c r="E8186" t="s">
        <v>676</v>
      </c>
      <c r="F8186" t="s">
        <v>20</v>
      </c>
      <c r="G8186" t="s">
        <v>1270</v>
      </c>
      <c r="L8186" t="s">
        <v>9474</v>
      </c>
      <c r="N8186" t="s">
        <v>9475</v>
      </c>
      <c r="O8186" t="s">
        <v>9473</v>
      </c>
    </row>
    <row r="8187" spans="1:15" ht="15" customHeight="1" x14ac:dyDescent="0.2">
      <c r="A8187" t="s">
        <v>9841</v>
      </c>
      <c r="B8187" t="s">
        <v>674</v>
      </c>
      <c r="C8187" t="s">
        <v>673</v>
      </c>
      <c r="D8187" s="21" t="s">
        <v>675</v>
      </c>
      <c r="E8187" t="s">
        <v>676</v>
      </c>
      <c r="F8187" t="s">
        <v>157</v>
      </c>
      <c r="G8187" t="s">
        <v>1286</v>
      </c>
      <c r="O8187" t="s">
        <v>1400</v>
      </c>
    </row>
    <row r="8188" spans="1:15" ht="15" customHeight="1" x14ac:dyDescent="0.2">
      <c r="A8188" t="s">
        <v>9841</v>
      </c>
      <c r="B8188" t="s">
        <v>674</v>
      </c>
      <c r="C8188" t="s">
        <v>673</v>
      </c>
      <c r="D8188" s="21" t="s">
        <v>675</v>
      </c>
      <c r="E8188" t="s">
        <v>676</v>
      </c>
      <c r="F8188" t="s">
        <v>202</v>
      </c>
      <c r="G8188" t="s">
        <v>1523</v>
      </c>
      <c r="K8188">
        <v>2017</v>
      </c>
      <c r="L8188" t="s">
        <v>8310</v>
      </c>
      <c r="M8188" t="s">
        <v>1571</v>
      </c>
      <c r="N8188" t="s">
        <v>8311</v>
      </c>
      <c r="O8188" t="s">
        <v>8319</v>
      </c>
    </row>
    <row r="8189" spans="1:15" ht="15" customHeight="1" x14ac:dyDescent="0.2">
      <c r="A8189" t="s">
        <v>9841</v>
      </c>
      <c r="B8189" t="s">
        <v>674</v>
      </c>
      <c r="C8189" t="s">
        <v>673</v>
      </c>
      <c r="D8189" s="21" t="s">
        <v>675</v>
      </c>
      <c r="E8189" t="s">
        <v>676</v>
      </c>
      <c r="F8189" t="s">
        <v>338</v>
      </c>
      <c r="K8189">
        <v>2024</v>
      </c>
      <c r="L8189" t="s">
        <v>8285</v>
      </c>
      <c r="N8189" t="s">
        <v>8286</v>
      </c>
      <c r="O8189" t="s">
        <v>8287</v>
      </c>
    </row>
    <row r="8190" spans="1:15" ht="15" customHeight="1" x14ac:dyDescent="0.2">
      <c r="A8190" t="s">
        <v>9841</v>
      </c>
      <c r="B8190" t="s">
        <v>674</v>
      </c>
      <c r="C8190" t="s">
        <v>673</v>
      </c>
      <c r="D8190" s="21" t="s">
        <v>675</v>
      </c>
      <c r="E8190" t="s">
        <v>676</v>
      </c>
      <c r="F8190" t="s">
        <v>336</v>
      </c>
      <c r="K8190">
        <v>2024</v>
      </c>
      <c r="L8190" t="s">
        <v>8285</v>
      </c>
      <c r="N8190" t="s">
        <v>8286</v>
      </c>
      <c r="O8190" t="s">
        <v>8287</v>
      </c>
    </row>
    <row r="8191" spans="1:15" ht="15" customHeight="1" x14ac:dyDescent="0.2">
      <c r="A8191" t="s">
        <v>9841</v>
      </c>
      <c r="B8191" t="s">
        <v>674</v>
      </c>
      <c r="C8191" t="s">
        <v>673</v>
      </c>
      <c r="D8191" s="21" t="s">
        <v>675</v>
      </c>
      <c r="E8191" t="s">
        <v>676</v>
      </c>
      <c r="F8191" t="s">
        <v>339</v>
      </c>
      <c r="K8191">
        <v>2024</v>
      </c>
      <c r="L8191" t="s">
        <v>8281</v>
      </c>
      <c r="N8191" t="s">
        <v>8282</v>
      </c>
      <c r="O8191" t="s">
        <v>8284</v>
      </c>
    </row>
    <row r="8192" spans="1:15" ht="15" customHeight="1" x14ac:dyDescent="0.2">
      <c r="A8192" t="s">
        <v>9841</v>
      </c>
      <c r="B8192" t="s">
        <v>674</v>
      </c>
      <c r="C8192" t="s">
        <v>673</v>
      </c>
      <c r="D8192" s="21" t="s">
        <v>675</v>
      </c>
      <c r="E8192" t="s">
        <v>676</v>
      </c>
      <c r="F8192" t="s">
        <v>337</v>
      </c>
      <c r="K8192">
        <v>2024</v>
      </c>
      <c r="L8192" t="s">
        <v>8285</v>
      </c>
      <c r="N8192" t="s">
        <v>8286</v>
      </c>
      <c r="O8192" t="s">
        <v>8287</v>
      </c>
    </row>
    <row r="8193" spans="1:15" ht="15" customHeight="1" x14ac:dyDescent="0.2">
      <c r="A8193" t="s">
        <v>9841</v>
      </c>
      <c r="B8193" t="s">
        <v>674</v>
      </c>
      <c r="C8193" t="s">
        <v>673</v>
      </c>
      <c r="D8193" s="21" t="s">
        <v>675</v>
      </c>
      <c r="E8193" t="s">
        <v>676</v>
      </c>
      <c r="F8193" t="s">
        <v>4</v>
      </c>
      <c r="L8193" t="s">
        <v>1429</v>
      </c>
      <c r="N8193" t="s">
        <v>1279</v>
      </c>
      <c r="O8193" t="s">
        <v>1280</v>
      </c>
    </row>
    <row r="8194" spans="1:15" ht="15" customHeight="1" x14ac:dyDescent="0.2">
      <c r="A8194" t="s">
        <v>9841</v>
      </c>
      <c r="B8194" t="s">
        <v>674</v>
      </c>
      <c r="C8194" t="s">
        <v>673</v>
      </c>
      <c r="D8194" s="21" t="s">
        <v>675</v>
      </c>
      <c r="E8194" t="s">
        <v>676</v>
      </c>
      <c r="F8194" t="s">
        <v>50</v>
      </c>
      <c r="G8194" t="s">
        <v>1270</v>
      </c>
      <c r="H8194" t="s">
        <v>349</v>
      </c>
      <c r="I8194" t="s">
        <v>349</v>
      </c>
      <c r="K8194">
        <v>2017</v>
      </c>
      <c r="L8194" t="s">
        <v>8310</v>
      </c>
      <c r="M8194" t="s">
        <v>2055</v>
      </c>
      <c r="N8194" t="s">
        <v>8311</v>
      </c>
    </row>
    <row r="8195" spans="1:15" ht="15" customHeight="1" x14ac:dyDescent="0.2">
      <c r="A8195" t="s">
        <v>9841</v>
      </c>
      <c r="B8195" t="s">
        <v>674</v>
      </c>
      <c r="C8195" t="s">
        <v>673</v>
      </c>
      <c r="D8195" s="21" t="s">
        <v>675</v>
      </c>
      <c r="E8195" t="s">
        <v>676</v>
      </c>
      <c r="F8195" t="s">
        <v>89</v>
      </c>
      <c r="K8195">
        <v>2020</v>
      </c>
      <c r="L8195" t="s">
        <v>8275</v>
      </c>
      <c r="M8195" t="s">
        <v>8279</v>
      </c>
      <c r="N8195" t="s">
        <v>8277</v>
      </c>
      <c r="O8195" t="s">
        <v>8280</v>
      </c>
    </row>
    <row r="8196" spans="1:15" ht="15" customHeight="1" x14ac:dyDescent="0.2">
      <c r="A8196" t="s">
        <v>9841</v>
      </c>
      <c r="B8196" t="s">
        <v>674</v>
      </c>
      <c r="C8196" t="s">
        <v>673</v>
      </c>
      <c r="D8196" s="21" t="s">
        <v>675</v>
      </c>
      <c r="E8196" t="s">
        <v>676</v>
      </c>
      <c r="F8196" t="s">
        <v>93</v>
      </c>
      <c r="K8196">
        <v>2020</v>
      </c>
      <c r="L8196" t="s">
        <v>8275</v>
      </c>
      <c r="M8196" t="s">
        <v>8279</v>
      </c>
      <c r="N8196" t="s">
        <v>8277</v>
      </c>
    </row>
    <row r="8197" spans="1:15" ht="15" customHeight="1" x14ac:dyDescent="0.2">
      <c r="A8197" t="s">
        <v>9841</v>
      </c>
      <c r="B8197" t="s">
        <v>674</v>
      </c>
      <c r="C8197" t="s">
        <v>673</v>
      </c>
      <c r="D8197" s="21" t="s">
        <v>675</v>
      </c>
      <c r="E8197" t="s">
        <v>676</v>
      </c>
      <c r="F8197" t="s">
        <v>147</v>
      </c>
      <c r="G8197" t="s">
        <v>1286</v>
      </c>
      <c r="O8197" t="s">
        <v>1400</v>
      </c>
    </row>
    <row r="8198" spans="1:15" ht="15" customHeight="1" x14ac:dyDescent="0.2">
      <c r="A8198" t="s">
        <v>9841</v>
      </c>
      <c r="B8198" t="s">
        <v>674</v>
      </c>
      <c r="C8198" t="s">
        <v>673</v>
      </c>
      <c r="D8198" s="21" t="s">
        <v>675</v>
      </c>
      <c r="E8198" t="s">
        <v>676</v>
      </c>
      <c r="F8198" t="s">
        <v>94</v>
      </c>
      <c r="K8198">
        <v>2020</v>
      </c>
      <c r="L8198" t="s">
        <v>8275</v>
      </c>
      <c r="M8198" t="s">
        <v>8279</v>
      </c>
      <c r="N8198" t="s">
        <v>8277</v>
      </c>
    </row>
    <row r="8199" spans="1:15" ht="15" customHeight="1" x14ac:dyDescent="0.2">
      <c r="A8199" t="s">
        <v>9841</v>
      </c>
      <c r="B8199" t="s">
        <v>674</v>
      </c>
      <c r="C8199" t="s">
        <v>673</v>
      </c>
      <c r="D8199" s="21" t="s">
        <v>675</v>
      </c>
      <c r="E8199" t="s">
        <v>676</v>
      </c>
      <c r="F8199" t="s">
        <v>96</v>
      </c>
      <c r="K8199">
        <v>2017</v>
      </c>
      <c r="L8199" t="s">
        <v>8302</v>
      </c>
      <c r="M8199" t="s">
        <v>8303</v>
      </c>
      <c r="N8199" t="s">
        <v>8304</v>
      </c>
    </row>
    <row r="8200" spans="1:15" ht="15" customHeight="1" x14ac:dyDescent="0.2">
      <c r="A8200" t="s">
        <v>9841</v>
      </c>
      <c r="B8200" t="s">
        <v>674</v>
      </c>
      <c r="C8200" t="s">
        <v>673</v>
      </c>
      <c r="D8200" s="21" t="s">
        <v>675</v>
      </c>
      <c r="E8200" t="s">
        <v>676</v>
      </c>
      <c r="F8200" t="s">
        <v>162</v>
      </c>
      <c r="G8200" t="s">
        <v>1286</v>
      </c>
      <c r="O8200" t="s">
        <v>1400</v>
      </c>
    </row>
    <row r="8201" spans="1:15" ht="15" customHeight="1" x14ac:dyDescent="0.2">
      <c r="A8201" t="s">
        <v>9841</v>
      </c>
      <c r="B8201" t="s">
        <v>674</v>
      </c>
      <c r="C8201" t="s">
        <v>673</v>
      </c>
      <c r="D8201" s="21" t="s">
        <v>675</v>
      </c>
      <c r="E8201" t="s">
        <v>676</v>
      </c>
      <c r="F8201" t="s">
        <v>15</v>
      </c>
      <c r="G8201" t="s">
        <v>1430</v>
      </c>
      <c r="O8201" t="s">
        <v>1432</v>
      </c>
    </row>
    <row r="8202" spans="1:15" ht="15" customHeight="1" x14ac:dyDescent="0.2">
      <c r="A8202" t="s">
        <v>9841</v>
      </c>
      <c r="B8202" t="s">
        <v>674</v>
      </c>
      <c r="C8202" t="s">
        <v>673</v>
      </c>
      <c r="D8202" s="21" t="s">
        <v>675</v>
      </c>
      <c r="E8202" t="s">
        <v>676</v>
      </c>
      <c r="F8202" t="s">
        <v>11</v>
      </c>
      <c r="G8202" t="s">
        <v>1286</v>
      </c>
      <c r="H8202" t="s">
        <v>349</v>
      </c>
      <c r="I8202" t="s">
        <v>349</v>
      </c>
      <c r="K8202">
        <v>2020</v>
      </c>
      <c r="L8202" t="s">
        <v>8288</v>
      </c>
      <c r="M8202" t="s">
        <v>8289</v>
      </c>
      <c r="N8202" t="s">
        <v>8290</v>
      </c>
      <c r="O8202" t="s">
        <v>8291</v>
      </c>
    </row>
    <row r="8203" spans="1:15" ht="15" customHeight="1" x14ac:dyDescent="0.2">
      <c r="A8203" t="s">
        <v>9841</v>
      </c>
      <c r="B8203" t="s">
        <v>674</v>
      </c>
      <c r="C8203" t="s">
        <v>673</v>
      </c>
      <c r="D8203" s="21" t="s">
        <v>675</v>
      </c>
      <c r="E8203" t="s">
        <v>676</v>
      </c>
      <c r="F8203" t="s">
        <v>10</v>
      </c>
      <c r="K8203">
        <v>2020</v>
      </c>
      <c r="L8203" t="s">
        <v>8288</v>
      </c>
      <c r="M8203" t="s">
        <v>8289</v>
      </c>
      <c r="N8203" t="s">
        <v>8290</v>
      </c>
    </row>
    <row r="8204" spans="1:15" ht="15" customHeight="1" x14ac:dyDescent="0.2">
      <c r="A8204" t="s">
        <v>9841</v>
      </c>
      <c r="B8204" t="s">
        <v>674</v>
      </c>
      <c r="C8204" t="s">
        <v>673</v>
      </c>
      <c r="D8204" s="21" t="s">
        <v>675</v>
      </c>
      <c r="E8204" t="s">
        <v>676</v>
      </c>
      <c r="F8204" t="s">
        <v>9</v>
      </c>
      <c r="L8204" t="s">
        <v>1414</v>
      </c>
      <c r="N8204" t="s">
        <v>1415</v>
      </c>
      <c r="O8204" t="s">
        <v>1416</v>
      </c>
    </row>
    <row r="8205" spans="1:15" ht="15" customHeight="1" x14ac:dyDescent="0.2">
      <c r="A8205" t="s">
        <v>9841</v>
      </c>
      <c r="B8205" t="s">
        <v>674</v>
      </c>
      <c r="C8205" t="s">
        <v>673</v>
      </c>
      <c r="D8205" s="21" t="s">
        <v>675</v>
      </c>
      <c r="E8205" t="s">
        <v>676</v>
      </c>
      <c r="F8205" t="s">
        <v>316</v>
      </c>
      <c r="K8205">
        <v>2024</v>
      </c>
      <c r="L8205" t="s">
        <v>8285</v>
      </c>
      <c r="N8205" t="s">
        <v>8286</v>
      </c>
      <c r="O8205" t="s">
        <v>8287</v>
      </c>
    </row>
    <row r="8206" spans="1:15" ht="15" customHeight="1" x14ac:dyDescent="0.2">
      <c r="A8206" t="s">
        <v>9841</v>
      </c>
      <c r="B8206" t="s">
        <v>674</v>
      </c>
      <c r="C8206" t="s">
        <v>673</v>
      </c>
      <c r="D8206" s="21" t="s">
        <v>675</v>
      </c>
      <c r="E8206" t="s">
        <v>676</v>
      </c>
      <c r="F8206" t="s">
        <v>314</v>
      </c>
      <c r="K8206">
        <v>2024</v>
      </c>
      <c r="L8206" t="s">
        <v>8285</v>
      </c>
      <c r="N8206" t="s">
        <v>8286</v>
      </c>
      <c r="O8206" t="s">
        <v>8287</v>
      </c>
    </row>
    <row r="8207" spans="1:15" ht="15" customHeight="1" x14ac:dyDescent="0.2">
      <c r="A8207" t="s">
        <v>9841</v>
      </c>
      <c r="B8207" t="s">
        <v>674</v>
      </c>
      <c r="C8207" t="s">
        <v>673</v>
      </c>
      <c r="D8207" s="21" t="s">
        <v>675</v>
      </c>
      <c r="E8207" t="s">
        <v>676</v>
      </c>
      <c r="F8207" t="s">
        <v>317</v>
      </c>
      <c r="K8207">
        <v>2024</v>
      </c>
      <c r="L8207" t="s">
        <v>8281</v>
      </c>
      <c r="N8207" t="s">
        <v>8282</v>
      </c>
      <c r="O8207" t="s">
        <v>8284</v>
      </c>
    </row>
    <row r="8208" spans="1:15" ht="15" customHeight="1" x14ac:dyDescent="0.2">
      <c r="A8208" t="s">
        <v>9841</v>
      </c>
      <c r="B8208" t="s">
        <v>674</v>
      </c>
      <c r="C8208" t="s">
        <v>673</v>
      </c>
      <c r="D8208" s="21" t="s">
        <v>675</v>
      </c>
      <c r="E8208" t="s">
        <v>676</v>
      </c>
      <c r="F8208" t="s">
        <v>315</v>
      </c>
      <c r="K8208">
        <v>2024</v>
      </c>
      <c r="L8208" t="s">
        <v>8285</v>
      </c>
      <c r="N8208" t="s">
        <v>8286</v>
      </c>
      <c r="O8208" t="s">
        <v>8287</v>
      </c>
    </row>
    <row r="8209" spans="1:15" ht="15" customHeight="1" x14ac:dyDescent="0.2">
      <c r="A8209" t="s">
        <v>9841</v>
      </c>
      <c r="B8209" t="s">
        <v>674</v>
      </c>
      <c r="C8209" t="s">
        <v>673</v>
      </c>
      <c r="D8209" s="21" t="s">
        <v>675</v>
      </c>
      <c r="E8209" t="s">
        <v>676</v>
      </c>
      <c r="F8209" t="s">
        <v>84</v>
      </c>
      <c r="K8209">
        <v>2017</v>
      </c>
      <c r="L8209" t="s">
        <v>8310</v>
      </c>
      <c r="M8209" t="s">
        <v>1570</v>
      </c>
      <c r="N8209" t="s">
        <v>8311</v>
      </c>
      <c r="O8209" t="s">
        <v>8318</v>
      </c>
    </row>
    <row r="8210" spans="1:15" ht="15" customHeight="1" x14ac:dyDescent="0.2">
      <c r="A8210" t="s">
        <v>9841</v>
      </c>
      <c r="B8210" t="s">
        <v>674</v>
      </c>
      <c r="C8210" t="s">
        <v>673</v>
      </c>
      <c r="D8210" s="21" t="s">
        <v>675</v>
      </c>
      <c r="E8210" t="s">
        <v>676</v>
      </c>
      <c r="F8210" t="s">
        <v>323</v>
      </c>
      <c r="K8210">
        <v>2024</v>
      </c>
      <c r="L8210" t="s">
        <v>8285</v>
      </c>
      <c r="N8210" t="s">
        <v>8286</v>
      </c>
      <c r="O8210" t="s">
        <v>8287</v>
      </c>
    </row>
    <row r="8211" spans="1:15" ht="15" customHeight="1" x14ac:dyDescent="0.2">
      <c r="A8211" t="s">
        <v>9841</v>
      </c>
      <c r="B8211" t="s">
        <v>674</v>
      </c>
      <c r="C8211" t="s">
        <v>673</v>
      </c>
      <c r="D8211" s="21" t="s">
        <v>675</v>
      </c>
      <c r="E8211" t="s">
        <v>676</v>
      </c>
      <c r="F8211" t="s">
        <v>321</v>
      </c>
      <c r="K8211">
        <v>2024</v>
      </c>
      <c r="L8211" t="s">
        <v>8285</v>
      </c>
      <c r="N8211" t="s">
        <v>8286</v>
      </c>
      <c r="O8211" t="s">
        <v>8287</v>
      </c>
    </row>
    <row r="8212" spans="1:15" ht="15" customHeight="1" x14ac:dyDescent="0.2">
      <c r="A8212" t="s">
        <v>9841</v>
      </c>
      <c r="B8212" t="s">
        <v>674</v>
      </c>
      <c r="C8212" t="s">
        <v>673</v>
      </c>
      <c r="D8212" s="21" t="s">
        <v>677</v>
      </c>
      <c r="E8212" t="s">
        <v>678</v>
      </c>
      <c r="F8212" t="s">
        <v>67</v>
      </c>
      <c r="G8212" t="s">
        <v>1360</v>
      </c>
      <c r="K8212">
        <v>2024</v>
      </c>
      <c r="L8212" t="s">
        <v>8292</v>
      </c>
      <c r="N8212" t="s">
        <v>8293</v>
      </c>
      <c r="O8212" t="s">
        <v>8294</v>
      </c>
    </row>
    <row r="8213" spans="1:15" ht="15" customHeight="1" x14ac:dyDescent="0.2">
      <c r="A8213" t="s">
        <v>9841</v>
      </c>
      <c r="B8213" t="s">
        <v>674</v>
      </c>
      <c r="C8213" t="s">
        <v>673</v>
      </c>
      <c r="D8213" s="21" t="s">
        <v>677</v>
      </c>
      <c r="E8213" t="s">
        <v>678</v>
      </c>
      <c r="F8213" t="s">
        <v>84</v>
      </c>
      <c r="K8213">
        <v>2024</v>
      </c>
      <c r="L8213" t="s">
        <v>8295</v>
      </c>
      <c r="N8213" t="s">
        <v>8296</v>
      </c>
      <c r="O8213" t="s">
        <v>8297</v>
      </c>
    </row>
    <row r="8214" spans="1:15" ht="15" customHeight="1" x14ac:dyDescent="0.2">
      <c r="A8214" t="s">
        <v>9841</v>
      </c>
      <c r="B8214" t="s">
        <v>674</v>
      </c>
      <c r="C8214" t="s">
        <v>673</v>
      </c>
      <c r="D8214" s="21" t="s">
        <v>677</v>
      </c>
      <c r="E8214" t="s">
        <v>678</v>
      </c>
      <c r="F8214" t="s">
        <v>89</v>
      </c>
      <c r="K8214">
        <v>2020</v>
      </c>
      <c r="L8214" t="s">
        <v>8295</v>
      </c>
      <c r="N8214" t="s">
        <v>8296</v>
      </c>
    </row>
    <row r="8215" spans="1:15" ht="15" customHeight="1" x14ac:dyDescent="0.2">
      <c r="A8215" t="s">
        <v>9841</v>
      </c>
      <c r="B8215" t="s">
        <v>674</v>
      </c>
      <c r="C8215" t="s">
        <v>673</v>
      </c>
      <c r="D8215" s="21" t="s">
        <v>677</v>
      </c>
      <c r="E8215" t="s">
        <v>678</v>
      </c>
      <c r="F8215" t="s">
        <v>307</v>
      </c>
      <c r="K8215">
        <v>2020</v>
      </c>
      <c r="L8215" t="s">
        <v>8295</v>
      </c>
      <c r="N8215" t="s">
        <v>8296</v>
      </c>
      <c r="O8215" t="s">
        <v>8298</v>
      </c>
    </row>
    <row r="8216" spans="1:15" ht="15" customHeight="1" x14ac:dyDescent="0.2">
      <c r="A8216" t="s">
        <v>9841</v>
      </c>
      <c r="B8216" t="s">
        <v>674</v>
      </c>
      <c r="C8216" t="s">
        <v>673</v>
      </c>
      <c r="D8216" s="21" t="s">
        <v>677</v>
      </c>
      <c r="E8216" t="s">
        <v>678</v>
      </c>
      <c r="F8216" t="s">
        <v>308</v>
      </c>
      <c r="K8216">
        <v>2020</v>
      </c>
      <c r="L8216" t="s">
        <v>8295</v>
      </c>
      <c r="N8216" t="s">
        <v>8296</v>
      </c>
      <c r="O8216" t="s">
        <v>8298</v>
      </c>
    </row>
    <row r="8217" spans="1:15" ht="15" customHeight="1" x14ac:dyDescent="0.2">
      <c r="A8217" t="s">
        <v>9841</v>
      </c>
      <c r="B8217" t="s">
        <v>674</v>
      </c>
      <c r="C8217" t="s">
        <v>673</v>
      </c>
      <c r="D8217" s="21" t="s">
        <v>677</v>
      </c>
      <c r="E8217" t="s">
        <v>678</v>
      </c>
      <c r="F8217" t="s">
        <v>314</v>
      </c>
      <c r="K8217">
        <v>2020</v>
      </c>
      <c r="L8217" t="s">
        <v>8295</v>
      </c>
      <c r="N8217" t="s">
        <v>8296</v>
      </c>
      <c r="O8217" t="s">
        <v>8299</v>
      </c>
    </row>
    <row r="8218" spans="1:15" ht="15" customHeight="1" x14ac:dyDescent="0.2">
      <c r="A8218" t="s">
        <v>9841</v>
      </c>
      <c r="B8218" t="s">
        <v>674</v>
      </c>
      <c r="C8218" t="s">
        <v>673</v>
      </c>
      <c r="D8218" s="21" t="s">
        <v>677</v>
      </c>
      <c r="E8218" t="s">
        <v>678</v>
      </c>
      <c r="F8218" t="s">
        <v>315</v>
      </c>
      <c r="K8218">
        <v>2020</v>
      </c>
      <c r="L8218" t="s">
        <v>8295</v>
      </c>
      <c r="N8218" t="s">
        <v>8296</v>
      </c>
      <c r="O8218" t="s">
        <v>8298</v>
      </c>
    </row>
    <row r="8219" spans="1:15" ht="15" customHeight="1" x14ac:dyDescent="0.2">
      <c r="A8219" t="s">
        <v>9841</v>
      </c>
      <c r="B8219" t="s">
        <v>674</v>
      </c>
      <c r="C8219" t="s">
        <v>673</v>
      </c>
      <c r="D8219" s="21" t="s">
        <v>677</v>
      </c>
      <c r="E8219" t="s">
        <v>678</v>
      </c>
      <c r="F8219" t="s">
        <v>316</v>
      </c>
      <c r="K8219">
        <v>2020</v>
      </c>
      <c r="L8219" t="s">
        <v>8295</v>
      </c>
      <c r="N8219" t="s">
        <v>8296</v>
      </c>
      <c r="O8219" t="s">
        <v>8298</v>
      </c>
    </row>
    <row r="8220" spans="1:15" ht="15" customHeight="1" x14ac:dyDescent="0.2">
      <c r="A8220" t="s">
        <v>9841</v>
      </c>
      <c r="B8220" t="s">
        <v>674</v>
      </c>
      <c r="C8220" t="s">
        <v>673</v>
      </c>
      <c r="D8220" s="21" t="s">
        <v>677</v>
      </c>
      <c r="E8220" t="s">
        <v>678</v>
      </c>
      <c r="F8220" t="s">
        <v>321</v>
      </c>
      <c r="K8220">
        <v>2020</v>
      </c>
      <c r="L8220" t="s">
        <v>8295</v>
      </c>
      <c r="N8220" t="s">
        <v>8296</v>
      </c>
      <c r="O8220" t="s">
        <v>8299</v>
      </c>
    </row>
    <row r="8221" spans="1:15" ht="15" customHeight="1" x14ac:dyDescent="0.2">
      <c r="A8221" t="s">
        <v>9841</v>
      </c>
      <c r="B8221" t="s">
        <v>674</v>
      </c>
      <c r="C8221" t="s">
        <v>673</v>
      </c>
      <c r="D8221" s="21" t="s">
        <v>677</v>
      </c>
      <c r="E8221" t="s">
        <v>678</v>
      </c>
      <c r="F8221" t="s">
        <v>322</v>
      </c>
      <c r="K8221">
        <v>2020</v>
      </c>
      <c r="L8221" t="s">
        <v>8295</v>
      </c>
      <c r="N8221" t="s">
        <v>8296</v>
      </c>
      <c r="O8221" t="s">
        <v>8298</v>
      </c>
    </row>
    <row r="8222" spans="1:15" ht="15" customHeight="1" x14ac:dyDescent="0.2">
      <c r="A8222" t="s">
        <v>9841</v>
      </c>
      <c r="B8222" t="s">
        <v>674</v>
      </c>
      <c r="C8222" t="s">
        <v>673</v>
      </c>
      <c r="D8222" s="21" t="s">
        <v>677</v>
      </c>
      <c r="E8222" t="s">
        <v>678</v>
      </c>
      <c r="F8222" t="s">
        <v>323</v>
      </c>
      <c r="K8222">
        <v>2020</v>
      </c>
      <c r="L8222" t="s">
        <v>8295</v>
      </c>
      <c r="N8222" t="s">
        <v>8296</v>
      </c>
      <c r="O8222" t="s">
        <v>8298</v>
      </c>
    </row>
    <row r="8223" spans="1:15" ht="15" customHeight="1" x14ac:dyDescent="0.2">
      <c r="A8223" t="s">
        <v>9841</v>
      </c>
      <c r="B8223" t="s">
        <v>674</v>
      </c>
      <c r="C8223" t="s">
        <v>673</v>
      </c>
      <c r="D8223" s="21" t="s">
        <v>677</v>
      </c>
      <c r="E8223" t="s">
        <v>678</v>
      </c>
      <c r="F8223" t="s">
        <v>329</v>
      </c>
      <c r="K8223">
        <v>2020</v>
      </c>
      <c r="L8223" t="s">
        <v>8295</v>
      </c>
      <c r="N8223" t="s">
        <v>8296</v>
      </c>
      <c r="O8223" t="s">
        <v>8299</v>
      </c>
    </row>
    <row r="8224" spans="1:15" ht="15" customHeight="1" x14ac:dyDescent="0.2">
      <c r="A8224" t="s">
        <v>9841</v>
      </c>
      <c r="B8224" t="s">
        <v>674</v>
      </c>
      <c r="C8224" t="s">
        <v>673</v>
      </c>
      <c r="D8224" s="21" t="s">
        <v>677</v>
      </c>
      <c r="E8224" t="s">
        <v>678</v>
      </c>
      <c r="F8224" t="s">
        <v>330</v>
      </c>
      <c r="K8224">
        <v>2020</v>
      </c>
      <c r="L8224" t="s">
        <v>8295</v>
      </c>
      <c r="N8224" t="s">
        <v>8296</v>
      </c>
      <c r="O8224" t="s">
        <v>8298</v>
      </c>
    </row>
    <row r="8225" spans="1:15" ht="15" customHeight="1" x14ac:dyDescent="0.2">
      <c r="A8225" t="s">
        <v>9841</v>
      </c>
      <c r="B8225" t="s">
        <v>674</v>
      </c>
      <c r="C8225" t="s">
        <v>673</v>
      </c>
      <c r="D8225" s="21" t="s">
        <v>677</v>
      </c>
      <c r="E8225" t="s">
        <v>678</v>
      </c>
      <c r="F8225" t="s">
        <v>331</v>
      </c>
      <c r="K8225">
        <v>2020</v>
      </c>
      <c r="L8225" t="s">
        <v>8295</v>
      </c>
      <c r="N8225" t="s">
        <v>8296</v>
      </c>
      <c r="O8225" t="s">
        <v>8298</v>
      </c>
    </row>
    <row r="8226" spans="1:15" ht="15" customHeight="1" x14ac:dyDescent="0.2">
      <c r="A8226" t="s">
        <v>9841</v>
      </c>
      <c r="B8226" t="s">
        <v>674</v>
      </c>
      <c r="C8226" t="s">
        <v>673</v>
      </c>
      <c r="D8226" s="21" t="s">
        <v>677</v>
      </c>
      <c r="E8226" t="s">
        <v>678</v>
      </c>
      <c r="F8226" t="s">
        <v>336</v>
      </c>
      <c r="K8226">
        <v>2020</v>
      </c>
      <c r="L8226" t="s">
        <v>8295</v>
      </c>
      <c r="N8226" t="s">
        <v>8296</v>
      </c>
      <c r="O8226" t="s">
        <v>8300</v>
      </c>
    </row>
    <row r="8227" spans="1:15" ht="15" customHeight="1" x14ac:dyDescent="0.2">
      <c r="A8227" t="s">
        <v>9841</v>
      </c>
      <c r="B8227" t="s">
        <v>674</v>
      </c>
      <c r="C8227" t="s">
        <v>673</v>
      </c>
      <c r="D8227" s="21" t="s">
        <v>677</v>
      </c>
      <c r="E8227" t="s">
        <v>678</v>
      </c>
      <c r="F8227" t="s">
        <v>337</v>
      </c>
      <c r="K8227">
        <v>2020</v>
      </c>
      <c r="L8227" t="s">
        <v>8295</v>
      </c>
      <c r="N8227" t="s">
        <v>8296</v>
      </c>
      <c r="O8227" t="s">
        <v>8298</v>
      </c>
    </row>
    <row r="8228" spans="1:15" ht="15" customHeight="1" x14ac:dyDescent="0.2">
      <c r="A8228" t="s">
        <v>9841</v>
      </c>
      <c r="B8228" t="s">
        <v>674</v>
      </c>
      <c r="C8228" t="s">
        <v>673</v>
      </c>
      <c r="D8228" s="21" t="s">
        <v>677</v>
      </c>
      <c r="E8228" t="s">
        <v>678</v>
      </c>
      <c r="F8228" t="s">
        <v>338</v>
      </c>
      <c r="K8228">
        <v>2020</v>
      </c>
      <c r="L8228" t="s">
        <v>8295</v>
      </c>
      <c r="N8228" t="s">
        <v>8296</v>
      </c>
      <c r="O8228" t="s">
        <v>8298</v>
      </c>
    </row>
    <row r="8229" spans="1:15" ht="15" customHeight="1" x14ac:dyDescent="0.2">
      <c r="A8229" t="s">
        <v>9841</v>
      </c>
      <c r="B8229" t="s">
        <v>632</v>
      </c>
      <c r="C8229" t="s">
        <v>631</v>
      </c>
      <c r="D8229" s="21" t="s">
        <v>633</v>
      </c>
      <c r="E8229" t="s">
        <v>634</v>
      </c>
      <c r="F8229" t="s">
        <v>64</v>
      </c>
      <c r="G8229" t="s">
        <v>1270</v>
      </c>
      <c r="H8229" t="s">
        <v>349</v>
      </c>
      <c r="I8229" t="s">
        <v>349</v>
      </c>
      <c r="K8229">
        <v>2020</v>
      </c>
      <c r="L8229" t="s">
        <v>8209</v>
      </c>
      <c r="M8229" t="s">
        <v>8213</v>
      </c>
      <c r="N8229" t="s">
        <v>8211</v>
      </c>
    </row>
    <row r="8230" spans="1:15" ht="15" customHeight="1" x14ac:dyDescent="0.2">
      <c r="A8230" t="s">
        <v>9841</v>
      </c>
      <c r="B8230" t="s">
        <v>674</v>
      </c>
      <c r="C8230" t="s">
        <v>673</v>
      </c>
      <c r="D8230" s="21" t="s">
        <v>675</v>
      </c>
      <c r="E8230" t="s">
        <v>676</v>
      </c>
      <c r="F8230" t="s">
        <v>324</v>
      </c>
      <c r="K8230">
        <v>2024</v>
      </c>
      <c r="L8230" t="s">
        <v>8281</v>
      </c>
      <c r="N8230" t="s">
        <v>8282</v>
      </c>
      <c r="O8230" t="s">
        <v>8284</v>
      </c>
    </row>
    <row r="8231" spans="1:15" ht="15" customHeight="1" x14ac:dyDescent="0.2">
      <c r="A8231" t="s">
        <v>9841</v>
      </c>
      <c r="B8231" t="s">
        <v>674</v>
      </c>
      <c r="C8231" t="s">
        <v>673</v>
      </c>
      <c r="D8231" s="21" t="s">
        <v>675</v>
      </c>
      <c r="E8231" t="s">
        <v>676</v>
      </c>
      <c r="F8231" t="s">
        <v>322</v>
      </c>
      <c r="K8231">
        <v>2024</v>
      </c>
      <c r="L8231" t="s">
        <v>8285</v>
      </c>
      <c r="N8231" t="s">
        <v>8286</v>
      </c>
      <c r="O8231" t="s">
        <v>8287</v>
      </c>
    </row>
    <row r="8232" spans="1:15" ht="15" customHeight="1" x14ac:dyDescent="0.2">
      <c r="A8232" t="s">
        <v>9841</v>
      </c>
      <c r="B8232" t="s">
        <v>674</v>
      </c>
      <c r="C8232" t="s">
        <v>673</v>
      </c>
      <c r="D8232" s="21" t="s">
        <v>677</v>
      </c>
      <c r="E8232" t="s">
        <v>678</v>
      </c>
      <c r="F8232" t="s">
        <v>56</v>
      </c>
      <c r="G8232" t="s">
        <v>1270</v>
      </c>
      <c r="H8232" t="s">
        <v>349</v>
      </c>
      <c r="I8232" t="s">
        <v>349</v>
      </c>
      <c r="K8232">
        <v>2021</v>
      </c>
      <c r="L8232" t="s">
        <v>8305</v>
      </c>
      <c r="M8232" t="s">
        <v>2668</v>
      </c>
      <c r="N8232" t="s">
        <v>8306</v>
      </c>
      <c r="O8232" t="s">
        <v>8307</v>
      </c>
    </row>
    <row r="8233" spans="1:15" ht="15" customHeight="1" x14ac:dyDescent="0.2">
      <c r="A8233" t="s">
        <v>9841</v>
      </c>
      <c r="B8233" t="s">
        <v>674</v>
      </c>
      <c r="C8233" t="s">
        <v>673</v>
      </c>
      <c r="D8233" s="21" t="s">
        <v>677</v>
      </c>
      <c r="E8233" t="s">
        <v>678</v>
      </c>
      <c r="F8233" t="s">
        <v>64</v>
      </c>
      <c r="G8233" t="s">
        <v>1270</v>
      </c>
      <c r="H8233" t="s">
        <v>349</v>
      </c>
      <c r="I8233" t="s">
        <v>349</v>
      </c>
      <c r="K8233">
        <v>2021</v>
      </c>
      <c r="L8233" t="s">
        <v>8305</v>
      </c>
      <c r="M8233" t="s">
        <v>2668</v>
      </c>
      <c r="N8233" t="s">
        <v>8306</v>
      </c>
      <c r="O8233" t="s">
        <v>8308</v>
      </c>
    </row>
    <row r="8234" spans="1:15" ht="15" customHeight="1" x14ac:dyDescent="0.2">
      <c r="A8234" t="s">
        <v>9841</v>
      </c>
      <c r="B8234" t="s">
        <v>674</v>
      </c>
      <c r="C8234" t="s">
        <v>673</v>
      </c>
      <c r="D8234" s="21" t="s">
        <v>677</v>
      </c>
      <c r="E8234" t="s">
        <v>678</v>
      </c>
      <c r="F8234" t="s">
        <v>65</v>
      </c>
      <c r="G8234" t="s">
        <v>1270</v>
      </c>
      <c r="H8234" t="s">
        <v>349</v>
      </c>
      <c r="I8234" t="s">
        <v>349</v>
      </c>
      <c r="K8234">
        <v>2021</v>
      </c>
      <c r="L8234" t="s">
        <v>8305</v>
      </c>
      <c r="M8234" t="s">
        <v>2668</v>
      </c>
      <c r="N8234" t="s">
        <v>8306</v>
      </c>
      <c r="O8234" t="s">
        <v>8309</v>
      </c>
    </row>
    <row r="8235" spans="1:15" ht="15" customHeight="1" x14ac:dyDescent="0.2">
      <c r="A8235" t="s">
        <v>9841</v>
      </c>
      <c r="B8235" t="s">
        <v>674</v>
      </c>
      <c r="C8235" t="s">
        <v>673</v>
      </c>
      <c r="D8235" s="21" t="s">
        <v>675</v>
      </c>
      <c r="E8235" t="s">
        <v>676</v>
      </c>
      <c r="F8235" t="s">
        <v>331</v>
      </c>
      <c r="K8235">
        <v>2024</v>
      </c>
      <c r="L8235" t="s">
        <v>8285</v>
      </c>
      <c r="N8235" t="s">
        <v>8286</v>
      </c>
      <c r="O8235" t="s">
        <v>8287</v>
      </c>
    </row>
    <row r="8236" spans="1:15" ht="15" customHeight="1" x14ac:dyDescent="0.2">
      <c r="A8236" t="s">
        <v>9841</v>
      </c>
      <c r="B8236" t="s">
        <v>674</v>
      </c>
      <c r="C8236" t="s">
        <v>673</v>
      </c>
      <c r="D8236" s="21" t="s">
        <v>675</v>
      </c>
      <c r="E8236" t="s">
        <v>676</v>
      </c>
      <c r="F8236" t="s">
        <v>329</v>
      </c>
      <c r="K8236">
        <v>2024</v>
      </c>
      <c r="L8236" t="s">
        <v>8285</v>
      </c>
      <c r="N8236" t="s">
        <v>8286</v>
      </c>
      <c r="O8236" t="s">
        <v>8287</v>
      </c>
    </row>
    <row r="8237" spans="1:15" ht="15" customHeight="1" x14ac:dyDescent="0.2">
      <c r="A8237" t="s">
        <v>9841</v>
      </c>
      <c r="B8237" t="s">
        <v>674</v>
      </c>
      <c r="C8237" t="s">
        <v>673</v>
      </c>
      <c r="D8237" s="21" t="s">
        <v>675</v>
      </c>
      <c r="E8237" t="s">
        <v>676</v>
      </c>
      <c r="F8237" t="s">
        <v>332</v>
      </c>
      <c r="K8237">
        <v>2024</v>
      </c>
      <c r="L8237" t="s">
        <v>8281</v>
      </c>
      <c r="N8237" t="s">
        <v>8282</v>
      </c>
      <c r="O8237" t="s">
        <v>8284</v>
      </c>
    </row>
    <row r="8238" spans="1:15" ht="15" customHeight="1" x14ac:dyDescent="0.2">
      <c r="A8238" t="s">
        <v>9841</v>
      </c>
      <c r="B8238" t="s">
        <v>674</v>
      </c>
      <c r="C8238" t="s">
        <v>673</v>
      </c>
      <c r="D8238" s="21" t="s">
        <v>675</v>
      </c>
      <c r="E8238" t="s">
        <v>676</v>
      </c>
      <c r="F8238" t="s">
        <v>330</v>
      </c>
      <c r="K8238">
        <v>2024</v>
      </c>
      <c r="L8238" t="s">
        <v>8285</v>
      </c>
      <c r="N8238" t="s">
        <v>8286</v>
      </c>
      <c r="O8238" t="s">
        <v>8287</v>
      </c>
    </row>
    <row r="8239" spans="1:15" ht="15" customHeight="1" x14ac:dyDescent="0.2">
      <c r="A8239" t="s">
        <v>9841</v>
      </c>
      <c r="B8239" t="s">
        <v>674</v>
      </c>
      <c r="C8239" t="s">
        <v>673</v>
      </c>
      <c r="D8239" s="21" t="s">
        <v>675</v>
      </c>
      <c r="E8239" t="s">
        <v>676</v>
      </c>
      <c r="F8239" t="s">
        <v>67</v>
      </c>
      <c r="G8239" t="s">
        <v>1360</v>
      </c>
      <c r="K8239">
        <v>2020</v>
      </c>
      <c r="L8239" t="s">
        <v>8275</v>
      </c>
      <c r="M8239" t="s">
        <v>8276</v>
      </c>
      <c r="N8239" t="s">
        <v>8277</v>
      </c>
      <c r="O8239" t="s">
        <v>8278</v>
      </c>
    </row>
    <row r="8240" spans="1:15" ht="15" customHeight="1" x14ac:dyDescent="0.2">
      <c r="A8240" t="s">
        <v>9841</v>
      </c>
      <c r="B8240" t="s">
        <v>674</v>
      </c>
      <c r="C8240" t="s">
        <v>673</v>
      </c>
      <c r="D8240" s="21" t="s">
        <v>675</v>
      </c>
      <c r="E8240" t="s">
        <v>676</v>
      </c>
      <c r="F8240" t="s">
        <v>66</v>
      </c>
      <c r="G8240" t="s">
        <v>1296</v>
      </c>
      <c r="K8240">
        <v>2020</v>
      </c>
      <c r="L8240" t="s">
        <v>8275</v>
      </c>
      <c r="M8240" t="s">
        <v>8276</v>
      </c>
      <c r="N8240" t="s">
        <v>8277</v>
      </c>
      <c r="O8240" t="s">
        <v>8278</v>
      </c>
    </row>
    <row r="8241" spans="1:15" ht="15" customHeight="1" x14ac:dyDescent="0.2">
      <c r="A8241" t="s">
        <v>9841</v>
      </c>
      <c r="B8241" t="s">
        <v>674</v>
      </c>
      <c r="C8241" t="s">
        <v>673</v>
      </c>
      <c r="D8241" s="21" t="s">
        <v>675</v>
      </c>
      <c r="E8241" t="s">
        <v>676</v>
      </c>
      <c r="F8241" t="s">
        <v>85</v>
      </c>
      <c r="K8241">
        <v>2024</v>
      </c>
      <c r="L8241" t="s">
        <v>8281</v>
      </c>
      <c r="N8241" t="s">
        <v>8282</v>
      </c>
      <c r="O8241" t="s">
        <v>8283</v>
      </c>
    </row>
    <row r="8242" spans="1:15" ht="15" customHeight="1" x14ac:dyDescent="0.2">
      <c r="A8242" t="s">
        <v>9841</v>
      </c>
      <c r="B8242" t="s">
        <v>674</v>
      </c>
      <c r="C8242" t="s">
        <v>673</v>
      </c>
      <c r="D8242" s="21" t="s">
        <v>675</v>
      </c>
      <c r="E8242" t="s">
        <v>676</v>
      </c>
      <c r="F8242" t="s">
        <v>30</v>
      </c>
      <c r="G8242" t="s">
        <v>1454</v>
      </c>
      <c r="K8242">
        <v>2020</v>
      </c>
      <c r="L8242" t="s">
        <v>8288</v>
      </c>
      <c r="M8242" t="s">
        <v>8289</v>
      </c>
      <c r="N8242" t="s">
        <v>8290</v>
      </c>
    </row>
    <row r="8243" spans="1:15" ht="15" customHeight="1" x14ac:dyDescent="0.2">
      <c r="A8243" t="s">
        <v>9841</v>
      </c>
      <c r="B8243" t="s">
        <v>674</v>
      </c>
      <c r="C8243" t="s">
        <v>673</v>
      </c>
      <c r="D8243" s="21" t="s">
        <v>675</v>
      </c>
      <c r="E8243" t="s">
        <v>676</v>
      </c>
      <c r="F8243" t="s">
        <v>32</v>
      </c>
      <c r="G8243" t="s">
        <v>1270</v>
      </c>
      <c r="K8243">
        <v>2017</v>
      </c>
      <c r="L8243" t="s">
        <v>8310</v>
      </c>
      <c r="M8243" t="s">
        <v>2055</v>
      </c>
      <c r="N8243" t="s">
        <v>8311</v>
      </c>
      <c r="O8243" t="s">
        <v>8312</v>
      </c>
    </row>
    <row r="8244" spans="1:15" ht="15" customHeight="1" x14ac:dyDescent="0.2">
      <c r="A8244" t="s">
        <v>9841</v>
      </c>
      <c r="B8244" t="s">
        <v>674</v>
      </c>
      <c r="C8244" t="s">
        <v>673</v>
      </c>
      <c r="D8244" s="21" t="s">
        <v>675</v>
      </c>
      <c r="E8244" t="s">
        <v>676</v>
      </c>
      <c r="F8244" t="s">
        <v>58</v>
      </c>
      <c r="G8244" t="s">
        <v>1270</v>
      </c>
      <c r="H8244" t="s">
        <v>349</v>
      </c>
      <c r="I8244" t="s">
        <v>349</v>
      </c>
      <c r="K8244">
        <v>2017</v>
      </c>
      <c r="L8244" t="s">
        <v>8310</v>
      </c>
      <c r="M8244" t="s">
        <v>2747</v>
      </c>
      <c r="N8244" t="s">
        <v>8311</v>
      </c>
      <c r="O8244" t="s">
        <v>8315</v>
      </c>
    </row>
    <row r="8245" spans="1:15" ht="15" customHeight="1" x14ac:dyDescent="0.2">
      <c r="A8245" t="s">
        <v>9841</v>
      </c>
      <c r="B8245" t="s">
        <v>674</v>
      </c>
      <c r="C8245" t="s">
        <v>673</v>
      </c>
      <c r="D8245" s="21" t="s">
        <v>677</v>
      </c>
      <c r="E8245" t="s">
        <v>678</v>
      </c>
      <c r="F8245" t="s">
        <v>4</v>
      </c>
      <c r="L8245" t="s">
        <v>1429</v>
      </c>
      <c r="N8245" t="s">
        <v>1279</v>
      </c>
      <c r="O8245" t="s">
        <v>1280</v>
      </c>
    </row>
    <row r="8246" spans="1:15" ht="15" customHeight="1" x14ac:dyDescent="0.2">
      <c r="A8246" t="s">
        <v>9841</v>
      </c>
      <c r="B8246" t="s">
        <v>674</v>
      </c>
      <c r="C8246" t="s">
        <v>673</v>
      </c>
      <c r="D8246" s="21" t="s">
        <v>675</v>
      </c>
      <c r="E8246" t="s">
        <v>676</v>
      </c>
      <c r="F8246" t="s">
        <v>56</v>
      </c>
      <c r="G8246" t="s">
        <v>1270</v>
      </c>
      <c r="H8246" t="s">
        <v>349</v>
      </c>
      <c r="I8246" t="s">
        <v>349</v>
      </c>
      <c r="K8246">
        <v>2017</v>
      </c>
      <c r="L8246" t="s">
        <v>8310</v>
      </c>
      <c r="M8246" t="s">
        <v>8313</v>
      </c>
      <c r="N8246" t="s">
        <v>8311</v>
      </c>
      <c r="O8246" t="s">
        <v>8314</v>
      </c>
    </row>
    <row r="8247" spans="1:15" ht="15" customHeight="1" x14ac:dyDescent="0.2">
      <c r="A8247" t="s">
        <v>9841</v>
      </c>
      <c r="B8247" t="s">
        <v>674</v>
      </c>
      <c r="C8247" t="s">
        <v>673</v>
      </c>
      <c r="D8247" s="21" t="s">
        <v>675</v>
      </c>
      <c r="E8247" t="s">
        <v>676</v>
      </c>
      <c r="F8247" t="s">
        <v>62</v>
      </c>
      <c r="G8247" t="s">
        <v>1270</v>
      </c>
      <c r="H8247" t="s">
        <v>349</v>
      </c>
      <c r="I8247" t="s">
        <v>349</v>
      </c>
      <c r="K8247">
        <v>2017</v>
      </c>
      <c r="L8247" t="s">
        <v>8310</v>
      </c>
      <c r="M8247" t="s">
        <v>2747</v>
      </c>
      <c r="N8247" t="s">
        <v>8311</v>
      </c>
      <c r="O8247" t="s">
        <v>8315</v>
      </c>
    </row>
    <row r="8248" spans="1:15" ht="15" customHeight="1" x14ac:dyDescent="0.2">
      <c r="A8248" t="s">
        <v>9841</v>
      </c>
      <c r="B8248" t="s">
        <v>674</v>
      </c>
      <c r="C8248" t="s">
        <v>673</v>
      </c>
      <c r="D8248" s="21" t="s">
        <v>675</v>
      </c>
      <c r="E8248" t="s">
        <v>676</v>
      </c>
      <c r="F8248" t="s">
        <v>59</v>
      </c>
      <c r="G8248" t="s">
        <v>1270</v>
      </c>
      <c r="H8248" t="s">
        <v>349</v>
      </c>
      <c r="I8248" t="s">
        <v>349</v>
      </c>
      <c r="K8248">
        <v>2017</v>
      </c>
      <c r="L8248" t="s">
        <v>8310</v>
      </c>
      <c r="M8248" t="s">
        <v>2747</v>
      </c>
      <c r="N8248" t="s">
        <v>8311</v>
      </c>
      <c r="O8248" t="s">
        <v>8316</v>
      </c>
    </row>
    <row r="8249" spans="1:15" ht="15" customHeight="1" x14ac:dyDescent="0.2">
      <c r="A8249" t="s">
        <v>9841</v>
      </c>
      <c r="B8249" t="s">
        <v>674</v>
      </c>
      <c r="C8249" t="s">
        <v>673</v>
      </c>
      <c r="D8249" s="21" t="s">
        <v>675</v>
      </c>
      <c r="E8249" t="s">
        <v>676</v>
      </c>
      <c r="F8249" t="s">
        <v>64</v>
      </c>
      <c r="G8249" t="s">
        <v>1270</v>
      </c>
      <c r="H8249" t="s">
        <v>349</v>
      </c>
      <c r="I8249" t="s">
        <v>349</v>
      </c>
      <c r="K8249">
        <v>2017</v>
      </c>
      <c r="L8249" t="s">
        <v>8310</v>
      </c>
      <c r="M8249" t="s">
        <v>2747</v>
      </c>
      <c r="N8249" t="s">
        <v>8311</v>
      </c>
      <c r="O8249" t="s">
        <v>8317</v>
      </c>
    </row>
    <row r="8250" spans="1:15" ht="15" customHeight="1" x14ac:dyDescent="0.2">
      <c r="A8250" t="s">
        <v>9841</v>
      </c>
      <c r="B8250" t="s">
        <v>674</v>
      </c>
      <c r="C8250" t="s">
        <v>673</v>
      </c>
      <c r="D8250" s="21" t="s">
        <v>677</v>
      </c>
      <c r="E8250" t="s">
        <v>678</v>
      </c>
      <c r="F8250" t="s">
        <v>14</v>
      </c>
      <c r="G8250" t="s">
        <v>1430</v>
      </c>
      <c r="O8250" t="s">
        <v>1431</v>
      </c>
    </row>
    <row r="8251" spans="1:15" ht="15" customHeight="1" x14ac:dyDescent="0.2">
      <c r="A8251" t="s">
        <v>9841</v>
      </c>
      <c r="B8251" t="s">
        <v>674</v>
      </c>
      <c r="C8251" t="s">
        <v>673</v>
      </c>
      <c r="D8251" s="21" t="s">
        <v>677</v>
      </c>
      <c r="E8251" t="s">
        <v>678</v>
      </c>
      <c r="F8251" t="s">
        <v>147</v>
      </c>
      <c r="G8251" t="s">
        <v>1286</v>
      </c>
      <c r="O8251" t="s">
        <v>1400</v>
      </c>
    </row>
    <row r="8252" spans="1:15" ht="15" customHeight="1" x14ac:dyDescent="0.2">
      <c r="A8252" t="s">
        <v>9841</v>
      </c>
      <c r="B8252" t="s">
        <v>695</v>
      </c>
      <c r="C8252" t="s">
        <v>694</v>
      </c>
      <c r="D8252" s="21" t="s">
        <v>696</v>
      </c>
      <c r="E8252" t="s">
        <v>697</v>
      </c>
      <c r="F8252" t="s">
        <v>315</v>
      </c>
      <c r="K8252">
        <v>2020</v>
      </c>
      <c r="L8252" t="s">
        <v>8320</v>
      </c>
      <c r="M8252" t="s">
        <v>1293</v>
      </c>
      <c r="N8252" t="s">
        <v>8321</v>
      </c>
      <c r="O8252" t="s">
        <v>8322</v>
      </c>
    </row>
    <row r="8253" spans="1:15" ht="15" customHeight="1" x14ac:dyDescent="0.2">
      <c r="A8253" t="s">
        <v>9841</v>
      </c>
      <c r="B8253" t="s">
        <v>695</v>
      </c>
      <c r="C8253" t="s">
        <v>694</v>
      </c>
      <c r="D8253" s="21" t="s">
        <v>696</v>
      </c>
      <c r="E8253" t="s">
        <v>697</v>
      </c>
      <c r="F8253" t="s">
        <v>322</v>
      </c>
      <c r="K8253">
        <v>2020</v>
      </c>
      <c r="L8253" t="s">
        <v>8320</v>
      </c>
      <c r="M8253" t="s">
        <v>1293</v>
      </c>
      <c r="N8253" t="s">
        <v>8321</v>
      </c>
      <c r="O8253" t="s">
        <v>8323</v>
      </c>
    </row>
    <row r="8254" spans="1:15" ht="15" customHeight="1" x14ac:dyDescent="0.2">
      <c r="A8254" t="s">
        <v>9841</v>
      </c>
      <c r="B8254" t="s">
        <v>695</v>
      </c>
      <c r="C8254" t="s">
        <v>694</v>
      </c>
      <c r="D8254" s="21" t="s">
        <v>696</v>
      </c>
      <c r="E8254" t="s">
        <v>697</v>
      </c>
      <c r="F8254" t="s">
        <v>89</v>
      </c>
      <c r="K8254">
        <v>2020</v>
      </c>
      <c r="L8254" t="s">
        <v>8324</v>
      </c>
      <c r="N8254" t="s">
        <v>8325</v>
      </c>
      <c r="O8254" t="s">
        <v>8323</v>
      </c>
    </row>
    <row r="8255" spans="1:15" ht="15" customHeight="1" x14ac:dyDescent="0.2">
      <c r="A8255" t="s">
        <v>9841</v>
      </c>
      <c r="B8255" s="22" t="s">
        <v>695</v>
      </c>
      <c r="C8255" s="22" t="s">
        <v>694</v>
      </c>
      <c r="D8255" s="23" t="s">
        <v>696</v>
      </c>
      <c r="E8255" s="22" t="s">
        <v>697</v>
      </c>
      <c r="F8255" s="22" t="s">
        <v>81</v>
      </c>
      <c r="G8255" s="22" t="s">
        <v>1299</v>
      </c>
      <c r="H8255" s="22"/>
      <c r="I8255" s="22"/>
      <c r="J8255" s="22"/>
      <c r="K8255" s="22">
        <v>2024</v>
      </c>
      <c r="L8255" s="22" t="s">
        <v>8326</v>
      </c>
      <c r="M8255" s="22"/>
      <c r="N8255" s="22" t="s">
        <v>8327</v>
      </c>
      <c r="O8255" s="48"/>
    </row>
    <row r="8256" spans="1:15" ht="15" customHeight="1" x14ac:dyDescent="0.2">
      <c r="A8256" t="s">
        <v>9841</v>
      </c>
      <c r="B8256" t="s">
        <v>695</v>
      </c>
      <c r="C8256" t="s">
        <v>694</v>
      </c>
      <c r="D8256" s="21" t="s">
        <v>696</v>
      </c>
      <c r="E8256" t="s">
        <v>697</v>
      </c>
      <c r="F8256" t="s">
        <v>78</v>
      </c>
      <c r="G8256" t="s">
        <v>1299</v>
      </c>
      <c r="K8256">
        <v>2012</v>
      </c>
      <c r="L8256" t="s">
        <v>8328</v>
      </c>
      <c r="M8256" t="s">
        <v>5719</v>
      </c>
      <c r="N8256" t="s">
        <v>8329</v>
      </c>
      <c r="O8256" t="s">
        <v>8330</v>
      </c>
    </row>
    <row r="8257" spans="1:15" ht="15" customHeight="1" x14ac:dyDescent="0.2">
      <c r="A8257" t="s">
        <v>9841</v>
      </c>
      <c r="B8257" t="s">
        <v>695</v>
      </c>
      <c r="C8257" t="s">
        <v>694</v>
      </c>
      <c r="D8257" s="21" t="s">
        <v>696</v>
      </c>
      <c r="E8257" t="s">
        <v>697</v>
      </c>
      <c r="F8257" t="s">
        <v>79</v>
      </c>
      <c r="G8257" t="s">
        <v>1382</v>
      </c>
      <c r="K8257">
        <v>2012</v>
      </c>
      <c r="L8257" t="s">
        <v>8328</v>
      </c>
      <c r="M8257" t="s">
        <v>5719</v>
      </c>
      <c r="N8257" t="s">
        <v>8329</v>
      </c>
    </row>
    <row r="8258" spans="1:15" ht="15" customHeight="1" x14ac:dyDescent="0.2">
      <c r="A8258" t="s">
        <v>9841</v>
      </c>
      <c r="B8258" t="s">
        <v>695</v>
      </c>
      <c r="C8258" t="s">
        <v>694</v>
      </c>
      <c r="D8258" s="21" t="s">
        <v>696</v>
      </c>
      <c r="E8258" t="s">
        <v>697</v>
      </c>
      <c r="F8258" t="s">
        <v>85</v>
      </c>
      <c r="K8258">
        <v>2010</v>
      </c>
      <c r="L8258" t="s">
        <v>8328</v>
      </c>
      <c r="M8258" t="s">
        <v>8331</v>
      </c>
      <c r="N8258" t="s">
        <v>8329</v>
      </c>
      <c r="O8258" t="s">
        <v>8332</v>
      </c>
    </row>
    <row r="8259" spans="1:15" ht="15" customHeight="1" x14ac:dyDescent="0.2">
      <c r="A8259" t="s">
        <v>9841</v>
      </c>
      <c r="B8259" t="s">
        <v>695</v>
      </c>
      <c r="C8259" t="s">
        <v>694</v>
      </c>
      <c r="D8259" s="21" t="s">
        <v>696</v>
      </c>
      <c r="E8259" t="s">
        <v>697</v>
      </c>
      <c r="F8259" t="s">
        <v>324</v>
      </c>
      <c r="K8259">
        <v>2017</v>
      </c>
      <c r="L8259" t="s">
        <v>8328</v>
      </c>
      <c r="M8259" t="s">
        <v>8333</v>
      </c>
      <c r="N8259" t="s">
        <v>8329</v>
      </c>
      <c r="O8259" t="s">
        <v>8334</v>
      </c>
    </row>
    <row r="8260" spans="1:15" ht="15" customHeight="1" x14ac:dyDescent="0.2">
      <c r="A8260" t="s">
        <v>9841</v>
      </c>
      <c r="B8260" t="s">
        <v>695</v>
      </c>
      <c r="C8260" t="s">
        <v>694</v>
      </c>
      <c r="D8260" s="21" t="s">
        <v>696</v>
      </c>
      <c r="E8260" t="s">
        <v>697</v>
      </c>
      <c r="F8260" t="s">
        <v>8</v>
      </c>
      <c r="K8260">
        <v>2019</v>
      </c>
      <c r="L8260" t="s">
        <v>9550</v>
      </c>
      <c r="M8260" t="s">
        <v>8335</v>
      </c>
      <c r="N8260" t="s">
        <v>8336</v>
      </c>
    </row>
    <row r="8261" spans="1:15" ht="15" customHeight="1" x14ac:dyDescent="0.2">
      <c r="A8261" t="s">
        <v>9841</v>
      </c>
      <c r="B8261" t="s">
        <v>695</v>
      </c>
      <c r="C8261" t="s">
        <v>694</v>
      </c>
      <c r="D8261" s="21" t="s">
        <v>696</v>
      </c>
      <c r="E8261" t="s">
        <v>697</v>
      </c>
      <c r="F8261" t="s">
        <v>10</v>
      </c>
      <c r="K8261">
        <v>2019</v>
      </c>
      <c r="L8261" t="s">
        <v>9550</v>
      </c>
      <c r="M8261" t="s">
        <v>8335</v>
      </c>
      <c r="N8261" t="s">
        <v>8336</v>
      </c>
    </row>
    <row r="8262" spans="1:15" ht="15" customHeight="1" x14ac:dyDescent="0.2">
      <c r="A8262" t="s">
        <v>9841</v>
      </c>
      <c r="B8262" t="s">
        <v>695</v>
      </c>
      <c r="C8262" t="s">
        <v>694</v>
      </c>
      <c r="D8262" s="21" t="s">
        <v>696</v>
      </c>
      <c r="E8262" t="s">
        <v>697</v>
      </c>
      <c r="F8262" t="s">
        <v>11</v>
      </c>
      <c r="G8262" t="s">
        <v>1286</v>
      </c>
      <c r="H8262" t="s">
        <v>349</v>
      </c>
      <c r="I8262" t="s">
        <v>349</v>
      </c>
      <c r="K8262">
        <v>2019</v>
      </c>
      <c r="L8262" t="s">
        <v>9550</v>
      </c>
      <c r="M8262" t="s">
        <v>8335</v>
      </c>
      <c r="N8262" t="s">
        <v>8336</v>
      </c>
    </row>
    <row r="8263" spans="1:15" ht="15" customHeight="1" x14ac:dyDescent="0.2">
      <c r="A8263" t="s">
        <v>9841</v>
      </c>
      <c r="B8263" t="s">
        <v>695</v>
      </c>
      <c r="C8263" t="s">
        <v>694</v>
      </c>
      <c r="D8263" s="21" t="s">
        <v>696</v>
      </c>
      <c r="E8263" t="s">
        <v>697</v>
      </c>
      <c r="F8263" t="s">
        <v>16</v>
      </c>
      <c r="G8263" t="s">
        <v>1270</v>
      </c>
      <c r="H8263" t="s">
        <v>376</v>
      </c>
      <c r="I8263" t="s">
        <v>1281</v>
      </c>
      <c r="K8263">
        <v>2024</v>
      </c>
      <c r="L8263" t="s">
        <v>9550</v>
      </c>
      <c r="M8263" t="s">
        <v>8337</v>
      </c>
      <c r="N8263" t="s">
        <v>8336</v>
      </c>
      <c r="O8263" t="s">
        <v>8338</v>
      </c>
    </row>
    <row r="8264" spans="1:15" ht="15" customHeight="1" x14ac:dyDescent="0.2">
      <c r="A8264" t="s">
        <v>9841</v>
      </c>
      <c r="B8264" t="s">
        <v>695</v>
      </c>
      <c r="C8264" t="s">
        <v>694</v>
      </c>
      <c r="D8264" s="21" t="s">
        <v>696</v>
      </c>
      <c r="E8264" t="s">
        <v>697</v>
      </c>
      <c r="F8264" t="s">
        <v>17</v>
      </c>
      <c r="G8264" t="s">
        <v>1270</v>
      </c>
      <c r="H8264" t="s">
        <v>376</v>
      </c>
      <c r="I8264" t="s">
        <v>1281</v>
      </c>
      <c r="K8264">
        <v>2024</v>
      </c>
      <c r="L8264" t="s">
        <v>9550</v>
      </c>
      <c r="M8264" t="s">
        <v>8337</v>
      </c>
      <c r="N8264" t="s">
        <v>8336</v>
      </c>
      <c r="O8264" t="s">
        <v>8339</v>
      </c>
    </row>
    <row r="8265" spans="1:15" ht="15" customHeight="1" x14ac:dyDescent="0.2">
      <c r="A8265" t="s">
        <v>9841</v>
      </c>
      <c r="B8265" t="s">
        <v>695</v>
      </c>
      <c r="C8265" t="s">
        <v>694</v>
      </c>
      <c r="D8265" s="21" t="s">
        <v>696</v>
      </c>
      <c r="E8265" t="s">
        <v>697</v>
      </c>
      <c r="F8265" t="s">
        <v>18</v>
      </c>
      <c r="G8265" t="s">
        <v>1270</v>
      </c>
      <c r="H8265" t="s">
        <v>376</v>
      </c>
      <c r="I8265" t="s">
        <v>1281</v>
      </c>
      <c r="K8265">
        <v>2024</v>
      </c>
      <c r="L8265" t="s">
        <v>9550</v>
      </c>
      <c r="M8265" t="s">
        <v>8337</v>
      </c>
      <c r="N8265" t="s">
        <v>8336</v>
      </c>
      <c r="O8265" t="s">
        <v>8339</v>
      </c>
    </row>
    <row r="8266" spans="1:15" ht="15" customHeight="1" x14ac:dyDescent="0.2">
      <c r="A8266" t="s">
        <v>9841</v>
      </c>
      <c r="B8266" t="s">
        <v>695</v>
      </c>
      <c r="C8266" t="s">
        <v>694</v>
      </c>
      <c r="D8266" s="21" t="s">
        <v>696</v>
      </c>
      <c r="E8266" t="s">
        <v>697</v>
      </c>
      <c r="F8266" t="s">
        <v>19</v>
      </c>
      <c r="G8266" t="s">
        <v>1270</v>
      </c>
      <c r="H8266" t="s">
        <v>376</v>
      </c>
      <c r="I8266" t="s">
        <v>1281</v>
      </c>
      <c r="K8266">
        <v>2024</v>
      </c>
      <c r="L8266" t="s">
        <v>9550</v>
      </c>
      <c r="M8266" t="s">
        <v>8337</v>
      </c>
      <c r="N8266" t="s">
        <v>8336</v>
      </c>
      <c r="O8266" t="s">
        <v>8339</v>
      </c>
    </row>
    <row r="8267" spans="1:15" ht="15" customHeight="1" x14ac:dyDescent="0.2">
      <c r="A8267" t="s">
        <v>9841</v>
      </c>
      <c r="B8267" t="s">
        <v>695</v>
      </c>
      <c r="C8267" t="s">
        <v>694</v>
      </c>
      <c r="D8267" s="21" t="s">
        <v>696</v>
      </c>
      <c r="E8267" t="s">
        <v>697</v>
      </c>
      <c r="F8267" t="s">
        <v>20</v>
      </c>
      <c r="G8267" t="s">
        <v>1270</v>
      </c>
      <c r="H8267" t="s">
        <v>376</v>
      </c>
      <c r="I8267" t="s">
        <v>1281</v>
      </c>
      <c r="K8267">
        <v>2024</v>
      </c>
      <c r="L8267" t="s">
        <v>9550</v>
      </c>
      <c r="M8267" t="s">
        <v>8337</v>
      </c>
      <c r="N8267" t="s">
        <v>8336</v>
      </c>
      <c r="O8267" t="s">
        <v>8339</v>
      </c>
    </row>
    <row r="8268" spans="1:15" ht="15" customHeight="1" x14ac:dyDescent="0.2">
      <c r="A8268" t="s">
        <v>9841</v>
      </c>
      <c r="B8268" t="s">
        <v>695</v>
      </c>
      <c r="C8268" t="s">
        <v>694</v>
      </c>
      <c r="D8268" s="21" t="s">
        <v>696</v>
      </c>
      <c r="E8268" t="s">
        <v>697</v>
      </c>
      <c r="F8268" t="s">
        <v>22</v>
      </c>
      <c r="G8268" t="s">
        <v>1270</v>
      </c>
      <c r="H8268" t="s">
        <v>376</v>
      </c>
      <c r="I8268" t="s">
        <v>1281</v>
      </c>
      <c r="K8268">
        <v>2024</v>
      </c>
      <c r="L8268" t="s">
        <v>9550</v>
      </c>
      <c r="M8268" t="s">
        <v>8337</v>
      </c>
      <c r="N8268" t="s">
        <v>8336</v>
      </c>
      <c r="O8268" t="s">
        <v>8339</v>
      </c>
    </row>
    <row r="8269" spans="1:15" ht="15" customHeight="1" x14ac:dyDescent="0.2">
      <c r="A8269" t="s">
        <v>9841</v>
      </c>
      <c r="B8269" t="s">
        <v>695</v>
      </c>
      <c r="C8269" t="s">
        <v>694</v>
      </c>
      <c r="D8269" s="21" t="s">
        <v>696</v>
      </c>
      <c r="E8269" t="s">
        <v>697</v>
      </c>
      <c r="F8269" t="s">
        <v>28</v>
      </c>
      <c r="G8269" t="s">
        <v>1270</v>
      </c>
      <c r="H8269" t="s">
        <v>376</v>
      </c>
      <c r="I8269" t="s">
        <v>1281</v>
      </c>
      <c r="K8269">
        <v>2024</v>
      </c>
      <c r="L8269" t="s">
        <v>9550</v>
      </c>
      <c r="M8269" t="s">
        <v>8337</v>
      </c>
      <c r="N8269" t="s">
        <v>8336</v>
      </c>
      <c r="O8269" t="s">
        <v>8339</v>
      </c>
    </row>
    <row r="8270" spans="1:15" ht="15" customHeight="1" x14ac:dyDescent="0.2">
      <c r="A8270" t="s">
        <v>9841</v>
      </c>
      <c r="B8270" t="s">
        <v>695</v>
      </c>
      <c r="C8270" t="s">
        <v>694</v>
      </c>
      <c r="D8270" s="21" t="s">
        <v>696</v>
      </c>
      <c r="E8270" t="s">
        <v>697</v>
      </c>
      <c r="F8270" t="s">
        <v>32</v>
      </c>
      <c r="G8270" t="s">
        <v>1270</v>
      </c>
      <c r="K8270">
        <v>2019</v>
      </c>
      <c r="L8270" t="s">
        <v>9550</v>
      </c>
      <c r="M8270" t="s">
        <v>8335</v>
      </c>
      <c r="N8270" t="s">
        <v>8336</v>
      </c>
      <c r="O8270" t="s">
        <v>8340</v>
      </c>
    </row>
    <row r="8271" spans="1:15" ht="15" customHeight="1" x14ac:dyDescent="0.2">
      <c r="A8271" t="s">
        <v>9841</v>
      </c>
      <c r="B8271" t="s">
        <v>695</v>
      </c>
      <c r="C8271" t="s">
        <v>694</v>
      </c>
      <c r="D8271" s="21" t="s">
        <v>696</v>
      </c>
      <c r="E8271" t="s">
        <v>697</v>
      </c>
      <c r="F8271" t="s">
        <v>53</v>
      </c>
      <c r="G8271" t="s">
        <v>1270</v>
      </c>
      <c r="H8271" t="s">
        <v>349</v>
      </c>
      <c r="I8271" t="s">
        <v>349</v>
      </c>
      <c r="K8271">
        <v>2019</v>
      </c>
      <c r="L8271" t="s">
        <v>9550</v>
      </c>
      <c r="M8271" t="s">
        <v>8335</v>
      </c>
      <c r="N8271" t="s">
        <v>8336</v>
      </c>
    </row>
    <row r="8272" spans="1:15" ht="15" customHeight="1" x14ac:dyDescent="0.2">
      <c r="A8272" t="s">
        <v>9841</v>
      </c>
      <c r="B8272" t="s">
        <v>695</v>
      </c>
      <c r="C8272" t="s">
        <v>694</v>
      </c>
      <c r="D8272" s="21" t="s">
        <v>696</v>
      </c>
      <c r="E8272" t="s">
        <v>697</v>
      </c>
      <c r="F8272" t="s">
        <v>64</v>
      </c>
      <c r="G8272" t="s">
        <v>1270</v>
      </c>
      <c r="H8272" t="s">
        <v>349</v>
      </c>
      <c r="I8272" t="s">
        <v>349</v>
      </c>
      <c r="K8272">
        <v>2019</v>
      </c>
      <c r="L8272" t="s">
        <v>9550</v>
      </c>
      <c r="M8272" t="s">
        <v>8335</v>
      </c>
      <c r="N8272" t="s">
        <v>8336</v>
      </c>
    </row>
    <row r="8273" spans="1:15" ht="15" customHeight="1" x14ac:dyDescent="0.2">
      <c r="A8273" t="s">
        <v>9841</v>
      </c>
      <c r="B8273" t="s">
        <v>695</v>
      </c>
      <c r="C8273" t="s">
        <v>694</v>
      </c>
      <c r="D8273" s="21" t="s">
        <v>696</v>
      </c>
      <c r="E8273" t="s">
        <v>697</v>
      </c>
      <c r="F8273" t="s">
        <v>96</v>
      </c>
      <c r="K8273">
        <v>2021</v>
      </c>
      <c r="L8273" t="s">
        <v>8341</v>
      </c>
      <c r="N8273" t="s">
        <v>8342</v>
      </c>
      <c r="O8273" t="s">
        <v>8343</v>
      </c>
    </row>
    <row r="8274" spans="1:15" ht="15" customHeight="1" x14ac:dyDescent="0.2">
      <c r="A8274" t="s">
        <v>9841</v>
      </c>
      <c r="B8274" t="s">
        <v>695</v>
      </c>
      <c r="C8274" t="s">
        <v>694</v>
      </c>
      <c r="D8274" s="21" t="s">
        <v>696</v>
      </c>
      <c r="E8274" t="s">
        <v>697</v>
      </c>
      <c r="F8274" t="s">
        <v>9</v>
      </c>
      <c r="L8274" t="s">
        <v>1414</v>
      </c>
      <c r="N8274" t="s">
        <v>1415</v>
      </c>
      <c r="O8274" t="s">
        <v>1416</v>
      </c>
    </row>
    <row r="8275" spans="1:15" ht="15" customHeight="1" x14ac:dyDescent="0.2">
      <c r="A8275" t="s">
        <v>9841</v>
      </c>
      <c r="B8275" t="s">
        <v>695</v>
      </c>
      <c r="C8275" t="s">
        <v>694</v>
      </c>
      <c r="D8275" s="21" t="s">
        <v>696</v>
      </c>
      <c r="E8275" t="s">
        <v>697</v>
      </c>
      <c r="F8275" t="s">
        <v>4</v>
      </c>
      <c r="L8275" t="s">
        <v>1429</v>
      </c>
      <c r="N8275" t="s">
        <v>1279</v>
      </c>
      <c r="O8275" t="s">
        <v>1280</v>
      </c>
    </row>
    <row r="8276" spans="1:15" ht="15" customHeight="1" x14ac:dyDescent="0.2">
      <c r="A8276" t="s">
        <v>9841</v>
      </c>
      <c r="B8276" t="s">
        <v>695</v>
      </c>
      <c r="C8276" t="s">
        <v>694</v>
      </c>
      <c r="D8276" s="21" t="s">
        <v>696</v>
      </c>
      <c r="E8276" t="s">
        <v>697</v>
      </c>
      <c r="F8276" t="s">
        <v>14</v>
      </c>
      <c r="G8276" t="s">
        <v>1430</v>
      </c>
      <c r="O8276" t="s">
        <v>1431</v>
      </c>
    </row>
    <row r="8277" spans="1:15" ht="15" customHeight="1" x14ac:dyDescent="0.2">
      <c r="A8277" t="s">
        <v>9841</v>
      </c>
      <c r="B8277" t="s">
        <v>695</v>
      </c>
      <c r="C8277" t="s">
        <v>694</v>
      </c>
      <c r="D8277" s="21" t="s">
        <v>696</v>
      </c>
      <c r="E8277" t="s">
        <v>697</v>
      </c>
      <c r="F8277" t="s">
        <v>15</v>
      </c>
      <c r="G8277" t="s">
        <v>1430</v>
      </c>
      <c r="O8277" t="s">
        <v>1432</v>
      </c>
    </row>
    <row r="8278" spans="1:15" ht="15" customHeight="1" x14ac:dyDescent="0.2">
      <c r="A8278" t="s">
        <v>9841</v>
      </c>
      <c r="B8278" t="s">
        <v>695</v>
      </c>
      <c r="C8278" t="s">
        <v>694</v>
      </c>
      <c r="D8278" s="21" t="s">
        <v>696</v>
      </c>
      <c r="E8278" t="s">
        <v>697</v>
      </c>
      <c r="F8278" t="s">
        <v>132</v>
      </c>
      <c r="G8278" t="s">
        <v>1286</v>
      </c>
      <c r="O8278" t="s">
        <v>1400</v>
      </c>
    </row>
    <row r="8279" spans="1:15" ht="15" customHeight="1" x14ac:dyDescent="0.2">
      <c r="A8279" s="66" t="s">
        <v>9831</v>
      </c>
      <c r="B8279" t="s">
        <v>477</v>
      </c>
      <c r="C8279" t="s">
        <v>476</v>
      </c>
      <c r="D8279" s="21" t="s">
        <v>478</v>
      </c>
      <c r="E8279" t="s">
        <v>479</v>
      </c>
      <c r="F8279" t="s">
        <v>67</v>
      </c>
      <c r="G8279" t="s">
        <v>1360</v>
      </c>
      <c r="J8279" t="s">
        <v>2882</v>
      </c>
      <c r="K8279">
        <v>2020</v>
      </c>
      <c r="L8279" t="s">
        <v>2877</v>
      </c>
      <c r="M8279" t="s">
        <v>2883</v>
      </c>
      <c r="N8279" t="s">
        <v>2878</v>
      </c>
      <c r="O8279" t="s">
        <v>2884</v>
      </c>
    </row>
    <row r="8280" spans="1:15" ht="15" customHeight="1" x14ac:dyDescent="0.2">
      <c r="A8280" t="s">
        <v>9841</v>
      </c>
      <c r="B8280" t="s">
        <v>659</v>
      </c>
      <c r="C8280" t="s">
        <v>658</v>
      </c>
      <c r="D8280" s="21" t="s">
        <v>660</v>
      </c>
      <c r="E8280" t="s">
        <v>661</v>
      </c>
      <c r="F8280" t="s">
        <v>67</v>
      </c>
      <c r="G8280" t="s">
        <v>1360</v>
      </c>
      <c r="K8280">
        <v>2025</v>
      </c>
      <c r="L8280" t="s">
        <v>8345</v>
      </c>
      <c r="N8280" t="s">
        <v>8346</v>
      </c>
    </row>
    <row r="8281" spans="1:15" ht="15" customHeight="1" x14ac:dyDescent="0.2">
      <c r="A8281" s="66" t="s">
        <v>9831</v>
      </c>
      <c r="B8281" t="s">
        <v>477</v>
      </c>
      <c r="C8281" t="s">
        <v>476</v>
      </c>
      <c r="D8281" s="21" t="s">
        <v>478</v>
      </c>
      <c r="E8281" t="s">
        <v>479</v>
      </c>
      <c r="F8281" t="s">
        <v>31</v>
      </c>
      <c r="G8281" t="s">
        <v>1404</v>
      </c>
      <c r="K8281">
        <v>2016</v>
      </c>
      <c r="L8281" t="s">
        <v>2877</v>
      </c>
      <c r="M8281" t="s">
        <v>2151</v>
      </c>
      <c r="N8281" t="s">
        <v>2878</v>
      </c>
      <c r="O8281" t="s">
        <v>2879</v>
      </c>
    </row>
    <row r="8282" spans="1:15" ht="15" customHeight="1" x14ac:dyDescent="0.2">
      <c r="A8282" t="s">
        <v>9841</v>
      </c>
      <c r="B8282" t="s">
        <v>621</v>
      </c>
      <c r="C8282" t="s">
        <v>620</v>
      </c>
      <c r="D8282" s="21" t="s">
        <v>622</v>
      </c>
      <c r="E8282" t="s">
        <v>623</v>
      </c>
      <c r="F8282" t="s">
        <v>316</v>
      </c>
      <c r="K8282">
        <v>2023</v>
      </c>
      <c r="L8282" t="s">
        <v>8347</v>
      </c>
      <c r="N8282" t="s">
        <v>8348</v>
      </c>
      <c r="O8282" t="s">
        <v>8349</v>
      </c>
    </row>
    <row r="8283" spans="1:15" ht="15" customHeight="1" x14ac:dyDescent="0.2">
      <c r="A8283" t="s">
        <v>9841</v>
      </c>
      <c r="B8283" t="s">
        <v>621</v>
      </c>
      <c r="C8283" t="s">
        <v>620</v>
      </c>
      <c r="D8283" s="21" t="s">
        <v>622</v>
      </c>
      <c r="E8283" t="s">
        <v>623</v>
      </c>
      <c r="F8283" t="s">
        <v>338</v>
      </c>
      <c r="K8283">
        <v>2023</v>
      </c>
      <c r="L8283" t="s">
        <v>8347</v>
      </c>
      <c r="N8283" t="s">
        <v>8348</v>
      </c>
      <c r="O8283" t="s">
        <v>8349</v>
      </c>
    </row>
    <row r="8284" spans="1:15" ht="15" customHeight="1" x14ac:dyDescent="0.2">
      <c r="A8284" t="s">
        <v>9841</v>
      </c>
      <c r="B8284" t="s">
        <v>621</v>
      </c>
      <c r="C8284" t="s">
        <v>620</v>
      </c>
      <c r="D8284" s="21" t="s">
        <v>622</v>
      </c>
      <c r="E8284" t="s">
        <v>623</v>
      </c>
      <c r="F8284" t="s">
        <v>4</v>
      </c>
      <c r="L8284" t="s">
        <v>1429</v>
      </c>
      <c r="N8284" t="s">
        <v>1279</v>
      </c>
      <c r="O8284" t="s">
        <v>1280</v>
      </c>
    </row>
    <row r="8285" spans="1:15" ht="15" customHeight="1" x14ac:dyDescent="0.2">
      <c r="A8285" t="s">
        <v>9841</v>
      </c>
      <c r="B8285" t="s">
        <v>621</v>
      </c>
      <c r="C8285" t="s">
        <v>620</v>
      </c>
      <c r="D8285" s="21" t="s">
        <v>622</v>
      </c>
      <c r="E8285" t="s">
        <v>623</v>
      </c>
      <c r="F8285" t="s">
        <v>315</v>
      </c>
      <c r="L8285" t="s">
        <v>8350</v>
      </c>
      <c r="N8285" t="s">
        <v>8351</v>
      </c>
      <c r="O8285" t="s">
        <v>8352</v>
      </c>
    </row>
    <row r="8286" spans="1:15" ht="15" customHeight="1" x14ac:dyDescent="0.2">
      <c r="A8286" t="s">
        <v>9841</v>
      </c>
      <c r="B8286" t="s">
        <v>621</v>
      </c>
      <c r="C8286" t="s">
        <v>620</v>
      </c>
      <c r="D8286" s="21" t="s">
        <v>622</v>
      </c>
      <c r="E8286" t="s">
        <v>623</v>
      </c>
      <c r="F8286" t="s">
        <v>337</v>
      </c>
      <c r="L8286" t="s">
        <v>8350</v>
      </c>
      <c r="N8286" t="s">
        <v>8351</v>
      </c>
      <c r="O8286" t="s">
        <v>8352</v>
      </c>
    </row>
    <row r="8287" spans="1:15" ht="15" customHeight="1" x14ac:dyDescent="0.2">
      <c r="A8287" t="s">
        <v>9841</v>
      </c>
      <c r="B8287" t="s">
        <v>782</v>
      </c>
      <c r="C8287" t="s">
        <v>781</v>
      </c>
      <c r="D8287" s="21" t="s">
        <v>783</v>
      </c>
      <c r="E8287" t="s">
        <v>784</v>
      </c>
      <c r="F8287" t="s">
        <v>96</v>
      </c>
      <c r="K8287">
        <v>2020</v>
      </c>
      <c r="L8287" t="s">
        <v>8353</v>
      </c>
      <c r="M8287" t="s">
        <v>8354</v>
      </c>
      <c r="N8287" t="s">
        <v>8355</v>
      </c>
    </row>
    <row r="8288" spans="1:15" ht="15" customHeight="1" x14ac:dyDescent="0.2">
      <c r="A8288" t="s">
        <v>9841</v>
      </c>
      <c r="B8288" t="s">
        <v>782</v>
      </c>
      <c r="C8288" t="s">
        <v>781</v>
      </c>
      <c r="D8288" s="21" t="s">
        <v>785</v>
      </c>
      <c r="E8288" t="s">
        <v>786</v>
      </c>
      <c r="F8288" t="s">
        <v>94</v>
      </c>
      <c r="K8288">
        <v>2010</v>
      </c>
      <c r="L8288" t="s">
        <v>8356</v>
      </c>
      <c r="N8288" t="s">
        <v>8357</v>
      </c>
      <c r="O8288" t="s">
        <v>8358</v>
      </c>
    </row>
    <row r="8289" spans="1:15" ht="15" customHeight="1" x14ac:dyDescent="0.2">
      <c r="A8289" t="s">
        <v>9841</v>
      </c>
      <c r="B8289" t="s">
        <v>782</v>
      </c>
      <c r="C8289" t="s">
        <v>781</v>
      </c>
      <c r="D8289" s="21" t="s">
        <v>783</v>
      </c>
      <c r="E8289" t="s">
        <v>784</v>
      </c>
      <c r="F8289" t="s">
        <v>67</v>
      </c>
      <c r="G8289" t="s">
        <v>1360</v>
      </c>
      <c r="K8289">
        <v>2024</v>
      </c>
      <c r="L8289" t="s">
        <v>8359</v>
      </c>
      <c r="N8289" t="s">
        <v>8360</v>
      </c>
      <c r="O8289" t="s">
        <v>8361</v>
      </c>
    </row>
    <row r="8290" spans="1:15" ht="15" customHeight="1" x14ac:dyDescent="0.2">
      <c r="A8290" t="s">
        <v>9841</v>
      </c>
      <c r="B8290" t="s">
        <v>782</v>
      </c>
      <c r="C8290" t="s">
        <v>781</v>
      </c>
      <c r="D8290" s="21" t="s">
        <v>785</v>
      </c>
      <c r="E8290" t="s">
        <v>786</v>
      </c>
      <c r="F8290" t="s">
        <v>96</v>
      </c>
      <c r="K8290">
        <v>2024</v>
      </c>
      <c r="L8290" t="s">
        <v>8362</v>
      </c>
      <c r="N8290" t="s">
        <v>8363</v>
      </c>
    </row>
    <row r="8291" spans="1:15" ht="15" customHeight="1" x14ac:dyDescent="0.2">
      <c r="A8291" t="s">
        <v>9841</v>
      </c>
      <c r="B8291" t="s">
        <v>782</v>
      </c>
      <c r="C8291" t="s">
        <v>781</v>
      </c>
      <c r="D8291" s="21" t="s">
        <v>785</v>
      </c>
      <c r="E8291" t="s">
        <v>786</v>
      </c>
      <c r="F8291" t="s">
        <v>89</v>
      </c>
      <c r="K8291">
        <v>2024</v>
      </c>
      <c r="L8291" t="s">
        <v>8364</v>
      </c>
      <c r="N8291" t="s">
        <v>8365</v>
      </c>
      <c r="O8291" t="s">
        <v>8366</v>
      </c>
    </row>
    <row r="8292" spans="1:15" ht="15" customHeight="1" x14ac:dyDescent="0.2">
      <c r="A8292" t="s">
        <v>9841</v>
      </c>
      <c r="B8292" t="s">
        <v>782</v>
      </c>
      <c r="C8292" t="s">
        <v>781</v>
      </c>
      <c r="D8292" s="21" t="s">
        <v>785</v>
      </c>
      <c r="E8292" t="s">
        <v>786</v>
      </c>
      <c r="F8292" t="s">
        <v>307</v>
      </c>
      <c r="K8292">
        <v>2024</v>
      </c>
      <c r="L8292" t="s">
        <v>8364</v>
      </c>
      <c r="N8292" t="s">
        <v>8365</v>
      </c>
      <c r="O8292" t="s">
        <v>8366</v>
      </c>
    </row>
    <row r="8293" spans="1:15" ht="15" customHeight="1" x14ac:dyDescent="0.2">
      <c r="A8293" t="s">
        <v>9841</v>
      </c>
      <c r="B8293" t="s">
        <v>782</v>
      </c>
      <c r="C8293" t="s">
        <v>781</v>
      </c>
      <c r="D8293" s="21" t="s">
        <v>785</v>
      </c>
      <c r="E8293" t="s">
        <v>786</v>
      </c>
      <c r="F8293" t="s">
        <v>315</v>
      </c>
      <c r="K8293">
        <v>2024</v>
      </c>
      <c r="L8293" t="s">
        <v>8364</v>
      </c>
      <c r="N8293" t="s">
        <v>8365</v>
      </c>
      <c r="O8293" t="s">
        <v>8366</v>
      </c>
    </row>
    <row r="8294" spans="1:15" ht="15" customHeight="1" x14ac:dyDescent="0.2">
      <c r="A8294" t="s">
        <v>9841</v>
      </c>
      <c r="B8294" t="s">
        <v>782</v>
      </c>
      <c r="C8294" t="s">
        <v>781</v>
      </c>
      <c r="D8294" s="21" t="s">
        <v>785</v>
      </c>
      <c r="E8294" t="s">
        <v>786</v>
      </c>
      <c r="F8294" t="s">
        <v>322</v>
      </c>
      <c r="K8294">
        <v>2024</v>
      </c>
      <c r="L8294" t="s">
        <v>8364</v>
      </c>
      <c r="N8294" t="s">
        <v>8365</v>
      </c>
      <c r="O8294" t="s">
        <v>8366</v>
      </c>
    </row>
    <row r="8295" spans="1:15" ht="15" customHeight="1" x14ac:dyDescent="0.2">
      <c r="A8295" t="s">
        <v>9841</v>
      </c>
      <c r="B8295" t="s">
        <v>782</v>
      </c>
      <c r="C8295" t="s">
        <v>781</v>
      </c>
      <c r="D8295" s="21" t="s">
        <v>785</v>
      </c>
      <c r="E8295" t="s">
        <v>786</v>
      </c>
      <c r="F8295" t="s">
        <v>330</v>
      </c>
      <c r="K8295">
        <v>2024</v>
      </c>
      <c r="L8295" t="s">
        <v>8364</v>
      </c>
      <c r="N8295" t="s">
        <v>8365</v>
      </c>
      <c r="O8295" t="s">
        <v>8366</v>
      </c>
    </row>
    <row r="8296" spans="1:15" ht="15" customHeight="1" x14ac:dyDescent="0.2">
      <c r="A8296" t="s">
        <v>9841</v>
      </c>
      <c r="B8296" t="s">
        <v>782</v>
      </c>
      <c r="C8296" t="s">
        <v>781</v>
      </c>
      <c r="D8296" s="21" t="s">
        <v>785</v>
      </c>
      <c r="E8296" t="s">
        <v>786</v>
      </c>
      <c r="F8296" t="s">
        <v>337</v>
      </c>
      <c r="K8296">
        <v>2024</v>
      </c>
      <c r="L8296" t="s">
        <v>8364</v>
      </c>
      <c r="N8296" t="s">
        <v>8365</v>
      </c>
      <c r="O8296" t="s">
        <v>8366</v>
      </c>
    </row>
    <row r="8297" spans="1:15" ht="15" customHeight="1" x14ac:dyDescent="0.2">
      <c r="A8297" t="s">
        <v>9841</v>
      </c>
      <c r="B8297" t="s">
        <v>782</v>
      </c>
      <c r="C8297" t="s">
        <v>781</v>
      </c>
      <c r="D8297" s="21" t="s">
        <v>783</v>
      </c>
      <c r="E8297" t="s">
        <v>784</v>
      </c>
      <c r="F8297" t="s">
        <v>10</v>
      </c>
      <c r="K8297">
        <v>2015</v>
      </c>
      <c r="L8297" t="s">
        <v>8367</v>
      </c>
      <c r="M8297" t="s">
        <v>1565</v>
      </c>
      <c r="N8297" t="s">
        <v>8368</v>
      </c>
    </row>
    <row r="8298" spans="1:15" ht="15" customHeight="1" x14ac:dyDescent="0.2">
      <c r="A8298" t="s">
        <v>9841</v>
      </c>
      <c r="B8298" t="s">
        <v>782</v>
      </c>
      <c r="C8298" t="s">
        <v>781</v>
      </c>
      <c r="D8298" s="21" t="s">
        <v>783</v>
      </c>
      <c r="E8298" t="s">
        <v>784</v>
      </c>
      <c r="F8298" t="s">
        <v>11</v>
      </c>
      <c r="G8298" t="s">
        <v>1286</v>
      </c>
      <c r="H8298" t="s">
        <v>349</v>
      </c>
      <c r="I8298" t="s">
        <v>1100</v>
      </c>
      <c r="K8298">
        <v>2015</v>
      </c>
      <c r="L8298" t="s">
        <v>8367</v>
      </c>
      <c r="M8298" t="s">
        <v>1565</v>
      </c>
      <c r="N8298" t="s">
        <v>8368</v>
      </c>
    </row>
    <row r="8299" spans="1:15" ht="15" customHeight="1" x14ac:dyDescent="0.2">
      <c r="A8299" t="s">
        <v>9841</v>
      </c>
      <c r="B8299" t="s">
        <v>782</v>
      </c>
      <c r="C8299" t="s">
        <v>781</v>
      </c>
      <c r="D8299" s="21" t="s">
        <v>783</v>
      </c>
      <c r="E8299" t="s">
        <v>784</v>
      </c>
      <c r="F8299" t="s">
        <v>32</v>
      </c>
      <c r="G8299" t="s">
        <v>1270</v>
      </c>
      <c r="K8299">
        <v>2015</v>
      </c>
      <c r="L8299" t="s">
        <v>8367</v>
      </c>
      <c r="M8299" t="s">
        <v>1565</v>
      </c>
      <c r="N8299" t="s">
        <v>8368</v>
      </c>
    </row>
    <row r="8300" spans="1:15" ht="15" customHeight="1" x14ac:dyDescent="0.2">
      <c r="A8300" t="s">
        <v>9841</v>
      </c>
      <c r="B8300" t="s">
        <v>782</v>
      </c>
      <c r="C8300" t="s">
        <v>781</v>
      </c>
      <c r="D8300" s="21" t="s">
        <v>783</v>
      </c>
      <c r="E8300" t="s">
        <v>784</v>
      </c>
      <c r="F8300" t="s">
        <v>53</v>
      </c>
      <c r="G8300" t="s">
        <v>1270</v>
      </c>
      <c r="H8300" t="s">
        <v>349</v>
      </c>
      <c r="I8300" t="s">
        <v>349</v>
      </c>
      <c r="K8300">
        <v>2015</v>
      </c>
      <c r="L8300" t="s">
        <v>8367</v>
      </c>
      <c r="M8300" t="s">
        <v>2927</v>
      </c>
      <c r="N8300" t="s">
        <v>8368</v>
      </c>
      <c r="O8300" t="s">
        <v>8369</v>
      </c>
    </row>
    <row r="8301" spans="1:15" ht="15" customHeight="1" x14ac:dyDescent="0.2">
      <c r="A8301" t="s">
        <v>9841</v>
      </c>
      <c r="B8301" t="s">
        <v>782</v>
      </c>
      <c r="C8301" t="s">
        <v>781</v>
      </c>
      <c r="D8301" s="21" t="s">
        <v>783</v>
      </c>
      <c r="E8301" t="s">
        <v>784</v>
      </c>
      <c r="F8301" t="s">
        <v>63</v>
      </c>
      <c r="G8301" t="s">
        <v>1270</v>
      </c>
      <c r="H8301" t="s">
        <v>349</v>
      </c>
      <c r="I8301" t="s">
        <v>1100</v>
      </c>
      <c r="K8301">
        <v>2015</v>
      </c>
      <c r="L8301" t="s">
        <v>8367</v>
      </c>
      <c r="M8301" t="s">
        <v>1565</v>
      </c>
      <c r="N8301" t="s">
        <v>8368</v>
      </c>
      <c r="O8301" t="s">
        <v>8370</v>
      </c>
    </row>
    <row r="8302" spans="1:15" ht="15" customHeight="1" x14ac:dyDescent="0.2">
      <c r="A8302" t="s">
        <v>9841</v>
      </c>
      <c r="B8302" t="s">
        <v>782</v>
      </c>
      <c r="C8302" t="s">
        <v>781</v>
      </c>
      <c r="D8302" s="21" t="s">
        <v>783</v>
      </c>
      <c r="E8302" t="s">
        <v>784</v>
      </c>
      <c r="F8302" t="s">
        <v>64</v>
      </c>
      <c r="G8302" t="s">
        <v>1270</v>
      </c>
      <c r="H8302" t="s">
        <v>349</v>
      </c>
      <c r="I8302" t="s">
        <v>1100</v>
      </c>
      <c r="K8302">
        <v>2015</v>
      </c>
      <c r="L8302" t="s">
        <v>8367</v>
      </c>
      <c r="M8302" t="s">
        <v>1565</v>
      </c>
      <c r="N8302" t="s">
        <v>8368</v>
      </c>
    </row>
    <row r="8303" spans="1:15" ht="15" customHeight="1" x14ac:dyDescent="0.2">
      <c r="A8303" t="s">
        <v>9841</v>
      </c>
      <c r="B8303" t="s">
        <v>782</v>
      </c>
      <c r="C8303" t="s">
        <v>781</v>
      </c>
      <c r="D8303" s="21" t="s">
        <v>783</v>
      </c>
      <c r="E8303" t="s">
        <v>784</v>
      </c>
      <c r="F8303" t="s">
        <v>314</v>
      </c>
      <c r="K8303">
        <v>2015</v>
      </c>
      <c r="L8303" t="s">
        <v>8367</v>
      </c>
      <c r="M8303" t="s">
        <v>8371</v>
      </c>
      <c r="O8303" t="s">
        <v>8372</v>
      </c>
    </row>
    <row r="8304" spans="1:15" ht="15" customHeight="1" x14ac:dyDescent="0.2">
      <c r="A8304" t="s">
        <v>9841</v>
      </c>
      <c r="B8304" t="s">
        <v>782</v>
      </c>
      <c r="C8304" t="s">
        <v>781</v>
      </c>
      <c r="D8304" s="21" t="s">
        <v>783</v>
      </c>
      <c r="E8304" t="s">
        <v>784</v>
      </c>
      <c r="F8304" t="s">
        <v>321</v>
      </c>
      <c r="K8304">
        <v>2015</v>
      </c>
      <c r="L8304" t="s">
        <v>8367</v>
      </c>
      <c r="M8304" t="s">
        <v>8371</v>
      </c>
    </row>
    <row r="8305" spans="1:15" ht="15" customHeight="1" x14ac:dyDescent="0.2">
      <c r="A8305" t="s">
        <v>9841</v>
      </c>
      <c r="B8305" t="s">
        <v>782</v>
      </c>
      <c r="C8305" t="s">
        <v>781</v>
      </c>
      <c r="D8305" s="21" t="s">
        <v>783</v>
      </c>
      <c r="E8305" t="s">
        <v>784</v>
      </c>
      <c r="F8305" t="s">
        <v>329</v>
      </c>
      <c r="K8305">
        <v>2015</v>
      </c>
      <c r="L8305" t="s">
        <v>8367</v>
      </c>
      <c r="M8305" t="s">
        <v>8371</v>
      </c>
    </row>
    <row r="8306" spans="1:15" ht="15" customHeight="1" x14ac:dyDescent="0.2">
      <c r="A8306" t="s">
        <v>9841</v>
      </c>
      <c r="B8306" t="s">
        <v>782</v>
      </c>
      <c r="C8306" t="s">
        <v>781</v>
      </c>
      <c r="D8306" s="21" t="s">
        <v>785</v>
      </c>
      <c r="E8306" t="s">
        <v>786</v>
      </c>
      <c r="F8306" t="s">
        <v>67</v>
      </c>
      <c r="G8306" t="s">
        <v>1360</v>
      </c>
      <c r="K8306">
        <v>2013</v>
      </c>
      <c r="L8306" t="s">
        <v>8373</v>
      </c>
      <c r="M8306" t="s">
        <v>8374</v>
      </c>
      <c r="N8306" t="s">
        <v>8375</v>
      </c>
      <c r="O8306" t="s">
        <v>8376</v>
      </c>
    </row>
    <row r="8307" spans="1:15" ht="15" customHeight="1" x14ac:dyDescent="0.2">
      <c r="A8307" t="s">
        <v>9841</v>
      </c>
      <c r="B8307" t="s">
        <v>782</v>
      </c>
      <c r="C8307" t="s">
        <v>781</v>
      </c>
      <c r="D8307" s="21" t="s">
        <v>783</v>
      </c>
      <c r="E8307" t="s">
        <v>784</v>
      </c>
      <c r="F8307" t="s">
        <v>89</v>
      </c>
      <c r="K8307">
        <v>2024</v>
      </c>
      <c r="L8307" t="s">
        <v>8377</v>
      </c>
      <c r="N8307" t="s">
        <v>8378</v>
      </c>
      <c r="O8307" t="s">
        <v>8379</v>
      </c>
    </row>
    <row r="8308" spans="1:15" ht="15" customHeight="1" x14ac:dyDescent="0.2">
      <c r="A8308" t="s">
        <v>9841</v>
      </c>
      <c r="B8308" t="s">
        <v>782</v>
      </c>
      <c r="C8308" t="s">
        <v>781</v>
      </c>
      <c r="D8308" s="21" t="s">
        <v>783</v>
      </c>
      <c r="E8308" t="s">
        <v>784</v>
      </c>
      <c r="F8308" t="s">
        <v>307</v>
      </c>
      <c r="K8308">
        <v>2024</v>
      </c>
      <c r="L8308" t="s">
        <v>8377</v>
      </c>
      <c r="N8308" t="s">
        <v>8378</v>
      </c>
      <c r="O8308" t="s">
        <v>8380</v>
      </c>
    </row>
    <row r="8309" spans="1:15" ht="15" customHeight="1" x14ac:dyDescent="0.2">
      <c r="A8309" t="s">
        <v>9841</v>
      </c>
      <c r="B8309" t="s">
        <v>782</v>
      </c>
      <c r="C8309" t="s">
        <v>781</v>
      </c>
      <c r="D8309" s="21" t="s">
        <v>783</v>
      </c>
      <c r="E8309" t="s">
        <v>784</v>
      </c>
      <c r="F8309" t="s">
        <v>315</v>
      </c>
      <c r="K8309">
        <v>2024</v>
      </c>
      <c r="L8309" t="s">
        <v>8377</v>
      </c>
      <c r="N8309" t="s">
        <v>8378</v>
      </c>
      <c r="O8309" t="s">
        <v>8380</v>
      </c>
    </row>
    <row r="8310" spans="1:15" ht="15" customHeight="1" x14ac:dyDescent="0.2">
      <c r="A8310" t="s">
        <v>9841</v>
      </c>
      <c r="B8310" t="s">
        <v>782</v>
      </c>
      <c r="C8310" t="s">
        <v>781</v>
      </c>
      <c r="D8310" s="21" t="s">
        <v>783</v>
      </c>
      <c r="E8310" t="s">
        <v>784</v>
      </c>
      <c r="F8310" t="s">
        <v>322</v>
      </c>
      <c r="K8310">
        <v>2024</v>
      </c>
      <c r="L8310" t="s">
        <v>8377</v>
      </c>
      <c r="N8310" t="s">
        <v>8378</v>
      </c>
      <c r="O8310" t="s">
        <v>8380</v>
      </c>
    </row>
    <row r="8311" spans="1:15" ht="15" customHeight="1" x14ac:dyDescent="0.2">
      <c r="A8311" t="s">
        <v>9841</v>
      </c>
      <c r="B8311" t="s">
        <v>782</v>
      </c>
      <c r="C8311" t="s">
        <v>781</v>
      </c>
      <c r="D8311" s="21" t="s">
        <v>783</v>
      </c>
      <c r="E8311" t="s">
        <v>784</v>
      </c>
      <c r="F8311" t="s">
        <v>330</v>
      </c>
      <c r="K8311">
        <v>2024</v>
      </c>
      <c r="L8311" t="s">
        <v>8377</v>
      </c>
      <c r="N8311" t="s">
        <v>8378</v>
      </c>
      <c r="O8311" t="s">
        <v>8380</v>
      </c>
    </row>
    <row r="8312" spans="1:15" ht="15" customHeight="1" x14ac:dyDescent="0.2">
      <c r="A8312" t="s">
        <v>9841</v>
      </c>
      <c r="B8312" t="s">
        <v>782</v>
      </c>
      <c r="C8312" t="s">
        <v>781</v>
      </c>
      <c r="D8312" s="21" t="s">
        <v>783</v>
      </c>
      <c r="E8312" t="s">
        <v>784</v>
      </c>
      <c r="F8312" t="s">
        <v>337</v>
      </c>
      <c r="K8312">
        <v>2024</v>
      </c>
      <c r="L8312" t="s">
        <v>8377</v>
      </c>
      <c r="N8312" t="s">
        <v>8378</v>
      </c>
      <c r="O8312" t="s">
        <v>8380</v>
      </c>
    </row>
    <row r="8313" spans="1:15" ht="15" customHeight="1" x14ac:dyDescent="0.2">
      <c r="A8313" t="s">
        <v>9841</v>
      </c>
      <c r="B8313" t="s">
        <v>782</v>
      </c>
      <c r="C8313" t="s">
        <v>781</v>
      </c>
      <c r="D8313" s="21" t="s">
        <v>783</v>
      </c>
      <c r="E8313" t="s">
        <v>784</v>
      </c>
      <c r="F8313" t="s">
        <v>16</v>
      </c>
      <c r="G8313" t="s">
        <v>1270</v>
      </c>
      <c r="H8313" t="s">
        <v>492</v>
      </c>
      <c r="I8313" t="s">
        <v>1271</v>
      </c>
      <c r="J8313" t="s">
        <v>8381</v>
      </c>
      <c r="K8313">
        <v>2023</v>
      </c>
      <c r="L8313" t="s">
        <v>8382</v>
      </c>
      <c r="N8313" t="s">
        <v>8383</v>
      </c>
    </row>
    <row r="8314" spans="1:15" ht="15" customHeight="1" x14ac:dyDescent="0.2">
      <c r="A8314" t="s">
        <v>9841</v>
      </c>
      <c r="B8314" t="s">
        <v>782</v>
      </c>
      <c r="C8314" t="s">
        <v>781</v>
      </c>
      <c r="D8314" s="21" t="s">
        <v>783</v>
      </c>
      <c r="E8314" t="s">
        <v>784</v>
      </c>
      <c r="F8314" t="s">
        <v>17</v>
      </c>
      <c r="G8314" t="s">
        <v>1270</v>
      </c>
      <c r="H8314" t="s">
        <v>492</v>
      </c>
      <c r="I8314" t="s">
        <v>1271</v>
      </c>
      <c r="J8314" t="s">
        <v>8381</v>
      </c>
      <c r="K8314">
        <v>2023</v>
      </c>
      <c r="L8314" t="s">
        <v>8382</v>
      </c>
      <c r="N8314" t="s">
        <v>8383</v>
      </c>
      <c r="O8314" t="s">
        <v>8384</v>
      </c>
    </row>
    <row r="8315" spans="1:15" ht="15" customHeight="1" x14ac:dyDescent="0.2">
      <c r="A8315" t="s">
        <v>9841</v>
      </c>
      <c r="B8315" t="s">
        <v>782</v>
      </c>
      <c r="C8315" t="s">
        <v>781</v>
      </c>
      <c r="D8315" s="21" t="s">
        <v>783</v>
      </c>
      <c r="E8315" t="s">
        <v>784</v>
      </c>
      <c r="F8315" t="s">
        <v>18</v>
      </c>
      <c r="G8315" t="s">
        <v>1270</v>
      </c>
      <c r="H8315" t="s">
        <v>492</v>
      </c>
      <c r="I8315" t="s">
        <v>1271</v>
      </c>
      <c r="J8315" t="s">
        <v>8381</v>
      </c>
      <c r="K8315">
        <v>2023</v>
      </c>
      <c r="L8315" t="s">
        <v>8382</v>
      </c>
      <c r="N8315" t="s">
        <v>8383</v>
      </c>
    </row>
    <row r="8316" spans="1:15" ht="15" customHeight="1" x14ac:dyDescent="0.2">
      <c r="A8316" t="s">
        <v>9841</v>
      </c>
      <c r="B8316" t="s">
        <v>782</v>
      </c>
      <c r="C8316" t="s">
        <v>781</v>
      </c>
      <c r="D8316" s="21" t="s">
        <v>783</v>
      </c>
      <c r="E8316" t="s">
        <v>784</v>
      </c>
      <c r="F8316" t="s">
        <v>19</v>
      </c>
      <c r="G8316" t="s">
        <v>1270</v>
      </c>
      <c r="H8316" t="s">
        <v>492</v>
      </c>
      <c r="I8316" t="s">
        <v>1271</v>
      </c>
      <c r="J8316" t="s">
        <v>8381</v>
      </c>
      <c r="K8316">
        <v>2023</v>
      </c>
      <c r="L8316" t="s">
        <v>8382</v>
      </c>
      <c r="N8316" t="s">
        <v>8383</v>
      </c>
    </row>
    <row r="8317" spans="1:15" ht="15" customHeight="1" x14ac:dyDescent="0.2">
      <c r="A8317" t="s">
        <v>9841</v>
      </c>
      <c r="B8317" t="s">
        <v>782</v>
      </c>
      <c r="C8317" t="s">
        <v>781</v>
      </c>
      <c r="D8317" s="21" t="s">
        <v>783</v>
      </c>
      <c r="E8317" t="s">
        <v>784</v>
      </c>
      <c r="F8317" t="s">
        <v>20</v>
      </c>
      <c r="G8317" t="s">
        <v>1270</v>
      </c>
      <c r="H8317" t="s">
        <v>492</v>
      </c>
      <c r="I8317" t="s">
        <v>1271</v>
      </c>
      <c r="J8317" t="s">
        <v>8381</v>
      </c>
      <c r="K8317">
        <v>2023</v>
      </c>
      <c r="L8317" t="s">
        <v>8382</v>
      </c>
      <c r="N8317" t="s">
        <v>8383</v>
      </c>
    </row>
    <row r="8318" spans="1:15" ht="15" customHeight="1" x14ac:dyDescent="0.2">
      <c r="A8318" t="s">
        <v>9841</v>
      </c>
      <c r="B8318" t="s">
        <v>782</v>
      </c>
      <c r="C8318" t="s">
        <v>781</v>
      </c>
      <c r="D8318" s="21" t="s">
        <v>783</v>
      </c>
      <c r="E8318" t="s">
        <v>784</v>
      </c>
      <c r="F8318" t="s">
        <v>23</v>
      </c>
      <c r="G8318" t="s">
        <v>1270</v>
      </c>
      <c r="H8318" t="s">
        <v>492</v>
      </c>
      <c r="I8318" t="s">
        <v>1271</v>
      </c>
      <c r="J8318" t="s">
        <v>8381</v>
      </c>
      <c r="K8318">
        <v>2023</v>
      </c>
      <c r="L8318" t="s">
        <v>8382</v>
      </c>
      <c r="N8318" t="s">
        <v>8383</v>
      </c>
      <c r="O8318" t="s">
        <v>8385</v>
      </c>
    </row>
    <row r="8319" spans="1:15" ht="15" customHeight="1" x14ac:dyDescent="0.2">
      <c r="A8319" t="s">
        <v>9841</v>
      </c>
      <c r="B8319" t="s">
        <v>782</v>
      </c>
      <c r="C8319" t="s">
        <v>781</v>
      </c>
      <c r="D8319" s="21" t="s">
        <v>783</v>
      </c>
      <c r="E8319" t="s">
        <v>784</v>
      </c>
      <c r="F8319" t="s">
        <v>28</v>
      </c>
      <c r="G8319" t="s">
        <v>1270</v>
      </c>
      <c r="H8319" t="s">
        <v>492</v>
      </c>
      <c r="I8319" t="s">
        <v>1271</v>
      </c>
      <c r="J8319" t="s">
        <v>8381</v>
      </c>
      <c r="K8319">
        <v>2023</v>
      </c>
      <c r="L8319" t="s">
        <v>8382</v>
      </c>
      <c r="N8319" t="s">
        <v>8383</v>
      </c>
      <c r="O8319" t="s">
        <v>8386</v>
      </c>
    </row>
    <row r="8320" spans="1:15" ht="15" customHeight="1" x14ac:dyDescent="0.2">
      <c r="A8320" t="s">
        <v>9841</v>
      </c>
      <c r="B8320" t="s">
        <v>782</v>
      </c>
      <c r="C8320" t="s">
        <v>781</v>
      </c>
      <c r="D8320" s="21" t="s">
        <v>785</v>
      </c>
      <c r="E8320" t="s">
        <v>786</v>
      </c>
      <c r="F8320" t="s">
        <v>8</v>
      </c>
      <c r="K8320">
        <v>2019</v>
      </c>
      <c r="L8320" t="s">
        <v>8387</v>
      </c>
      <c r="M8320" t="s">
        <v>1581</v>
      </c>
      <c r="N8320" t="s">
        <v>8388</v>
      </c>
    </row>
    <row r="8321" spans="1:15" ht="15" customHeight="1" x14ac:dyDescent="0.2">
      <c r="A8321" t="s">
        <v>9841</v>
      </c>
      <c r="B8321" t="s">
        <v>782</v>
      </c>
      <c r="C8321" t="s">
        <v>781</v>
      </c>
      <c r="D8321" s="21" t="s">
        <v>785</v>
      </c>
      <c r="E8321" t="s">
        <v>786</v>
      </c>
      <c r="F8321" t="s">
        <v>10</v>
      </c>
      <c r="K8321">
        <v>2019</v>
      </c>
      <c r="L8321" t="s">
        <v>8387</v>
      </c>
      <c r="M8321" t="s">
        <v>1581</v>
      </c>
      <c r="N8321" t="s">
        <v>8388</v>
      </c>
    </row>
    <row r="8322" spans="1:15" ht="15" customHeight="1" x14ac:dyDescent="0.2">
      <c r="A8322" t="s">
        <v>9841</v>
      </c>
      <c r="B8322" t="s">
        <v>782</v>
      </c>
      <c r="C8322" t="s">
        <v>781</v>
      </c>
      <c r="D8322" s="21" t="s">
        <v>785</v>
      </c>
      <c r="E8322" t="s">
        <v>786</v>
      </c>
      <c r="F8322" t="s">
        <v>11</v>
      </c>
      <c r="G8322" t="s">
        <v>1286</v>
      </c>
      <c r="H8322" t="s">
        <v>349</v>
      </c>
      <c r="I8322" t="s">
        <v>349</v>
      </c>
      <c r="K8322">
        <v>2019</v>
      </c>
      <c r="L8322" t="s">
        <v>8387</v>
      </c>
      <c r="M8322" t="s">
        <v>1581</v>
      </c>
      <c r="N8322" t="s">
        <v>8388</v>
      </c>
      <c r="O8322" t="s">
        <v>8389</v>
      </c>
    </row>
    <row r="8323" spans="1:15" ht="15" customHeight="1" x14ac:dyDescent="0.2">
      <c r="A8323" t="s">
        <v>9841</v>
      </c>
      <c r="B8323" t="s">
        <v>782</v>
      </c>
      <c r="C8323" t="s">
        <v>781</v>
      </c>
      <c r="D8323" s="21" t="s">
        <v>785</v>
      </c>
      <c r="E8323" t="s">
        <v>786</v>
      </c>
      <c r="F8323" t="s">
        <v>16</v>
      </c>
      <c r="G8323" t="s">
        <v>1270</v>
      </c>
      <c r="H8323" t="s">
        <v>349</v>
      </c>
      <c r="I8323" t="s">
        <v>349</v>
      </c>
      <c r="K8323">
        <v>2019</v>
      </c>
      <c r="L8323" t="s">
        <v>8387</v>
      </c>
      <c r="M8323" t="s">
        <v>1518</v>
      </c>
      <c r="N8323" t="s">
        <v>8388</v>
      </c>
      <c r="O8323" t="s">
        <v>8390</v>
      </c>
    </row>
    <row r="8324" spans="1:15" ht="15" customHeight="1" x14ac:dyDescent="0.2">
      <c r="A8324" t="s">
        <v>9841</v>
      </c>
      <c r="B8324" t="s">
        <v>782</v>
      </c>
      <c r="C8324" t="s">
        <v>781</v>
      </c>
      <c r="D8324" s="21" t="s">
        <v>785</v>
      </c>
      <c r="E8324" t="s">
        <v>786</v>
      </c>
      <c r="F8324" t="s">
        <v>17</v>
      </c>
      <c r="G8324" t="s">
        <v>1270</v>
      </c>
      <c r="H8324" t="s">
        <v>349</v>
      </c>
      <c r="I8324" t="s">
        <v>349</v>
      </c>
      <c r="K8324">
        <v>2019</v>
      </c>
      <c r="L8324" t="s">
        <v>8387</v>
      </c>
      <c r="M8324" t="s">
        <v>1518</v>
      </c>
      <c r="N8324" t="s">
        <v>8388</v>
      </c>
      <c r="O8324" t="s">
        <v>8391</v>
      </c>
    </row>
    <row r="8325" spans="1:15" ht="15" customHeight="1" x14ac:dyDescent="0.2">
      <c r="A8325" t="s">
        <v>9841</v>
      </c>
      <c r="B8325" t="s">
        <v>782</v>
      </c>
      <c r="C8325" t="s">
        <v>781</v>
      </c>
      <c r="D8325" s="21" t="s">
        <v>785</v>
      </c>
      <c r="E8325" t="s">
        <v>786</v>
      </c>
      <c r="F8325" t="s">
        <v>18</v>
      </c>
      <c r="G8325" t="s">
        <v>1270</v>
      </c>
      <c r="H8325" t="s">
        <v>349</v>
      </c>
      <c r="I8325" t="s">
        <v>349</v>
      </c>
      <c r="K8325">
        <v>2019</v>
      </c>
      <c r="L8325" t="s">
        <v>8387</v>
      </c>
      <c r="M8325" t="s">
        <v>1518</v>
      </c>
      <c r="N8325" t="s">
        <v>8388</v>
      </c>
      <c r="O8325" t="s">
        <v>8391</v>
      </c>
    </row>
    <row r="8326" spans="1:15" ht="15" customHeight="1" x14ac:dyDescent="0.2">
      <c r="A8326" t="s">
        <v>9841</v>
      </c>
      <c r="B8326" t="s">
        <v>782</v>
      </c>
      <c r="C8326" t="s">
        <v>781</v>
      </c>
      <c r="D8326" s="21" t="s">
        <v>785</v>
      </c>
      <c r="E8326" t="s">
        <v>786</v>
      </c>
      <c r="F8326" t="s">
        <v>19</v>
      </c>
      <c r="G8326" t="s">
        <v>1270</v>
      </c>
      <c r="H8326" t="s">
        <v>349</v>
      </c>
      <c r="I8326" t="s">
        <v>349</v>
      </c>
      <c r="K8326">
        <v>2019</v>
      </c>
      <c r="L8326" t="s">
        <v>8387</v>
      </c>
      <c r="M8326" t="s">
        <v>1518</v>
      </c>
      <c r="N8326" t="s">
        <v>8388</v>
      </c>
      <c r="O8326" t="s">
        <v>8391</v>
      </c>
    </row>
    <row r="8327" spans="1:15" ht="15" customHeight="1" x14ac:dyDescent="0.2">
      <c r="A8327" t="s">
        <v>9841</v>
      </c>
      <c r="B8327" t="s">
        <v>782</v>
      </c>
      <c r="C8327" t="s">
        <v>781</v>
      </c>
      <c r="D8327" s="21" t="s">
        <v>785</v>
      </c>
      <c r="E8327" t="s">
        <v>786</v>
      </c>
      <c r="F8327" t="s">
        <v>20</v>
      </c>
      <c r="G8327" t="s">
        <v>1270</v>
      </c>
      <c r="H8327" t="s">
        <v>349</v>
      </c>
      <c r="I8327" t="s">
        <v>349</v>
      </c>
      <c r="K8327">
        <v>2019</v>
      </c>
      <c r="L8327" t="s">
        <v>8387</v>
      </c>
      <c r="M8327" t="s">
        <v>1518</v>
      </c>
      <c r="N8327" t="s">
        <v>8388</v>
      </c>
      <c r="O8327" t="s">
        <v>8392</v>
      </c>
    </row>
    <row r="8328" spans="1:15" ht="15" customHeight="1" x14ac:dyDescent="0.2">
      <c r="A8328" t="s">
        <v>9841</v>
      </c>
      <c r="B8328" t="s">
        <v>782</v>
      </c>
      <c r="C8328" t="s">
        <v>781</v>
      </c>
      <c r="D8328" s="21" t="s">
        <v>785</v>
      </c>
      <c r="E8328" t="s">
        <v>786</v>
      </c>
      <c r="F8328" t="s">
        <v>22</v>
      </c>
      <c r="G8328" t="s">
        <v>1270</v>
      </c>
      <c r="H8328" t="s">
        <v>349</v>
      </c>
      <c r="I8328" t="s">
        <v>349</v>
      </c>
      <c r="K8328">
        <v>2019</v>
      </c>
      <c r="L8328" t="s">
        <v>8387</v>
      </c>
      <c r="M8328" t="s">
        <v>1518</v>
      </c>
      <c r="N8328" t="s">
        <v>8388</v>
      </c>
      <c r="O8328" t="s">
        <v>8391</v>
      </c>
    </row>
    <row r="8329" spans="1:15" ht="15" customHeight="1" x14ac:dyDescent="0.2">
      <c r="A8329" t="s">
        <v>9841</v>
      </c>
      <c r="B8329" t="s">
        <v>782</v>
      </c>
      <c r="C8329" t="s">
        <v>781</v>
      </c>
      <c r="D8329" s="21" t="s">
        <v>785</v>
      </c>
      <c r="E8329" t="s">
        <v>786</v>
      </c>
      <c r="F8329" t="s">
        <v>23</v>
      </c>
      <c r="G8329" t="s">
        <v>1270</v>
      </c>
      <c r="H8329" t="s">
        <v>349</v>
      </c>
      <c r="I8329" t="s">
        <v>349</v>
      </c>
      <c r="K8329">
        <v>2019</v>
      </c>
      <c r="L8329" t="s">
        <v>8387</v>
      </c>
      <c r="M8329" t="s">
        <v>1518</v>
      </c>
      <c r="N8329" t="s">
        <v>8388</v>
      </c>
      <c r="O8329" t="s">
        <v>8393</v>
      </c>
    </row>
    <row r="8330" spans="1:15" ht="15" customHeight="1" x14ac:dyDescent="0.2">
      <c r="A8330" t="s">
        <v>9841</v>
      </c>
      <c r="B8330" t="s">
        <v>782</v>
      </c>
      <c r="C8330" t="s">
        <v>781</v>
      </c>
      <c r="D8330" s="21" t="s">
        <v>785</v>
      </c>
      <c r="E8330" t="s">
        <v>786</v>
      </c>
      <c r="F8330" t="s">
        <v>24</v>
      </c>
      <c r="G8330" t="s">
        <v>1270</v>
      </c>
      <c r="H8330" t="s">
        <v>349</v>
      </c>
      <c r="I8330" t="s">
        <v>349</v>
      </c>
      <c r="K8330">
        <v>2019</v>
      </c>
      <c r="L8330" t="s">
        <v>8387</v>
      </c>
      <c r="M8330" t="s">
        <v>1518</v>
      </c>
      <c r="N8330" t="s">
        <v>8388</v>
      </c>
      <c r="O8330" t="s">
        <v>8394</v>
      </c>
    </row>
    <row r="8331" spans="1:15" ht="15" customHeight="1" x14ac:dyDescent="0.2">
      <c r="A8331" t="s">
        <v>9841</v>
      </c>
      <c r="B8331" t="s">
        <v>782</v>
      </c>
      <c r="C8331" t="s">
        <v>781</v>
      </c>
      <c r="D8331" s="21" t="s">
        <v>785</v>
      </c>
      <c r="E8331" t="s">
        <v>786</v>
      </c>
      <c r="F8331" t="s">
        <v>26</v>
      </c>
      <c r="G8331" t="s">
        <v>1270</v>
      </c>
      <c r="H8331" t="s">
        <v>349</v>
      </c>
      <c r="I8331" t="s">
        <v>349</v>
      </c>
      <c r="K8331">
        <v>2019</v>
      </c>
      <c r="L8331" t="s">
        <v>8387</v>
      </c>
      <c r="M8331" t="s">
        <v>1518</v>
      </c>
      <c r="N8331" t="s">
        <v>8388</v>
      </c>
      <c r="O8331" t="s">
        <v>8395</v>
      </c>
    </row>
    <row r="8332" spans="1:15" ht="15" customHeight="1" x14ac:dyDescent="0.2">
      <c r="A8332" t="s">
        <v>9841</v>
      </c>
      <c r="B8332" t="s">
        <v>782</v>
      </c>
      <c r="C8332" t="s">
        <v>781</v>
      </c>
      <c r="D8332" s="21" t="s">
        <v>785</v>
      </c>
      <c r="E8332" t="s">
        <v>786</v>
      </c>
      <c r="F8332" t="s">
        <v>28</v>
      </c>
      <c r="G8332" t="s">
        <v>1270</v>
      </c>
      <c r="H8332" t="s">
        <v>349</v>
      </c>
      <c r="I8332" t="s">
        <v>349</v>
      </c>
      <c r="K8332">
        <v>2019</v>
      </c>
      <c r="L8332" t="s">
        <v>8387</v>
      </c>
      <c r="M8332" t="s">
        <v>1518</v>
      </c>
      <c r="N8332" t="s">
        <v>8388</v>
      </c>
      <c r="O8332" t="s">
        <v>8396</v>
      </c>
    </row>
    <row r="8333" spans="1:15" ht="15" customHeight="1" x14ac:dyDescent="0.2">
      <c r="A8333" t="s">
        <v>9841</v>
      </c>
      <c r="B8333" t="s">
        <v>782</v>
      </c>
      <c r="C8333" t="s">
        <v>781</v>
      </c>
      <c r="D8333" s="21" t="s">
        <v>785</v>
      </c>
      <c r="E8333" t="s">
        <v>786</v>
      </c>
      <c r="F8333" t="s">
        <v>32</v>
      </c>
      <c r="G8333" t="s">
        <v>1270</v>
      </c>
      <c r="K8333">
        <v>2019</v>
      </c>
      <c r="L8333" t="s">
        <v>8387</v>
      </c>
      <c r="M8333" t="s">
        <v>1581</v>
      </c>
      <c r="N8333" t="s">
        <v>8388</v>
      </c>
    </row>
    <row r="8334" spans="1:15" ht="15" customHeight="1" x14ac:dyDescent="0.2">
      <c r="A8334" t="s">
        <v>9841</v>
      </c>
      <c r="B8334" t="s">
        <v>782</v>
      </c>
      <c r="C8334" t="s">
        <v>781</v>
      </c>
      <c r="D8334" s="21" t="s">
        <v>785</v>
      </c>
      <c r="E8334" t="s">
        <v>786</v>
      </c>
      <c r="F8334" t="s">
        <v>53</v>
      </c>
      <c r="G8334" t="s">
        <v>1270</v>
      </c>
      <c r="H8334" t="s">
        <v>349</v>
      </c>
      <c r="I8334" t="s">
        <v>349</v>
      </c>
      <c r="K8334">
        <v>2019</v>
      </c>
      <c r="L8334" t="s">
        <v>8387</v>
      </c>
      <c r="M8334" t="s">
        <v>2730</v>
      </c>
      <c r="N8334" t="s">
        <v>8388</v>
      </c>
      <c r="O8334" t="s">
        <v>8397</v>
      </c>
    </row>
    <row r="8335" spans="1:15" ht="15" customHeight="1" x14ac:dyDescent="0.2">
      <c r="A8335" t="s">
        <v>9841</v>
      </c>
      <c r="B8335" t="s">
        <v>782</v>
      </c>
      <c r="C8335" t="s">
        <v>781</v>
      </c>
      <c r="D8335" s="21" t="s">
        <v>785</v>
      </c>
      <c r="E8335" t="s">
        <v>786</v>
      </c>
      <c r="F8335" t="s">
        <v>59</v>
      </c>
      <c r="G8335" t="s">
        <v>1270</v>
      </c>
      <c r="H8335" t="s">
        <v>349</v>
      </c>
      <c r="I8335" t="s">
        <v>349</v>
      </c>
      <c r="K8335">
        <v>2019</v>
      </c>
      <c r="L8335" t="s">
        <v>8387</v>
      </c>
      <c r="M8335" t="s">
        <v>2730</v>
      </c>
      <c r="N8335" t="s">
        <v>8388</v>
      </c>
    </row>
    <row r="8336" spans="1:15" ht="15" customHeight="1" x14ac:dyDescent="0.2">
      <c r="A8336" t="s">
        <v>9841</v>
      </c>
      <c r="B8336" t="s">
        <v>782</v>
      </c>
      <c r="C8336" t="s">
        <v>781</v>
      </c>
      <c r="D8336" s="21" t="s">
        <v>785</v>
      </c>
      <c r="E8336" t="s">
        <v>786</v>
      </c>
      <c r="F8336" t="s">
        <v>64</v>
      </c>
      <c r="G8336" t="s">
        <v>1270</v>
      </c>
      <c r="H8336" t="s">
        <v>349</v>
      </c>
      <c r="I8336" t="s">
        <v>349</v>
      </c>
      <c r="K8336">
        <v>2019</v>
      </c>
      <c r="L8336" t="s">
        <v>8387</v>
      </c>
      <c r="M8336" t="s">
        <v>2730</v>
      </c>
      <c r="N8336" t="s">
        <v>8388</v>
      </c>
    </row>
    <row r="8337" spans="1:15" ht="15" customHeight="1" x14ac:dyDescent="0.2">
      <c r="A8337" t="s">
        <v>9841</v>
      </c>
      <c r="B8337" t="s">
        <v>782</v>
      </c>
      <c r="C8337" t="s">
        <v>781</v>
      </c>
      <c r="D8337" s="21" t="s">
        <v>783</v>
      </c>
      <c r="E8337" t="s">
        <v>784</v>
      </c>
      <c r="F8337" t="s">
        <v>9</v>
      </c>
      <c r="L8337" t="s">
        <v>1414</v>
      </c>
      <c r="N8337" t="s">
        <v>1415</v>
      </c>
      <c r="O8337" t="s">
        <v>1416</v>
      </c>
    </row>
    <row r="8338" spans="1:15" ht="15" customHeight="1" x14ac:dyDescent="0.2">
      <c r="A8338" t="s">
        <v>9841</v>
      </c>
      <c r="B8338" t="s">
        <v>782</v>
      </c>
      <c r="C8338" t="s">
        <v>781</v>
      </c>
      <c r="D8338" s="21" t="s">
        <v>785</v>
      </c>
      <c r="E8338" t="s">
        <v>786</v>
      </c>
      <c r="F8338" t="s">
        <v>9</v>
      </c>
      <c r="L8338" t="s">
        <v>1414</v>
      </c>
      <c r="N8338" t="s">
        <v>1415</v>
      </c>
      <c r="O8338" t="s">
        <v>1416</v>
      </c>
    </row>
    <row r="8339" spans="1:15" ht="15" customHeight="1" x14ac:dyDescent="0.2">
      <c r="A8339" t="s">
        <v>9841</v>
      </c>
      <c r="B8339" t="s">
        <v>782</v>
      </c>
      <c r="C8339" t="s">
        <v>781</v>
      </c>
      <c r="D8339" s="21" t="s">
        <v>783</v>
      </c>
      <c r="E8339" t="s">
        <v>784</v>
      </c>
      <c r="F8339" t="s">
        <v>4</v>
      </c>
      <c r="L8339" t="s">
        <v>1429</v>
      </c>
      <c r="N8339" t="s">
        <v>1279</v>
      </c>
      <c r="O8339" t="s">
        <v>1280</v>
      </c>
    </row>
    <row r="8340" spans="1:15" ht="15" customHeight="1" x14ac:dyDescent="0.2">
      <c r="A8340" t="s">
        <v>9841</v>
      </c>
      <c r="B8340" t="s">
        <v>782</v>
      </c>
      <c r="C8340" t="s">
        <v>781</v>
      </c>
      <c r="D8340" s="21" t="s">
        <v>785</v>
      </c>
      <c r="E8340" t="s">
        <v>786</v>
      </c>
      <c r="F8340" t="s">
        <v>4</v>
      </c>
      <c r="L8340" t="s">
        <v>1429</v>
      </c>
      <c r="N8340" t="s">
        <v>1279</v>
      </c>
      <c r="O8340" t="s">
        <v>1280</v>
      </c>
    </row>
    <row r="8341" spans="1:15" ht="15" customHeight="1" x14ac:dyDescent="0.2">
      <c r="A8341" t="s">
        <v>9841</v>
      </c>
      <c r="B8341" t="s">
        <v>782</v>
      </c>
      <c r="C8341" t="s">
        <v>781</v>
      </c>
      <c r="D8341" s="21" t="s">
        <v>783</v>
      </c>
      <c r="E8341" t="s">
        <v>784</v>
      </c>
      <c r="F8341" t="s">
        <v>15</v>
      </c>
      <c r="G8341" t="s">
        <v>1430</v>
      </c>
      <c r="O8341" t="s">
        <v>1432</v>
      </c>
    </row>
    <row r="8342" spans="1:15" ht="15" customHeight="1" x14ac:dyDescent="0.2">
      <c r="A8342" t="s">
        <v>9841</v>
      </c>
      <c r="B8342" t="s">
        <v>782</v>
      </c>
      <c r="C8342" t="s">
        <v>781</v>
      </c>
      <c r="D8342" s="21" t="s">
        <v>783</v>
      </c>
      <c r="E8342" t="s">
        <v>784</v>
      </c>
      <c r="F8342" t="s">
        <v>132</v>
      </c>
      <c r="G8342" t="s">
        <v>1286</v>
      </c>
      <c r="O8342" t="s">
        <v>1400</v>
      </c>
    </row>
    <row r="8343" spans="1:15" ht="15" customHeight="1" x14ac:dyDescent="0.2">
      <c r="A8343" t="s">
        <v>9841</v>
      </c>
      <c r="B8343" t="s">
        <v>782</v>
      </c>
      <c r="C8343" t="s">
        <v>781</v>
      </c>
      <c r="D8343" s="21" t="s">
        <v>783</v>
      </c>
      <c r="E8343" t="s">
        <v>784</v>
      </c>
      <c r="F8343" t="s">
        <v>182</v>
      </c>
      <c r="G8343" t="s">
        <v>1286</v>
      </c>
      <c r="O8343" t="s">
        <v>1400</v>
      </c>
    </row>
    <row r="8344" spans="1:15" ht="15" customHeight="1" x14ac:dyDescent="0.2">
      <c r="A8344" t="s">
        <v>9841</v>
      </c>
      <c r="B8344" t="s">
        <v>782</v>
      </c>
      <c r="C8344" t="s">
        <v>781</v>
      </c>
      <c r="D8344" s="21" t="s">
        <v>785</v>
      </c>
      <c r="E8344" t="s">
        <v>786</v>
      </c>
      <c r="F8344" t="s">
        <v>14</v>
      </c>
      <c r="G8344" t="s">
        <v>1430</v>
      </c>
      <c r="O8344" t="s">
        <v>1431</v>
      </c>
    </row>
    <row r="8345" spans="1:15" ht="15" customHeight="1" x14ac:dyDescent="0.2">
      <c r="A8345" t="s">
        <v>9841</v>
      </c>
      <c r="B8345" t="s">
        <v>782</v>
      </c>
      <c r="C8345" t="s">
        <v>781</v>
      </c>
      <c r="D8345" s="21" t="s">
        <v>785</v>
      </c>
      <c r="E8345" t="s">
        <v>786</v>
      </c>
      <c r="F8345" t="s">
        <v>15</v>
      </c>
      <c r="G8345" t="s">
        <v>1430</v>
      </c>
      <c r="O8345" t="s">
        <v>1432</v>
      </c>
    </row>
    <row r="8346" spans="1:15" ht="15" customHeight="1" x14ac:dyDescent="0.2">
      <c r="A8346" t="s">
        <v>9841</v>
      </c>
      <c r="B8346" t="s">
        <v>782</v>
      </c>
      <c r="C8346" t="s">
        <v>781</v>
      </c>
      <c r="D8346" s="21" t="s">
        <v>785</v>
      </c>
      <c r="E8346" t="s">
        <v>786</v>
      </c>
      <c r="F8346" t="s">
        <v>132</v>
      </c>
      <c r="G8346" t="s">
        <v>1286</v>
      </c>
      <c r="O8346" t="s">
        <v>1400</v>
      </c>
    </row>
    <row r="8347" spans="1:15" ht="15" customHeight="1" x14ac:dyDescent="0.2">
      <c r="A8347" t="s">
        <v>9841</v>
      </c>
      <c r="B8347" t="s">
        <v>782</v>
      </c>
      <c r="C8347" t="s">
        <v>781</v>
      </c>
      <c r="D8347" s="21" t="s">
        <v>785</v>
      </c>
      <c r="E8347" t="s">
        <v>786</v>
      </c>
      <c r="F8347" t="s">
        <v>162</v>
      </c>
      <c r="G8347" t="s">
        <v>1286</v>
      </c>
      <c r="O8347" t="s">
        <v>1400</v>
      </c>
    </row>
    <row r="8348" spans="1:15" ht="15" customHeight="1" x14ac:dyDescent="0.2">
      <c r="A8348" t="s">
        <v>9841</v>
      </c>
      <c r="B8348" t="s">
        <v>828</v>
      </c>
      <c r="C8348" t="s">
        <v>827</v>
      </c>
      <c r="D8348" s="21" t="s">
        <v>829</v>
      </c>
      <c r="E8348" t="s">
        <v>830</v>
      </c>
      <c r="F8348" t="s">
        <v>8</v>
      </c>
      <c r="K8348">
        <v>2016</v>
      </c>
      <c r="L8348" t="s">
        <v>8398</v>
      </c>
      <c r="M8348" t="s">
        <v>8399</v>
      </c>
      <c r="N8348" t="s">
        <v>8400</v>
      </c>
    </row>
    <row r="8349" spans="1:15" ht="15" customHeight="1" x14ac:dyDescent="0.2">
      <c r="A8349" t="s">
        <v>9841</v>
      </c>
      <c r="B8349" t="s">
        <v>828</v>
      </c>
      <c r="C8349" t="s">
        <v>827</v>
      </c>
      <c r="D8349" s="21" t="s">
        <v>829</v>
      </c>
      <c r="E8349" t="s">
        <v>830</v>
      </c>
      <c r="F8349" t="s">
        <v>10</v>
      </c>
      <c r="K8349">
        <v>2016</v>
      </c>
      <c r="L8349" t="s">
        <v>8398</v>
      </c>
      <c r="M8349" t="s">
        <v>8399</v>
      </c>
      <c r="N8349" t="s">
        <v>8400</v>
      </c>
    </row>
    <row r="8350" spans="1:15" ht="15" customHeight="1" x14ac:dyDescent="0.2">
      <c r="A8350" t="s">
        <v>9841</v>
      </c>
      <c r="B8350" t="s">
        <v>828</v>
      </c>
      <c r="C8350" t="s">
        <v>827</v>
      </c>
      <c r="D8350" s="21" t="s">
        <v>829</v>
      </c>
      <c r="E8350" t="s">
        <v>830</v>
      </c>
      <c r="F8350" t="s">
        <v>11</v>
      </c>
      <c r="G8350" t="s">
        <v>1286</v>
      </c>
      <c r="H8350" t="s">
        <v>482</v>
      </c>
      <c r="I8350" t="s">
        <v>1100</v>
      </c>
      <c r="K8350">
        <v>2016</v>
      </c>
      <c r="L8350" t="s">
        <v>8398</v>
      </c>
      <c r="M8350" t="s">
        <v>8399</v>
      </c>
      <c r="N8350" t="s">
        <v>8400</v>
      </c>
    </row>
    <row r="8351" spans="1:15" ht="15" customHeight="1" x14ac:dyDescent="0.2">
      <c r="A8351" t="s">
        <v>9841</v>
      </c>
      <c r="B8351" t="s">
        <v>828</v>
      </c>
      <c r="C8351" t="s">
        <v>827</v>
      </c>
      <c r="D8351" s="21" t="s">
        <v>829</v>
      </c>
      <c r="E8351" t="s">
        <v>830</v>
      </c>
      <c r="F8351" t="s">
        <v>12</v>
      </c>
      <c r="K8351">
        <v>2016</v>
      </c>
      <c r="L8351" t="s">
        <v>8398</v>
      </c>
      <c r="M8351" t="s">
        <v>8399</v>
      </c>
      <c r="N8351" t="s">
        <v>8400</v>
      </c>
    </row>
    <row r="8352" spans="1:15" ht="15" customHeight="1" x14ac:dyDescent="0.2">
      <c r="A8352" t="s">
        <v>9841</v>
      </c>
      <c r="B8352" t="s">
        <v>828</v>
      </c>
      <c r="C8352" t="s">
        <v>827</v>
      </c>
      <c r="D8352" s="21" t="s">
        <v>829</v>
      </c>
      <c r="E8352" t="s">
        <v>830</v>
      </c>
      <c r="F8352" t="s">
        <v>16</v>
      </c>
      <c r="G8352" t="s">
        <v>1270</v>
      </c>
      <c r="H8352" t="s">
        <v>482</v>
      </c>
      <c r="I8352" t="s">
        <v>1281</v>
      </c>
      <c r="K8352">
        <v>2012</v>
      </c>
      <c r="L8352" t="s">
        <v>8398</v>
      </c>
      <c r="M8352" t="s">
        <v>8399</v>
      </c>
      <c r="N8352" t="s">
        <v>8400</v>
      </c>
      <c r="O8352" t="s">
        <v>8401</v>
      </c>
    </row>
    <row r="8353" spans="1:15" ht="15" customHeight="1" x14ac:dyDescent="0.2">
      <c r="A8353" t="s">
        <v>9841</v>
      </c>
      <c r="B8353" t="s">
        <v>828</v>
      </c>
      <c r="C8353" t="s">
        <v>827</v>
      </c>
      <c r="D8353" s="21" t="s">
        <v>829</v>
      </c>
      <c r="E8353" t="s">
        <v>830</v>
      </c>
      <c r="F8353" t="s">
        <v>17</v>
      </c>
      <c r="G8353" t="s">
        <v>1270</v>
      </c>
      <c r="H8353" t="s">
        <v>482</v>
      </c>
      <c r="I8353" t="s">
        <v>1281</v>
      </c>
      <c r="K8353">
        <v>2012</v>
      </c>
      <c r="L8353" t="s">
        <v>8398</v>
      </c>
      <c r="M8353" t="s">
        <v>8399</v>
      </c>
      <c r="N8353" t="s">
        <v>8400</v>
      </c>
    </row>
    <row r="8354" spans="1:15" ht="15" customHeight="1" x14ac:dyDescent="0.2">
      <c r="A8354" t="s">
        <v>9841</v>
      </c>
      <c r="B8354" t="s">
        <v>828</v>
      </c>
      <c r="C8354" t="s">
        <v>827</v>
      </c>
      <c r="D8354" s="21" t="s">
        <v>829</v>
      </c>
      <c r="E8354" t="s">
        <v>830</v>
      </c>
      <c r="F8354" t="s">
        <v>18</v>
      </c>
      <c r="G8354" t="s">
        <v>1270</v>
      </c>
      <c r="H8354" t="s">
        <v>482</v>
      </c>
      <c r="I8354" t="s">
        <v>1281</v>
      </c>
      <c r="K8354">
        <v>2012</v>
      </c>
      <c r="L8354" t="s">
        <v>8398</v>
      </c>
      <c r="M8354" t="s">
        <v>8399</v>
      </c>
      <c r="N8354" t="s">
        <v>8400</v>
      </c>
      <c r="O8354" t="s">
        <v>8402</v>
      </c>
    </row>
    <row r="8355" spans="1:15" ht="15" customHeight="1" x14ac:dyDescent="0.2">
      <c r="A8355" t="s">
        <v>9841</v>
      </c>
      <c r="B8355" t="s">
        <v>828</v>
      </c>
      <c r="C8355" t="s">
        <v>827</v>
      </c>
      <c r="D8355" s="21" t="s">
        <v>829</v>
      </c>
      <c r="E8355" t="s">
        <v>830</v>
      </c>
      <c r="F8355" t="s">
        <v>19</v>
      </c>
      <c r="G8355" t="s">
        <v>1270</v>
      </c>
      <c r="H8355" t="s">
        <v>482</v>
      </c>
      <c r="I8355" t="s">
        <v>1281</v>
      </c>
      <c r="K8355">
        <v>2012</v>
      </c>
      <c r="L8355" t="s">
        <v>8398</v>
      </c>
      <c r="M8355" t="s">
        <v>8399</v>
      </c>
      <c r="N8355" t="s">
        <v>8400</v>
      </c>
    </row>
    <row r="8356" spans="1:15" ht="15" customHeight="1" x14ac:dyDescent="0.2">
      <c r="A8356" t="s">
        <v>9841</v>
      </c>
      <c r="B8356" t="s">
        <v>828</v>
      </c>
      <c r="C8356" t="s">
        <v>827</v>
      </c>
      <c r="D8356" s="21" t="s">
        <v>829</v>
      </c>
      <c r="E8356" t="s">
        <v>830</v>
      </c>
      <c r="F8356" t="s">
        <v>20</v>
      </c>
      <c r="G8356" t="s">
        <v>1270</v>
      </c>
      <c r="H8356" t="s">
        <v>482</v>
      </c>
      <c r="I8356" t="s">
        <v>1281</v>
      </c>
      <c r="K8356">
        <v>2012</v>
      </c>
      <c r="L8356" t="s">
        <v>8398</v>
      </c>
      <c r="M8356" t="s">
        <v>8399</v>
      </c>
      <c r="N8356" t="s">
        <v>8400</v>
      </c>
    </row>
    <row r="8357" spans="1:15" ht="15" customHeight="1" x14ac:dyDescent="0.2">
      <c r="A8357" t="s">
        <v>9841</v>
      </c>
      <c r="B8357" t="s">
        <v>828</v>
      </c>
      <c r="C8357" t="s">
        <v>827</v>
      </c>
      <c r="D8357" s="21" t="s">
        <v>829</v>
      </c>
      <c r="E8357" t="s">
        <v>830</v>
      </c>
      <c r="F8357" t="s">
        <v>24</v>
      </c>
      <c r="G8357" t="s">
        <v>1270</v>
      </c>
      <c r="H8357" t="s">
        <v>482</v>
      </c>
      <c r="I8357" t="s">
        <v>1281</v>
      </c>
      <c r="K8357">
        <v>2012</v>
      </c>
      <c r="L8357" t="s">
        <v>8398</v>
      </c>
      <c r="M8357" t="s">
        <v>8399</v>
      </c>
      <c r="N8357" t="s">
        <v>8400</v>
      </c>
    </row>
    <row r="8358" spans="1:15" ht="15" customHeight="1" x14ac:dyDescent="0.2">
      <c r="A8358" t="s">
        <v>9841</v>
      </c>
      <c r="B8358" t="s">
        <v>828</v>
      </c>
      <c r="C8358" t="s">
        <v>827</v>
      </c>
      <c r="D8358" s="21" t="s">
        <v>829</v>
      </c>
      <c r="E8358" t="s">
        <v>830</v>
      </c>
      <c r="F8358" t="s">
        <v>26</v>
      </c>
      <c r="G8358" t="s">
        <v>1270</v>
      </c>
      <c r="H8358" t="s">
        <v>482</v>
      </c>
      <c r="I8358" t="s">
        <v>1281</v>
      </c>
      <c r="K8358">
        <v>2012</v>
      </c>
      <c r="L8358" t="s">
        <v>8398</v>
      </c>
      <c r="M8358" t="s">
        <v>8399</v>
      </c>
      <c r="N8358" t="s">
        <v>8400</v>
      </c>
    </row>
    <row r="8359" spans="1:15" ht="15" customHeight="1" x14ac:dyDescent="0.2">
      <c r="A8359" t="s">
        <v>9841</v>
      </c>
      <c r="B8359" t="s">
        <v>828</v>
      </c>
      <c r="C8359" t="s">
        <v>827</v>
      </c>
      <c r="D8359" s="21" t="s">
        <v>829</v>
      </c>
      <c r="E8359" t="s">
        <v>830</v>
      </c>
      <c r="F8359" t="s">
        <v>28</v>
      </c>
      <c r="G8359" t="s">
        <v>1270</v>
      </c>
      <c r="H8359" t="s">
        <v>482</v>
      </c>
      <c r="I8359" t="s">
        <v>1281</v>
      </c>
      <c r="K8359">
        <v>2012</v>
      </c>
      <c r="L8359" t="s">
        <v>8398</v>
      </c>
      <c r="M8359" t="s">
        <v>8399</v>
      </c>
      <c r="N8359" t="s">
        <v>8400</v>
      </c>
      <c r="O8359" t="s">
        <v>8403</v>
      </c>
    </row>
    <row r="8360" spans="1:15" ht="15" customHeight="1" x14ac:dyDescent="0.2">
      <c r="A8360" t="s">
        <v>9841</v>
      </c>
      <c r="B8360" t="s">
        <v>828</v>
      </c>
      <c r="C8360" t="s">
        <v>827</v>
      </c>
      <c r="D8360" s="21" t="s">
        <v>829</v>
      </c>
      <c r="E8360" t="s">
        <v>830</v>
      </c>
      <c r="F8360" t="s">
        <v>32</v>
      </c>
      <c r="G8360" t="s">
        <v>1270</v>
      </c>
      <c r="K8360">
        <v>2018</v>
      </c>
      <c r="L8360" t="s">
        <v>8398</v>
      </c>
      <c r="M8360" t="s">
        <v>8404</v>
      </c>
      <c r="N8360" t="s">
        <v>8400</v>
      </c>
      <c r="O8360" t="s">
        <v>8405</v>
      </c>
    </row>
    <row r="8361" spans="1:15" ht="15" customHeight="1" x14ac:dyDescent="0.2">
      <c r="A8361" t="s">
        <v>9841</v>
      </c>
      <c r="B8361" t="s">
        <v>828</v>
      </c>
      <c r="C8361" t="s">
        <v>827</v>
      </c>
      <c r="D8361" s="21" t="s">
        <v>829</v>
      </c>
      <c r="E8361" t="s">
        <v>830</v>
      </c>
      <c r="F8361" t="s">
        <v>51</v>
      </c>
      <c r="G8361" t="s">
        <v>1386</v>
      </c>
      <c r="K8361">
        <v>2018</v>
      </c>
      <c r="L8361" t="s">
        <v>8398</v>
      </c>
      <c r="M8361" t="s">
        <v>8406</v>
      </c>
      <c r="N8361" t="s">
        <v>8400</v>
      </c>
      <c r="O8361" t="s">
        <v>8407</v>
      </c>
    </row>
    <row r="8362" spans="1:15" ht="15" customHeight="1" x14ac:dyDescent="0.2">
      <c r="A8362" t="s">
        <v>9841</v>
      </c>
      <c r="B8362" t="s">
        <v>828</v>
      </c>
      <c r="C8362" t="s">
        <v>827</v>
      </c>
      <c r="D8362" s="21" t="s">
        <v>829</v>
      </c>
      <c r="E8362" t="s">
        <v>830</v>
      </c>
      <c r="F8362" t="s">
        <v>52</v>
      </c>
      <c r="G8362" t="s">
        <v>1386</v>
      </c>
      <c r="K8362">
        <v>2018</v>
      </c>
      <c r="L8362" t="s">
        <v>8398</v>
      </c>
      <c r="M8362" t="s">
        <v>8406</v>
      </c>
      <c r="N8362" t="s">
        <v>8400</v>
      </c>
      <c r="O8362" t="s">
        <v>8408</v>
      </c>
    </row>
    <row r="8363" spans="1:15" ht="15" customHeight="1" x14ac:dyDescent="0.2">
      <c r="A8363" t="s">
        <v>9841</v>
      </c>
      <c r="B8363" t="s">
        <v>828</v>
      </c>
      <c r="C8363" t="s">
        <v>827</v>
      </c>
      <c r="D8363" s="21" t="s">
        <v>829</v>
      </c>
      <c r="E8363" t="s">
        <v>830</v>
      </c>
      <c r="F8363" t="s">
        <v>53</v>
      </c>
      <c r="G8363" t="s">
        <v>1270</v>
      </c>
      <c r="H8363" t="s">
        <v>349</v>
      </c>
      <c r="I8363" t="s">
        <v>349</v>
      </c>
      <c r="K8363">
        <v>2018</v>
      </c>
      <c r="L8363" t="s">
        <v>8398</v>
      </c>
      <c r="M8363" t="s">
        <v>8404</v>
      </c>
      <c r="N8363" t="s">
        <v>8400</v>
      </c>
      <c r="O8363" t="s">
        <v>8409</v>
      </c>
    </row>
    <row r="8364" spans="1:15" ht="15" customHeight="1" x14ac:dyDescent="0.2">
      <c r="A8364" t="s">
        <v>9841</v>
      </c>
      <c r="B8364" t="s">
        <v>828</v>
      </c>
      <c r="C8364" t="s">
        <v>827</v>
      </c>
      <c r="D8364" s="21" t="s">
        <v>829</v>
      </c>
      <c r="E8364" t="s">
        <v>830</v>
      </c>
      <c r="F8364" t="s">
        <v>64</v>
      </c>
      <c r="G8364" t="s">
        <v>1270</v>
      </c>
      <c r="H8364" t="s">
        <v>349</v>
      </c>
      <c r="I8364" t="s">
        <v>349</v>
      </c>
      <c r="K8364">
        <v>2018</v>
      </c>
      <c r="L8364" t="s">
        <v>8398</v>
      </c>
      <c r="M8364" t="s">
        <v>8404</v>
      </c>
      <c r="N8364" t="s">
        <v>8400</v>
      </c>
      <c r="O8364" t="s">
        <v>8410</v>
      </c>
    </row>
    <row r="8365" spans="1:15" ht="15" customHeight="1" x14ac:dyDescent="0.2">
      <c r="A8365" t="s">
        <v>9841</v>
      </c>
      <c r="B8365" t="s">
        <v>828</v>
      </c>
      <c r="C8365" t="s">
        <v>827</v>
      </c>
      <c r="D8365" s="21" t="s">
        <v>829</v>
      </c>
      <c r="E8365" t="s">
        <v>830</v>
      </c>
      <c r="F8365" t="s">
        <v>66</v>
      </c>
      <c r="G8365" t="s">
        <v>1296</v>
      </c>
      <c r="K8365">
        <v>2018</v>
      </c>
      <c r="L8365" t="s">
        <v>8398</v>
      </c>
      <c r="M8365" t="s">
        <v>8411</v>
      </c>
      <c r="N8365" t="s">
        <v>8400</v>
      </c>
      <c r="O8365" t="s">
        <v>8412</v>
      </c>
    </row>
    <row r="8366" spans="1:15" ht="15" customHeight="1" x14ac:dyDescent="0.2">
      <c r="A8366" t="s">
        <v>9841</v>
      </c>
      <c r="B8366" t="s">
        <v>828</v>
      </c>
      <c r="C8366" t="s">
        <v>827</v>
      </c>
      <c r="D8366" s="21" t="s">
        <v>829</v>
      </c>
      <c r="E8366" t="s">
        <v>830</v>
      </c>
      <c r="F8366" t="s">
        <v>67</v>
      </c>
      <c r="G8366" t="s">
        <v>1360</v>
      </c>
      <c r="K8366">
        <v>2018</v>
      </c>
      <c r="L8366" t="s">
        <v>8398</v>
      </c>
      <c r="N8366" t="s">
        <v>8400</v>
      </c>
      <c r="O8366" t="s">
        <v>8413</v>
      </c>
    </row>
    <row r="8367" spans="1:15" ht="15" customHeight="1" x14ac:dyDescent="0.2">
      <c r="A8367" t="s">
        <v>9841</v>
      </c>
      <c r="B8367" t="s">
        <v>828</v>
      </c>
      <c r="C8367" t="s">
        <v>827</v>
      </c>
      <c r="D8367" s="21" t="s">
        <v>829</v>
      </c>
      <c r="E8367" t="s">
        <v>830</v>
      </c>
      <c r="F8367" t="s">
        <v>84</v>
      </c>
      <c r="K8367">
        <v>2018</v>
      </c>
      <c r="L8367" t="s">
        <v>8398</v>
      </c>
      <c r="M8367" t="s">
        <v>4935</v>
      </c>
      <c r="N8367" t="s">
        <v>8400</v>
      </c>
    </row>
    <row r="8368" spans="1:15" ht="15" customHeight="1" x14ac:dyDescent="0.2">
      <c r="A8368" t="s">
        <v>9841</v>
      </c>
      <c r="B8368" t="s">
        <v>828</v>
      </c>
      <c r="C8368" t="s">
        <v>827</v>
      </c>
      <c r="D8368" s="21" t="s">
        <v>829</v>
      </c>
      <c r="E8368" t="s">
        <v>830</v>
      </c>
      <c r="F8368" t="s">
        <v>85</v>
      </c>
      <c r="K8368">
        <v>2018</v>
      </c>
      <c r="L8368" t="s">
        <v>8398</v>
      </c>
      <c r="M8368" t="s">
        <v>6690</v>
      </c>
      <c r="N8368" t="s">
        <v>8400</v>
      </c>
    </row>
    <row r="8369" spans="1:15" ht="15" customHeight="1" x14ac:dyDescent="0.2">
      <c r="A8369" t="s">
        <v>9841</v>
      </c>
      <c r="B8369" t="s">
        <v>828</v>
      </c>
      <c r="C8369" t="s">
        <v>827</v>
      </c>
      <c r="D8369" s="21" t="s">
        <v>829</v>
      </c>
      <c r="E8369" t="s">
        <v>830</v>
      </c>
      <c r="F8369" t="s">
        <v>89</v>
      </c>
      <c r="K8369">
        <v>2018</v>
      </c>
      <c r="L8369" t="s">
        <v>8398</v>
      </c>
      <c r="M8369" t="s">
        <v>1484</v>
      </c>
      <c r="N8369" t="s">
        <v>8400</v>
      </c>
      <c r="O8369" t="s">
        <v>8414</v>
      </c>
    </row>
    <row r="8370" spans="1:15" ht="15" customHeight="1" x14ac:dyDescent="0.2">
      <c r="A8370" t="s">
        <v>9841</v>
      </c>
      <c r="B8370" t="s">
        <v>828</v>
      </c>
      <c r="C8370" t="s">
        <v>827</v>
      </c>
      <c r="D8370" s="21" t="s">
        <v>829</v>
      </c>
      <c r="E8370" t="s">
        <v>830</v>
      </c>
      <c r="F8370" t="s">
        <v>90</v>
      </c>
      <c r="K8370">
        <v>2018</v>
      </c>
      <c r="L8370" t="s">
        <v>8398</v>
      </c>
      <c r="M8370" t="s">
        <v>4935</v>
      </c>
      <c r="N8370" t="s">
        <v>8400</v>
      </c>
      <c r="O8370" t="s">
        <v>8414</v>
      </c>
    </row>
    <row r="8371" spans="1:15" ht="15" customHeight="1" x14ac:dyDescent="0.2">
      <c r="A8371" t="s">
        <v>9841</v>
      </c>
      <c r="B8371" t="s">
        <v>828</v>
      </c>
      <c r="C8371" t="s">
        <v>827</v>
      </c>
      <c r="D8371" s="21" t="s">
        <v>829</v>
      </c>
      <c r="E8371" t="s">
        <v>830</v>
      </c>
      <c r="F8371" t="s">
        <v>91</v>
      </c>
      <c r="K8371">
        <v>2018</v>
      </c>
      <c r="L8371" t="s">
        <v>8398</v>
      </c>
      <c r="M8371" t="s">
        <v>2885</v>
      </c>
      <c r="N8371" t="s">
        <v>8400</v>
      </c>
    </row>
    <row r="8372" spans="1:15" ht="15" customHeight="1" x14ac:dyDescent="0.2">
      <c r="A8372" t="s">
        <v>9841</v>
      </c>
      <c r="B8372" t="s">
        <v>828</v>
      </c>
      <c r="C8372" t="s">
        <v>827</v>
      </c>
      <c r="D8372" s="21" t="s">
        <v>829</v>
      </c>
      <c r="E8372" t="s">
        <v>830</v>
      </c>
      <c r="F8372" t="s">
        <v>92</v>
      </c>
      <c r="K8372">
        <v>2018</v>
      </c>
      <c r="L8372" t="s">
        <v>8398</v>
      </c>
      <c r="M8372" t="s">
        <v>1365</v>
      </c>
      <c r="N8372" t="s">
        <v>8400</v>
      </c>
    </row>
    <row r="8373" spans="1:15" ht="15" customHeight="1" x14ac:dyDescent="0.2">
      <c r="A8373" t="s">
        <v>9841</v>
      </c>
      <c r="B8373" t="s">
        <v>828</v>
      </c>
      <c r="C8373" t="s">
        <v>827</v>
      </c>
      <c r="D8373" s="21" t="s">
        <v>829</v>
      </c>
      <c r="E8373" t="s">
        <v>830</v>
      </c>
      <c r="F8373" t="s">
        <v>93</v>
      </c>
      <c r="K8373">
        <v>2018</v>
      </c>
      <c r="L8373" t="s">
        <v>8398</v>
      </c>
      <c r="M8373" t="s">
        <v>1365</v>
      </c>
      <c r="N8373" t="s">
        <v>8400</v>
      </c>
    </row>
    <row r="8374" spans="1:15" ht="15" customHeight="1" x14ac:dyDescent="0.2">
      <c r="A8374" t="s">
        <v>9841</v>
      </c>
      <c r="B8374" t="s">
        <v>828</v>
      </c>
      <c r="C8374" t="s">
        <v>827</v>
      </c>
      <c r="D8374" s="21" t="s">
        <v>829</v>
      </c>
      <c r="E8374" t="s">
        <v>830</v>
      </c>
      <c r="F8374" t="s">
        <v>94</v>
      </c>
      <c r="K8374">
        <v>2018</v>
      </c>
      <c r="L8374" t="s">
        <v>8398</v>
      </c>
      <c r="M8374" t="s">
        <v>2041</v>
      </c>
      <c r="N8374" t="s">
        <v>8400</v>
      </c>
    </row>
    <row r="8375" spans="1:15" ht="15" customHeight="1" x14ac:dyDescent="0.2">
      <c r="A8375" t="s">
        <v>9841</v>
      </c>
      <c r="B8375" t="s">
        <v>828</v>
      </c>
      <c r="C8375" t="s">
        <v>827</v>
      </c>
      <c r="D8375" s="21" t="s">
        <v>829</v>
      </c>
      <c r="E8375" t="s">
        <v>830</v>
      </c>
      <c r="F8375" t="s">
        <v>95</v>
      </c>
      <c r="K8375">
        <v>2018</v>
      </c>
      <c r="L8375" t="s">
        <v>8398</v>
      </c>
      <c r="M8375" t="s">
        <v>2041</v>
      </c>
      <c r="N8375" t="s">
        <v>8400</v>
      </c>
    </row>
    <row r="8376" spans="1:15" ht="15" customHeight="1" x14ac:dyDescent="0.2">
      <c r="A8376" t="s">
        <v>9841</v>
      </c>
      <c r="B8376" t="s">
        <v>828</v>
      </c>
      <c r="C8376" t="s">
        <v>827</v>
      </c>
      <c r="D8376" s="21" t="s">
        <v>829</v>
      </c>
      <c r="E8376" t="s">
        <v>830</v>
      </c>
      <c r="F8376" t="s">
        <v>96</v>
      </c>
      <c r="K8376">
        <v>2018</v>
      </c>
      <c r="L8376" t="s">
        <v>8398</v>
      </c>
      <c r="M8376" t="s">
        <v>1975</v>
      </c>
      <c r="N8376" t="s">
        <v>8400</v>
      </c>
    </row>
    <row r="8377" spans="1:15" ht="15" customHeight="1" x14ac:dyDescent="0.2">
      <c r="A8377" t="s">
        <v>9841</v>
      </c>
      <c r="B8377" t="s">
        <v>828</v>
      </c>
      <c r="C8377" t="s">
        <v>827</v>
      </c>
      <c r="D8377" s="21" t="s">
        <v>829</v>
      </c>
      <c r="E8377" t="s">
        <v>830</v>
      </c>
      <c r="F8377" t="s">
        <v>314</v>
      </c>
      <c r="K8377">
        <v>2021</v>
      </c>
      <c r="L8377" t="s">
        <v>8398</v>
      </c>
      <c r="M8377" t="s">
        <v>2544</v>
      </c>
      <c r="N8377" t="s">
        <v>8400</v>
      </c>
      <c r="O8377" t="s">
        <v>8415</v>
      </c>
    </row>
    <row r="8378" spans="1:15" ht="15" customHeight="1" x14ac:dyDescent="0.2">
      <c r="A8378" t="s">
        <v>9841</v>
      </c>
      <c r="B8378" t="s">
        <v>828</v>
      </c>
      <c r="C8378" t="s">
        <v>827</v>
      </c>
      <c r="D8378" s="21" t="s">
        <v>829</v>
      </c>
      <c r="E8378" t="s">
        <v>830</v>
      </c>
      <c r="F8378" t="s">
        <v>315</v>
      </c>
      <c r="K8378">
        <v>2021</v>
      </c>
      <c r="L8378" t="s">
        <v>8398</v>
      </c>
      <c r="M8378" t="s">
        <v>8416</v>
      </c>
      <c r="N8378" t="s">
        <v>8400</v>
      </c>
      <c r="O8378" t="s">
        <v>8415</v>
      </c>
    </row>
    <row r="8379" spans="1:15" ht="15" customHeight="1" x14ac:dyDescent="0.2">
      <c r="A8379" t="s">
        <v>9841</v>
      </c>
      <c r="B8379" t="s">
        <v>828</v>
      </c>
      <c r="C8379" t="s">
        <v>827</v>
      </c>
      <c r="D8379" s="21" t="s">
        <v>829</v>
      </c>
      <c r="E8379" t="s">
        <v>830</v>
      </c>
      <c r="F8379" t="s">
        <v>316</v>
      </c>
      <c r="K8379">
        <v>2021</v>
      </c>
      <c r="L8379" t="s">
        <v>8398</v>
      </c>
      <c r="M8379" t="s">
        <v>8416</v>
      </c>
      <c r="N8379" t="s">
        <v>8400</v>
      </c>
      <c r="O8379" t="s">
        <v>8417</v>
      </c>
    </row>
    <row r="8380" spans="1:15" ht="15" customHeight="1" x14ac:dyDescent="0.2">
      <c r="A8380" t="s">
        <v>9841</v>
      </c>
      <c r="B8380" t="s">
        <v>828</v>
      </c>
      <c r="C8380" t="s">
        <v>827</v>
      </c>
      <c r="D8380" s="21" t="s">
        <v>829</v>
      </c>
      <c r="E8380" t="s">
        <v>830</v>
      </c>
      <c r="F8380" t="s">
        <v>317</v>
      </c>
      <c r="K8380">
        <v>2021</v>
      </c>
      <c r="L8380" t="s">
        <v>8398</v>
      </c>
      <c r="M8380" t="s">
        <v>8418</v>
      </c>
      <c r="N8380" t="s">
        <v>8400</v>
      </c>
    </row>
    <row r="8381" spans="1:15" ht="15" customHeight="1" x14ac:dyDescent="0.2">
      <c r="A8381" t="s">
        <v>9841</v>
      </c>
      <c r="B8381" t="s">
        <v>828</v>
      </c>
      <c r="C8381" t="s">
        <v>827</v>
      </c>
      <c r="D8381" s="21" t="s">
        <v>829</v>
      </c>
      <c r="E8381" t="s">
        <v>830</v>
      </c>
      <c r="F8381" t="s">
        <v>318</v>
      </c>
      <c r="K8381">
        <v>2018</v>
      </c>
      <c r="L8381" t="s">
        <v>8398</v>
      </c>
      <c r="N8381" t="s">
        <v>8400</v>
      </c>
      <c r="O8381" t="s">
        <v>8419</v>
      </c>
    </row>
    <row r="8382" spans="1:15" ht="15" customHeight="1" x14ac:dyDescent="0.2">
      <c r="A8382" t="s">
        <v>9841</v>
      </c>
      <c r="B8382" t="s">
        <v>828</v>
      </c>
      <c r="C8382" t="s">
        <v>827</v>
      </c>
      <c r="D8382" s="21" t="s">
        <v>829</v>
      </c>
      <c r="E8382" t="s">
        <v>830</v>
      </c>
      <c r="F8382" t="s">
        <v>336</v>
      </c>
      <c r="K8382">
        <v>2021</v>
      </c>
      <c r="L8382" t="s">
        <v>8398</v>
      </c>
      <c r="M8382" t="s">
        <v>8416</v>
      </c>
      <c r="N8382" t="s">
        <v>8400</v>
      </c>
      <c r="O8382" t="s">
        <v>9768</v>
      </c>
    </row>
    <row r="8383" spans="1:15" ht="15" customHeight="1" x14ac:dyDescent="0.2">
      <c r="A8383" t="s">
        <v>9841</v>
      </c>
      <c r="B8383" t="s">
        <v>828</v>
      </c>
      <c r="C8383" t="s">
        <v>827</v>
      </c>
      <c r="D8383" s="21" t="s">
        <v>829</v>
      </c>
      <c r="E8383" t="s">
        <v>830</v>
      </c>
      <c r="F8383" t="s">
        <v>337</v>
      </c>
      <c r="K8383">
        <v>2021</v>
      </c>
      <c r="L8383" t="s">
        <v>8398</v>
      </c>
      <c r="M8383" t="s">
        <v>8416</v>
      </c>
      <c r="N8383" t="s">
        <v>8400</v>
      </c>
    </row>
    <row r="8384" spans="1:15" ht="15" customHeight="1" x14ac:dyDescent="0.2">
      <c r="A8384" t="s">
        <v>9841</v>
      </c>
      <c r="B8384" t="s">
        <v>828</v>
      </c>
      <c r="C8384" t="s">
        <v>827</v>
      </c>
      <c r="D8384" s="21" t="s">
        <v>829</v>
      </c>
      <c r="E8384" t="s">
        <v>830</v>
      </c>
      <c r="F8384" t="s">
        <v>338</v>
      </c>
      <c r="K8384">
        <v>2021</v>
      </c>
      <c r="L8384" t="s">
        <v>8398</v>
      </c>
      <c r="M8384" t="s">
        <v>8416</v>
      </c>
      <c r="N8384" t="s">
        <v>8400</v>
      </c>
    </row>
    <row r="8385" spans="1:15" ht="15" customHeight="1" x14ac:dyDescent="0.2">
      <c r="A8385" t="s">
        <v>9841</v>
      </c>
      <c r="B8385" t="s">
        <v>828</v>
      </c>
      <c r="C8385" t="s">
        <v>827</v>
      </c>
      <c r="D8385" s="21" t="s">
        <v>829</v>
      </c>
      <c r="E8385" t="s">
        <v>830</v>
      </c>
      <c r="F8385" t="s">
        <v>78</v>
      </c>
      <c r="G8385" t="s">
        <v>1299</v>
      </c>
      <c r="K8385">
        <v>2024</v>
      </c>
      <c r="L8385" t="s">
        <v>8420</v>
      </c>
      <c r="N8385" t="s">
        <v>8421</v>
      </c>
    </row>
    <row r="8386" spans="1:15" ht="15" customHeight="1" x14ac:dyDescent="0.2">
      <c r="A8386" t="s">
        <v>9841</v>
      </c>
      <c r="B8386" t="s">
        <v>828</v>
      </c>
      <c r="C8386" t="s">
        <v>827</v>
      </c>
      <c r="D8386" s="21" t="s">
        <v>829</v>
      </c>
      <c r="E8386" t="s">
        <v>830</v>
      </c>
      <c r="F8386" t="s">
        <v>79</v>
      </c>
      <c r="G8386" t="s">
        <v>1382</v>
      </c>
      <c r="K8386">
        <v>2024</v>
      </c>
      <c r="L8386" t="s">
        <v>8420</v>
      </c>
      <c r="N8386" t="s">
        <v>8421</v>
      </c>
    </row>
    <row r="8387" spans="1:15" ht="15" customHeight="1" x14ac:dyDescent="0.2">
      <c r="A8387" t="s">
        <v>9841</v>
      </c>
      <c r="B8387" t="s">
        <v>828</v>
      </c>
      <c r="C8387" t="s">
        <v>827</v>
      </c>
      <c r="D8387" s="21" t="s">
        <v>829</v>
      </c>
      <c r="E8387" t="s">
        <v>830</v>
      </c>
      <c r="F8387" t="s">
        <v>9</v>
      </c>
      <c r="L8387" t="s">
        <v>1414</v>
      </c>
      <c r="N8387" t="s">
        <v>1415</v>
      </c>
      <c r="O8387" t="s">
        <v>1416</v>
      </c>
    </row>
    <row r="8388" spans="1:15" ht="15" customHeight="1" x14ac:dyDescent="0.2">
      <c r="A8388" t="s">
        <v>9841</v>
      </c>
      <c r="B8388" t="s">
        <v>828</v>
      </c>
      <c r="C8388" t="s">
        <v>827</v>
      </c>
      <c r="D8388" s="21" t="s">
        <v>829</v>
      </c>
      <c r="E8388" t="s">
        <v>830</v>
      </c>
      <c r="F8388" t="s">
        <v>4</v>
      </c>
      <c r="L8388" t="s">
        <v>1429</v>
      </c>
      <c r="N8388" t="s">
        <v>1279</v>
      </c>
      <c r="O8388" t="s">
        <v>1280</v>
      </c>
    </row>
    <row r="8389" spans="1:15" ht="15" customHeight="1" x14ac:dyDescent="0.2">
      <c r="A8389" t="s">
        <v>9841</v>
      </c>
      <c r="B8389" t="s">
        <v>828</v>
      </c>
      <c r="C8389" t="s">
        <v>827</v>
      </c>
      <c r="D8389" s="21" t="s">
        <v>829</v>
      </c>
      <c r="E8389" t="s">
        <v>830</v>
      </c>
      <c r="F8389" t="s">
        <v>14</v>
      </c>
      <c r="G8389" t="s">
        <v>1430</v>
      </c>
      <c r="O8389" t="s">
        <v>1431</v>
      </c>
    </row>
    <row r="8390" spans="1:15" ht="15" customHeight="1" x14ac:dyDescent="0.2">
      <c r="A8390" t="s">
        <v>9841</v>
      </c>
      <c r="B8390" t="s">
        <v>828</v>
      </c>
      <c r="C8390" t="s">
        <v>827</v>
      </c>
      <c r="D8390" s="21" t="s">
        <v>829</v>
      </c>
      <c r="E8390" t="s">
        <v>830</v>
      </c>
      <c r="F8390" t="s">
        <v>15</v>
      </c>
      <c r="G8390" t="s">
        <v>1430</v>
      </c>
      <c r="O8390" t="s">
        <v>1432</v>
      </c>
    </row>
    <row r="8391" spans="1:15" ht="15" customHeight="1" x14ac:dyDescent="0.2">
      <c r="A8391" t="s">
        <v>9841</v>
      </c>
      <c r="B8391" t="s">
        <v>828</v>
      </c>
      <c r="C8391" t="s">
        <v>827</v>
      </c>
      <c r="D8391" s="21" t="s">
        <v>829</v>
      </c>
      <c r="E8391" t="s">
        <v>830</v>
      </c>
      <c r="F8391" t="s">
        <v>132</v>
      </c>
      <c r="G8391" t="s">
        <v>1286</v>
      </c>
      <c r="O8391" t="s">
        <v>1400</v>
      </c>
    </row>
    <row r="8392" spans="1:15" ht="15" customHeight="1" x14ac:dyDescent="0.2">
      <c r="A8392" t="s">
        <v>9841</v>
      </c>
      <c r="B8392" t="s">
        <v>843</v>
      </c>
      <c r="C8392" t="s">
        <v>842</v>
      </c>
      <c r="D8392" s="21" t="s">
        <v>844</v>
      </c>
      <c r="E8392" t="s">
        <v>845</v>
      </c>
      <c r="F8392" t="s">
        <v>86</v>
      </c>
      <c r="K8392">
        <v>2018</v>
      </c>
      <c r="L8392" t="s">
        <v>8422</v>
      </c>
      <c r="M8392" t="s">
        <v>5200</v>
      </c>
      <c r="N8392" t="s">
        <v>6634</v>
      </c>
      <c r="O8392" t="s">
        <v>8423</v>
      </c>
    </row>
    <row r="8393" spans="1:15" ht="15" customHeight="1" x14ac:dyDescent="0.2">
      <c r="A8393" t="s">
        <v>9841</v>
      </c>
      <c r="B8393" t="s">
        <v>843</v>
      </c>
      <c r="C8393" t="s">
        <v>842</v>
      </c>
      <c r="D8393" s="21" t="s">
        <v>844</v>
      </c>
      <c r="E8393" t="s">
        <v>845</v>
      </c>
      <c r="F8393" t="s">
        <v>8</v>
      </c>
      <c r="K8393">
        <v>2023</v>
      </c>
      <c r="L8393" t="s">
        <v>8424</v>
      </c>
      <c r="M8393" t="s">
        <v>1614</v>
      </c>
      <c r="N8393" t="s">
        <v>8425</v>
      </c>
    </row>
    <row r="8394" spans="1:15" ht="15" customHeight="1" x14ac:dyDescent="0.2">
      <c r="A8394" t="s">
        <v>9841</v>
      </c>
      <c r="B8394" t="s">
        <v>843</v>
      </c>
      <c r="C8394" t="s">
        <v>842</v>
      </c>
      <c r="D8394" s="21" t="s">
        <v>844</v>
      </c>
      <c r="E8394" t="s">
        <v>845</v>
      </c>
      <c r="F8394" t="s">
        <v>10</v>
      </c>
      <c r="K8394">
        <v>2023</v>
      </c>
      <c r="L8394" t="s">
        <v>8424</v>
      </c>
      <c r="M8394" t="s">
        <v>1614</v>
      </c>
      <c r="N8394" t="s">
        <v>8425</v>
      </c>
    </row>
    <row r="8395" spans="1:15" ht="15" customHeight="1" x14ac:dyDescent="0.2">
      <c r="A8395" t="s">
        <v>9841</v>
      </c>
      <c r="B8395" t="s">
        <v>843</v>
      </c>
      <c r="C8395" t="s">
        <v>842</v>
      </c>
      <c r="D8395" s="21" t="s">
        <v>844</v>
      </c>
      <c r="E8395" t="s">
        <v>845</v>
      </c>
      <c r="F8395" t="s">
        <v>11</v>
      </c>
      <c r="G8395" t="s">
        <v>1286</v>
      </c>
      <c r="H8395" t="s">
        <v>349</v>
      </c>
      <c r="I8395" t="s">
        <v>349</v>
      </c>
      <c r="K8395">
        <v>2023</v>
      </c>
      <c r="L8395" t="s">
        <v>8424</v>
      </c>
      <c r="M8395" t="s">
        <v>1614</v>
      </c>
      <c r="N8395" t="s">
        <v>8425</v>
      </c>
      <c r="O8395" t="s">
        <v>8426</v>
      </c>
    </row>
    <row r="8396" spans="1:15" ht="15" customHeight="1" x14ac:dyDescent="0.2">
      <c r="A8396" t="s">
        <v>9841</v>
      </c>
      <c r="B8396" t="s">
        <v>843</v>
      </c>
      <c r="C8396" t="s">
        <v>842</v>
      </c>
      <c r="D8396" s="21" t="s">
        <v>844</v>
      </c>
      <c r="E8396" t="s">
        <v>845</v>
      </c>
      <c r="F8396" t="s">
        <v>16</v>
      </c>
      <c r="G8396" t="s">
        <v>1270</v>
      </c>
      <c r="H8396" t="s">
        <v>482</v>
      </c>
      <c r="I8396" t="s">
        <v>349</v>
      </c>
      <c r="K8396">
        <v>2023</v>
      </c>
      <c r="L8396" t="s">
        <v>8424</v>
      </c>
      <c r="M8396" t="s">
        <v>1484</v>
      </c>
      <c r="N8396" t="s">
        <v>8425</v>
      </c>
      <c r="O8396" t="s">
        <v>8427</v>
      </c>
    </row>
    <row r="8397" spans="1:15" ht="15" customHeight="1" x14ac:dyDescent="0.2">
      <c r="A8397" t="s">
        <v>9841</v>
      </c>
      <c r="B8397" t="s">
        <v>843</v>
      </c>
      <c r="C8397" t="s">
        <v>842</v>
      </c>
      <c r="D8397" s="21" t="s">
        <v>844</v>
      </c>
      <c r="E8397" t="s">
        <v>845</v>
      </c>
      <c r="F8397" t="s">
        <v>17</v>
      </c>
      <c r="G8397" t="s">
        <v>1270</v>
      </c>
      <c r="H8397" t="s">
        <v>482</v>
      </c>
      <c r="I8397" t="s">
        <v>349</v>
      </c>
      <c r="K8397">
        <v>2023</v>
      </c>
      <c r="L8397" t="s">
        <v>8424</v>
      </c>
      <c r="M8397" t="s">
        <v>1484</v>
      </c>
      <c r="N8397" t="s">
        <v>8425</v>
      </c>
    </row>
    <row r="8398" spans="1:15" ht="15" customHeight="1" x14ac:dyDescent="0.2">
      <c r="A8398" t="s">
        <v>9841</v>
      </c>
      <c r="B8398" t="s">
        <v>843</v>
      </c>
      <c r="C8398" t="s">
        <v>842</v>
      </c>
      <c r="D8398" s="21" t="s">
        <v>844</v>
      </c>
      <c r="E8398" t="s">
        <v>845</v>
      </c>
      <c r="F8398" t="s">
        <v>18</v>
      </c>
      <c r="G8398" t="s">
        <v>1270</v>
      </c>
      <c r="H8398" t="s">
        <v>482</v>
      </c>
      <c r="I8398" t="s">
        <v>349</v>
      </c>
      <c r="K8398">
        <v>2023</v>
      </c>
      <c r="L8398" t="s">
        <v>8424</v>
      </c>
      <c r="M8398" t="s">
        <v>1484</v>
      </c>
      <c r="N8398" t="s">
        <v>8425</v>
      </c>
    </row>
    <row r="8399" spans="1:15" ht="15" customHeight="1" x14ac:dyDescent="0.2">
      <c r="A8399" t="s">
        <v>9841</v>
      </c>
      <c r="B8399" t="s">
        <v>843</v>
      </c>
      <c r="C8399" t="s">
        <v>842</v>
      </c>
      <c r="D8399" s="21" t="s">
        <v>844</v>
      </c>
      <c r="E8399" t="s">
        <v>845</v>
      </c>
      <c r="F8399" t="s">
        <v>19</v>
      </c>
      <c r="G8399" t="s">
        <v>1270</v>
      </c>
      <c r="H8399" t="s">
        <v>482</v>
      </c>
      <c r="I8399" t="s">
        <v>349</v>
      </c>
      <c r="K8399">
        <v>2023</v>
      </c>
      <c r="L8399" t="s">
        <v>8424</v>
      </c>
      <c r="M8399" t="s">
        <v>1484</v>
      </c>
      <c r="N8399" t="s">
        <v>8425</v>
      </c>
    </row>
    <row r="8400" spans="1:15" ht="15" customHeight="1" x14ac:dyDescent="0.2">
      <c r="A8400" t="s">
        <v>9841</v>
      </c>
      <c r="B8400" t="s">
        <v>843</v>
      </c>
      <c r="C8400" t="s">
        <v>842</v>
      </c>
      <c r="D8400" s="21" t="s">
        <v>844</v>
      </c>
      <c r="E8400" t="s">
        <v>845</v>
      </c>
      <c r="F8400" t="s">
        <v>23</v>
      </c>
      <c r="G8400" t="s">
        <v>1270</v>
      </c>
      <c r="H8400" t="s">
        <v>482</v>
      </c>
      <c r="I8400" t="s">
        <v>349</v>
      </c>
      <c r="K8400">
        <v>2023</v>
      </c>
      <c r="L8400" t="s">
        <v>8424</v>
      </c>
      <c r="M8400" t="s">
        <v>1484</v>
      </c>
      <c r="N8400" t="s">
        <v>8425</v>
      </c>
      <c r="O8400" t="s">
        <v>8428</v>
      </c>
    </row>
    <row r="8401" spans="1:15" ht="15" customHeight="1" x14ac:dyDescent="0.2">
      <c r="A8401" t="s">
        <v>9841</v>
      </c>
      <c r="B8401" t="s">
        <v>843</v>
      </c>
      <c r="C8401" t="s">
        <v>842</v>
      </c>
      <c r="D8401" s="21" t="s">
        <v>844</v>
      </c>
      <c r="E8401" t="s">
        <v>845</v>
      </c>
      <c r="F8401" t="s">
        <v>24</v>
      </c>
      <c r="G8401" t="s">
        <v>1270</v>
      </c>
      <c r="H8401" t="s">
        <v>482</v>
      </c>
      <c r="I8401" t="s">
        <v>349</v>
      </c>
      <c r="K8401">
        <v>2023</v>
      </c>
      <c r="L8401" t="s">
        <v>8424</v>
      </c>
      <c r="M8401" t="s">
        <v>1484</v>
      </c>
      <c r="N8401" t="s">
        <v>8425</v>
      </c>
    </row>
    <row r="8402" spans="1:15" ht="15" customHeight="1" x14ac:dyDescent="0.2">
      <c r="A8402" t="s">
        <v>9841</v>
      </c>
      <c r="B8402" t="s">
        <v>843</v>
      </c>
      <c r="C8402" t="s">
        <v>842</v>
      </c>
      <c r="D8402" s="21" t="s">
        <v>844</v>
      </c>
      <c r="E8402" t="s">
        <v>845</v>
      </c>
      <c r="F8402" t="s">
        <v>28</v>
      </c>
      <c r="G8402" t="s">
        <v>1270</v>
      </c>
      <c r="H8402" t="s">
        <v>482</v>
      </c>
      <c r="I8402" t="s">
        <v>349</v>
      </c>
      <c r="K8402">
        <v>2023</v>
      </c>
      <c r="L8402" t="s">
        <v>8424</v>
      </c>
      <c r="M8402" t="s">
        <v>1484</v>
      </c>
      <c r="N8402" t="s">
        <v>8425</v>
      </c>
      <c r="O8402" t="s">
        <v>8429</v>
      </c>
    </row>
    <row r="8403" spans="1:15" ht="15" customHeight="1" x14ac:dyDescent="0.2">
      <c r="A8403" t="s">
        <v>9841</v>
      </c>
      <c r="B8403" t="s">
        <v>843</v>
      </c>
      <c r="C8403" t="s">
        <v>842</v>
      </c>
      <c r="D8403" s="21" t="s">
        <v>844</v>
      </c>
      <c r="E8403" t="s">
        <v>845</v>
      </c>
      <c r="F8403" t="s">
        <v>30</v>
      </c>
      <c r="G8403" t="s">
        <v>1454</v>
      </c>
      <c r="K8403">
        <v>2023</v>
      </c>
      <c r="L8403" t="s">
        <v>8424</v>
      </c>
      <c r="M8403" t="s">
        <v>1484</v>
      </c>
      <c r="N8403" t="s">
        <v>8425</v>
      </c>
      <c r="O8403" t="s">
        <v>8430</v>
      </c>
    </row>
    <row r="8404" spans="1:15" ht="15" customHeight="1" x14ac:dyDescent="0.2">
      <c r="A8404" t="s">
        <v>9841</v>
      </c>
      <c r="B8404" t="s">
        <v>843</v>
      </c>
      <c r="C8404" t="s">
        <v>842</v>
      </c>
      <c r="D8404" s="21" t="s">
        <v>844</v>
      </c>
      <c r="E8404" t="s">
        <v>845</v>
      </c>
      <c r="F8404" t="s">
        <v>32</v>
      </c>
      <c r="G8404" t="s">
        <v>1270</v>
      </c>
      <c r="K8404">
        <v>2023</v>
      </c>
      <c r="L8404" t="s">
        <v>8424</v>
      </c>
      <c r="M8404" t="s">
        <v>1484</v>
      </c>
      <c r="N8404" t="s">
        <v>8425</v>
      </c>
      <c r="O8404" t="s">
        <v>8431</v>
      </c>
    </row>
    <row r="8405" spans="1:15" ht="15" customHeight="1" x14ac:dyDescent="0.2">
      <c r="A8405" t="s">
        <v>9841</v>
      </c>
      <c r="B8405" t="s">
        <v>843</v>
      </c>
      <c r="C8405" t="s">
        <v>842</v>
      </c>
      <c r="D8405" s="21" t="s">
        <v>844</v>
      </c>
      <c r="E8405" t="s">
        <v>845</v>
      </c>
      <c r="F8405" t="s">
        <v>53</v>
      </c>
      <c r="G8405" t="s">
        <v>1270</v>
      </c>
      <c r="H8405" t="s">
        <v>349</v>
      </c>
      <c r="I8405" t="s">
        <v>349</v>
      </c>
      <c r="K8405">
        <v>2023</v>
      </c>
      <c r="L8405" t="s">
        <v>8424</v>
      </c>
      <c r="M8405" t="s">
        <v>1484</v>
      </c>
      <c r="N8405" t="s">
        <v>8425</v>
      </c>
      <c r="O8405" t="s">
        <v>8432</v>
      </c>
    </row>
    <row r="8406" spans="1:15" ht="15" customHeight="1" x14ac:dyDescent="0.2">
      <c r="A8406" t="s">
        <v>9841</v>
      </c>
      <c r="B8406" t="s">
        <v>843</v>
      </c>
      <c r="C8406" t="s">
        <v>842</v>
      </c>
      <c r="D8406" s="21" t="s">
        <v>844</v>
      </c>
      <c r="E8406" t="s">
        <v>845</v>
      </c>
      <c r="F8406" t="s">
        <v>64</v>
      </c>
      <c r="G8406" t="s">
        <v>1270</v>
      </c>
      <c r="H8406" t="s">
        <v>349</v>
      </c>
      <c r="I8406" t="s">
        <v>349</v>
      </c>
      <c r="K8406">
        <v>2023</v>
      </c>
      <c r="L8406" t="s">
        <v>8424</v>
      </c>
      <c r="M8406" t="s">
        <v>1484</v>
      </c>
      <c r="N8406" t="s">
        <v>8425</v>
      </c>
      <c r="O8406" t="s">
        <v>8432</v>
      </c>
    </row>
    <row r="8407" spans="1:15" ht="15" customHeight="1" x14ac:dyDescent="0.2">
      <c r="A8407" t="s">
        <v>9841</v>
      </c>
      <c r="B8407" t="s">
        <v>843</v>
      </c>
      <c r="C8407" t="s">
        <v>842</v>
      </c>
      <c r="D8407" s="21" t="s">
        <v>844</v>
      </c>
      <c r="E8407" t="s">
        <v>845</v>
      </c>
      <c r="F8407" t="s">
        <v>307</v>
      </c>
      <c r="K8407">
        <v>2023</v>
      </c>
      <c r="L8407" t="s">
        <v>8424</v>
      </c>
      <c r="M8407" t="s">
        <v>1365</v>
      </c>
      <c r="N8407" t="s">
        <v>8425</v>
      </c>
      <c r="O8407" t="s">
        <v>8433</v>
      </c>
    </row>
    <row r="8408" spans="1:15" ht="15" customHeight="1" x14ac:dyDescent="0.2">
      <c r="A8408" t="s">
        <v>9841</v>
      </c>
      <c r="B8408" t="s">
        <v>843</v>
      </c>
      <c r="C8408" t="s">
        <v>842</v>
      </c>
      <c r="D8408" s="21" t="s">
        <v>844</v>
      </c>
      <c r="E8408" t="s">
        <v>845</v>
      </c>
      <c r="F8408" t="s">
        <v>308</v>
      </c>
      <c r="K8408">
        <v>2023</v>
      </c>
      <c r="L8408" t="s">
        <v>8424</v>
      </c>
      <c r="M8408" t="s">
        <v>1365</v>
      </c>
      <c r="N8408" t="s">
        <v>8425</v>
      </c>
      <c r="O8408" t="s">
        <v>8433</v>
      </c>
    </row>
    <row r="8409" spans="1:15" ht="15" customHeight="1" x14ac:dyDescent="0.2">
      <c r="A8409" t="s">
        <v>9841</v>
      </c>
      <c r="B8409" t="s">
        <v>843</v>
      </c>
      <c r="C8409" t="s">
        <v>842</v>
      </c>
      <c r="D8409" s="21" t="s">
        <v>844</v>
      </c>
      <c r="E8409" t="s">
        <v>845</v>
      </c>
      <c r="F8409" t="s">
        <v>322</v>
      </c>
      <c r="K8409">
        <v>2023</v>
      </c>
      <c r="L8409" t="s">
        <v>8424</v>
      </c>
      <c r="M8409" t="s">
        <v>1614</v>
      </c>
      <c r="N8409" t="s">
        <v>8425</v>
      </c>
      <c r="O8409" t="s">
        <v>8434</v>
      </c>
    </row>
    <row r="8410" spans="1:15" ht="15" customHeight="1" x14ac:dyDescent="0.2">
      <c r="A8410" t="s">
        <v>9841</v>
      </c>
      <c r="B8410" t="s">
        <v>843</v>
      </c>
      <c r="C8410" t="s">
        <v>842</v>
      </c>
      <c r="D8410" s="21" t="s">
        <v>844</v>
      </c>
      <c r="E8410" t="s">
        <v>845</v>
      </c>
      <c r="F8410" t="s">
        <v>323</v>
      </c>
      <c r="K8410">
        <v>2023</v>
      </c>
      <c r="L8410" t="s">
        <v>8424</v>
      </c>
      <c r="M8410" t="s">
        <v>1614</v>
      </c>
      <c r="N8410" t="s">
        <v>8425</v>
      </c>
      <c r="O8410" t="s">
        <v>8434</v>
      </c>
    </row>
    <row r="8411" spans="1:15" ht="15" customHeight="1" x14ac:dyDescent="0.2">
      <c r="A8411" t="s">
        <v>9841</v>
      </c>
      <c r="B8411" t="s">
        <v>843</v>
      </c>
      <c r="C8411" t="s">
        <v>842</v>
      </c>
      <c r="D8411" s="21" t="s">
        <v>844</v>
      </c>
      <c r="E8411" t="s">
        <v>845</v>
      </c>
      <c r="F8411" t="s">
        <v>331</v>
      </c>
      <c r="K8411">
        <v>2023</v>
      </c>
      <c r="L8411" t="s">
        <v>8424</v>
      </c>
      <c r="M8411" t="s">
        <v>1614</v>
      </c>
      <c r="N8411" t="s">
        <v>8425</v>
      </c>
      <c r="O8411" t="s">
        <v>8434</v>
      </c>
    </row>
    <row r="8412" spans="1:15" ht="15" customHeight="1" x14ac:dyDescent="0.2">
      <c r="A8412" t="s">
        <v>9841</v>
      </c>
      <c r="B8412" t="s">
        <v>843</v>
      </c>
      <c r="C8412" t="s">
        <v>842</v>
      </c>
      <c r="D8412" s="21" t="s">
        <v>844</v>
      </c>
      <c r="E8412" t="s">
        <v>845</v>
      </c>
      <c r="F8412" t="s">
        <v>338</v>
      </c>
      <c r="K8412">
        <v>2023</v>
      </c>
      <c r="L8412" t="s">
        <v>8424</v>
      </c>
      <c r="M8412" t="s">
        <v>1614</v>
      </c>
      <c r="N8412" t="s">
        <v>8425</v>
      </c>
      <c r="O8412" t="s">
        <v>8434</v>
      </c>
    </row>
    <row r="8413" spans="1:15" ht="15" customHeight="1" x14ac:dyDescent="0.2">
      <c r="A8413" t="s">
        <v>9841</v>
      </c>
      <c r="B8413" t="s">
        <v>843</v>
      </c>
      <c r="C8413" t="s">
        <v>842</v>
      </c>
      <c r="D8413" s="21" t="s">
        <v>844</v>
      </c>
      <c r="E8413" t="s">
        <v>845</v>
      </c>
      <c r="F8413" t="s">
        <v>330</v>
      </c>
      <c r="K8413">
        <v>2023</v>
      </c>
      <c r="L8413" t="s">
        <v>8435</v>
      </c>
      <c r="M8413" t="s">
        <v>8436</v>
      </c>
      <c r="N8413" t="s">
        <v>8437</v>
      </c>
      <c r="O8413" t="s">
        <v>8438</v>
      </c>
    </row>
    <row r="8414" spans="1:15" ht="15" customHeight="1" x14ac:dyDescent="0.2">
      <c r="A8414" t="s">
        <v>9841</v>
      </c>
      <c r="B8414" t="s">
        <v>843</v>
      </c>
      <c r="C8414" t="s">
        <v>842</v>
      </c>
      <c r="D8414" s="21" t="s">
        <v>844</v>
      </c>
      <c r="E8414" t="s">
        <v>845</v>
      </c>
      <c r="F8414" t="s">
        <v>337</v>
      </c>
      <c r="K8414">
        <v>2023</v>
      </c>
      <c r="L8414" t="s">
        <v>8435</v>
      </c>
      <c r="M8414" t="s">
        <v>8436</v>
      </c>
      <c r="N8414" t="s">
        <v>8437</v>
      </c>
      <c r="O8414" t="s">
        <v>8438</v>
      </c>
    </row>
    <row r="8415" spans="1:15" ht="15" customHeight="1" x14ac:dyDescent="0.2">
      <c r="A8415" t="s">
        <v>9841</v>
      </c>
      <c r="B8415" t="s">
        <v>843</v>
      </c>
      <c r="C8415" t="s">
        <v>842</v>
      </c>
      <c r="D8415" s="21" t="s">
        <v>844</v>
      </c>
      <c r="E8415" t="s">
        <v>845</v>
      </c>
      <c r="F8415" t="s">
        <v>132</v>
      </c>
      <c r="G8415" t="s">
        <v>1286</v>
      </c>
      <c r="K8415">
        <v>2023</v>
      </c>
      <c r="L8415" t="s">
        <v>8439</v>
      </c>
      <c r="M8415" t="s">
        <v>8440</v>
      </c>
      <c r="N8415" t="s">
        <v>8441</v>
      </c>
      <c r="O8415" t="s">
        <v>1400</v>
      </c>
    </row>
    <row r="8416" spans="1:15" ht="15" customHeight="1" x14ac:dyDescent="0.2">
      <c r="A8416" t="s">
        <v>9841</v>
      </c>
      <c r="B8416" t="s">
        <v>843</v>
      </c>
      <c r="C8416" t="s">
        <v>842</v>
      </c>
      <c r="D8416" s="21" t="s">
        <v>844</v>
      </c>
      <c r="E8416" t="s">
        <v>845</v>
      </c>
      <c r="F8416" t="s">
        <v>237</v>
      </c>
      <c r="G8416" t="s">
        <v>1523</v>
      </c>
      <c r="K8416">
        <v>2023</v>
      </c>
      <c r="L8416" t="s">
        <v>8439</v>
      </c>
      <c r="M8416" t="s">
        <v>8440</v>
      </c>
      <c r="N8416" t="s">
        <v>8441</v>
      </c>
      <c r="O8416" t="s">
        <v>8442</v>
      </c>
    </row>
    <row r="8417" spans="1:15" ht="15" customHeight="1" x14ac:dyDescent="0.2">
      <c r="A8417" t="s">
        <v>9841</v>
      </c>
      <c r="B8417" t="s">
        <v>843</v>
      </c>
      <c r="C8417" t="s">
        <v>842</v>
      </c>
      <c r="D8417" s="21" t="s">
        <v>844</v>
      </c>
      <c r="E8417" t="s">
        <v>845</v>
      </c>
      <c r="F8417" t="s">
        <v>238</v>
      </c>
      <c r="G8417" t="s">
        <v>1523</v>
      </c>
      <c r="K8417">
        <v>2023</v>
      </c>
      <c r="L8417" t="s">
        <v>8439</v>
      </c>
      <c r="M8417" t="s">
        <v>8440</v>
      </c>
      <c r="N8417" t="s">
        <v>8441</v>
      </c>
      <c r="O8417" t="s">
        <v>8442</v>
      </c>
    </row>
    <row r="8418" spans="1:15" ht="15" customHeight="1" x14ac:dyDescent="0.2">
      <c r="A8418" t="s">
        <v>9841</v>
      </c>
      <c r="B8418" t="s">
        <v>843</v>
      </c>
      <c r="C8418" t="s">
        <v>842</v>
      </c>
      <c r="D8418" s="21" t="s">
        <v>844</v>
      </c>
      <c r="E8418" t="s">
        <v>845</v>
      </c>
      <c r="F8418" t="s">
        <v>315</v>
      </c>
      <c r="K8418">
        <v>2023</v>
      </c>
      <c r="L8418" t="s">
        <v>8439</v>
      </c>
      <c r="M8418" t="s">
        <v>8443</v>
      </c>
      <c r="N8418" t="s">
        <v>8441</v>
      </c>
      <c r="O8418" t="s">
        <v>8444</v>
      </c>
    </row>
    <row r="8419" spans="1:15" ht="15" customHeight="1" x14ac:dyDescent="0.2">
      <c r="A8419" t="s">
        <v>9841</v>
      </c>
      <c r="B8419" t="s">
        <v>843</v>
      </c>
      <c r="C8419" t="s">
        <v>842</v>
      </c>
      <c r="D8419" s="21" t="s">
        <v>844</v>
      </c>
      <c r="E8419" t="s">
        <v>845</v>
      </c>
      <c r="F8419" t="s">
        <v>316</v>
      </c>
      <c r="K8419">
        <v>2023</v>
      </c>
      <c r="L8419" t="s">
        <v>8439</v>
      </c>
      <c r="M8419" t="s">
        <v>8443</v>
      </c>
      <c r="N8419" t="s">
        <v>8441</v>
      </c>
      <c r="O8419" t="s">
        <v>8444</v>
      </c>
    </row>
    <row r="8420" spans="1:15" ht="15" customHeight="1" x14ac:dyDescent="0.2">
      <c r="A8420" t="s">
        <v>9841</v>
      </c>
      <c r="B8420" t="s">
        <v>843</v>
      </c>
      <c r="C8420" t="s">
        <v>842</v>
      </c>
      <c r="D8420" s="21" t="s">
        <v>844</v>
      </c>
      <c r="E8420" t="s">
        <v>845</v>
      </c>
      <c r="F8420" t="s">
        <v>43</v>
      </c>
      <c r="G8420" t="s">
        <v>1386</v>
      </c>
      <c r="H8420" t="s">
        <v>349</v>
      </c>
      <c r="I8420" t="s">
        <v>349</v>
      </c>
      <c r="K8420">
        <v>2019</v>
      </c>
      <c r="L8420" t="s">
        <v>8445</v>
      </c>
      <c r="M8420" t="s">
        <v>8446</v>
      </c>
      <c r="N8420" t="s">
        <v>8447</v>
      </c>
      <c r="O8420" t="s">
        <v>8448</v>
      </c>
    </row>
    <row r="8421" spans="1:15" ht="15" customHeight="1" x14ac:dyDescent="0.2">
      <c r="A8421" t="s">
        <v>9841</v>
      </c>
      <c r="B8421" t="s">
        <v>843</v>
      </c>
      <c r="C8421" t="s">
        <v>842</v>
      </c>
      <c r="D8421" s="21" t="s">
        <v>844</v>
      </c>
      <c r="E8421" t="s">
        <v>845</v>
      </c>
      <c r="F8421" t="s">
        <v>67</v>
      </c>
      <c r="G8421" t="s">
        <v>1360</v>
      </c>
      <c r="K8421">
        <v>2022</v>
      </c>
      <c r="L8421" t="s">
        <v>8445</v>
      </c>
      <c r="M8421" t="s">
        <v>6213</v>
      </c>
      <c r="N8421" t="s">
        <v>8447</v>
      </c>
      <c r="O8421" t="s">
        <v>8449</v>
      </c>
    </row>
    <row r="8422" spans="1:15" ht="15" customHeight="1" x14ac:dyDescent="0.2">
      <c r="A8422" t="s">
        <v>9841</v>
      </c>
      <c r="B8422" t="s">
        <v>843</v>
      </c>
      <c r="C8422" t="s">
        <v>842</v>
      </c>
      <c r="D8422" s="21" t="s">
        <v>844</v>
      </c>
      <c r="E8422" t="s">
        <v>845</v>
      </c>
      <c r="F8422" t="s">
        <v>68</v>
      </c>
      <c r="G8422" t="s">
        <v>1299</v>
      </c>
      <c r="K8422">
        <v>2021</v>
      </c>
      <c r="L8422" t="s">
        <v>8445</v>
      </c>
      <c r="M8422" t="s">
        <v>8450</v>
      </c>
      <c r="N8422" t="s">
        <v>8447</v>
      </c>
      <c r="O8422" t="s">
        <v>8451</v>
      </c>
    </row>
    <row r="8423" spans="1:15" ht="15" customHeight="1" x14ac:dyDescent="0.2">
      <c r="A8423" t="s">
        <v>9841</v>
      </c>
      <c r="B8423" t="s">
        <v>843</v>
      </c>
      <c r="C8423" t="s">
        <v>842</v>
      </c>
      <c r="D8423" s="21" t="s">
        <v>844</v>
      </c>
      <c r="E8423" t="s">
        <v>845</v>
      </c>
      <c r="F8423" t="s">
        <v>70</v>
      </c>
      <c r="G8423" t="s">
        <v>1299</v>
      </c>
      <c r="K8423">
        <v>2021</v>
      </c>
      <c r="L8423" t="s">
        <v>8445</v>
      </c>
      <c r="M8423" t="s">
        <v>8450</v>
      </c>
      <c r="N8423" t="s">
        <v>8447</v>
      </c>
      <c r="O8423" t="s">
        <v>9767</v>
      </c>
    </row>
    <row r="8424" spans="1:15" ht="15" customHeight="1" x14ac:dyDescent="0.2">
      <c r="A8424" t="s">
        <v>9841</v>
      </c>
      <c r="B8424" t="s">
        <v>843</v>
      </c>
      <c r="C8424" t="s">
        <v>842</v>
      </c>
      <c r="D8424" s="21" t="s">
        <v>844</v>
      </c>
      <c r="E8424" t="s">
        <v>845</v>
      </c>
      <c r="F8424" t="s">
        <v>92</v>
      </c>
      <c r="K8424">
        <v>2021</v>
      </c>
      <c r="L8424" t="s">
        <v>8445</v>
      </c>
      <c r="M8424" t="s">
        <v>8452</v>
      </c>
      <c r="N8424" t="s">
        <v>8447</v>
      </c>
    </row>
    <row r="8425" spans="1:15" ht="15" customHeight="1" x14ac:dyDescent="0.2">
      <c r="A8425" t="s">
        <v>9841</v>
      </c>
      <c r="B8425" t="s">
        <v>843</v>
      </c>
      <c r="C8425" t="s">
        <v>842</v>
      </c>
      <c r="D8425" s="21" t="s">
        <v>844</v>
      </c>
      <c r="E8425" t="s">
        <v>845</v>
      </c>
      <c r="F8425" t="s">
        <v>93</v>
      </c>
      <c r="K8425">
        <v>2021</v>
      </c>
      <c r="L8425" t="s">
        <v>8445</v>
      </c>
      <c r="M8425" t="s">
        <v>8453</v>
      </c>
      <c r="N8425" t="s">
        <v>8447</v>
      </c>
    </row>
    <row r="8426" spans="1:15" ht="15" customHeight="1" x14ac:dyDescent="0.2">
      <c r="A8426" t="s">
        <v>9841</v>
      </c>
      <c r="B8426" t="s">
        <v>843</v>
      </c>
      <c r="C8426" t="s">
        <v>842</v>
      </c>
      <c r="D8426" s="21" t="s">
        <v>844</v>
      </c>
      <c r="E8426" t="s">
        <v>845</v>
      </c>
      <c r="F8426" t="s">
        <v>294</v>
      </c>
      <c r="G8426" t="s">
        <v>1523</v>
      </c>
      <c r="K8426">
        <v>2021</v>
      </c>
      <c r="L8426" t="s">
        <v>8445</v>
      </c>
      <c r="M8426" t="s">
        <v>8454</v>
      </c>
      <c r="N8426" t="s">
        <v>8447</v>
      </c>
      <c r="O8426" t="s">
        <v>8455</v>
      </c>
    </row>
    <row r="8427" spans="1:15" ht="15" customHeight="1" x14ac:dyDescent="0.2">
      <c r="A8427" t="s">
        <v>9841</v>
      </c>
      <c r="B8427" t="s">
        <v>843</v>
      </c>
      <c r="C8427" t="s">
        <v>842</v>
      </c>
      <c r="D8427" s="21" t="s">
        <v>844</v>
      </c>
      <c r="E8427" t="s">
        <v>845</v>
      </c>
      <c r="F8427" t="s">
        <v>78</v>
      </c>
      <c r="G8427" t="s">
        <v>1299</v>
      </c>
      <c r="K8427">
        <v>2024</v>
      </c>
      <c r="L8427" t="s">
        <v>8456</v>
      </c>
      <c r="O8427" t="s">
        <v>8457</v>
      </c>
    </row>
    <row r="8428" spans="1:15" ht="15" customHeight="1" x14ac:dyDescent="0.2">
      <c r="A8428" t="s">
        <v>9841</v>
      </c>
      <c r="B8428" t="s">
        <v>843</v>
      </c>
      <c r="C8428" t="s">
        <v>842</v>
      </c>
      <c r="D8428" s="21" t="s">
        <v>844</v>
      </c>
      <c r="E8428" t="s">
        <v>845</v>
      </c>
      <c r="F8428" t="s">
        <v>79</v>
      </c>
      <c r="G8428" t="s">
        <v>1382</v>
      </c>
      <c r="K8428">
        <v>2024</v>
      </c>
      <c r="L8428" t="s">
        <v>8456</v>
      </c>
    </row>
    <row r="8429" spans="1:15" ht="15" customHeight="1" x14ac:dyDescent="0.2">
      <c r="A8429" t="s">
        <v>9841</v>
      </c>
      <c r="B8429" t="s">
        <v>843</v>
      </c>
      <c r="C8429" t="s">
        <v>842</v>
      </c>
      <c r="D8429" s="21" t="s">
        <v>844</v>
      </c>
      <c r="E8429" t="s">
        <v>845</v>
      </c>
      <c r="F8429" t="s">
        <v>9</v>
      </c>
      <c r="L8429" t="s">
        <v>1414</v>
      </c>
      <c r="N8429" t="s">
        <v>1415</v>
      </c>
      <c r="O8429" t="s">
        <v>1416</v>
      </c>
    </row>
    <row r="8430" spans="1:15" ht="15" customHeight="1" x14ac:dyDescent="0.2">
      <c r="A8430" t="s">
        <v>9841</v>
      </c>
      <c r="B8430" t="s">
        <v>843</v>
      </c>
      <c r="C8430" t="s">
        <v>842</v>
      </c>
      <c r="D8430" s="21" t="s">
        <v>844</v>
      </c>
      <c r="E8430" t="s">
        <v>845</v>
      </c>
      <c r="F8430" t="s">
        <v>89</v>
      </c>
      <c r="K8430">
        <v>2020</v>
      </c>
      <c r="L8430" t="s">
        <v>8458</v>
      </c>
      <c r="N8430" t="s">
        <v>8459</v>
      </c>
      <c r="O8430" t="s">
        <v>8460</v>
      </c>
    </row>
    <row r="8431" spans="1:15" ht="15" customHeight="1" x14ac:dyDescent="0.2">
      <c r="A8431" t="s">
        <v>9841</v>
      </c>
      <c r="B8431" t="s">
        <v>843</v>
      </c>
      <c r="C8431" t="s">
        <v>842</v>
      </c>
      <c r="D8431" s="21" t="s">
        <v>844</v>
      </c>
      <c r="E8431" t="s">
        <v>845</v>
      </c>
      <c r="F8431" t="s">
        <v>96</v>
      </c>
      <c r="K8431">
        <v>2020</v>
      </c>
      <c r="L8431" t="s">
        <v>8458</v>
      </c>
      <c r="N8431" t="s">
        <v>8459</v>
      </c>
    </row>
    <row r="8432" spans="1:15" ht="15" customHeight="1" x14ac:dyDescent="0.2">
      <c r="A8432" t="s">
        <v>9841</v>
      </c>
      <c r="B8432" t="s">
        <v>843</v>
      </c>
      <c r="C8432" t="s">
        <v>842</v>
      </c>
      <c r="D8432" s="21" t="s">
        <v>844</v>
      </c>
      <c r="E8432" t="s">
        <v>845</v>
      </c>
      <c r="F8432" t="s">
        <v>4</v>
      </c>
      <c r="L8432" t="s">
        <v>1429</v>
      </c>
      <c r="N8432" t="s">
        <v>1279</v>
      </c>
      <c r="O8432" t="s">
        <v>1280</v>
      </c>
    </row>
    <row r="8433" spans="1:15" ht="15" customHeight="1" x14ac:dyDescent="0.2">
      <c r="A8433" t="s">
        <v>9841</v>
      </c>
      <c r="B8433" t="s">
        <v>843</v>
      </c>
      <c r="C8433" t="s">
        <v>842</v>
      </c>
      <c r="D8433" s="21" t="s">
        <v>844</v>
      </c>
      <c r="E8433" t="s">
        <v>845</v>
      </c>
      <c r="F8433" t="s">
        <v>14</v>
      </c>
      <c r="G8433" t="s">
        <v>1430</v>
      </c>
      <c r="O8433" t="s">
        <v>1431</v>
      </c>
    </row>
    <row r="8434" spans="1:15" ht="15" customHeight="1" x14ac:dyDescent="0.2">
      <c r="A8434" t="s">
        <v>9841</v>
      </c>
      <c r="B8434" t="s">
        <v>843</v>
      </c>
      <c r="C8434" t="s">
        <v>842</v>
      </c>
      <c r="D8434" s="21" t="s">
        <v>844</v>
      </c>
      <c r="E8434" t="s">
        <v>845</v>
      </c>
      <c r="F8434" t="s">
        <v>15</v>
      </c>
      <c r="G8434" t="s">
        <v>1430</v>
      </c>
      <c r="O8434" t="s">
        <v>1432</v>
      </c>
    </row>
    <row r="8435" spans="1:15" ht="15" customHeight="1" x14ac:dyDescent="0.2">
      <c r="A8435" t="s">
        <v>9841</v>
      </c>
      <c r="B8435" t="s">
        <v>861</v>
      </c>
      <c r="C8435" t="s">
        <v>860</v>
      </c>
      <c r="D8435" s="21" t="s">
        <v>862</v>
      </c>
      <c r="E8435" t="s">
        <v>863</v>
      </c>
      <c r="F8435" t="s">
        <v>84</v>
      </c>
      <c r="L8435" t="s">
        <v>8461</v>
      </c>
      <c r="M8435" t="s">
        <v>1614</v>
      </c>
      <c r="N8435" t="s">
        <v>8462</v>
      </c>
      <c r="O8435" t="s">
        <v>8463</v>
      </c>
    </row>
    <row r="8436" spans="1:15" ht="15" customHeight="1" x14ac:dyDescent="0.2">
      <c r="A8436" t="s">
        <v>9841</v>
      </c>
      <c r="B8436" t="s">
        <v>861</v>
      </c>
      <c r="C8436" t="s">
        <v>860</v>
      </c>
      <c r="D8436" s="21" t="s">
        <v>862</v>
      </c>
      <c r="E8436" t="s">
        <v>863</v>
      </c>
      <c r="F8436" t="s">
        <v>89</v>
      </c>
      <c r="L8436" t="s">
        <v>8461</v>
      </c>
      <c r="M8436" t="s">
        <v>1365</v>
      </c>
      <c r="N8436" t="s">
        <v>8462</v>
      </c>
      <c r="O8436" t="s">
        <v>8464</v>
      </c>
    </row>
    <row r="8437" spans="1:15" ht="15" customHeight="1" x14ac:dyDescent="0.2">
      <c r="A8437" t="s">
        <v>9841</v>
      </c>
      <c r="B8437" t="s">
        <v>861</v>
      </c>
      <c r="C8437" t="s">
        <v>860</v>
      </c>
      <c r="D8437" s="21" t="s">
        <v>862</v>
      </c>
      <c r="E8437" t="s">
        <v>863</v>
      </c>
      <c r="F8437" t="s">
        <v>314</v>
      </c>
      <c r="L8437" t="s">
        <v>8461</v>
      </c>
      <c r="M8437" t="s">
        <v>1365</v>
      </c>
      <c r="N8437" t="s">
        <v>8462</v>
      </c>
      <c r="O8437" t="s">
        <v>9766</v>
      </c>
    </row>
    <row r="8438" spans="1:15" ht="15" customHeight="1" x14ac:dyDescent="0.2">
      <c r="A8438" t="s">
        <v>9841</v>
      </c>
      <c r="B8438" t="s">
        <v>861</v>
      </c>
      <c r="C8438" t="s">
        <v>860</v>
      </c>
      <c r="D8438" s="21" t="s">
        <v>862</v>
      </c>
      <c r="E8438" t="s">
        <v>863</v>
      </c>
      <c r="F8438" t="s">
        <v>9892</v>
      </c>
      <c r="G8438" t="s">
        <v>9444</v>
      </c>
      <c r="L8438" t="s">
        <v>8461</v>
      </c>
      <c r="M8438" t="s">
        <v>1365</v>
      </c>
      <c r="N8438" t="s">
        <v>8462</v>
      </c>
    </row>
    <row r="8439" spans="1:15" ht="15" customHeight="1" x14ac:dyDescent="0.2">
      <c r="A8439" t="s">
        <v>9841</v>
      </c>
      <c r="B8439" t="s">
        <v>861</v>
      </c>
      <c r="C8439" t="s">
        <v>860</v>
      </c>
      <c r="D8439" s="21" t="s">
        <v>862</v>
      </c>
      <c r="E8439" t="s">
        <v>863</v>
      </c>
      <c r="F8439" t="s">
        <v>315</v>
      </c>
      <c r="L8439" t="s">
        <v>8461</v>
      </c>
      <c r="M8439" t="s">
        <v>8465</v>
      </c>
      <c r="N8439" t="s">
        <v>8462</v>
      </c>
      <c r="O8439" t="s">
        <v>8466</v>
      </c>
    </row>
    <row r="8440" spans="1:15" ht="15" customHeight="1" x14ac:dyDescent="0.2">
      <c r="A8440" t="s">
        <v>9841</v>
      </c>
      <c r="B8440" t="s">
        <v>861</v>
      </c>
      <c r="C8440" t="s">
        <v>860</v>
      </c>
      <c r="D8440" s="21" t="s">
        <v>862</v>
      </c>
      <c r="E8440" t="s">
        <v>863</v>
      </c>
      <c r="F8440" t="s">
        <v>316</v>
      </c>
      <c r="L8440" t="s">
        <v>8461</v>
      </c>
      <c r="M8440" t="s">
        <v>8465</v>
      </c>
      <c r="N8440" t="s">
        <v>8462</v>
      </c>
    </row>
    <row r="8441" spans="1:15" ht="15" customHeight="1" x14ac:dyDescent="0.2">
      <c r="A8441" t="s">
        <v>9841</v>
      </c>
      <c r="B8441" t="s">
        <v>861</v>
      </c>
      <c r="C8441" t="s">
        <v>860</v>
      </c>
      <c r="D8441" s="21" t="s">
        <v>862</v>
      </c>
      <c r="E8441" t="s">
        <v>863</v>
      </c>
      <c r="F8441" t="s">
        <v>317</v>
      </c>
      <c r="L8441" t="s">
        <v>8461</v>
      </c>
      <c r="M8441" t="s">
        <v>8465</v>
      </c>
      <c r="N8441" t="s">
        <v>8462</v>
      </c>
      <c r="O8441" t="s">
        <v>8467</v>
      </c>
    </row>
    <row r="8442" spans="1:15" ht="15" customHeight="1" x14ac:dyDescent="0.2">
      <c r="A8442" t="s">
        <v>9841</v>
      </c>
      <c r="B8442" t="s">
        <v>861</v>
      </c>
      <c r="C8442" t="s">
        <v>860</v>
      </c>
      <c r="D8442" s="21" t="s">
        <v>862</v>
      </c>
      <c r="E8442" t="s">
        <v>863</v>
      </c>
      <c r="F8442" t="s">
        <v>321</v>
      </c>
      <c r="L8442" t="s">
        <v>8461</v>
      </c>
      <c r="M8442" t="s">
        <v>1614</v>
      </c>
      <c r="N8442" t="s">
        <v>8462</v>
      </c>
      <c r="O8442" t="s">
        <v>8468</v>
      </c>
    </row>
    <row r="8443" spans="1:15" ht="15" customHeight="1" x14ac:dyDescent="0.2">
      <c r="A8443" t="s">
        <v>9841</v>
      </c>
      <c r="B8443" t="s">
        <v>861</v>
      </c>
      <c r="C8443" t="s">
        <v>860</v>
      </c>
      <c r="D8443" s="21" t="s">
        <v>862</v>
      </c>
      <c r="E8443" t="s">
        <v>863</v>
      </c>
      <c r="F8443" t="s">
        <v>322</v>
      </c>
      <c r="L8443" t="s">
        <v>8461</v>
      </c>
      <c r="M8443" t="s">
        <v>1614</v>
      </c>
      <c r="N8443" t="s">
        <v>8462</v>
      </c>
    </row>
    <row r="8444" spans="1:15" ht="15" customHeight="1" x14ac:dyDescent="0.2">
      <c r="A8444" t="s">
        <v>9841</v>
      </c>
      <c r="B8444" t="s">
        <v>861</v>
      </c>
      <c r="C8444" t="s">
        <v>860</v>
      </c>
      <c r="D8444" s="21" t="s">
        <v>862</v>
      </c>
      <c r="E8444" t="s">
        <v>863</v>
      </c>
      <c r="F8444" t="s">
        <v>323</v>
      </c>
      <c r="L8444" t="s">
        <v>8461</v>
      </c>
      <c r="M8444" t="s">
        <v>1614</v>
      </c>
      <c r="N8444" t="s">
        <v>8462</v>
      </c>
    </row>
    <row r="8445" spans="1:15" ht="15" customHeight="1" x14ac:dyDescent="0.2">
      <c r="A8445" t="s">
        <v>9841</v>
      </c>
      <c r="B8445" t="s">
        <v>861</v>
      </c>
      <c r="C8445" t="s">
        <v>860</v>
      </c>
      <c r="D8445" s="21" t="s">
        <v>862</v>
      </c>
      <c r="E8445" t="s">
        <v>863</v>
      </c>
      <c r="F8445" t="s">
        <v>32</v>
      </c>
      <c r="G8445" t="s">
        <v>1270</v>
      </c>
      <c r="K8445">
        <v>2010</v>
      </c>
      <c r="L8445" t="s">
        <v>8469</v>
      </c>
      <c r="M8445" t="s">
        <v>8470</v>
      </c>
      <c r="N8445" t="s">
        <v>8471</v>
      </c>
    </row>
    <row r="8446" spans="1:15" ht="15" customHeight="1" x14ac:dyDescent="0.2">
      <c r="A8446" t="s">
        <v>9841</v>
      </c>
      <c r="B8446" t="s">
        <v>861</v>
      </c>
      <c r="C8446" t="s">
        <v>860</v>
      </c>
      <c r="D8446" s="21" t="s">
        <v>862</v>
      </c>
      <c r="E8446" t="s">
        <v>863</v>
      </c>
      <c r="F8446" t="s">
        <v>53</v>
      </c>
      <c r="G8446" t="s">
        <v>1270</v>
      </c>
      <c r="H8446" t="s">
        <v>1717</v>
      </c>
      <c r="I8446" t="s">
        <v>1100</v>
      </c>
      <c r="K8446">
        <v>2010</v>
      </c>
      <c r="L8446" t="s">
        <v>8469</v>
      </c>
      <c r="M8446" t="s">
        <v>8470</v>
      </c>
      <c r="N8446" t="s">
        <v>8471</v>
      </c>
      <c r="O8446" t="s">
        <v>8472</v>
      </c>
    </row>
    <row r="8447" spans="1:15" ht="15" customHeight="1" x14ac:dyDescent="0.2">
      <c r="A8447" t="s">
        <v>9841</v>
      </c>
      <c r="B8447" t="s">
        <v>861</v>
      </c>
      <c r="C8447" t="s">
        <v>860</v>
      </c>
      <c r="D8447" s="21" t="s">
        <v>862</v>
      </c>
      <c r="E8447" t="s">
        <v>863</v>
      </c>
      <c r="F8447" t="s">
        <v>64</v>
      </c>
      <c r="G8447" t="s">
        <v>1270</v>
      </c>
      <c r="H8447" t="s">
        <v>1717</v>
      </c>
      <c r="I8447" t="s">
        <v>1100</v>
      </c>
      <c r="K8447">
        <v>2010</v>
      </c>
      <c r="L8447" t="s">
        <v>8469</v>
      </c>
      <c r="M8447" t="s">
        <v>8470</v>
      </c>
      <c r="N8447" t="s">
        <v>8471</v>
      </c>
      <c r="O8447" t="s">
        <v>8473</v>
      </c>
    </row>
    <row r="8448" spans="1:15" ht="15" customHeight="1" x14ac:dyDescent="0.2">
      <c r="A8448" t="s">
        <v>9841</v>
      </c>
      <c r="B8448" t="s">
        <v>861</v>
      </c>
      <c r="C8448" t="s">
        <v>860</v>
      </c>
      <c r="D8448" s="21" t="s">
        <v>862</v>
      </c>
      <c r="E8448" t="s">
        <v>863</v>
      </c>
      <c r="F8448" t="s">
        <v>65</v>
      </c>
      <c r="G8448" t="s">
        <v>1270</v>
      </c>
      <c r="H8448" t="s">
        <v>1717</v>
      </c>
      <c r="I8448" t="s">
        <v>1100</v>
      </c>
      <c r="K8448">
        <v>2010</v>
      </c>
      <c r="L8448" t="s">
        <v>8469</v>
      </c>
      <c r="M8448" t="s">
        <v>8470</v>
      </c>
      <c r="N8448" t="s">
        <v>8471</v>
      </c>
      <c r="O8448" t="s">
        <v>8474</v>
      </c>
    </row>
    <row r="8449" spans="1:15" ht="15" customHeight="1" x14ac:dyDescent="0.2">
      <c r="A8449" t="s">
        <v>9841</v>
      </c>
      <c r="B8449" t="s">
        <v>861</v>
      </c>
      <c r="C8449" t="s">
        <v>860</v>
      </c>
      <c r="D8449" s="21" t="s">
        <v>862</v>
      </c>
      <c r="E8449" t="s">
        <v>863</v>
      </c>
      <c r="F8449" t="s">
        <v>8</v>
      </c>
      <c r="K8449">
        <v>2017</v>
      </c>
      <c r="L8449" t="s">
        <v>9551</v>
      </c>
      <c r="M8449" t="s">
        <v>8475</v>
      </c>
      <c r="N8449" t="s">
        <v>8476</v>
      </c>
    </row>
    <row r="8450" spans="1:15" ht="15" customHeight="1" x14ac:dyDescent="0.2">
      <c r="A8450" t="s">
        <v>9841</v>
      </c>
      <c r="B8450" t="s">
        <v>861</v>
      </c>
      <c r="C8450" t="s">
        <v>860</v>
      </c>
      <c r="D8450" s="21" t="s">
        <v>862</v>
      </c>
      <c r="E8450" t="s">
        <v>863</v>
      </c>
      <c r="F8450" t="s">
        <v>10</v>
      </c>
      <c r="K8450">
        <v>2017</v>
      </c>
      <c r="L8450" t="s">
        <v>9551</v>
      </c>
      <c r="M8450" t="s">
        <v>8475</v>
      </c>
      <c r="N8450" t="s">
        <v>8476</v>
      </c>
    </row>
    <row r="8451" spans="1:15" ht="15" customHeight="1" x14ac:dyDescent="0.2">
      <c r="A8451" t="s">
        <v>9841</v>
      </c>
      <c r="B8451" t="s">
        <v>861</v>
      </c>
      <c r="C8451" t="s">
        <v>860</v>
      </c>
      <c r="D8451" s="21" t="s">
        <v>862</v>
      </c>
      <c r="E8451" t="s">
        <v>863</v>
      </c>
      <c r="F8451" t="s">
        <v>11</v>
      </c>
      <c r="G8451" t="s">
        <v>1286</v>
      </c>
      <c r="H8451" t="s">
        <v>376</v>
      </c>
      <c r="I8451" t="s">
        <v>2550</v>
      </c>
      <c r="J8451" t="s">
        <v>864</v>
      </c>
      <c r="K8451">
        <v>2017</v>
      </c>
      <c r="L8451" t="s">
        <v>9551</v>
      </c>
      <c r="M8451" t="s">
        <v>8475</v>
      </c>
      <c r="N8451" t="s">
        <v>8476</v>
      </c>
      <c r="O8451" t="s">
        <v>8477</v>
      </c>
    </row>
    <row r="8452" spans="1:15" ht="15" customHeight="1" x14ac:dyDescent="0.2">
      <c r="A8452" t="s">
        <v>9841</v>
      </c>
      <c r="B8452" t="s">
        <v>861</v>
      </c>
      <c r="C8452" t="s">
        <v>860</v>
      </c>
      <c r="D8452" s="21" t="s">
        <v>862</v>
      </c>
      <c r="E8452" t="s">
        <v>863</v>
      </c>
      <c r="F8452" t="s">
        <v>12</v>
      </c>
      <c r="K8452">
        <v>2017</v>
      </c>
      <c r="L8452" t="s">
        <v>9551</v>
      </c>
      <c r="M8452" t="s">
        <v>8475</v>
      </c>
      <c r="N8452" t="s">
        <v>8476</v>
      </c>
    </row>
    <row r="8453" spans="1:15" ht="15" customHeight="1" x14ac:dyDescent="0.2">
      <c r="A8453" t="s">
        <v>9841</v>
      </c>
      <c r="B8453" t="s">
        <v>861</v>
      </c>
      <c r="C8453" t="s">
        <v>860</v>
      </c>
      <c r="D8453" s="21" t="s">
        <v>862</v>
      </c>
      <c r="E8453" t="s">
        <v>863</v>
      </c>
      <c r="F8453" t="s">
        <v>13</v>
      </c>
      <c r="K8453">
        <v>2017</v>
      </c>
      <c r="L8453" t="s">
        <v>9551</v>
      </c>
      <c r="M8453" t="s">
        <v>8475</v>
      </c>
      <c r="N8453" t="s">
        <v>8476</v>
      </c>
    </row>
    <row r="8454" spans="1:15" ht="15" customHeight="1" x14ac:dyDescent="0.2">
      <c r="A8454" t="s">
        <v>9841</v>
      </c>
      <c r="B8454" t="s">
        <v>861</v>
      </c>
      <c r="C8454" t="s">
        <v>860</v>
      </c>
      <c r="D8454" s="21" t="s">
        <v>862</v>
      </c>
      <c r="E8454" t="s">
        <v>863</v>
      </c>
      <c r="F8454" t="s">
        <v>16</v>
      </c>
      <c r="G8454" t="s">
        <v>1270</v>
      </c>
      <c r="H8454" t="s">
        <v>376</v>
      </c>
      <c r="I8454" t="s">
        <v>2550</v>
      </c>
      <c r="J8454" t="s">
        <v>864</v>
      </c>
      <c r="K8454">
        <v>2017</v>
      </c>
      <c r="L8454" t="s">
        <v>9551</v>
      </c>
      <c r="M8454" t="s">
        <v>8478</v>
      </c>
      <c r="N8454" t="s">
        <v>8476</v>
      </c>
      <c r="O8454" t="s">
        <v>8479</v>
      </c>
    </row>
    <row r="8455" spans="1:15" ht="15" customHeight="1" x14ac:dyDescent="0.2">
      <c r="A8455" t="s">
        <v>9841</v>
      </c>
      <c r="B8455" t="s">
        <v>861</v>
      </c>
      <c r="C8455" t="s">
        <v>860</v>
      </c>
      <c r="D8455" s="21" t="s">
        <v>862</v>
      </c>
      <c r="E8455" t="s">
        <v>863</v>
      </c>
      <c r="F8455" t="s">
        <v>19</v>
      </c>
      <c r="G8455" t="s">
        <v>1270</v>
      </c>
      <c r="H8455" t="s">
        <v>376</v>
      </c>
      <c r="I8455" t="s">
        <v>2550</v>
      </c>
      <c r="J8455" t="s">
        <v>864</v>
      </c>
      <c r="K8455">
        <v>2017</v>
      </c>
      <c r="L8455" t="s">
        <v>9551</v>
      </c>
      <c r="M8455" t="s">
        <v>8478</v>
      </c>
      <c r="N8455" t="s">
        <v>8476</v>
      </c>
      <c r="O8455" t="s">
        <v>8480</v>
      </c>
    </row>
    <row r="8456" spans="1:15" ht="15" customHeight="1" x14ac:dyDescent="0.2">
      <c r="A8456" t="s">
        <v>9841</v>
      </c>
      <c r="B8456" t="s">
        <v>861</v>
      </c>
      <c r="C8456" t="s">
        <v>860</v>
      </c>
      <c r="D8456" s="21" t="s">
        <v>862</v>
      </c>
      <c r="E8456" t="s">
        <v>863</v>
      </c>
      <c r="F8456" t="s">
        <v>20</v>
      </c>
      <c r="G8456" t="s">
        <v>1270</v>
      </c>
      <c r="H8456" t="s">
        <v>376</v>
      </c>
      <c r="I8456" t="s">
        <v>2550</v>
      </c>
      <c r="J8456" t="s">
        <v>864</v>
      </c>
      <c r="K8456">
        <v>2017</v>
      </c>
      <c r="L8456" t="s">
        <v>9551</v>
      </c>
      <c r="M8456" t="s">
        <v>8478</v>
      </c>
      <c r="N8456" t="s">
        <v>8476</v>
      </c>
      <c r="O8456" t="s">
        <v>8481</v>
      </c>
    </row>
    <row r="8457" spans="1:15" ht="15" customHeight="1" x14ac:dyDescent="0.2">
      <c r="A8457" t="s">
        <v>9841</v>
      </c>
      <c r="B8457" t="s">
        <v>861</v>
      </c>
      <c r="C8457" t="s">
        <v>860</v>
      </c>
      <c r="D8457" s="21" t="s">
        <v>862</v>
      </c>
      <c r="E8457" t="s">
        <v>863</v>
      </c>
      <c r="F8457" t="s">
        <v>24</v>
      </c>
      <c r="G8457" t="s">
        <v>1270</v>
      </c>
      <c r="H8457" t="s">
        <v>376</v>
      </c>
      <c r="I8457" t="s">
        <v>2550</v>
      </c>
      <c r="J8457" t="s">
        <v>864</v>
      </c>
      <c r="K8457">
        <v>2017</v>
      </c>
      <c r="L8457" t="s">
        <v>9551</v>
      </c>
      <c r="M8457" t="s">
        <v>8478</v>
      </c>
      <c r="N8457" t="s">
        <v>8476</v>
      </c>
      <c r="O8457" t="s">
        <v>8481</v>
      </c>
    </row>
    <row r="8458" spans="1:15" ht="15" customHeight="1" x14ac:dyDescent="0.2">
      <c r="A8458" t="s">
        <v>9841</v>
      </c>
      <c r="B8458" t="s">
        <v>861</v>
      </c>
      <c r="C8458" t="s">
        <v>860</v>
      </c>
      <c r="D8458" s="21" t="s">
        <v>862</v>
      </c>
      <c r="E8458" t="s">
        <v>863</v>
      </c>
      <c r="F8458" t="s">
        <v>26</v>
      </c>
      <c r="G8458" t="s">
        <v>1270</v>
      </c>
      <c r="H8458" t="s">
        <v>376</v>
      </c>
      <c r="I8458" t="s">
        <v>2550</v>
      </c>
      <c r="J8458" t="s">
        <v>864</v>
      </c>
      <c r="K8458">
        <v>2017</v>
      </c>
      <c r="L8458" t="s">
        <v>9551</v>
      </c>
      <c r="M8458" t="s">
        <v>8478</v>
      </c>
      <c r="N8458" t="s">
        <v>8476</v>
      </c>
      <c r="O8458" t="s">
        <v>8482</v>
      </c>
    </row>
    <row r="8459" spans="1:15" ht="15" customHeight="1" x14ac:dyDescent="0.2">
      <c r="A8459" t="s">
        <v>9841</v>
      </c>
      <c r="B8459" t="s">
        <v>861</v>
      </c>
      <c r="C8459" t="s">
        <v>860</v>
      </c>
      <c r="D8459" s="21" t="s">
        <v>862</v>
      </c>
      <c r="E8459" t="s">
        <v>863</v>
      </c>
      <c r="F8459" t="s">
        <v>28</v>
      </c>
      <c r="G8459" t="s">
        <v>1270</v>
      </c>
      <c r="H8459" t="s">
        <v>376</v>
      </c>
      <c r="I8459" t="s">
        <v>2550</v>
      </c>
      <c r="J8459" t="s">
        <v>864</v>
      </c>
      <c r="K8459">
        <v>2017</v>
      </c>
      <c r="L8459" t="s">
        <v>9551</v>
      </c>
      <c r="M8459" t="s">
        <v>8478</v>
      </c>
      <c r="N8459" t="s">
        <v>8476</v>
      </c>
      <c r="O8459" t="s">
        <v>8483</v>
      </c>
    </row>
    <row r="8460" spans="1:15" ht="15" customHeight="1" x14ac:dyDescent="0.2">
      <c r="A8460" t="s">
        <v>9841</v>
      </c>
      <c r="B8460" t="s">
        <v>861</v>
      </c>
      <c r="C8460" t="s">
        <v>860</v>
      </c>
      <c r="D8460" s="21" t="s">
        <v>862</v>
      </c>
      <c r="E8460" t="s">
        <v>863</v>
      </c>
      <c r="F8460" t="s">
        <v>9</v>
      </c>
      <c r="L8460" t="s">
        <v>1414</v>
      </c>
      <c r="N8460" t="s">
        <v>1415</v>
      </c>
      <c r="O8460" t="s">
        <v>1416</v>
      </c>
    </row>
    <row r="8461" spans="1:15" ht="15" customHeight="1" x14ac:dyDescent="0.2">
      <c r="A8461" t="s">
        <v>9841</v>
      </c>
      <c r="B8461" t="s">
        <v>861</v>
      </c>
      <c r="C8461" t="s">
        <v>860</v>
      </c>
      <c r="D8461" s="21" t="s">
        <v>862</v>
      </c>
      <c r="E8461" t="s">
        <v>863</v>
      </c>
      <c r="F8461" t="s">
        <v>4</v>
      </c>
      <c r="L8461" t="s">
        <v>1429</v>
      </c>
      <c r="N8461" t="s">
        <v>1279</v>
      </c>
      <c r="O8461" t="s">
        <v>1280</v>
      </c>
    </row>
    <row r="8462" spans="1:15" ht="15" customHeight="1" x14ac:dyDescent="0.2">
      <c r="A8462" t="s">
        <v>9841</v>
      </c>
      <c r="B8462" t="s">
        <v>861</v>
      </c>
      <c r="C8462" t="s">
        <v>860</v>
      </c>
      <c r="D8462" s="21" t="s">
        <v>862</v>
      </c>
      <c r="E8462" t="s">
        <v>863</v>
      </c>
      <c r="F8462" t="s">
        <v>14</v>
      </c>
      <c r="G8462" t="s">
        <v>1430</v>
      </c>
      <c r="O8462" t="s">
        <v>1431</v>
      </c>
    </row>
    <row r="8463" spans="1:15" ht="15" customHeight="1" x14ac:dyDescent="0.2">
      <c r="A8463" t="s">
        <v>9841</v>
      </c>
      <c r="B8463" t="s">
        <v>861</v>
      </c>
      <c r="C8463" t="s">
        <v>860</v>
      </c>
      <c r="D8463" s="21" t="s">
        <v>862</v>
      </c>
      <c r="E8463" t="s">
        <v>863</v>
      </c>
      <c r="F8463" t="s">
        <v>15</v>
      </c>
      <c r="G8463" t="s">
        <v>1430</v>
      </c>
      <c r="O8463" t="s">
        <v>1432</v>
      </c>
    </row>
    <row r="8464" spans="1:15" ht="15" customHeight="1" x14ac:dyDescent="0.2">
      <c r="A8464" t="s">
        <v>9841</v>
      </c>
      <c r="B8464" t="s">
        <v>861</v>
      </c>
      <c r="C8464" t="s">
        <v>860</v>
      </c>
      <c r="D8464" s="21" t="s">
        <v>862</v>
      </c>
      <c r="E8464" t="s">
        <v>863</v>
      </c>
      <c r="F8464" t="s">
        <v>132</v>
      </c>
      <c r="G8464" t="s">
        <v>1286</v>
      </c>
      <c r="O8464" t="s">
        <v>1400</v>
      </c>
    </row>
    <row r="8465" spans="1:15" ht="15" customHeight="1" x14ac:dyDescent="0.2">
      <c r="A8465" t="s">
        <v>9841</v>
      </c>
      <c r="B8465" t="s">
        <v>903</v>
      </c>
      <c r="C8465" t="s">
        <v>902</v>
      </c>
      <c r="D8465" s="21" t="s">
        <v>904</v>
      </c>
      <c r="E8465" t="s">
        <v>905</v>
      </c>
      <c r="F8465" t="s">
        <v>16</v>
      </c>
      <c r="G8465" t="s">
        <v>1270</v>
      </c>
      <c r="H8465" t="s">
        <v>349</v>
      </c>
      <c r="I8465" t="s">
        <v>349</v>
      </c>
      <c r="K8465">
        <v>2012</v>
      </c>
      <c r="L8465" t="s">
        <v>8492</v>
      </c>
      <c r="M8465" t="s">
        <v>1365</v>
      </c>
      <c r="N8465" t="s">
        <v>8493</v>
      </c>
      <c r="O8465" t="s">
        <v>9765</v>
      </c>
    </row>
    <row r="8466" spans="1:15" ht="15" customHeight="1" x14ac:dyDescent="0.2">
      <c r="A8466" t="s">
        <v>9841</v>
      </c>
      <c r="B8466" t="s">
        <v>903</v>
      </c>
      <c r="C8466" t="s">
        <v>902</v>
      </c>
      <c r="D8466" s="21" t="s">
        <v>904</v>
      </c>
      <c r="E8466" t="s">
        <v>905</v>
      </c>
      <c r="F8466" t="s">
        <v>28</v>
      </c>
      <c r="G8466" t="s">
        <v>1270</v>
      </c>
      <c r="H8466" t="s">
        <v>349</v>
      </c>
      <c r="I8466" t="s">
        <v>349</v>
      </c>
      <c r="K8466">
        <v>2012</v>
      </c>
      <c r="L8466" t="s">
        <v>8492</v>
      </c>
      <c r="M8466" t="s">
        <v>1365</v>
      </c>
      <c r="N8466" t="s">
        <v>8493</v>
      </c>
      <c r="O8466" t="s">
        <v>9764</v>
      </c>
    </row>
    <row r="8467" spans="1:15" ht="15" customHeight="1" x14ac:dyDescent="0.2">
      <c r="A8467" t="s">
        <v>9841</v>
      </c>
      <c r="B8467" t="s">
        <v>903</v>
      </c>
      <c r="C8467" t="s">
        <v>902</v>
      </c>
      <c r="D8467" s="21" t="s">
        <v>904</v>
      </c>
      <c r="E8467" t="s">
        <v>905</v>
      </c>
      <c r="F8467" t="s">
        <v>19</v>
      </c>
      <c r="G8467" t="s">
        <v>1270</v>
      </c>
      <c r="H8467" t="s">
        <v>349</v>
      </c>
      <c r="I8467" t="s">
        <v>349</v>
      </c>
      <c r="K8467">
        <v>2012</v>
      </c>
      <c r="L8467" t="s">
        <v>8492</v>
      </c>
      <c r="M8467" t="s">
        <v>1365</v>
      </c>
      <c r="N8467" t="s">
        <v>8493</v>
      </c>
      <c r="O8467" t="s">
        <v>9764</v>
      </c>
    </row>
    <row r="8468" spans="1:15" ht="15" customHeight="1" x14ac:dyDescent="0.2">
      <c r="A8468" t="s">
        <v>9841</v>
      </c>
      <c r="B8468" t="s">
        <v>903</v>
      </c>
      <c r="C8468" t="s">
        <v>902</v>
      </c>
      <c r="D8468" s="21" t="s">
        <v>904</v>
      </c>
      <c r="E8468" t="s">
        <v>905</v>
      </c>
      <c r="F8468" t="s">
        <v>20</v>
      </c>
      <c r="G8468" t="s">
        <v>1270</v>
      </c>
      <c r="H8468" t="s">
        <v>349</v>
      </c>
      <c r="I8468" t="s">
        <v>349</v>
      </c>
      <c r="K8468">
        <v>2012</v>
      </c>
      <c r="L8468" t="s">
        <v>8492</v>
      </c>
      <c r="M8468" t="s">
        <v>1365</v>
      </c>
      <c r="N8468" t="s">
        <v>8493</v>
      </c>
      <c r="O8468" t="s">
        <v>9764</v>
      </c>
    </row>
    <row r="8469" spans="1:15" ht="15" customHeight="1" x14ac:dyDescent="0.2">
      <c r="A8469" t="s">
        <v>9841</v>
      </c>
      <c r="B8469" t="s">
        <v>903</v>
      </c>
      <c r="C8469" t="s">
        <v>902</v>
      </c>
      <c r="D8469" s="21" t="s">
        <v>904</v>
      </c>
      <c r="E8469" t="s">
        <v>905</v>
      </c>
      <c r="F8469" t="s">
        <v>338</v>
      </c>
      <c r="K8469">
        <v>2018</v>
      </c>
      <c r="L8469" t="s">
        <v>9568</v>
      </c>
      <c r="M8469" t="s">
        <v>8502</v>
      </c>
      <c r="N8469" t="s">
        <v>8503</v>
      </c>
      <c r="O8469" t="s">
        <v>8504</v>
      </c>
    </row>
    <row r="8470" spans="1:15" ht="15" customHeight="1" x14ac:dyDescent="0.2">
      <c r="A8470" t="s">
        <v>9841</v>
      </c>
      <c r="B8470" t="s">
        <v>903</v>
      </c>
      <c r="C8470" t="s">
        <v>902</v>
      </c>
      <c r="D8470" s="21" t="s">
        <v>904</v>
      </c>
      <c r="E8470" t="s">
        <v>905</v>
      </c>
      <c r="F8470" t="s">
        <v>336</v>
      </c>
      <c r="K8470">
        <v>2023</v>
      </c>
      <c r="L8470" t="s">
        <v>8486</v>
      </c>
      <c r="M8470" t="s">
        <v>8489</v>
      </c>
      <c r="N8470" t="s">
        <v>8487</v>
      </c>
      <c r="O8470" t="s">
        <v>8490</v>
      </c>
    </row>
    <row r="8471" spans="1:15" ht="15" customHeight="1" x14ac:dyDescent="0.2">
      <c r="A8471" t="s">
        <v>9841</v>
      </c>
      <c r="B8471" t="s">
        <v>903</v>
      </c>
      <c r="C8471" t="s">
        <v>902</v>
      </c>
      <c r="D8471" s="21" t="s">
        <v>904</v>
      </c>
      <c r="E8471" t="s">
        <v>905</v>
      </c>
      <c r="F8471" t="s">
        <v>337</v>
      </c>
      <c r="K8471">
        <v>2023</v>
      </c>
      <c r="L8471" t="s">
        <v>8486</v>
      </c>
      <c r="M8471" t="s">
        <v>8489</v>
      </c>
      <c r="N8471" t="s">
        <v>8487</v>
      </c>
      <c r="O8471" t="s">
        <v>8491</v>
      </c>
    </row>
    <row r="8472" spans="1:15" ht="15" customHeight="1" x14ac:dyDescent="0.2">
      <c r="A8472" t="s">
        <v>9841</v>
      </c>
      <c r="B8472" t="s">
        <v>903</v>
      </c>
      <c r="C8472" t="s">
        <v>902</v>
      </c>
      <c r="D8472" s="21" t="s">
        <v>904</v>
      </c>
      <c r="E8472" t="s">
        <v>905</v>
      </c>
      <c r="F8472" t="s">
        <v>4</v>
      </c>
      <c r="L8472" t="s">
        <v>1429</v>
      </c>
      <c r="N8472" t="s">
        <v>1279</v>
      </c>
      <c r="O8472" t="s">
        <v>1280</v>
      </c>
    </row>
    <row r="8473" spans="1:15" ht="15" customHeight="1" x14ac:dyDescent="0.2">
      <c r="A8473" t="s">
        <v>9841</v>
      </c>
      <c r="B8473" t="s">
        <v>903</v>
      </c>
      <c r="C8473" t="s">
        <v>902</v>
      </c>
      <c r="D8473" s="21" t="s">
        <v>904</v>
      </c>
      <c r="E8473" t="s">
        <v>905</v>
      </c>
      <c r="F8473" t="s">
        <v>43</v>
      </c>
      <c r="G8473" t="s">
        <v>1386</v>
      </c>
      <c r="H8473" t="s">
        <v>349</v>
      </c>
      <c r="I8473" t="s">
        <v>349</v>
      </c>
      <c r="L8473" s="1" t="s">
        <v>9127</v>
      </c>
      <c r="M8473" t="s">
        <v>9126</v>
      </c>
      <c r="N8473" t="s">
        <v>9125</v>
      </c>
      <c r="O8473" t="s">
        <v>8484</v>
      </c>
    </row>
    <row r="8474" spans="1:15" ht="15" customHeight="1" x14ac:dyDescent="0.2">
      <c r="A8474" t="s">
        <v>9841</v>
      </c>
      <c r="B8474" t="s">
        <v>903</v>
      </c>
      <c r="C8474" t="s">
        <v>902</v>
      </c>
      <c r="D8474" s="21" t="s">
        <v>904</v>
      </c>
      <c r="E8474" t="s">
        <v>905</v>
      </c>
      <c r="F8474" t="s">
        <v>51</v>
      </c>
      <c r="G8474" t="s">
        <v>1386</v>
      </c>
      <c r="H8474" t="s">
        <v>349</v>
      </c>
      <c r="I8474" t="s">
        <v>349</v>
      </c>
      <c r="K8474">
        <v>2010</v>
      </c>
      <c r="L8474" s="1" t="s">
        <v>9124</v>
      </c>
      <c r="M8474" t="s">
        <v>9123</v>
      </c>
      <c r="N8474" t="s">
        <v>9122</v>
      </c>
    </row>
    <row r="8475" spans="1:15" ht="15" customHeight="1" x14ac:dyDescent="0.2">
      <c r="A8475" t="s">
        <v>9841</v>
      </c>
      <c r="B8475" t="s">
        <v>903</v>
      </c>
      <c r="C8475" t="s">
        <v>902</v>
      </c>
      <c r="D8475" s="21" t="s">
        <v>904</v>
      </c>
      <c r="E8475" t="s">
        <v>905</v>
      </c>
      <c r="F8475" t="s">
        <v>89</v>
      </c>
      <c r="K8475">
        <v>2018</v>
      </c>
      <c r="L8475" t="s">
        <v>9552</v>
      </c>
      <c r="M8475" t="s">
        <v>1363</v>
      </c>
      <c r="N8475" t="s">
        <v>8498</v>
      </c>
      <c r="O8475" t="s">
        <v>8501</v>
      </c>
    </row>
    <row r="8476" spans="1:15" ht="15" customHeight="1" x14ac:dyDescent="0.2">
      <c r="A8476" t="s">
        <v>9841</v>
      </c>
      <c r="B8476" t="s">
        <v>903</v>
      </c>
      <c r="C8476" t="s">
        <v>902</v>
      </c>
      <c r="D8476" s="21" t="s">
        <v>904</v>
      </c>
      <c r="E8476" t="s">
        <v>905</v>
      </c>
      <c r="F8476" t="s">
        <v>96</v>
      </c>
      <c r="K8476">
        <v>2015</v>
      </c>
      <c r="L8476" t="s">
        <v>8492</v>
      </c>
      <c r="M8476" t="s">
        <v>1614</v>
      </c>
      <c r="N8476" t="s">
        <v>8493</v>
      </c>
      <c r="O8476" t="s">
        <v>8497</v>
      </c>
    </row>
    <row r="8477" spans="1:15" ht="15" customHeight="1" x14ac:dyDescent="0.2">
      <c r="A8477" t="s">
        <v>9841</v>
      </c>
      <c r="B8477" t="s">
        <v>903</v>
      </c>
      <c r="C8477" t="s">
        <v>902</v>
      </c>
      <c r="D8477" s="21" t="s">
        <v>904</v>
      </c>
      <c r="E8477" t="s">
        <v>905</v>
      </c>
      <c r="F8477" t="s">
        <v>15</v>
      </c>
      <c r="G8477" t="s">
        <v>1430</v>
      </c>
      <c r="O8477" t="s">
        <v>1432</v>
      </c>
    </row>
    <row r="8478" spans="1:15" ht="15" customHeight="1" x14ac:dyDescent="0.2">
      <c r="A8478" t="s">
        <v>9841</v>
      </c>
      <c r="B8478" t="s">
        <v>903</v>
      </c>
      <c r="C8478" t="s">
        <v>902</v>
      </c>
      <c r="D8478" s="21" t="s">
        <v>904</v>
      </c>
      <c r="E8478" t="s">
        <v>905</v>
      </c>
      <c r="F8478" t="s">
        <v>11</v>
      </c>
      <c r="G8478" t="s">
        <v>1286</v>
      </c>
      <c r="H8478" t="s">
        <v>349</v>
      </c>
      <c r="I8478" t="s">
        <v>349</v>
      </c>
      <c r="K8478">
        <v>2018</v>
      </c>
      <c r="L8478" t="s">
        <v>9552</v>
      </c>
      <c r="M8478" t="s">
        <v>1368</v>
      </c>
      <c r="N8478" t="s">
        <v>8498</v>
      </c>
      <c r="O8478" t="s">
        <v>8499</v>
      </c>
    </row>
    <row r="8479" spans="1:15" ht="15" customHeight="1" x14ac:dyDescent="0.2">
      <c r="A8479" t="s">
        <v>9841</v>
      </c>
      <c r="B8479" t="s">
        <v>903</v>
      </c>
      <c r="C8479" t="s">
        <v>902</v>
      </c>
      <c r="D8479" s="21" t="s">
        <v>904</v>
      </c>
      <c r="E8479" t="s">
        <v>905</v>
      </c>
      <c r="F8479" t="s">
        <v>10</v>
      </c>
      <c r="K8479">
        <v>2018</v>
      </c>
      <c r="L8479" t="s">
        <v>9552</v>
      </c>
      <c r="M8479" t="s">
        <v>1368</v>
      </c>
      <c r="N8479" t="s">
        <v>8498</v>
      </c>
    </row>
    <row r="8480" spans="1:15" ht="15" customHeight="1" x14ac:dyDescent="0.2">
      <c r="A8480" t="s">
        <v>9841</v>
      </c>
      <c r="B8480" s="11" t="s">
        <v>903</v>
      </c>
      <c r="C8480" s="11" t="s">
        <v>902</v>
      </c>
      <c r="D8480" s="26" t="s">
        <v>904</v>
      </c>
      <c r="E8480" s="11" t="s">
        <v>905</v>
      </c>
      <c r="F8480" s="22" t="s">
        <v>81</v>
      </c>
      <c r="G8480" s="11" t="s">
        <v>1299</v>
      </c>
      <c r="H8480" s="11"/>
      <c r="I8480" s="11"/>
      <c r="J8480" s="11"/>
      <c r="K8480" s="11">
        <v>2025</v>
      </c>
      <c r="L8480" s="11" t="s">
        <v>4732</v>
      </c>
      <c r="M8480" s="22"/>
      <c r="N8480" s="22"/>
      <c r="O8480" s="48"/>
    </row>
    <row r="8481" spans="1:15" ht="15" customHeight="1" x14ac:dyDescent="0.2">
      <c r="A8481" t="s">
        <v>9841</v>
      </c>
      <c r="B8481" t="s">
        <v>903</v>
      </c>
      <c r="C8481" t="s">
        <v>902</v>
      </c>
      <c r="D8481" s="21" t="s">
        <v>904</v>
      </c>
      <c r="E8481" t="s">
        <v>905</v>
      </c>
      <c r="F8481" t="s">
        <v>132</v>
      </c>
      <c r="G8481" t="s">
        <v>1286</v>
      </c>
      <c r="O8481" t="s">
        <v>1400</v>
      </c>
    </row>
    <row r="8482" spans="1:15" ht="15" customHeight="1" x14ac:dyDescent="0.2">
      <c r="A8482" t="s">
        <v>9841</v>
      </c>
      <c r="B8482" t="s">
        <v>903</v>
      </c>
      <c r="C8482" t="s">
        <v>902</v>
      </c>
      <c r="D8482" s="21" t="s">
        <v>904</v>
      </c>
      <c r="E8482" t="s">
        <v>905</v>
      </c>
      <c r="F8482" t="s">
        <v>9</v>
      </c>
      <c r="L8482" t="s">
        <v>1414</v>
      </c>
      <c r="N8482" t="s">
        <v>1415</v>
      </c>
      <c r="O8482" t="s">
        <v>1416</v>
      </c>
    </row>
    <row r="8483" spans="1:15" ht="15" customHeight="1" x14ac:dyDescent="0.2">
      <c r="A8483" t="s">
        <v>9841</v>
      </c>
      <c r="B8483" t="s">
        <v>903</v>
      </c>
      <c r="C8483" t="s">
        <v>902</v>
      </c>
      <c r="D8483" s="21" t="s">
        <v>904</v>
      </c>
      <c r="E8483" t="s">
        <v>905</v>
      </c>
      <c r="F8483" t="s">
        <v>316</v>
      </c>
      <c r="K8483">
        <v>2018</v>
      </c>
      <c r="L8483" t="s">
        <v>9552</v>
      </c>
      <c r="M8483" t="s">
        <v>8502</v>
      </c>
      <c r="N8483" t="s">
        <v>8503</v>
      </c>
      <c r="O8483" t="s">
        <v>8504</v>
      </c>
    </row>
    <row r="8484" spans="1:15" ht="15" customHeight="1" x14ac:dyDescent="0.2">
      <c r="A8484" t="s">
        <v>9841</v>
      </c>
      <c r="B8484" t="s">
        <v>903</v>
      </c>
      <c r="C8484" t="s">
        <v>902</v>
      </c>
      <c r="D8484" s="21" t="s">
        <v>904</v>
      </c>
      <c r="E8484" t="s">
        <v>905</v>
      </c>
      <c r="F8484" t="s">
        <v>314</v>
      </c>
      <c r="K8484">
        <v>2023</v>
      </c>
      <c r="L8484" t="s">
        <v>8486</v>
      </c>
      <c r="M8484" t="s">
        <v>8489</v>
      </c>
      <c r="N8484" t="s">
        <v>8487</v>
      </c>
      <c r="O8484" t="s">
        <v>8490</v>
      </c>
    </row>
    <row r="8485" spans="1:15" ht="15" customHeight="1" x14ac:dyDescent="0.2">
      <c r="A8485" t="s">
        <v>9841</v>
      </c>
      <c r="B8485" t="s">
        <v>903</v>
      </c>
      <c r="C8485" t="s">
        <v>902</v>
      </c>
      <c r="D8485" s="21" t="s">
        <v>904</v>
      </c>
      <c r="E8485" t="s">
        <v>905</v>
      </c>
      <c r="F8485" t="s">
        <v>315</v>
      </c>
      <c r="K8485">
        <v>2023</v>
      </c>
      <c r="L8485" t="s">
        <v>8486</v>
      </c>
      <c r="M8485" t="s">
        <v>8489</v>
      </c>
      <c r="N8485" t="s">
        <v>8487</v>
      </c>
      <c r="O8485" t="s">
        <v>8491</v>
      </c>
    </row>
    <row r="8486" spans="1:15" ht="15" customHeight="1" x14ac:dyDescent="0.2">
      <c r="A8486" t="s">
        <v>9841</v>
      </c>
      <c r="B8486" t="s">
        <v>903</v>
      </c>
      <c r="C8486" t="s">
        <v>902</v>
      </c>
      <c r="D8486" s="21" t="s">
        <v>904</v>
      </c>
      <c r="E8486" t="s">
        <v>905</v>
      </c>
      <c r="F8486" t="s">
        <v>84</v>
      </c>
      <c r="K8486">
        <v>2015</v>
      </c>
      <c r="L8486" t="s">
        <v>8492</v>
      </c>
      <c r="M8486" t="s">
        <v>1614</v>
      </c>
      <c r="N8486" t="s">
        <v>8493</v>
      </c>
      <c r="O8486" t="s">
        <v>8496</v>
      </c>
    </row>
    <row r="8487" spans="1:15" ht="15" customHeight="1" x14ac:dyDescent="0.2">
      <c r="A8487" t="s">
        <v>9841</v>
      </c>
      <c r="B8487" t="s">
        <v>903</v>
      </c>
      <c r="C8487" t="s">
        <v>902</v>
      </c>
      <c r="D8487" s="21" t="s">
        <v>904</v>
      </c>
      <c r="E8487" t="s">
        <v>905</v>
      </c>
      <c r="F8487" t="s">
        <v>323</v>
      </c>
      <c r="K8487">
        <v>2018</v>
      </c>
      <c r="L8487" t="s">
        <v>9552</v>
      </c>
      <c r="M8487" t="s">
        <v>8502</v>
      </c>
      <c r="N8487" t="s">
        <v>8503</v>
      </c>
      <c r="O8487" t="s">
        <v>8504</v>
      </c>
    </row>
    <row r="8488" spans="1:15" ht="15" customHeight="1" x14ac:dyDescent="0.2">
      <c r="A8488" t="s">
        <v>9841</v>
      </c>
      <c r="B8488" t="s">
        <v>903</v>
      </c>
      <c r="C8488" t="s">
        <v>902</v>
      </c>
      <c r="D8488" s="21" t="s">
        <v>904</v>
      </c>
      <c r="E8488" t="s">
        <v>905</v>
      </c>
      <c r="F8488" t="s">
        <v>321</v>
      </c>
      <c r="K8488">
        <v>2023</v>
      </c>
      <c r="L8488" t="s">
        <v>8486</v>
      </c>
      <c r="M8488" t="s">
        <v>8489</v>
      </c>
      <c r="N8488" t="s">
        <v>8487</v>
      </c>
      <c r="O8488" t="s">
        <v>8490</v>
      </c>
    </row>
    <row r="8489" spans="1:15" ht="15" customHeight="1" x14ac:dyDescent="0.2">
      <c r="A8489" t="s">
        <v>9841</v>
      </c>
      <c r="B8489" t="s">
        <v>903</v>
      </c>
      <c r="C8489" t="s">
        <v>902</v>
      </c>
      <c r="D8489" s="21" t="s">
        <v>904</v>
      </c>
      <c r="E8489" t="s">
        <v>905</v>
      </c>
      <c r="F8489" t="s">
        <v>322</v>
      </c>
      <c r="K8489">
        <v>2023</v>
      </c>
      <c r="L8489" t="s">
        <v>8486</v>
      </c>
      <c r="M8489" t="s">
        <v>8489</v>
      </c>
      <c r="N8489" t="s">
        <v>8487</v>
      </c>
      <c r="O8489" t="s">
        <v>8491</v>
      </c>
    </row>
    <row r="8490" spans="1:15" ht="15" customHeight="1" x14ac:dyDescent="0.2">
      <c r="A8490" t="s">
        <v>9841</v>
      </c>
      <c r="B8490" t="s">
        <v>903</v>
      </c>
      <c r="C8490" t="s">
        <v>902</v>
      </c>
      <c r="D8490" s="21" t="s">
        <v>904</v>
      </c>
      <c r="E8490" t="s">
        <v>905</v>
      </c>
      <c r="F8490" t="s">
        <v>78</v>
      </c>
      <c r="G8490" t="s">
        <v>1299</v>
      </c>
      <c r="K8490">
        <v>2025</v>
      </c>
      <c r="L8490" t="s">
        <v>4732</v>
      </c>
    </row>
    <row r="8491" spans="1:15" ht="15" customHeight="1" x14ac:dyDescent="0.2">
      <c r="A8491" t="s">
        <v>9841</v>
      </c>
      <c r="B8491" t="s">
        <v>903</v>
      </c>
      <c r="C8491" t="s">
        <v>902</v>
      </c>
      <c r="D8491" s="21" t="s">
        <v>904</v>
      </c>
      <c r="E8491" t="s">
        <v>905</v>
      </c>
      <c r="F8491" t="s">
        <v>79</v>
      </c>
      <c r="G8491" t="s">
        <v>1382</v>
      </c>
      <c r="K8491">
        <v>2025</v>
      </c>
      <c r="L8491" t="s">
        <v>4732</v>
      </c>
    </row>
    <row r="8492" spans="1:15" ht="15" customHeight="1" x14ac:dyDescent="0.2">
      <c r="A8492" t="s">
        <v>9841</v>
      </c>
      <c r="B8492" t="s">
        <v>903</v>
      </c>
      <c r="C8492" t="s">
        <v>902</v>
      </c>
      <c r="D8492" s="21" t="s">
        <v>904</v>
      </c>
      <c r="E8492" t="s">
        <v>905</v>
      </c>
      <c r="F8492" t="s">
        <v>67</v>
      </c>
      <c r="G8492" t="s">
        <v>1360</v>
      </c>
      <c r="J8492" t="s">
        <v>8494</v>
      </c>
      <c r="K8492">
        <v>2015</v>
      </c>
      <c r="L8492" t="s">
        <v>8492</v>
      </c>
      <c r="M8492" t="s">
        <v>1614</v>
      </c>
      <c r="N8492" t="s">
        <v>8493</v>
      </c>
      <c r="O8492" t="s">
        <v>8495</v>
      </c>
    </row>
    <row r="8493" spans="1:15" ht="15" customHeight="1" x14ac:dyDescent="0.2">
      <c r="A8493" t="s">
        <v>9841</v>
      </c>
      <c r="B8493" t="s">
        <v>903</v>
      </c>
      <c r="C8493" t="s">
        <v>902</v>
      </c>
      <c r="D8493" s="21" t="s">
        <v>904</v>
      </c>
      <c r="E8493" t="s">
        <v>905</v>
      </c>
      <c r="F8493" t="s">
        <v>88</v>
      </c>
      <c r="K8493">
        <v>2023</v>
      </c>
      <c r="L8493" t="s">
        <v>8486</v>
      </c>
      <c r="M8493" t="s">
        <v>2332</v>
      </c>
      <c r="N8493" t="s">
        <v>8487</v>
      </c>
      <c r="O8493" t="s">
        <v>8488</v>
      </c>
    </row>
    <row r="8494" spans="1:15" ht="15" customHeight="1" x14ac:dyDescent="0.2">
      <c r="A8494" t="s">
        <v>9841</v>
      </c>
      <c r="B8494" t="s">
        <v>903</v>
      </c>
      <c r="C8494" t="s">
        <v>902</v>
      </c>
      <c r="D8494" s="21" t="s">
        <v>904</v>
      </c>
      <c r="E8494" t="s">
        <v>905</v>
      </c>
      <c r="F8494" t="s">
        <v>86</v>
      </c>
      <c r="K8494">
        <v>2018</v>
      </c>
      <c r="L8494" t="s">
        <v>9552</v>
      </c>
      <c r="M8494" t="s">
        <v>1363</v>
      </c>
      <c r="N8494" t="s">
        <v>8498</v>
      </c>
      <c r="O8494" t="s">
        <v>8500</v>
      </c>
    </row>
    <row r="8495" spans="1:15" ht="15" customHeight="1" x14ac:dyDescent="0.2">
      <c r="A8495" t="s">
        <v>9841</v>
      </c>
      <c r="B8495" t="s">
        <v>870</v>
      </c>
      <c r="C8495" t="s">
        <v>869</v>
      </c>
      <c r="D8495" s="21" t="s">
        <v>871</v>
      </c>
      <c r="E8495" t="s">
        <v>872</v>
      </c>
      <c r="F8495" t="s">
        <v>314</v>
      </c>
      <c r="K8495">
        <v>2024</v>
      </c>
      <c r="L8495" t="s">
        <v>9553</v>
      </c>
      <c r="M8495" t="s">
        <v>8505</v>
      </c>
      <c r="N8495" t="s">
        <v>8506</v>
      </c>
      <c r="O8495" t="s">
        <v>8507</v>
      </c>
    </row>
    <row r="8496" spans="1:15" ht="15" customHeight="1" x14ac:dyDescent="0.2">
      <c r="A8496" t="s">
        <v>9841</v>
      </c>
      <c r="B8496" t="s">
        <v>870</v>
      </c>
      <c r="C8496" t="s">
        <v>869</v>
      </c>
      <c r="D8496" s="21" t="s">
        <v>871</v>
      </c>
      <c r="E8496" t="s">
        <v>872</v>
      </c>
      <c r="F8496" t="s">
        <v>315</v>
      </c>
      <c r="K8496">
        <v>2024</v>
      </c>
      <c r="L8496" t="s">
        <v>9553</v>
      </c>
      <c r="M8496" t="s">
        <v>8505</v>
      </c>
      <c r="N8496" t="s">
        <v>8506</v>
      </c>
      <c r="O8496" t="s">
        <v>8507</v>
      </c>
    </row>
    <row r="8497" spans="1:15" ht="15" customHeight="1" x14ac:dyDescent="0.2">
      <c r="A8497" t="s">
        <v>9841</v>
      </c>
      <c r="B8497" t="s">
        <v>870</v>
      </c>
      <c r="C8497" t="s">
        <v>869</v>
      </c>
      <c r="D8497" s="21" t="s">
        <v>871</v>
      </c>
      <c r="E8497" t="s">
        <v>872</v>
      </c>
      <c r="F8497" t="s">
        <v>316</v>
      </c>
      <c r="K8497">
        <v>2024</v>
      </c>
      <c r="L8497" t="s">
        <v>9553</v>
      </c>
      <c r="M8497" t="s">
        <v>8505</v>
      </c>
      <c r="N8497" t="s">
        <v>8506</v>
      </c>
      <c r="O8497" t="s">
        <v>8507</v>
      </c>
    </row>
    <row r="8498" spans="1:15" ht="15" customHeight="1" x14ac:dyDescent="0.2">
      <c r="A8498" t="s">
        <v>9841</v>
      </c>
      <c r="B8498" t="s">
        <v>870</v>
      </c>
      <c r="C8498" t="s">
        <v>869</v>
      </c>
      <c r="D8498" s="21" t="s">
        <v>871</v>
      </c>
      <c r="E8498" t="s">
        <v>872</v>
      </c>
      <c r="F8498" t="s">
        <v>321</v>
      </c>
      <c r="K8498">
        <v>2024</v>
      </c>
      <c r="L8498" t="s">
        <v>9553</v>
      </c>
      <c r="M8498" t="s">
        <v>8505</v>
      </c>
      <c r="N8498" t="s">
        <v>8506</v>
      </c>
      <c r="O8498" t="s">
        <v>8507</v>
      </c>
    </row>
    <row r="8499" spans="1:15" ht="15" customHeight="1" x14ac:dyDescent="0.2">
      <c r="A8499" t="s">
        <v>9841</v>
      </c>
      <c r="B8499" t="s">
        <v>870</v>
      </c>
      <c r="C8499" t="s">
        <v>869</v>
      </c>
      <c r="D8499" s="21" t="s">
        <v>871</v>
      </c>
      <c r="E8499" t="s">
        <v>872</v>
      </c>
      <c r="F8499" t="s">
        <v>322</v>
      </c>
      <c r="K8499">
        <v>2024</v>
      </c>
      <c r="L8499" t="s">
        <v>9553</v>
      </c>
      <c r="M8499" t="s">
        <v>8505</v>
      </c>
      <c r="N8499" t="s">
        <v>8506</v>
      </c>
      <c r="O8499" t="s">
        <v>8507</v>
      </c>
    </row>
    <row r="8500" spans="1:15" ht="15" customHeight="1" x14ac:dyDescent="0.2">
      <c r="A8500" t="s">
        <v>9841</v>
      </c>
      <c r="B8500" t="s">
        <v>870</v>
      </c>
      <c r="C8500" t="s">
        <v>869</v>
      </c>
      <c r="D8500" s="21" t="s">
        <v>871</v>
      </c>
      <c r="E8500" t="s">
        <v>872</v>
      </c>
      <c r="F8500" t="s">
        <v>323</v>
      </c>
      <c r="K8500">
        <v>2024</v>
      </c>
      <c r="L8500" t="s">
        <v>9553</v>
      </c>
      <c r="M8500" t="s">
        <v>8505</v>
      </c>
      <c r="N8500" t="s">
        <v>8506</v>
      </c>
      <c r="O8500" t="s">
        <v>8507</v>
      </c>
    </row>
    <row r="8501" spans="1:15" ht="15" customHeight="1" x14ac:dyDescent="0.2">
      <c r="A8501" t="s">
        <v>9841</v>
      </c>
      <c r="B8501" t="s">
        <v>870</v>
      </c>
      <c r="C8501" t="s">
        <v>869</v>
      </c>
      <c r="D8501" s="21" t="s">
        <v>871</v>
      </c>
      <c r="E8501" t="s">
        <v>872</v>
      </c>
      <c r="F8501" t="s">
        <v>329</v>
      </c>
      <c r="K8501">
        <v>2024</v>
      </c>
      <c r="L8501" t="s">
        <v>9553</v>
      </c>
      <c r="M8501" t="s">
        <v>8505</v>
      </c>
      <c r="N8501" t="s">
        <v>8506</v>
      </c>
      <c r="O8501" t="s">
        <v>8507</v>
      </c>
    </row>
    <row r="8502" spans="1:15" ht="15" customHeight="1" x14ac:dyDescent="0.2">
      <c r="A8502" t="s">
        <v>9841</v>
      </c>
      <c r="B8502" t="s">
        <v>870</v>
      </c>
      <c r="C8502" t="s">
        <v>869</v>
      </c>
      <c r="D8502" s="21" t="s">
        <v>871</v>
      </c>
      <c r="E8502" t="s">
        <v>872</v>
      </c>
      <c r="F8502" t="s">
        <v>330</v>
      </c>
      <c r="K8502">
        <v>2024</v>
      </c>
      <c r="L8502" t="s">
        <v>9553</v>
      </c>
      <c r="M8502" t="s">
        <v>8505</v>
      </c>
      <c r="N8502" t="s">
        <v>8506</v>
      </c>
      <c r="O8502" t="s">
        <v>8507</v>
      </c>
    </row>
    <row r="8503" spans="1:15" ht="15" customHeight="1" x14ac:dyDescent="0.2">
      <c r="A8503" t="s">
        <v>9841</v>
      </c>
      <c r="B8503" t="s">
        <v>870</v>
      </c>
      <c r="C8503" t="s">
        <v>869</v>
      </c>
      <c r="D8503" s="21" t="s">
        <v>871</v>
      </c>
      <c r="E8503" t="s">
        <v>872</v>
      </c>
      <c r="F8503" t="s">
        <v>331</v>
      </c>
      <c r="K8503">
        <v>2024</v>
      </c>
      <c r="L8503" t="s">
        <v>9553</v>
      </c>
      <c r="M8503" t="s">
        <v>8505</v>
      </c>
      <c r="N8503" t="s">
        <v>8506</v>
      </c>
      <c r="O8503" t="s">
        <v>8507</v>
      </c>
    </row>
    <row r="8504" spans="1:15" ht="15" customHeight="1" x14ac:dyDescent="0.2">
      <c r="A8504" t="s">
        <v>9841</v>
      </c>
      <c r="B8504" t="s">
        <v>870</v>
      </c>
      <c r="C8504" t="s">
        <v>869</v>
      </c>
      <c r="D8504" s="21" t="s">
        <v>871</v>
      </c>
      <c r="E8504" t="s">
        <v>872</v>
      </c>
      <c r="F8504" t="s">
        <v>336</v>
      </c>
      <c r="K8504">
        <v>2024</v>
      </c>
      <c r="L8504" t="s">
        <v>9553</v>
      </c>
      <c r="M8504" t="s">
        <v>8505</v>
      </c>
      <c r="N8504" t="s">
        <v>8506</v>
      </c>
      <c r="O8504" t="s">
        <v>8507</v>
      </c>
    </row>
    <row r="8505" spans="1:15" ht="15" customHeight="1" x14ac:dyDescent="0.2">
      <c r="A8505" t="s">
        <v>9841</v>
      </c>
      <c r="B8505" t="s">
        <v>870</v>
      </c>
      <c r="C8505" t="s">
        <v>869</v>
      </c>
      <c r="D8505" s="21" t="s">
        <v>871</v>
      </c>
      <c r="E8505" t="s">
        <v>872</v>
      </c>
      <c r="F8505" t="s">
        <v>337</v>
      </c>
      <c r="K8505">
        <v>2024</v>
      </c>
      <c r="L8505" t="s">
        <v>9553</v>
      </c>
      <c r="M8505" t="s">
        <v>8505</v>
      </c>
      <c r="N8505" t="s">
        <v>8506</v>
      </c>
      <c r="O8505" t="s">
        <v>8507</v>
      </c>
    </row>
    <row r="8506" spans="1:15" ht="15" customHeight="1" x14ac:dyDescent="0.2">
      <c r="A8506" t="s">
        <v>9841</v>
      </c>
      <c r="B8506" t="s">
        <v>870</v>
      </c>
      <c r="C8506" t="s">
        <v>869</v>
      </c>
      <c r="D8506" s="21" t="s">
        <v>871</v>
      </c>
      <c r="E8506" t="s">
        <v>872</v>
      </c>
      <c r="F8506" t="s">
        <v>338</v>
      </c>
      <c r="K8506">
        <v>2024</v>
      </c>
      <c r="L8506" t="s">
        <v>9553</v>
      </c>
      <c r="M8506" t="s">
        <v>8505</v>
      </c>
      <c r="N8506" t="s">
        <v>8506</v>
      </c>
      <c r="O8506" t="s">
        <v>8507</v>
      </c>
    </row>
    <row r="8507" spans="1:15" ht="15" customHeight="1" x14ac:dyDescent="0.2">
      <c r="A8507" t="s">
        <v>9841</v>
      </c>
      <c r="B8507" t="s">
        <v>870</v>
      </c>
      <c r="C8507" t="s">
        <v>869</v>
      </c>
      <c r="D8507" s="21" t="s">
        <v>871</v>
      </c>
      <c r="E8507" t="s">
        <v>872</v>
      </c>
      <c r="F8507" t="s">
        <v>10</v>
      </c>
      <c r="K8507">
        <v>2012</v>
      </c>
      <c r="L8507" t="s">
        <v>9553</v>
      </c>
      <c r="M8507" t="s">
        <v>8508</v>
      </c>
      <c r="N8507" t="s">
        <v>8509</v>
      </c>
    </row>
    <row r="8508" spans="1:15" ht="15" customHeight="1" x14ac:dyDescent="0.2">
      <c r="A8508" t="s">
        <v>9841</v>
      </c>
      <c r="B8508" t="s">
        <v>870</v>
      </c>
      <c r="C8508" t="s">
        <v>869</v>
      </c>
      <c r="D8508" s="21" t="s">
        <v>871</v>
      </c>
      <c r="E8508" t="s">
        <v>872</v>
      </c>
      <c r="F8508" t="s">
        <v>11</v>
      </c>
      <c r="G8508" t="s">
        <v>1286</v>
      </c>
      <c r="H8508" t="s">
        <v>349</v>
      </c>
      <c r="I8508" t="s">
        <v>349</v>
      </c>
      <c r="K8508">
        <v>2012</v>
      </c>
      <c r="L8508" t="s">
        <v>9553</v>
      </c>
      <c r="M8508" t="s">
        <v>8508</v>
      </c>
      <c r="N8508" t="s">
        <v>8509</v>
      </c>
    </row>
    <row r="8509" spans="1:15" ht="15" customHeight="1" x14ac:dyDescent="0.2">
      <c r="A8509" t="s">
        <v>9841</v>
      </c>
      <c r="B8509" t="s">
        <v>870</v>
      </c>
      <c r="C8509" t="s">
        <v>869</v>
      </c>
      <c r="D8509" s="21" t="s">
        <v>871</v>
      </c>
      <c r="E8509" t="s">
        <v>872</v>
      </c>
      <c r="F8509" t="s">
        <v>30</v>
      </c>
      <c r="G8509" t="s">
        <v>1454</v>
      </c>
      <c r="K8509">
        <v>2018</v>
      </c>
      <c r="L8509" t="s">
        <v>8510</v>
      </c>
      <c r="M8509" t="s">
        <v>1856</v>
      </c>
      <c r="N8509" t="s">
        <v>8511</v>
      </c>
      <c r="O8509"/>
    </row>
    <row r="8510" spans="1:15" ht="15" customHeight="1" x14ac:dyDescent="0.2">
      <c r="A8510" t="s">
        <v>9841</v>
      </c>
      <c r="B8510" t="s">
        <v>870</v>
      </c>
      <c r="C8510" t="s">
        <v>869</v>
      </c>
      <c r="D8510" s="21" t="s">
        <v>871</v>
      </c>
      <c r="E8510" t="s">
        <v>872</v>
      </c>
      <c r="F8510" t="s">
        <v>86</v>
      </c>
      <c r="K8510">
        <v>2017</v>
      </c>
      <c r="L8510" t="s">
        <v>8512</v>
      </c>
      <c r="M8510" t="s">
        <v>1484</v>
      </c>
      <c r="N8510" t="s">
        <v>8513</v>
      </c>
      <c r="O8510" t="s">
        <v>8514</v>
      </c>
    </row>
    <row r="8511" spans="1:15" ht="15" customHeight="1" x14ac:dyDescent="0.2">
      <c r="A8511" t="s">
        <v>9841</v>
      </c>
      <c r="B8511" t="s">
        <v>870</v>
      </c>
      <c r="C8511" t="s">
        <v>869</v>
      </c>
      <c r="D8511" s="21" t="s">
        <v>871</v>
      </c>
      <c r="E8511" t="s">
        <v>872</v>
      </c>
      <c r="F8511" t="s">
        <v>67</v>
      </c>
      <c r="G8511" t="s">
        <v>1360</v>
      </c>
      <c r="K8511">
        <v>2012</v>
      </c>
      <c r="L8511" t="s">
        <v>8515</v>
      </c>
      <c r="M8511" t="s">
        <v>1592</v>
      </c>
      <c r="N8511" t="s">
        <v>8516</v>
      </c>
      <c r="O8511" t="s">
        <v>8517</v>
      </c>
    </row>
    <row r="8512" spans="1:15" ht="15" customHeight="1" x14ac:dyDescent="0.2">
      <c r="A8512" t="s">
        <v>9841</v>
      </c>
      <c r="B8512" t="s">
        <v>870</v>
      </c>
      <c r="C8512" t="s">
        <v>869</v>
      </c>
      <c r="D8512" s="21" t="s">
        <v>871</v>
      </c>
      <c r="E8512" t="s">
        <v>872</v>
      </c>
      <c r="F8512" t="s">
        <v>84</v>
      </c>
      <c r="K8512">
        <v>2014</v>
      </c>
      <c r="L8512" t="s">
        <v>8515</v>
      </c>
      <c r="M8512" t="s">
        <v>1319</v>
      </c>
      <c r="N8512" t="s">
        <v>8516</v>
      </c>
    </row>
    <row r="8513" spans="1:15" ht="15" customHeight="1" x14ac:dyDescent="0.2">
      <c r="A8513" t="s">
        <v>9841</v>
      </c>
      <c r="B8513" t="s">
        <v>870</v>
      </c>
      <c r="C8513" t="s">
        <v>869</v>
      </c>
      <c r="D8513" s="21" t="s">
        <v>871</v>
      </c>
      <c r="E8513" t="s">
        <v>872</v>
      </c>
      <c r="F8513" t="s">
        <v>89</v>
      </c>
      <c r="K8513">
        <v>2014</v>
      </c>
      <c r="L8513" t="s">
        <v>8515</v>
      </c>
      <c r="M8513" t="s">
        <v>1311</v>
      </c>
      <c r="N8513" t="s">
        <v>8516</v>
      </c>
      <c r="O8513" t="s">
        <v>8518</v>
      </c>
    </row>
    <row r="8514" spans="1:15" ht="15" customHeight="1" x14ac:dyDescent="0.2">
      <c r="A8514" t="s">
        <v>9841</v>
      </c>
      <c r="B8514" t="s">
        <v>870</v>
      </c>
      <c r="C8514" t="s">
        <v>869</v>
      </c>
      <c r="D8514" s="21" t="s">
        <v>871</v>
      </c>
      <c r="E8514" t="s">
        <v>872</v>
      </c>
      <c r="F8514" t="s">
        <v>96</v>
      </c>
      <c r="K8514">
        <v>2014</v>
      </c>
      <c r="L8514" t="s">
        <v>8515</v>
      </c>
      <c r="M8514" t="s">
        <v>1319</v>
      </c>
      <c r="N8514" t="s">
        <v>8516</v>
      </c>
      <c r="O8514" t="s">
        <v>8519</v>
      </c>
    </row>
    <row r="8515" spans="1:15" ht="15" customHeight="1" x14ac:dyDescent="0.2">
      <c r="A8515" t="s">
        <v>9841</v>
      </c>
      <c r="B8515" t="s">
        <v>870</v>
      </c>
      <c r="C8515" t="s">
        <v>869</v>
      </c>
      <c r="D8515" s="21" t="s">
        <v>871</v>
      </c>
      <c r="E8515" t="s">
        <v>872</v>
      </c>
      <c r="F8515" t="s">
        <v>78</v>
      </c>
      <c r="G8515" t="s">
        <v>1299</v>
      </c>
      <c r="K8515">
        <v>2012</v>
      </c>
      <c r="L8515" t="s">
        <v>8520</v>
      </c>
      <c r="M8515" t="s">
        <v>8521</v>
      </c>
      <c r="N8515" t="s">
        <v>8522</v>
      </c>
      <c r="O8515" t="s">
        <v>8523</v>
      </c>
    </row>
    <row r="8516" spans="1:15" ht="15" customHeight="1" x14ac:dyDescent="0.2">
      <c r="A8516" t="s">
        <v>9841</v>
      </c>
      <c r="B8516" t="s">
        <v>870</v>
      </c>
      <c r="C8516" t="s">
        <v>869</v>
      </c>
      <c r="D8516" s="21" t="s">
        <v>871</v>
      </c>
      <c r="E8516" t="s">
        <v>872</v>
      </c>
      <c r="F8516" t="s">
        <v>79</v>
      </c>
      <c r="G8516" t="s">
        <v>1382</v>
      </c>
      <c r="K8516">
        <v>2012</v>
      </c>
      <c r="L8516" t="s">
        <v>8520</v>
      </c>
      <c r="M8516" t="s">
        <v>8521</v>
      </c>
      <c r="N8516" t="s">
        <v>8522</v>
      </c>
      <c r="O8516" t="s">
        <v>8523</v>
      </c>
    </row>
    <row r="8517" spans="1:15" ht="15" customHeight="1" x14ac:dyDescent="0.2">
      <c r="A8517" t="s">
        <v>9841</v>
      </c>
      <c r="B8517" t="s">
        <v>870</v>
      </c>
      <c r="C8517" t="s">
        <v>869</v>
      </c>
      <c r="D8517" s="21" t="s">
        <v>871</v>
      </c>
      <c r="E8517" t="s">
        <v>872</v>
      </c>
      <c r="F8517" t="s">
        <v>217</v>
      </c>
      <c r="G8517" t="s">
        <v>1523</v>
      </c>
      <c r="K8517">
        <v>2012</v>
      </c>
      <c r="L8517" t="s">
        <v>8520</v>
      </c>
      <c r="M8517" t="s">
        <v>8521</v>
      </c>
      <c r="N8517" t="s">
        <v>8522</v>
      </c>
      <c r="O8517" t="s">
        <v>9732</v>
      </c>
    </row>
    <row r="8518" spans="1:15" ht="15" customHeight="1" x14ac:dyDescent="0.2">
      <c r="A8518" t="s">
        <v>9841</v>
      </c>
      <c r="B8518" t="s">
        <v>870</v>
      </c>
      <c r="C8518" t="s">
        <v>869</v>
      </c>
      <c r="D8518" s="21" t="s">
        <v>871</v>
      </c>
      <c r="E8518" t="s">
        <v>872</v>
      </c>
      <c r="F8518" t="s">
        <v>266</v>
      </c>
      <c r="G8518" t="s">
        <v>1523</v>
      </c>
      <c r="K8518">
        <v>2012</v>
      </c>
      <c r="L8518" t="s">
        <v>8520</v>
      </c>
      <c r="M8518" t="s">
        <v>8521</v>
      </c>
      <c r="N8518" t="s">
        <v>8522</v>
      </c>
      <c r="O8518" t="s">
        <v>8524</v>
      </c>
    </row>
    <row r="8519" spans="1:15" ht="15" customHeight="1" x14ac:dyDescent="0.2">
      <c r="A8519" t="s">
        <v>9841</v>
      </c>
      <c r="B8519" t="s">
        <v>870</v>
      </c>
      <c r="C8519" t="s">
        <v>869</v>
      </c>
      <c r="D8519" s="21" t="s">
        <v>871</v>
      </c>
      <c r="E8519" t="s">
        <v>872</v>
      </c>
      <c r="F8519" t="s">
        <v>339</v>
      </c>
      <c r="L8519" t="s">
        <v>8525</v>
      </c>
      <c r="M8519" t="s">
        <v>8526</v>
      </c>
      <c r="N8519" t="s">
        <v>8527</v>
      </c>
      <c r="O8519" t="s">
        <v>8528</v>
      </c>
    </row>
    <row r="8520" spans="1:15" ht="15" customHeight="1" x14ac:dyDescent="0.2">
      <c r="A8520" t="s">
        <v>9841</v>
      </c>
      <c r="B8520" t="s">
        <v>870</v>
      </c>
      <c r="C8520" t="s">
        <v>869</v>
      </c>
      <c r="D8520" s="21" t="s">
        <v>871</v>
      </c>
      <c r="E8520" t="s">
        <v>872</v>
      </c>
      <c r="F8520" t="s">
        <v>9</v>
      </c>
      <c r="L8520" t="s">
        <v>1414</v>
      </c>
      <c r="N8520" t="s">
        <v>1415</v>
      </c>
      <c r="O8520" t="s">
        <v>1416</v>
      </c>
    </row>
    <row r="8521" spans="1:15" ht="15" customHeight="1" x14ac:dyDescent="0.2">
      <c r="A8521" t="s">
        <v>9841</v>
      </c>
      <c r="B8521" t="s">
        <v>870</v>
      </c>
      <c r="C8521" t="s">
        <v>869</v>
      </c>
      <c r="D8521" s="21" t="s">
        <v>871</v>
      </c>
      <c r="E8521" t="s">
        <v>872</v>
      </c>
      <c r="F8521" t="s">
        <v>4</v>
      </c>
      <c r="L8521" t="s">
        <v>1429</v>
      </c>
      <c r="N8521" t="s">
        <v>1279</v>
      </c>
      <c r="O8521" t="s">
        <v>1280</v>
      </c>
    </row>
    <row r="8522" spans="1:15" ht="15" customHeight="1" x14ac:dyDescent="0.2">
      <c r="A8522" t="s">
        <v>9841</v>
      </c>
      <c r="B8522" t="s">
        <v>870</v>
      </c>
      <c r="C8522" t="s">
        <v>869</v>
      </c>
      <c r="D8522" s="21" t="s">
        <v>871</v>
      </c>
      <c r="E8522" t="s">
        <v>872</v>
      </c>
      <c r="F8522" t="s">
        <v>15</v>
      </c>
      <c r="G8522" t="s">
        <v>1430</v>
      </c>
      <c r="O8522" t="s">
        <v>1432</v>
      </c>
    </row>
    <row r="8523" spans="1:15" ht="15" customHeight="1" x14ac:dyDescent="0.2">
      <c r="A8523" t="s">
        <v>9841</v>
      </c>
      <c r="B8523" t="s">
        <v>847</v>
      </c>
      <c r="C8523" t="s">
        <v>846</v>
      </c>
      <c r="D8523" s="21" t="s">
        <v>848</v>
      </c>
      <c r="E8523" t="s">
        <v>849</v>
      </c>
      <c r="F8523" t="s">
        <v>16</v>
      </c>
      <c r="G8523" t="s">
        <v>1270</v>
      </c>
      <c r="H8523" t="s">
        <v>349</v>
      </c>
      <c r="I8523" t="s">
        <v>349</v>
      </c>
      <c r="K8523">
        <v>2014</v>
      </c>
      <c r="L8523" t="s">
        <v>8529</v>
      </c>
      <c r="M8523" t="s">
        <v>3956</v>
      </c>
      <c r="N8523" t="s">
        <v>8530</v>
      </c>
      <c r="O8523" t="s">
        <v>9763</v>
      </c>
    </row>
    <row r="8524" spans="1:15" ht="15" customHeight="1" x14ac:dyDescent="0.2">
      <c r="A8524" t="s">
        <v>9841</v>
      </c>
      <c r="B8524" t="s">
        <v>847</v>
      </c>
      <c r="C8524" t="s">
        <v>846</v>
      </c>
      <c r="D8524" s="21" t="s">
        <v>848</v>
      </c>
      <c r="E8524" t="s">
        <v>849</v>
      </c>
      <c r="F8524" t="s">
        <v>17</v>
      </c>
      <c r="G8524" t="s">
        <v>1270</v>
      </c>
      <c r="H8524" t="s">
        <v>349</v>
      </c>
      <c r="I8524" t="s">
        <v>349</v>
      </c>
      <c r="K8524">
        <v>2014</v>
      </c>
      <c r="L8524" t="s">
        <v>8529</v>
      </c>
      <c r="M8524" t="s">
        <v>3956</v>
      </c>
      <c r="N8524" t="s">
        <v>8530</v>
      </c>
      <c r="O8524" t="s">
        <v>9763</v>
      </c>
    </row>
    <row r="8525" spans="1:15" ht="15" customHeight="1" x14ac:dyDescent="0.2">
      <c r="A8525" t="s">
        <v>9841</v>
      </c>
      <c r="B8525" t="s">
        <v>847</v>
      </c>
      <c r="C8525" t="s">
        <v>846</v>
      </c>
      <c r="D8525" s="21" t="s">
        <v>848</v>
      </c>
      <c r="E8525" t="s">
        <v>849</v>
      </c>
      <c r="F8525" t="s">
        <v>18</v>
      </c>
      <c r="G8525" t="s">
        <v>1270</v>
      </c>
      <c r="H8525" t="s">
        <v>349</v>
      </c>
      <c r="I8525" t="s">
        <v>349</v>
      </c>
      <c r="K8525">
        <v>2014</v>
      </c>
      <c r="L8525" t="s">
        <v>8529</v>
      </c>
      <c r="M8525" t="s">
        <v>3956</v>
      </c>
      <c r="N8525" t="s">
        <v>8530</v>
      </c>
      <c r="O8525" t="s">
        <v>9763</v>
      </c>
    </row>
    <row r="8526" spans="1:15" ht="15" customHeight="1" x14ac:dyDescent="0.2">
      <c r="A8526" t="s">
        <v>9841</v>
      </c>
      <c r="B8526" t="s">
        <v>847</v>
      </c>
      <c r="C8526" t="s">
        <v>846</v>
      </c>
      <c r="D8526" s="21" t="s">
        <v>848</v>
      </c>
      <c r="E8526" t="s">
        <v>849</v>
      </c>
      <c r="F8526" t="s">
        <v>19</v>
      </c>
      <c r="G8526" t="s">
        <v>1270</v>
      </c>
      <c r="H8526" t="s">
        <v>349</v>
      </c>
      <c r="I8526" t="s">
        <v>349</v>
      </c>
      <c r="K8526">
        <v>2014</v>
      </c>
      <c r="L8526" t="s">
        <v>8529</v>
      </c>
      <c r="M8526" t="s">
        <v>3956</v>
      </c>
      <c r="N8526" t="s">
        <v>8530</v>
      </c>
      <c r="O8526" t="s">
        <v>9763</v>
      </c>
    </row>
    <row r="8527" spans="1:15" ht="15" customHeight="1" x14ac:dyDescent="0.2">
      <c r="A8527" t="s">
        <v>9841</v>
      </c>
      <c r="B8527" t="s">
        <v>847</v>
      </c>
      <c r="C8527" t="s">
        <v>846</v>
      </c>
      <c r="D8527" s="21" t="s">
        <v>848</v>
      </c>
      <c r="E8527" t="s">
        <v>849</v>
      </c>
      <c r="F8527" t="s">
        <v>20</v>
      </c>
      <c r="G8527" t="s">
        <v>1270</v>
      </c>
      <c r="H8527" t="s">
        <v>349</v>
      </c>
      <c r="I8527" t="s">
        <v>349</v>
      </c>
      <c r="K8527">
        <v>2014</v>
      </c>
      <c r="L8527" t="s">
        <v>8529</v>
      </c>
      <c r="M8527" t="s">
        <v>3956</v>
      </c>
      <c r="N8527" t="s">
        <v>8530</v>
      </c>
      <c r="O8527" t="s">
        <v>9763</v>
      </c>
    </row>
    <row r="8528" spans="1:15" ht="15" customHeight="1" x14ac:dyDescent="0.2">
      <c r="A8528" t="s">
        <v>9841</v>
      </c>
      <c r="B8528" t="s">
        <v>847</v>
      </c>
      <c r="C8528" t="s">
        <v>846</v>
      </c>
      <c r="D8528" s="21" t="s">
        <v>848</v>
      </c>
      <c r="E8528" t="s">
        <v>849</v>
      </c>
      <c r="F8528" t="s">
        <v>26</v>
      </c>
      <c r="G8528" t="s">
        <v>1270</v>
      </c>
      <c r="H8528" t="s">
        <v>349</v>
      </c>
      <c r="I8528" t="s">
        <v>349</v>
      </c>
      <c r="K8528">
        <v>2014</v>
      </c>
      <c r="L8528" t="s">
        <v>8529</v>
      </c>
      <c r="M8528" t="s">
        <v>3956</v>
      </c>
      <c r="N8528" t="s">
        <v>8530</v>
      </c>
      <c r="O8528" t="s">
        <v>9763</v>
      </c>
    </row>
    <row r="8529" spans="1:15" ht="15" customHeight="1" x14ac:dyDescent="0.2">
      <c r="A8529" t="s">
        <v>9841</v>
      </c>
      <c r="B8529" t="s">
        <v>847</v>
      </c>
      <c r="C8529" t="s">
        <v>846</v>
      </c>
      <c r="D8529" s="21" t="s">
        <v>848</v>
      </c>
      <c r="E8529" t="s">
        <v>849</v>
      </c>
      <c r="F8529" t="s">
        <v>27</v>
      </c>
      <c r="G8529" t="s">
        <v>1270</v>
      </c>
      <c r="H8529" t="s">
        <v>349</v>
      </c>
      <c r="I8529" t="s">
        <v>349</v>
      </c>
      <c r="K8529">
        <v>2014</v>
      </c>
      <c r="L8529" t="s">
        <v>8529</v>
      </c>
      <c r="M8529" t="s">
        <v>3956</v>
      </c>
      <c r="N8529" t="s">
        <v>8530</v>
      </c>
      <c r="O8529" t="s">
        <v>9763</v>
      </c>
    </row>
    <row r="8530" spans="1:15" ht="15" customHeight="1" x14ac:dyDescent="0.2">
      <c r="A8530" t="s">
        <v>9841</v>
      </c>
      <c r="B8530" t="s">
        <v>847</v>
      </c>
      <c r="C8530" t="s">
        <v>846</v>
      </c>
      <c r="D8530" s="21" t="s">
        <v>848</v>
      </c>
      <c r="E8530" t="s">
        <v>849</v>
      </c>
      <c r="F8530" t="s">
        <v>28</v>
      </c>
      <c r="G8530" t="s">
        <v>1270</v>
      </c>
      <c r="H8530" t="s">
        <v>349</v>
      </c>
      <c r="I8530" t="s">
        <v>349</v>
      </c>
      <c r="K8530">
        <v>2014</v>
      </c>
      <c r="L8530" t="s">
        <v>8529</v>
      </c>
      <c r="M8530" t="s">
        <v>3956</v>
      </c>
      <c r="N8530" t="s">
        <v>8530</v>
      </c>
      <c r="O8530" t="s">
        <v>9763</v>
      </c>
    </row>
    <row r="8531" spans="1:15" ht="15" customHeight="1" x14ac:dyDescent="0.2">
      <c r="A8531" t="s">
        <v>9841</v>
      </c>
      <c r="B8531" t="s">
        <v>847</v>
      </c>
      <c r="C8531" t="s">
        <v>846</v>
      </c>
      <c r="D8531" s="21" t="s">
        <v>848</v>
      </c>
      <c r="E8531" t="s">
        <v>849</v>
      </c>
      <c r="F8531" t="s">
        <v>32</v>
      </c>
      <c r="G8531" t="s">
        <v>1270</v>
      </c>
      <c r="K8531">
        <v>2018</v>
      </c>
      <c r="L8531" t="s">
        <v>8529</v>
      </c>
      <c r="M8531" t="s">
        <v>8531</v>
      </c>
      <c r="N8531" t="s">
        <v>8530</v>
      </c>
      <c r="O8531" t="s">
        <v>8532</v>
      </c>
    </row>
    <row r="8532" spans="1:15" ht="15" customHeight="1" x14ac:dyDescent="0.2">
      <c r="A8532" t="s">
        <v>9841</v>
      </c>
      <c r="B8532" t="s">
        <v>847</v>
      </c>
      <c r="C8532" t="s">
        <v>846</v>
      </c>
      <c r="D8532" s="21" t="s">
        <v>848</v>
      </c>
      <c r="E8532" t="s">
        <v>849</v>
      </c>
      <c r="F8532" t="s">
        <v>43</v>
      </c>
      <c r="G8532" t="s">
        <v>1386</v>
      </c>
      <c r="H8532" t="s">
        <v>349</v>
      </c>
      <c r="I8532" t="s">
        <v>349</v>
      </c>
      <c r="K8532">
        <v>2018</v>
      </c>
      <c r="L8532" t="s">
        <v>8529</v>
      </c>
      <c r="M8532" t="s">
        <v>8531</v>
      </c>
      <c r="N8532" t="s">
        <v>8530</v>
      </c>
    </row>
    <row r="8533" spans="1:15" ht="15" customHeight="1" x14ac:dyDescent="0.2">
      <c r="A8533" t="s">
        <v>9841</v>
      </c>
      <c r="B8533" t="s">
        <v>847</v>
      </c>
      <c r="C8533" t="s">
        <v>846</v>
      </c>
      <c r="D8533" s="21" t="s">
        <v>848</v>
      </c>
      <c r="E8533" t="s">
        <v>849</v>
      </c>
      <c r="F8533" t="s">
        <v>51</v>
      </c>
      <c r="G8533" t="s">
        <v>1386</v>
      </c>
      <c r="K8533">
        <v>2018</v>
      </c>
      <c r="L8533" t="s">
        <v>8529</v>
      </c>
      <c r="M8533" t="s">
        <v>3956</v>
      </c>
      <c r="N8533" t="s">
        <v>8530</v>
      </c>
      <c r="O8533" t="s">
        <v>8533</v>
      </c>
    </row>
    <row r="8534" spans="1:15" ht="15" customHeight="1" x14ac:dyDescent="0.2">
      <c r="A8534" t="s">
        <v>9841</v>
      </c>
      <c r="B8534" t="s">
        <v>847</v>
      </c>
      <c r="C8534" t="s">
        <v>846</v>
      </c>
      <c r="D8534" s="21" t="s">
        <v>848</v>
      </c>
      <c r="E8534" t="s">
        <v>849</v>
      </c>
      <c r="F8534" t="s">
        <v>53</v>
      </c>
      <c r="G8534" t="s">
        <v>1270</v>
      </c>
      <c r="H8534" t="s">
        <v>349</v>
      </c>
      <c r="I8534" t="s">
        <v>349</v>
      </c>
      <c r="K8534">
        <v>2018</v>
      </c>
      <c r="L8534" t="s">
        <v>8529</v>
      </c>
      <c r="M8534" t="s">
        <v>8531</v>
      </c>
      <c r="N8534" t="s">
        <v>8530</v>
      </c>
      <c r="O8534" t="s">
        <v>8534</v>
      </c>
    </row>
    <row r="8535" spans="1:15" ht="15" customHeight="1" x14ac:dyDescent="0.2">
      <c r="A8535" t="s">
        <v>9841</v>
      </c>
      <c r="B8535" t="s">
        <v>847</v>
      </c>
      <c r="C8535" t="s">
        <v>846</v>
      </c>
      <c r="D8535" s="21" t="s">
        <v>848</v>
      </c>
      <c r="E8535" t="s">
        <v>849</v>
      </c>
      <c r="F8535" t="s">
        <v>58</v>
      </c>
      <c r="G8535" t="s">
        <v>1270</v>
      </c>
      <c r="K8535">
        <v>2018</v>
      </c>
      <c r="L8535" t="s">
        <v>8529</v>
      </c>
      <c r="M8535" t="s">
        <v>8531</v>
      </c>
      <c r="N8535" t="s">
        <v>8530</v>
      </c>
      <c r="O8535" t="s">
        <v>8535</v>
      </c>
    </row>
    <row r="8536" spans="1:15" ht="15" customHeight="1" x14ac:dyDescent="0.2">
      <c r="A8536" t="s">
        <v>9841</v>
      </c>
      <c r="B8536" t="s">
        <v>847</v>
      </c>
      <c r="C8536" t="s">
        <v>846</v>
      </c>
      <c r="D8536" s="21" t="s">
        <v>848</v>
      </c>
      <c r="E8536" t="s">
        <v>849</v>
      </c>
      <c r="F8536" t="s">
        <v>59</v>
      </c>
      <c r="G8536" t="s">
        <v>1270</v>
      </c>
      <c r="H8536" t="s">
        <v>349</v>
      </c>
      <c r="I8536" t="s">
        <v>349</v>
      </c>
      <c r="K8536">
        <v>2018</v>
      </c>
      <c r="L8536" t="s">
        <v>8529</v>
      </c>
      <c r="M8536" t="s">
        <v>8531</v>
      </c>
      <c r="N8536" t="s">
        <v>8530</v>
      </c>
      <c r="O8536" t="s">
        <v>8536</v>
      </c>
    </row>
    <row r="8537" spans="1:15" ht="15" customHeight="1" x14ac:dyDescent="0.2">
      <c r="A8537" t="s">
        <v>9841</v>
      </c>
      <c r="B8537" t="s">
        <v>847</v>
      </c>
      <c r="C8537" t="s">
        <v>846</v>
      </c>
      <c r="D8537" s="21" t="s">
        <v>848</v>
      </c>
      <c r="E8537" t="s">
        <v>849</v>
      </c>
      <c r="F8537" t="s">
        <v>64</v>
      </c>
      <c r="G8537" t="s">
        <v>1270</v>
      </c>
      <c r="H8537" t="s">
        <v>349</v>
      </c>
      <c r="I8537" t="s">
        <v>349</v>
      </c>
      <c r="K8537">
        <v>2018</v>
      </c>
      <c r="L8537" t="s">
        <v>8529</v>
      </c>
      <c r="M8537" t="s">
        <v>8531</v>
      </c>
      <c r="N8537" t="s">
        <v>8530</v>
      </c>
      <c r="O8537" t="s">
        <v>8537</v>
      </c>
    </row>
    <row r="8538" spans="1:15" ht="15" customHeight="1" x14ac:dyDescent="0.2">
      <c r="A8538" t="s">
        <v>9841</v>
      </c>
      <c r="B8538" t="s">
        <v>847</v>
      </c>
      <c r="C8538" t="s">
        <v>846</v>
      </c>
      <c r="D8538" s="21" t="s">
        <v>848</v>
      </c>
      <c r="E8538" t="s">
        <v>849</v>
      </c>
      <c r="F8538" t="s">
        <v>66</v>
      </c>
      <c r="G8538" t="s">
        <v>1296</v>
      </c>
      <c r="K8538">
        <v>2018</v>
      </c>
      <c r="L8538" t="s">
        <v>8529</v>
      </c>
      <c r="M8538" t="s">
        <v>8531</v>
      </c>
      <c r="N8538" t="s">
        <v>8530</v>
      </c>
      <c r="O8538" t="s">
        <v>8538</v>
      </c>
    </row>
    <row r="8539" spans="1:15" ht="15" customHeight="1" x14ac:dyDescent="0.2">
      <c r="A8539" t="s">
        <v>9841</v>
      </c>
      <c r="B8539" t="s">
        <v>847</v>
      </c>
      <c r="C8539" t="s">
        <v>846</v>
      </c>
      <c r="D8539" s="21" t="s">
        <v>848</v>
      </c>
      <c r="E8539" t="s">
        <v>849</v>
      </c>
      <c r="F8539" t="s">
        <v>68</v>
      </c>
      <c r="G8539" t="s">
        <v>1299</v>
      </c>
      <c r="K8539">
        <v>2018</v>
      </c>
      <c r="L8539" t="s">
        <v>8529</v>
      </c>
      <c r="M8539" t="s">
        <v>8539</v>
      </c>
      <c r="N8539" t="s">
        <v>8530</v>
      </c>
    </row>
    <row r="8540" spans="1:15" ht="15" customHeight="1" x14ac:dyDescent="0.2">
      <c r="A8540" t="s">
        <v>9841</v>
      </c>
      <c r="B8540" t="s">
        <v>847</v>
      </c>
      <c r="C8540" t="s">
        <v>846</v>
      </c>
      <c r="D8540" s="21" t="s">
        <v>848</v>
      </c>
      <c r="E8540" t="s">
        <v>849</v>
      </c>
      <c r="F8540" t="s">
        <v>72</v>
      </c>
      <c r="G8540" t="s">
        <v>1299</v>
      </c>
      <c r="K8540">
        <v>2018</v>
      </c>
      <c r="L8540" t="s">
        <v>8529</v>
      </c>
      <c r="M8540" t="s">
        <v>8539</v>
      </c>
      <c r="N8540" t="s">
        <v>8530</v>
      </c>
      <c r="O8540" t="s">
        <v>8540</v>
      </c>
    </row>
    <row r="8541" spans="1:15" ht="15" customHeight="1" x14ac:dyDescent="0.2">
      <c r="A8541" t="s">
        <v>9841</v>
      </c>
      <c r="B8541" t="s">
        <v>847</v>
      </c>
      <c r="C8541" t="s">
        <v>846</v>
      </c>
      <c r="D8541" s="21" t="s">
        <v>848</v>
      </c>
      <c r="E8541" t="s">
        <v>849</v>
      </c>
      <c r="F8541" t="s">
        <v>86</v>
      </c>
      <c r="K8541">
        <v>2018</v>
      </c>
      <c r="L8541" t="s">
        <v>8529</v>
      </c>
      <c r="M8541" t="s">
        <v>8539</v>
      </c>
      <c r="N8541" t="s">
        <v>8530</v>
      </c>
      <c r="O8541" t="s">
        <v>8540</v>
      </c>
    </row>
    <row r="8542" spans="1:15" ht="15" customHeight="1" x14ac:dyDescent="0.2">
      <c r="A8542" t="s">
        <v>9841</v>
      </c>
      <c r="B8542" t="s">
        <v>847</v>
      </c>
      <c r="C8542" t="s">
        <v>846</v>
      </c>
      <c r="D8542" s="21" t="s">
        <v>848</v>
      </c>
      <c r="E8542" t="s">
        <v>849</v>
      </c>
      <c r="F8542" t="s">
        <v>89</v>
      </c>
      <c r="K8542">
        <v>2018</v>
      </c>
      <c r="L8542" t="s">
        <v>8529</v>
      </c>
      <c r="M8542" t="s">
        <v>3956</v>
      </c>
      <c r="N8542" t="s">
        <v>8530</v>
      </c>
      <c r="O8542" t="s">
        <v>8541</v>
      </c>
    </row>
    <row r="8543" spans="1:15" ht="15" customHeight="1" x14ac:dyDescent="0.2">
      <c r="A8543" t="s">
        <v>9841</v>
      </c>
      <c r="B8543" t="s">
        <v>847</v>
      </c>
      <c r="C8543" t="s">
        <v>846</v>
      </c>
      <c r="D8543" s="21" t="s">
        <v>848</v>
      </c>
      <c r="E8543" t="s">
        <v>849</v>
      </c>
      <c r="F8543" t="s">
        <v>132</v>
      </c>
      <c r="G8543" t="s">
        <v>1286</v>
      </c>
      <c r="K8543">
        <v>2018</v>
      </c>
      <c r="L8543" t="s">
        <v>8529</v>
      </c>
      <c r="M8543" t="s">
        <v>8542</v>
      </c>
      <c r="N8543" t="s">
        <v>8530</v>
      </c>
      <c r="O8543" t="s">
        <v>1400</v>
      </c>
    </row>
    <row r="8544" spans="1:15" ht="15" customHeight="1" x14ac:dyDescent="0.2">
      <c r="A8544" t="s">
        <v>9841</v>
      </c>
      <c r="B8544" t="s">
        <v>847</v>
      </c>
      <c r="C8544" t="s">
        <v>846</v>
      </c>
      <c r="D8544" s="21" t="s">
        <v>848</v>
      </c>
      <c r="E8544" t="s">
        <v>849</v>
      </c>
      <c r="F8544" t="s">
        <v>237</v>
      </c>
      <c r="G8544" t="s">
        <v>1523</v>
      </c>
      <c r="K8544">
        <v>2018</v>
      </c>
      <c r="L8544" t="s">
        <v>8529</v>
      </c>
      <c r="M8544" t="s">
        <v>8542</v>
      </c>
      <c r="N8544" t="s">
        <v>8530</v>
      </c>
      <c r="O8544" t="s">
        <v>8543</v>
      </c>
    </row>
    <row r="8545" spans="1:15" ht="15" customHeight="1" x14ac:dyDescent="0.2">
      <c r="A8545" t="s">
        <v>9841</v>
      </c>
      <c r="B8545" t="s">
        <v>847</v>
      </c>
      <c r="C8545" t="s">
        <v>846</v>
      </c>
      <c r="D8545" s="21" t="s">
        <v>848</v>
      </c>
      <c r="E8545" t="s">
        <v>849</v>
      </c>
      <c r="F8545" t="s">
        <v>238</v>
      </c>
      <c r="G8545" t="s">
        <v>1523</v>
      </c>
      <c r="K8545">
        <v>2018</v>
      </c>
      <c r="L8545" t="s">
        <v>8529</v>
      </c>
      <c r="M8545" t="s">
        <v>8542</v>
      </c>
      <c r="N8545" t="s">
        <v>8530</v>
      </c>
      <c r="O8545" t="s">
        <v>9166</v>
      </c>
    </row>
    <row r="8546" spans="1:15" ht="15" customHeight="1" x14ac:dyDescent="0.2">
      <c r="A8546" t="s">
        <v>9841</v>
      </c>
      <c r="B8546" t="s">
        <v>847</v>
      </c>
      <c r="C8546" t="s">
        <v>846</v>
      </c>
      <c r="D8546" s="21" t="s">
        <v>848</v>
      </c>
      <c r="E8546" t="s">
        <v>849</v>
      </c>
      <c r="F8546" t="s">
        <v>266</v>
      </c>
      <c r="G8546" t="s">
        <v>1523</v>
      </c>
      <c r="K8546">
        <v>2018</v>
      </c>
      <c r="L8546" t="s">
        <v>8529</v>
      </c>
      <c r="M8546" t="s">
        <v>8539</v>
      </c>
      <c r="N8546" t="s">
        <v>8530</v>
      </c>
      <c r="O8546" t="s">
        <v>9165</v>
      </c>
    </row>
    <row r="8547" spans="1:15" ht="15" customHeight="1" x14ac:dyDescent="0.2">
      <c r="A8547" t="s">
        <v>9841</v>
      </c>
      <c r="B8547" t="s">
        <v>847</v>
      </c>
      <c r="C8547" t="s">
        <v>846</v>
      </c>
      <c r="D8547" s="21" t="s">
        <v>848</v>
      </c>
      <c r="E8547" t="s">
        <v>849</v>
      </c>
      <c r="F8547" t="s">
        <v>307</v>
      </c>
      <c r="K8547">
        <v>2018</v>
      </c>
      <c r="L8547" t="s">
        <v>8529</v>
      </c>
      <c r="M8547" t="s">
        <v>5732</v>
      </c>
      <c r="N8547" t="s">
        <v>8530</v>
      </c>
      <c r="O8547" t="s">
        <v>8544</v>
      </c>
    </row>
    <row r="8548" spans="1:15" ht="15" customHeight="1" x14ac:dyDescent="0.2">
      <c r="A8548" t="s">
        <v>9841</v>
      </c>
      <c r="B8548" t="s">
        <v>847</v>
      </c>
      <c r="C8548" t="s">
        <v>846</v>
      </c>
      <c r="D8548" s="21" t="s">
        <v>848</v>
      </c>
      <c r="E8548" t="s">
        <v>849</v>
      </c>
      <c r="F8548" t="s">
        <v>308</v>
      </c>
      <c r="K8548">
        <v>2018</v>
      </c>
      <c r="L8548" t="s">
        <v>8529</v>
      </c>
      <c r="M8548" t="s">
        <v>3956</v>
      </c>
      <c r="N8548" t="s">
        <v>8530</v>
      </c>
      <c r="O8548" t="s">
        <v>8545</v>
      </c>
    </row>
    <row r="8549" spans="1:15" ht="15" customHeight="1" x14ac:dyDescent="0.2">
      <c r="A8549" t="s">
        <v>9841</v>
      </c>
      <c r="B8549" t="s">
        <v>847</v>
      </c>
      <c r="C8549" t="s">
        <v>846</v>
      </c>
      <c r="D8549" s="21" t="s">
        <v>848</v>
      </c>
      <c r="E8549" t="s">
        <v>849</v>
      </c>
      <c r="F8549" t="s">
        <v>309</v>
      </c>
      <c r="K8549">
        <v>2018</v>
      </c>
      <c r="L8549" t="s">
        <v>8529</v>
      </c>
      <c r="M8549" t="s">
        <v>3956</v>
      </c>
      <c r="N8549" t="s">
        <v>8530</v>
      </c>
      <c r="O8549" t="s">
        <v>8545</v>
      </c>
    </row>
    <row r="8550" spans="1:15" ht="15" customHeight="1" x14ac:dyDescent="0.2">
      <c r="A8550" t="s">
        <v>9841</v>
      </c>
      <c r="B8550" t="s">
        <v>847</v>
      </c>
      <c r="C8550" t="s">
        <v>846</v>
      </c>
      <c r="D8550" s="21" t="s">
        <v>848</v>
      </c>
      <c r="E8550" t="s">
        <v>849</v>
      </c>
      <c r="F8550" t="s">
        <v>310</v>
      </c>
      <c r="K8550">
        <v>2018</v>
      </c>
      <c r="L8550" t="s">
        <v>8529</v>
      </c>
      <c r="M8550" t="s">
        <v>3956</v>
      </c>
      <c r="N8550" t="s">
        <v>8530</v>
      </c>
      <c r="O8550" t="s">
        <v>8546</v>
      </c>
    </row>
    <row r="8551" spans="1:15" ht="15" customHeight="1" x14ac:dyDescent="0.2">
      <c r="A8551" t="s">
        <v>9841</v>
      </c>
      <c r="B8551" t="s">
        <v>847</v>
      </c>
      <c r="C8551" t="s">
        <v>846</v>
      </c>
      <c r="D8551" s="21" t="s">
        <v>848</v>
      </c>
      <c r="E8551" t="s">
        <v>849</v>
      </c>
      <c r="F8551" t="s">
        <v>315</v>
      </c>
      <c r="K8551">
        <v>2018</v>
      </c>
      <c r="L8551" t="s">
        <v>8529</v>
      </c>
      <c r="M8551" t="s">
        <v>5732</v>
      </c>
      <c r="N8551" t="s">
        <v>8530</v>
      </c>
      <c r="O8551" t="s">
        <v>8547</v>
      </c>
    </row>
    <row r="8552" spans="1:15" ht="15" customHeight="1" x14ac:dyDescent="0.2">
      <c r="A8552" t="s">
        <v>9841</v>
      </c>
      <c r="B8552" t="s">
        <v>847</v>
      </c>
      <c r="C8552" t="s">
        <v>846</v>
      </c>
      <c r="D8552" s="21" t="s">
        <v>848</v>
      </c>
      <c r="E8552" t="s">
        <v>849</v>
      </c>
      <c r="F8552" t="s">
        <v>316</v>
      </c>
      <c r="K8552">
        <v>2018</v>
      </c>
      <c r="L8552" t="s">
        <v>8529</v>
      </c>
      <c r="M8552" t="s">
        <v>3956</v>
      </c>
      <c r="N8552" t="s">
        <v>8530</v>
      </c>
      <c r="O8552" t="s">
        <v>8545</v>
      </c>
    </row>
    <row r="8553" spans="1:15" ht="15" customHeight="1" x14ac:dyDescent="0.2">
      <c r="A8553" t="s">
        <v>9841</v>
      </c>
      <c r="B8553" t="s">
        <v>847</v>
      </c>
      <c r="C8553" t="s">
        <v>846</v>
      </c>
      <c r="D8553" s="21" t="s">
        <v>848</v>
      </c>
      <c r="E8553" t="s">
        <v>849</v>
      </c>
      <c r="F8553" t="s">
        <v>317</v>
      </c>
      <c r="K8553">
        <v>2018</v>
      </c>
      <c r="L8553" t="s">
        <v>8529</v>
      </c>
      <c r="M8553" t="s">
        <v>5732</v>
      </c>
      <c r="N8553" t="s">
        <v>8530</v>
      </c>
      <c r="O8553" t="s">
        <v>8548</v>
      </c>
    </row>
    <row r="8554" spans="1:15" ht="15" customHeight="1" x14ac:dyDescent="0.2">
      <c r="A8554" t="s">
        <v>9841</v>
      </c>
      <c r="B8554" t="s">
        <v>847</v>
      </c>
      <c r="C8554" t="s">
        <v>846</v>
      </c>
      <c r="D8554" s="21" t="s">
        <v>848</v>
      </c>
      <c r="E8554" t="s">
        <v>849</v>
      </c>
      <c r="F8554" t="s">
        <v>318</v>
      </c>
      <c r="K8554">
        <v>2018</v>
      </c>
      <c r="L8554" t="s">
        <v>8529</v>
      </c>
      <c r="M8554" t="s">
        <v>3956</v>
      </c>
      <c r="N8554" t="s">
        <v>8530</v>
      </c>
      <c r="O8554" t="s">
        <v>8546</v>
      </c>
    </row>
    <row r="8555" spans="1:15" ht="15" customHeight="1" x14ac:dyDescent="0.2">
      <c r="A8555" t="s">
        <v>9841</v>
      </c>
      <c r="B8555" t="s">
        <v>847</v>
      </c>
      <c r="C8555" t="s">
        <v>846</v>
      </c>
      <c r="D8555" s="21" t="s">
        <v>848</v>
      </c>
      <c r="E8555" t="s">
        <v>849</v>
      </c>
      <c r="F8555" t="s">
        <v>339</v>
      </c>
      <c r="K8555">
        <v>2018</v>
      </c>
      <c r="L8555" t="s">
        <v>8529</v>
      </c>
      <c r="M8555" t="s">
        <v>5732</v>
      </c>
      <c r="N8555" t="s">
        <v>8530</v>
      </c>
      <c r="O8555" t="s">
        <v>8545</v>
      </c>
    </row>
    <row r="8556" spans="1:15" ht="15" customHeight="1" x14ac:dyDescent="0.2">
      <c r="A8556" t="s">
        <v>9841</v>
      </c>
      <c r="B8556" t="s">
        <v>847</v>
      </c>
      <c r="C8556" t="s">
        <v>846</v>
      </c>
      <c r="D8556" s="21" t="s">
        <v>848</v>
      </c>
      <c r="E8556" t="s">
        <v>849</v>
      </c>
      <c r="F8556" t="s">
        <v>340</v>
      </c>
      <c r="K8556">
        <v>2018</v>
      </c>
      <c r="L8556" t="s">
        <v>8529</v>
      </c>
      <c r="M8556" t="s">
        <v>3956</v>
      </c>
      <c r="N8556" t="s">
        <v>8530</v>
      </c>
      <c r="O8556" t="s">
        <v>8546</v>
      </c>
    </row>
    <row r="8557" spans="1:15" ht="15" customHeight="1" x14ac:dyDescent="0.2">
      <c r="A8557" t="s">
        <v>9841</v>
      </c>
      <c r="B8557" t="s">
        <v>847</v>
      </c>
      <c r="C8557" t="s">
        <v>846</v>
      </c>
      <c r="D8557" s="21" t="s">
        <v>848</v>
      </c>
      <c r="E8557" t="s">
        <v>849</v>
      </c>
      <c r="F8557" t="s">
        <v>337</v>
      </c>
      <c r="K8557">
        <v>2018</v>
      </c>
      <c r="L8557" t="s">
        <v>8549</v>
      </c>
      <c r="M8557" t="s">
        <v>8550</v>
      </c>
      <c r="N8557" t="s">
        <v>8551</v>
      </c>
      <c r="O8557" t="s">
        <v>8552</v>
      </c>
    </row>
    <row r="8558" spans="1:15" ht="15" customHeight="1" x14ac:dyDescent="0.2">
      <c r="A8558" t="s">
        <v>9841</v>
      </c>
      <c r="B8558" t="s">
        <v>847</v>
      </c>
      <c r="C8558" t="s">
        <v>846</v>
      </c>
      <c r="D8558" s="21" t="s">
        <v>848</v>
      </c>
      <c r="E8558" t="s">
        <v>849</v>
      </c>
      <c r="F8558" t="s">
        <v>160</v>
      </c>
      <c r="G8558" t="s">
        <v>1286</v>
      </c>
      <c r="K8558">
        <v>2018</v>
      </c>
      <c r="L8558" t="s">
        <v>8553</v>
      </c>
      <c r="M8558" t="s">
        <v>8554</v>
      </c>
      <c r="N8558" t="s">
        <v>8555</v>
      </c>
      <c r="O8558" t="s">
        <v>8556</v>
      </c>
    </row>
    <row r="8559" spans="1:15" ht="15" customHeight="1" x14ac:dyDescent="0.2">
      <c r="A8559" t="s">
        <v>9841</v>
      </c>
      <c r="B8559" t="s">
        <v>847</v>
      </c>
      <c r="C8559" t="s">
        <v>846</v>
      </c>
      <c r="D8559" s="21" t="s">
        <v>848</v>
      </c>
      <c r="E8559" t="s">
        <v>849</v>
      </c>
      <c r="F8559" t="s">
        <v>162</v>
      </c>
      <c r="G8559" t="s">
        <v>1286</v>
      </c>
      <c r="K8559">
        <v>2018</v>
      </c>
      <c r="L8559" t="s">
        <v>8553</v>
      </c>
      <c r="M8559" t="s">
        <v>8554</v>
      </c>
      <c r="N8559" t="s">
        <v>8555</v>
      </c>
      <c r="O8559" t="s">
        <v>1400</v>
      </c>
    </row>
    <row r="8560" spans="1:15" ht="15" customHeight="1" x14ac:dyDescent="0.2">
      <c r="A8560" t="s">
        <v>9841</v>
      </c>
      <c r="B8560" t="s">
        <v>847</v>
      </c>
      <c r="C8560" t="s">
        <v>846</v>
      </c>
      <c r="D8560" s="21" t="s">
        <v>848</v>
      </c>
      <c r="E8560" t="s">
        <v>849</v>
      </c>
      <c r="F8560" t="s">
        <v>90</v>
      </c>
      <c r="K8560">
        <v>2016</v>
      </c>
      <c r="L8560" t="s">
        <v>8557</v>
      </c>
      <c r="N8560" t="s">
        <v>8558</v>
      </c>
      <c r="O8560" t="s">
        <v>8559</v>
      </c>
    </row>
    <row r="8561" spans="1:15" ht="15" customHeight="1" x14ac:dyDescent="0.2">
      <c r="A8561" t="s">
        <v>9841</v>
      </c>
      <c r="B8561" t="s">
        <v>847</v>
      </c>
      <c r="C8561" t="s">
        <v>846</v>
      </c>
      <c r="D8561" s="21" t="s">
        <v>848</v>
      </c>
      <c r="E8561" t="s">
        <v>849</v>
      </c>
      <c r="F8561" t="s">
        <v>94</v>
      </c>
      <c r="K8561">
        <v>2023</v>
      </c>
      <c r="L8561" t="s">
        <v>8560</v>
      </c>
      <c r="M8561" t="s">
        <v>2495</v>
      </c>
      <c r="N8561" t="s">
        <v>8561</v>
      </c>
      <c r="O8561" t="s">
        <v>8562</v>
      </c>
    </row>
    <row r="8562" spans="1:15" ht="15" customHeight="1" x14ac:dyDescent="0.2">
      <c r="A8562" t="s">
        <v>9841</v>
      </c>
      <c r="B8562" t="s">
        <v>847</v>
      </c>
      <c r="C8562" t="s">
        <v>846</v>
      </c>
      <c r="D8562" s="21" t="s">
        <v>848</v>
      </c>
      <c r="E8562" t="s">
        <v>849</v>
      </c>
      <c r="F8562" t="s">
        <v>96</v>
      </c>
      <c r="K8562">
        <v>2023</v>
      </c>
      <c r="L8562" t="s">
        <v>8560</v>
      </c>
      <c r="M8562" t="s">
        <v>2495</v>
      </c>
      <c r="N8562" t="s">
        <v>8561</v>
      </c>
      <c r="O8562" t="s">
        <v>8563</v>
      </c>
    </row>
    <row r="8563" spans="1:15" ht="15" customHeight="1" x14ac:dyDescent="0.2">
      <c r="A8563" t="s">
        <v>9841</v>
      </c>
      <c r="B8563" t="s">
        <v>847</v>
      </c>
      <c r="C8563" t="s">
        <v>846</v>
      </c>
      <c r="D8563" s="21" t="s">
        <v>850</v>
      </c>
      <c r="E8563" t="s">
        <v>851</v>
      </c>
      <c r="F8563" t="s">
        <v>86</v>
      </c>
      <c r="K8563">
        <v>2023</v>
      </c>
      <c r="L8563" t="s">
        <v>8560</v>
      </c>
      <c r="M8563" t="s">
        <v>2002</v>
      </c>
      <c r="N8563" t="s">
        <v>8561</v>
      </c>
    </row>
    <row r="8564" spans="1:15" ht="15" customHeight="1" x14ac:dyDescent="0.2">
      <c r="A8564" t="s">
        <v>9841</v>
      </c>
      <c r="B8564" t="s">
        <v>847</v>
      </c>
      <c r="C8564" t="s">
        <v>846</v>
      </c>
      <c r="D8564" s="21" t="s">
        <v>850</v>
      </c>
      <c r="E8564" t="s">
        <v>851</v>
      </c>
      <c r="F8564" t="s">
        <v>30</v>
      </c>
      <c r="G8564" t="s">
        <v>1454</v>
      </c>
      <c r="K8564">
        <v>2022</v>
      </c>
      <c r="L8564" t="s">
        <v>8564</v>
      </c>
      <c r="M8564" t="s">
        <v>1484</v>
      </c>
      <c r="N8564" t="s">
        <v>8565</v>
      </c>
      <c r="O8564" t="s">
        <v>8566</v>
      </c>
    </row>
    <row r="8565" spans="1:15" ht="15" customHeight="1" x14ac:dyDescent="0.2">
      <c r="A8565" t="s">
        <v>9841</v>
      </c>
      <c r="B8565" t="s">
        <v>847</v>
      </c>
      <c r="C8565" t="s">
        <v>846</v>
      </c>
      <c r="D8565" s="21" t="s">
        <v>848</v>
      </c>
      <c r="E8565" t="s">
        <v>849</v>
      </c>
      <c r="F8565" t="s">
        <v>30</v>
      </c>
      <c r="G8565" t="s">
        <v>1454</v>
      </c>
      <c r="K8565">
        <v>2021</v>
      </c>
      <c r="L8565" t="s">
        <v>8567</v>
      </c>
      <c r="M8565" t="s">
        <v>1484</v>
      </c>
      <c r="N8565" t="s">
        <v>8565</v>
      </c>
      <c r="O8565" t="s">
        <v>8568</v>
      </c>
    </row>
    <row r="8566" spans="1:15" ht="15" customHeight="1" x14ac:dyDescent="0.2">
      <c r="A8566" t="s">
        <v>9841</v>
      </c>
      <c r="B8566" t="s">
        <v>847</v>
      </c>
      <c r="C8566" t="s">
        <v>846</v>
      </c>
      <c r="D8566" s="21" t="s">
        <v>848</v>
      </c>
      <c r="E8566" t="s">
        <v>849</v>
      </c>
      <c r="F8566" t="s">
        <v>67</v>
      </c>
      <c r="G8566" t="s">
        <v>1360</v>
      </c>
      <c r="K8566">
        <v>2020</v>
      </c>
      <c r="L8566" t="s">
        <v>9554</v>
      </c>
      <c r="M8566" t="s">
        <v>8569</v>
      </c>
      <c r="N8566" t="s">
        <v>8570</v>
      </c>
      <c r="O8566" t="s">
        <v>8571</v>
      </c>
    </row>
    <row r="8567" spans="1:15" s="4" customFormat="1" ht="15" customHeight="1" x14ac:dyDescent="0.2">
      <c r="A8567" t="s">
        <v>9841</v>
      </c>
      <c r="B8567" s="4" t="s">
        <v>847</v>
      </c>
      <c r="C8567" s="4" t="s">
        <v>846</v>
      </c>
      <c r="D8567" s="9" t="s">
        <v>848</v>
      </c>
      <c r="E8567" s="4" t="s">
        <v>849</v>
      </c>
      <c r="F8567" s="4" t="s">
        <v>338</v>
      </c>
      <c r="K8567" s="4">
        <v>2022</v>
      </c>
      <c r="L8567" t="s">
        <v>9554</v>
      </c>
      <c r="M8567" s="4" t="s">
        <v>1365</v>
      </c>
      <c r="N8567" s="4" t="s">
        <v>8572</v>
      </c>
      <c r="O8567" t="s">
        <v>8573</v>
      </c>
    </row>
    <row r="8568" spans="1:15" ht="15" customHeight="1" x14ac:dyDescent="0.2">
      <c r="A8568" t="s">
        <v>9841</v>
      </c>
      <c r="B8568" t="s">
        <v>847</v>
      </c>
      <c r="C8568" t="s">
        <v>846</v>
      </c>
      <c r="D8568" s="21" t="s">
        <v>850</v>
      </c>
      <c r="E8568" t="s">
        <v>851</v>
      </c>
      <c r="F8568" t="s">
        <v>95</v>
      </c>
      <c r="K8568">
        <v>2023</v>
      </c>
      <c r="L8568" t="s">
        <v>8574</v>
      </c>
      <c r="N8568" t="s">
        <v>8575</v>
      </c>
      <c r="O8568" t="s">
        <v>8576</v>
      </c>
    </row>
    <row r="8569" spans="1:15" ht="15" customHeight="1" x14ac:dyDescent="0.2">
      <c r="A8569" t="s">
        <v>9841</v>
      </c>
      <c r="B8569" t="s">
        <v>847</v>
      </c>
      <c r="C8569" t="s">
        <v>846</v>
      </c>
      <c r="D8569" s="21" t="s">
        <v>850</v>
      </c>
      <c r="E8569" t="s">
        <v>851</v>
      </c>
      <c r="F8569" t="s">
        <v>96</v>
      </c>
      <c r="K8569">
        <v>2023</v>
      </c>
      <c r="L8569" t="s">
        <v>8574</v>
      </c>
      <c r="N8569" t="s">
        <v>8575</v>
      </c>
    </row>
    <row r="8570" spans="1:15" ht="15" customHeight="1" x14ac:dyDescent="0.2">
      <c r="A8570" t="s">
        <v>9841</v>
      </c>
      <c r="B8570" t="s">
        <v>847</v>
      </c>
      <c r="C8570" t="s">
        <v>846</v>
      </c>
      <c r="D8570" s="21" t="s">
        <v>850</v>
      </c>
      <c r="E8570" t="s">
        <v>851</v>
      </c>
      <c r="F8570" t="s">
        <v>78</v>
      </c>
      <c r="G8570" t="s">
        <v>1299</v>
      </c>
      <c r="K8570">
        <v>2024</v>
      </c>
      <c r="L8570" t="s">
        <v>8577</v>
      </c>
      <c r="M8570" t="s">
        <v>2159</v>
      </c>
      <c r="N8570" t="s">
        <v>8578</v>
      </c>
      <c r="O8570" t="s">
        <v>8579</v>
      </c>
    </row>
    <row r="8571" spans="1:15" ht="15" customHeight="1" x14ac:dyDescent="0.2">
      <c r="A8571" t="s">
        <v>9841</v>
      </c>
      <c r="B8571" t="s">
        <v>847</v>
      </c>
      <c r="C8571" t="s">
        <v>846</v>
      </c>
      <c r="D8571" s="21" t="s">
        <v>850</v>
      </c>
      <c r="E8571" t="s">
        <v>851</v>
      </c>
      <c r="F8571" t="s">
        <v>79</v>
      </c>
      <c r="G8571" t="s">
        <v>1382</v>
      </c>
      <c r="K8571">
        <v>2024</v>
      </c>
      <c r="L8571" t="s">
        <v>8577</v>
      </c>
      <c r="M8571" t="s">
        <v>2159</v>
      </c>
      <c r="N8571" t="s">
        <v>8578</v>
      </c>
      <c r="O8571" t="s">
        <v>8580</v>
      </c>
    </row>
    <row r="8572" spans="1:15" ht="15" customHeight="1" x14ac:dyDescent="0.2">
      <c r="A8572" t="s">
        <v>9841</v>
      </c>
      <c r="B8572" s="22" t="s">
        <v>847</v>
      </c>
      <c r="C8572" s="22" t="s">
        <v>846</v>
      </c>
      <c r="D8572" s="23" t="s">
        <v>850</v>
      </c>
      <c r="E8572" s="22" t="s">
        <v>851</v>
      </c>
      <c r="F8572" s="22" t="s">
        <v>81</v>
      </c>
      <c r="G8572" s="22" t="s">
        <v>1299</v>
      </c>
      <c r="H8572" s="22"/>
      <c r="I8572" s="22"/>
      <c r="J8572" s="22"/>
      <c r="K8572" s="22">
        <v>2024</v>
      </c>
      <c r="L8572" s="22" t="s">
        <v>8577</v>
      </c>
      <c r="M8572" s="22" t="s">
        <v>1291</v>
      </c>
      <c r="N8572" s="22" t="s">
        <v>8578</v>
      </c>
      <c r="O8572" s="48"/>
    </row>
    <row r="8573" spans="1:15" ht="15" customHeight="1" x14ac:dyDescent="0.2">
      <c r="A8573" t="s">
        <v>9841</v>
      </c>
      <c r="B8573" t="s">
        <v>847</v>
      </c>
      <c r="C8573" t="s">
        <v>846</v>
      </c>
      <c r="D8573" s="21" t="s">
        <v>850</v>
      </c>
      <c r="E8573" t="s">
        <v>851</v>
      </c>
      <c r="F8573" t="s">
        <v>32</v>
      </c>
      <c r="G8573" t="s">
        <v>1270</v>
      </c>
      <c r="J8573" t="s">
        <v>8581</v>
      </c>
      <c r="K8573">
        <v>2019</v>
      </c>
      <c r="L8573" t="s">
        <v>8582</v>
      </c>
      <c r="M8573" t="s">
        <v>2815</v>
      </c>
      <c r="N8573" t="s">
        <v>8583</v>
      </c>
    </row>
    <row r="8574" spans="1:15" ht="15" customHeight="1" x14ac:dyDescent="0.2">
      <c r="A8574" t="s">
        <v>9841</v>
      </c>
      <c r="B8574" t="s">
        <v>847</v>
      </c>
      <c r="C8574" t="s">
        <v>846</v>
      </c>
      <c r="D8574" s="21" t="s">
        <v>850</v>
      </c>
      <c r="E8574" t="s">
        <v>851</v>
      </c>
      <c r="F8574" t="s">
        <v>51</v>
      </c>
      <c r="G8574" t="s">
        <v>1386</v>
      </c>
      <c r="K8574">
        <v>2019</v>
      </c>
      <c r="L8574" t="s">
        <v>8582</v>
      </c>
      <c r="M8574" t="s">
        <v>8584</v>
      </c>
      <c r="N8574" t="s">
        <v>8583</v>
      </c>
      <c r="O8574" t="s">
        <v>8585</v>
      </c>
    </row>
    <row r="8575" spans="1:15" ht="15" customHeight="1" x14ac:dyDescent="0.2">
      <c r="A8575" t="s">
        <v>9841</v>
      </c>
      <c r="B8575" t="s">
        <v>847</v>
      </c>
      <c r="C8575" t="s">
        <v>846</v>
      </c>
      <c r="D8575" s="21" t="s">
        <v>850</v>
      </c>
      <c r="E8575" t="s">
        <v>851</v>
      </c>
      <c r="F8575" t="s">
        <v>53</v>
      </c>
      <c r="G8575" t="s">
        <v>1270</v>
      </c>
      <c r="H8575" t="s">
        <v>349</v>
      </c>
      <c r="I8575" t="s">
        <v>1702</v>
      </c>
      <c r="K8575">
        <v>2019</v>
      </c>
      <c r="L8575" t="s">
        <v>8582</v>
      </c>
      <c r="M8575" t="s">
        <v>2815</v>
      </c>
      <c r="N8575" t="s">
        <v>8583</v>
      </c>
      <c r="O8575" t="s">
        <v>8586</v>
      </c>
    </row>
    <row r="8576" spans="1:15" ht="15" customHeight="1" x14ac:dyDescent="0.2">
      <c r="A8576" t="s">
        <v>9841</v>
      </c>
      <c r="B8576" t="s">
        <v>847</v>
      </c>
      <c r="C8576" t="s">
        <v>846</v>
      </c>
      <c r="D8576" s="21" t="s">
        <v>850</v>
      </c>
      <c r="E8576" t="s">
        <v>851</v>
      </c>
      <c r="F8576" t="s">
        <v>64</v>
      </c>
      <c r="G8576" t="s">
        <v>1270</v>
      </c>
      <c r="H8576" t="s">
        <v>349</v>
      </c>
      <c r="I8576" t="s">
        <v>1702</v>
      </c>
      <c r="J8576" t="s">
        <v>8581</v>
      </c>
      <c r="K8576">
        <v>2019</v>
      </c>
      <c r="L8576" t="s">
        <v>8582</v>
      </c>
      <c r="M8576" t="s">
        <v>2815</v>
      </c>
      <c r="N8576" t="s">
        <v>8583</v>
      </c>
      <c r="O8576" t="s">
        <v>8586</v>
      </c>
    </row>
    <row r="8577" spans="1:15" ht="15" customHeight="1" x14ac:dyDescent="0.2">
      <c r="A8577" t="s">
        <v>9841</v>
      </c>
      <c r="B8577" t="s">
        <v>847</v>
      </c>
      <c r="C8577" t="s">
        <v>846</v>
      </c>
      <c r="D8577" s="21" t="s">
        <v>850</v>
      </c>
      <c r="E8577" t="s">
        <v>851</v>
      </c>
      <c r="F8577" t="s">
        <v>94</v>
      </c>
      <c r="K8577">
        <v>2021</v>
      </c>
      <c r="L8577" t="s">
        <v>8582</v>
      </c>
      <c r="N8577" t="s">
        <v>8583</v>
      </c>
    </row>
    <row r="8578" spans="1:15" ht="15" customHeight="1" x14ac:dyDescent="0.2">
      <c r="A8578" t="s">
        <v>9841</v>
      </c>
      <c r="B8578" t="s">
        <v>847</v>
      </c>
      <c r="C8578" t="s">
        <v>846</v>
      </c>
      <c r="D8578" s="21" t="s">
        <v>850</v>
      </c>
      <c r="E8578" t="s">
        <v>851</v>
      </c>
      <c r="F8578" t="s">
        <v>266</v>
      </c>
      <c r="G8578" t="s">
        <v>1523</v>
      </c>
      <c r="K8578">
        <v>2019</v>
      </c>
      <c r="L8578" t="s">
        <v>8582</v>
      </c>
      <c r="M8578" t="s">
        <v>2158</v>
      </c>
      <c r="N8578" t="s">
        <v>8583</v>
      </c>
      <c r="O8578" t="s">
        <v>8587</v>
      </c>
    </row>
    <row r="8579" spans="1:15" ht="15" customHeight="1" x14ac:dyDescent="0.2">
      <c r="A8579" t="s">
        <v>9841</v>
      </c>
      <c r="B8579" t="s">
        <v>847</v>
      </c>
      <c r="C8579" t="s">
        <v>846</v>
      </c>
      <c r="D8579" s="21" t="s">
        <v>850</v>
      </c>
      <c r="E8579" t="s">
        <v>851</v>
      </c>
      <c r="F8579" t="s">
        <v>8</v>
      </c>
      <c r="K8579">
        <v>2021</v>
      </c>
      <c r="L8579" t="s">
        <v>8588</v>
      </c>
      <c r="M8579" t="s">
        <v>1852</v>
      </c>
      <c r="N8579" t="s">
        <v>8589</v>
      </c>
    </row>
    <row r="8580" spans="1:15" ht="15" customHeight="1" x14ac:dyDescent="0.2">
      <c r="A8580" t="s">
        <v>9841</v>
      </c>
      <c r="B8580" t="s">
        <v>847</v>
      </c>
      <c r="C8580" t="s">
        <v>846</v>
      </c>
      <c r="D8580" s="21" t="s">
        <v>850</v>
      </c>
      <c r="E8580" t="s">
        <v>851</v>
      </c>
      <c r="F8580" t="s">
        <v>10</v>
      </c>
      <c r="K8580">
        <v>2021</v>
      </c>
      <c r="L8580" t="s">
        <v>8588</v>
      </c>
      <c r="M8580" t="s">
        <v>1852</v>
      </c>
      <c r="N8580" t="s">
        <v>8589</v>
      </c>
    </row>
    <row r="8581" spans="1:15" ht="15" customHeight="1" x14ac:dyDescent="0.2">
      <c r="A8581" t="s">
        <v>9841</v>
      </c>
      <c r="B8581" t="s">
        <v>847</v>
      </c>
      <c r="C8581" t="s">
        <v>846</v>
      </c>
      <c r="D8581" s="21" t="s">
        <v>850</v>
      </c>
      <c r="E8581" t="s">
        <v>851</v>
      </c>
      <c r="F8581" t="s">
        <v>11</v>
      </c>
      <c r="G8581" t="s">
        <v>1286</v>
      </c>
      <c r="H8581" t="s">
        <v>349</v>
      </c>
      <c r="I8581" t="s">
        <v>349</v>
      </c>
      <c r="K8581">
        <v>2021</v>
      </c>
      <c r="L8581" t="s">
        <v>8588</v>
      </c>
      <c r="M8581" t="s">
        <v>1852</v>
      </c>
      <c r="N8581" t="s">
        <v>8589</v>
      </c>
      <c r="O8581" t="s">
        <v>8590</v>
      </c>
    </row>
    <row r="8582" spans="1:15" ht="15" customHeight="1" x14ac:dyDescent="0.2">
      <c r="A8582" t="s">
        <v>9841</v>
      </c>
      <c r="B8582" t="s">
        <v>847</v>
      </c>
      <c r="C8582" t="s">
        <v>846</v>
      </c>
      <c r="D8582" s="21" t="s">
        <v>850</v>
      </c>
      <c r="E8582" t="s">
        <v>851</v>
      </c>
      <c r="F8582" t="s">
        <v>89</v>
      </c>
      <c r="K8582">
        <v>2021</v>
      </c>
      <c r="L8582" t="s">
        <v>8588</v>
      </c>
      <c r="M8582" t="s">
        <v>2526</v>
      </c>
      <c r="N8582" t="s">
        <v>8589</v>
      </c>
      <c r="O8582" t="s">
        <v>8591</v>
      </c>
    </row>
    <row r="8583" spans="1:15" ht="15" customHeight="1" x14ac:dyDescent="0.2">
      <c r="A8583" t="s">
        <v>9841</v>
      </c>
      <c r="B8583" t="s">
        <v>847</v>
      </c>
      <c r="C8583" t="s">
        <v>846</v>
      </c>
      <c r="D8583" s="21" t="s">
        <v>850</v>
      </c>
      <c r="E8583" t="s">
        <v>851</v>
      </c>
      <c r="F8583" t="s">
        <v>90</v>
      </c>
      <c r="K8583">
        <v>2021</v>
      </c>
      <c r="L8583" t="s">
        <v>8588</v>
      </c>
      <c r="M8583" t="s">
        <v>8592</v>
      </c>
      <c r="N8583" t="s">
        <v>8589</v>
      </c>
      <c r="O8583" t="s">
        <v>8593</v>
      </c>
    </row>
    <row r="8584" spans="1:15" ht="15" customHeight="1" x14ac:dyDescent="0.2">
      <c r="A8584" t="s">
        <v>9841</v>
      </c>
      <c r="B8584" t="s">
        <v>847</v>
      </c>
      <c r="C8584" t="s">
        <v>846</v>
      </c>
      <c r="D8584" s="21" t="s">
        <v>850</v>
      </c>
      <c r="E8584" t="s">
        <v>851</v>
      </c>
      <c r="F8584" t="s">
        <v>315</v>
      </c>
      <c r="K8584">
        <v>2021</v>
      </c>
      <c r="L8584" t="s">
        <v>8588</v>
      </c>
      <c r="M8584" t="s">
        <v>8592</v>
      </c>
      <c r="N8584" t="s">
        <v>8589</v>
      </c>
      <c r="O8584" t="s">
        <v>8594</v>
      </c>
    </row>
    <row r="8585" spans="1:15" ht="15" customHeight="1" x14ac:dyDescent="0.2">
      <c r="A8585" t="s">
        <v>9841</v>
      </c>
      <c r="B8585" t="s">
        <v>847</v>
      </c>
      <c r="C8585" t="s">
        <v>846</v>
      </c>
      <c r="D8585" s="21" t="s">
        <v>850</v>
      </c>
      <c r="E8585" t="s">
        <v>851</v>
      </c>
      <c r="F8585" t="s">
        <v>316</v>
      </c>
      <c r="K8585">
        <v>2021</v>
      </c>
      <c r="L8585" t="s">
        <v>8588</v>
      </c>
      <c r="M8585" t="s">
        <v>8592</v>
      </c>
      <c r="N8585" t="s">
        <v>8589</v>
      </c>
      <c r="O8585" t="s">
        <v>8594</v>
      </c>
    </row>
    <row r="8586" spans="1:15" ht="15" customHeight="1" x14ac:dyDescent="0.2">
      <c r="A8586" t="s">
        <v>9841</v>
      </c>
      <c r="B8586" t="s">
        <v>847</v>
      </c>
      <c r="C8586" t="s">
        <v>846</v>
      </c>
      <c r="D8586" s="21" t="s">
        <v>850</v>
      </c>
      <c r="E8586" t="s">
        <v>851</v>
      </c>
      <c r="F8586" t="s">
        <v>317</v>
      </c>
      <c r="K8586">
        <v>2021</v>
      </c>
      <c r="L8586" t="s">
        <v>8588</v>
      </c>
      <c r="M8586" t="s">
        <v>8592</v>
      </c>
      <c r="N8586" t="s">
        <v>8589</v>
      </c>
      <c r="O8586" t="s">
        <v>8595</v>
      </c>
    </row>
    <row r="8587" spans="1:15" ht="15" customHeight="1" x14ac:dyDescent="0.2">
      <c r="A8587" t="s">
        <v>9841</v>
      </c>
      <c r="B8587" t="s">
        <v>847</v>
      </c>
      <c r="C8587" t="s">
        <v>846</v>
      </c>
      <c r="D8587" s="21" t="s">
        <v>850</v>
      </c>
      <c r="E8587" t="s">
        <v>851</v>
      </c>
      <c r="F8587" t="s">
        <v>337</v>
      </c>
      <c r="K8587">
        <v>2021</v>
      </c>
      <c r="L8587" t="s">
        <v>8588</v>
      </c>
      <c r="M8587" t="s">
        <v>8592</v>
      </c>
      <c r="N8587" t="s">
        <v>8589</v>
      </c>
      <c r="O8587" t="s">
        <v>8596</v>
      </c>
    </row>
    <row r="8588" spans="1:15" ht="15" customHeight="1" x14ac:dyDescent="0.2">
      <c r="A8588" t="s">
        <v>9841</v>
      </c>
      <c r="B8588" t="s">
        <v>847</v>
      </c>
      <c r="C8588" t="s">
        <v>846</v>
      </c>
      <c r="D8588" s="21" t="s">
        <v>850</v>
      </c>
      <c r="E8588" t="s">
        <v>851</v>
      </c>
      <c r="F8588" t="s">
        <v>338</v>
      </c>
      <c r="K8588">
        <v>2021</v>
      </c>
      <c r="L8588" t="s">
        <v>8588</v>
      </c>
      <c r="M8588" t="s">
        <v>8592</v>
      </c>
      <c r="N8588" t="s">
        <v>8589</v>
      </c>
      <c r="O8588" t="s">
        <v>8596</v>
      </c>
    </row>
    <row r="8589" spans="1:15" ht="15" customHeight="1" x14ac:dyDescent="0.2">
      <c r="A8589" t="s">
        <v>9841</v>
      </c>
      <c r="B8589" t="s">
        <v>847</v>
      </c>
      <c r="C8589" t="s">
        <v>846</v>
      </c>
      <c r="D8589" s="21" t="s">
        <v>850</v>
      </c>
      <c r="E8589" t="s">
        <v>851</v>
      </c>
      <c r="F8589" t="s">
        <v>339</v>
      </c>
      <c r="K8589">
        <v>2021</v>
      </c>
      <c r="L8589" t="s">
        <v>8588</v>
      </c>
      <c r="M8589" t="s">
        <v>8592</v>
      </c>
      <c r="N8589" t="s">
        <v>8589</v>
      </c>
      <c r="O8589" t="s">
        <v>8597</v>
      </c>
    </row>
    <row r="8590" spans="1:15" ht="15" customHeight="1" x14ac:dyDescent="0.2">
      <c r="A8590" t="s">
        <v>9841</v>
      </c>
      <c r="B8590" t="s">
        <v>847</v>
      </c>
      <c r="C8590" t="s">
        <v>846</v>
      </c>
      <c r="D8590" s="21" t="s">
        <v>848</v>
      </c>
      <c r="E8590" t="s">
        <v>849</v>
      </c>
      <c r="F8590" t="s">
        <v>10</v>
      </c>
      <c r="K8590">
        <v>2022</v>
      </c>
      <c r="L8590" t="s">
        <v>8598</v>
      </c>
      <c r="N8590" t="s">
        <v>8599</v>
      </c>
    </row>
    <row r="8591" spans="1:15" ht="15" customHeight="1" x14ac:dyDescent="0.2">
      <c r="A8591" t="s">
        <v>9841</v>
      </c>
      <c r="B8591" t="s">
        <v>847</v>
      </c>
      <c r="C8591" t="s">
        <v>846</v>
      </c>
      <c r="D8591" s="21" t="s">
        <v>848</v>
      </c>
      <c r="E8591" t="s">
        <v>849</v>
      </c>
      <c r="F8591" t="s">
        <v>11</v>
      </c>
      <c r="G8591" t="s">
        <v>1286</v>
      </c>
      <c r="H8591" t="s">
        <v>349</v>
      </c>
      <c r="I8591" t="s">
        <v>349</v>
      </c>
      <c r="K8591">
        <v>2022</v>
      </c>
      <c r="L8591" t="s">
        <v>8598</v>
      </c>
      <c r="N8591" t="s">
        <v>8599</v>
      </c>
      <c r="O8591" t="s">
        <v>8600</v>
      </c>
    </row>
    <row r="8592" spans="1:15" ht="15" customHeight="1" x14ac:dyDescent="0.2">
      <c r="A8592" t="s">
        <v>9841</v>
      </c>
      <c r="B8592" t="s">
        <v>847</v>
      </c>
      <c r="C8592" t="s">
        <v>846</v>
      </c>
      <c r="D8592" s="21" t="s">
        <v>850</v>
      </c>
      <c r="E8592" t="s">
        <v>851</v>
      </c>
      <c r="F8592" t="s">
        <v>9</v>
      </c>
      <c r="L8592" t="s">
        <v>1414</v>
      </c>
      <c r="N8592" t="s">
        <v>1415</v>
      </c>
      <c r="O8592" t="s">
        <v>1416</v>
      </c>
    </row>
    <row r="8593" spans="1:15" ht="15" customHeight="1" x14ac:dyDescent="0.2">
      <c r="A8593" t="s">
        <v>9841</v>
      </c>
      <c r="B8593" t="s">
        <v>847</v>
      </c>
      <c r="C8593" t="s">
        <v>846</v>
      </c>
      <c r="D8593" s="21" t="s">
        <v>848</v>
      </c>
      <c r="E8593" t="s">
        <v>849</v>
      </c>
      <c r="F8593" t="s">
        <v>4</v>
      </c>
      <c r="L8593" t="s">
        <v>1429</v>
      </c>
      <c r="N8593" t="s">
        <v>1279</v>
      </c>
      <c r="O8593" t="s">
        <v>1280</v>
      </c>
    </row>
    <row r="8594" spans="1:15" ht="15" customHeight="1" x14ac:dyDescent="0.2">
      <c r="A8594" t="s">
        <v>9841</v>
      </c>
      <c r="B8594" t="s">
        <v>847</v>
      </c>
      <c r="C8594" t="s">
        <v>846</v>
      </c>
      <c r="D8594" s="21" t="s">
        <v>850</v>
      </c>
      <c r="E8594" t="s">
        <v>851</v>
      </c>
      <c r="F8594" t="s">
        <v>4</v>
      </c>
      <c r="L8594" t="s">
        <v>1429</v>
      </c>
      <c r="N8594" t="s">
        <v>1279</v>
      </c>
      <c r="O8594" t="s">
        <v>1280</v>
      </c>
    </row>
    <row r="8595" spans="1:15" ht="15" customHeight="1" x14ac:dyDescent="0.2">
      <c r="A8595" t="s">
        <v>9841</v>
      </c>
      <c r="B8595" t="s">
        <v>847</v>
      </c>
      <c r="C8595" t="s">
        <v>846</v>
      </c>
      <c r="D8595" s="21" t="s">
        <v>850</v>
      </c>
      <c r="E8595" t="s">
        <v>851</v>
      </c>
      <c r="F8595" t="s">
        <v>67</v>
      </c>
      <c r="G8595" t="s">
        <v>1360</v>
      </c>
      <c r="J8595" t="s">
        <v>8601</v>
      </c>
      <c r="K8595">
        <v>2024</v>
      </c>
      <c r="L8595" t="s">
        <v>8602</v>
      </c>
      <c r="N8595" t="s">
        <v>8603</v>
      </c>
      <c r="O8595" t="s">
        <v>8604</v>
      </c>
    </row>
    <row r="8596" spans="1:15" ht="15" customHeight="1" x14ac:dyDescent="0.2">
      <c r="A8596" t="s">
        <v>9841</v>
      </c>
      <c r="B8596" t="s">
        <v>847</v>
      </c>
      <c r="C8596" t="s">
        <v>846</v>
      </c>
      <c r="D8596" s="21" t="s">
        <v>848</v>
      </c>
      <c r="E8596" t="s">
        <v>849</v>
      </c>
      <c r="F8596" t="s">
        <v>157</v>
      </c>
      <c r="G8596" t="s">
        <v>1286</v>
      </c>
      <c r="O8596" t="s">
        <v>1400</v>
      </c>
    </row>
    <row r="8597" spans="1:15" ht="15" customHeight="1" x14ac:dyDescent="0.2">
      <c r="A8597" t="s">
        <v>9841</v>
      </c>
      <c r="B8597" t="s">
        <v>847</v>
      </c>
      <c r="C8597" t="s">
        <v>846</v>
      </c>
      <c r="D8597" s="21" t="s">
        <v>850</v>
      </c>
      <c r="E8597" t="s">
        <v>851</v>
      </c>
      <c r="F8597" t="s">
        <v>14</v>
      </c>
      <c r="G8597" t="s">
        <v>1430</v>
      </c>
      <c r="O8597" t="s">
        <v>1431</v>
      </c>
    </row>
    <row r="8598" spans="1:15" ht="15" customHeight="1" x14ac:dyDescent="0.2">
      <c r="A8598" t="s">
        <v>9841</v>
      </c>
      <c r="B8598" t="s">
        <v>847</v>
      </c>
      <c r="C8598" t="s">
        <v>846</v>
      </c>
      <c r="D8598" s="21" t="s">
        <v>850</v>
      </c>
      <c r="E8598" t="s">
        <v>851</v>
      </c>
      <c r="F8598" t="s">
        <v>15</v>
      </c>
      <c r="G8598" t="s">
        <v>1430</v>
      </c>
      <c r="O8598" t="s">
        <v>1432</v>
      </c>
    </row>
    <row r="8599" spans="1:15" ht="15" customHeight="1" x14ac:dyDescent="0.2">
      <c r="A8599" t="s">
        <v>9841</v>
      </c>
      <c r="B8599" t="s">
        <v>847</v>
      </c>
      <c r="C8599" t="s">
        <v>846</v>
      </c>
      <c r="D8599" s="21" t="s">
        <v>850</v>
      </c>
      <c r="E8599" t="s">
        <v>851</v>
      </c>
      <c r="F8599" t="s">
        <v>132</v>
      </c>
      <c r="G8599" t="s">
        <v>1286</v>
      </c>
      <c r="O8599" t="s">
        <v>1400</v>
      </c>
    </row>
    <row r="8600" spans="1:15" ht="15" customHeight="1" x14ac:dyDescent="0.2">
      <c r="A8600" t="s">
        <v>9841</v>
      </c>
      <c r="B8600" t="s">
        <v>913</v>
      </c>
      <c r="C8600" t="s">
        <v>912</v>
      </c>
      <c r="D8600" s="21" t="s">
        <v>914</v>
      </c>
      <c r="E8600" t="s">
        <v>915</v>
      </c>
      <c r="F8600" t="s">
        <v>72</v>
      </c>
      <c r="G8600" t="s">
        <v>1299</v>
      </c>
      <c r="K8600">
        <v>2018</v>
      </c>
      <c r="L8600" t="s">
        <v>8605</v>
      </c>
      <c r="M8600" t="s">
        <v>1614</v>
      </c>
      <c r="N8600" t="s">
        <v>8606</v>
      </c>
      <c r="O8600" t="s">
        <v>8607</v>
      </c>
    </row>
    <row r="8601" spans="1:15" ht="15" customHeight="1" x14ac:dyDescent="0.2">
      <c r="A8601" t="s">
        <v>9841</v>
      </c>
      <c r="B8601" t="s">
        <v>913</v>
      </c>
      <c r="C8601" t="s">
        <v>912</v>
      </c>
      <c r="D8601" s="21" t="s">
        <v>914</v>
      </c>
      <c r="E8601" t="s">
        <v>915</v>
      </c>
      <c r="F8601" t="s">
        <v>76</v>
      </c>
      <c r="G8601" t="s">
        <v>1299</v>
      </c>
      <c r="K8601">
        <v>2018</v>
      </c>
      <c r="L8601" t="s">
        <v>8605</v>
      </c>
      <c r="M8601" t="s">
        <v>1614</v>
      </c>
      <c r="N8601" t="s">
        <v>8606</v>
      </c>
      <c r="O8601" t="s">
        <v>8608</v>
      </c>
    </row>
    <row r="8602" spans="1:15" ht="15" customHeight="1" x14ac:dyDescent="0.2">
      <c r="A8602" t="s">
        <v>9841</v>
      </c>
      <c r="B8602" t="s">
        <v>913</v>
      </c>
      <c r="C8602" t="s">
        <v>912</v>
      </c>
      <c r="D8602" s="21" t="s">
        <v>914</v>
      </c>
      <c r="E8602" t="s">
        <v>915</v>
      </c>
      <c r="F8602" t="s">
        <v>78</v>
      </c>
      <c r="G8602" t="s">
        <v>1299</v>
      </c>
      <c r="K8602">
        <v>2018</v>
      </c>
      <c r="L8602" t="s">
        <v>8605</v>
      </c>
      <c r="M8602" t="s">
        <v>1365</v>
      </c>
      <c r="N8602" t="s">
        <v>8606</v>
      </c>
      <c r="O8602" t="s">
        <v>8609</v>
      </c>
    </row>
    <row r="8603" spans="1:15" ht="15" customHeight="1" x14ac:dyDescent="0.2">
      <c r="A8603" t="s">
        <v>9841</v>
      </c>
      <c r="B8603" t="s">
        <v>913</v>
      </c>
      <c r="C8603" t="s">
        <v>912</v>
      </c>
      <c r="D8603" s="21" t="s">
        <v>914</v>
      </c>
      <c r="E8603" t="s">
        <v>915</v>
      </c>
      <c r="F8603" t="s">
        <v>79</v>
      </c>
      <c r="G8603" t="s">
        <v>1382</v>
      </c>
      <c r="K8603">
        <v>2018</v>
      </c>
      <c r="L8603" t="s">
        <v>8605</v>
      </c>
      <c r="M8603" t="s">
        <v>1365</v>
      </c>
      <c r="N8603" t="s">
        <v>8606</v>
      </c>
      <c r="O8603" t="s">
        <v>8609</v>
      </c>
    </row>
    <row r="8604" spans="1:15" ht="15" customHeight="1" x14ac:dyDescent="0.2">
      <c r="A8604" t="s">
        <v>9841</v>
      </c>
      <c r="B8604" t="s">
        <v>913</v>
      </c>
      <c r="C8604" t="s">
        <v>912</v>
      </c>
      <c r="D8604" s="21" t="s">
        <v>914</v>
      </c>
      <c r="E8604" t="s">
        <v>915</v>
      </c>
      <c r="F8604" t="s">
        <v>94</v>
      </c>
      <c r="K8604">
        <v>2018</v>
      </c>
      <c r="L8604" t="s">
        <v>8605</v>
      </c>
      <c r="M8604" t="s">
        <v>1365</v>
      </c>
      <c r="N8604" t="s">
        <v>8606</v>
      </c>
      <c r="O8604" t="s">
        <v>9698</v>
      </c>
    </row>
    <row r="8605" spans="1:15" ht="15" customHeight="1" x14ac:dyDescent="0.2">
      <c r="A8605" t="s">
        <v>9841</v>
      </c>
      <c r="B8605" t="s">
        <v>913</v>
      </c>
      <c r="C8605" t="s">
        <v>912</v>
      </c>
      <c r="D8605" s="21" t="s">
        <v>914</v>
      </c>
      <c r="E8605" t="s">
        <v>915</v>
      </c>
      <c r="F8605" t="s">
        <v>306</v>
      </c>
      <c r="K8605">
        <v>2018</v>
      </c>
      <c r="L8605" t="s">
        <v>8605</v>
      </c>
      <c r="M8605" t="s">
        <v>1365</v>
      </c>
      <c r="N8605" t="s">
        <v>8606</v>
      </c>
      <c r="O8605" t="s">
        <v>8610</v>
      </c>
    </row>
    <row r="8606" spans="1:15" ht="15" customHeight="1" x14ac:dyDescent="0.2">
      <c r="A8606" t="s">
        <v>9841</v>
      </c>
      <c r="B8606" t="s">
        <v>913</v>
      </c>
      <c r="C8606" t="s">
        <v>912</v>
      </c>
      <c r="D8606" s="21" t="s">
        <v>914</v>
      </c>
      <c r="E8606" t="s">
        <v>915</v>
      </c>
      <c r="F8606" t="s">
        <v>307</v>
      </c>
      <c r="K8606">
        <v>2018</v>
      </c>
      <c r="L8606" t="s">
        <v>8605</v>
      </c>
      <c r="M8606" t="s">
        <v>1365</v>
      </c>
      <c r="N8606" t="s">
        <v>8606</v>
      </c>
      <c r="O8606" t="s">
        <v>8611</v>
      </c>
    </row>
    <row r="8607" spans="1:15" ht="15" customHeight="1" x14ac:dyDescent="0.2">
      <c r="A8607" t="s">
        <v>9841</v>
      </c>
      <c r="B8607" t="s">
        <v>913</v>
      </c>
      <c r="C8607" t="s">
        <v>912</v>
      </c>
      <c r="D8607" s="21" t="s">
        <v>914</v>
      </c>
      <c r="E8607" t="s">
        <v>915</v>
      </c>
      <c r="F8607" t="s">
        <v>308</v>
      </c>
      <c r="K8607">
        <v>2018</v>
      </c>
      <c r="L8607" t="s">
        <v>8605</v>
      </c>
      <c r="M8607" t="s">
        <v>1365</v>
      </c>
      <c r="N8607" t="s">
        <v>8606</v>
      </c>
      <c r="O8607" t="s">
        <v>8612</v>
      </c>
    </row>
    <row r="8608" spans="1:15" ht="15" customHeight="1" x14ac:dyDescent="0.2">
      <c r="A8608" t="s">
        <v>9841</v>
      </c>
      <c r="B8608" t="s">
        <v>913</v>
      </c>
      <c r="C8608" t="s">
        <v>912</v>
      </c>
      <c r="D8608" s="21" t="s">
        <v>914</v>
      </c>
      <c r="E8608" t="s">
        <v>915</v>
      </c>
      <c r="F8608" t="s">
        <v>314</v>
      </c>
      <c r="K8608">
        <v>2018</v>
      </c>
      <c r="L8608" t="s">
        <v>8605</v>
      </c>
      <c r="M8608" t="s">
        <v>1365</v>
      </c>
      <c r="N8608" t="s">
        <v>8606</v>
      </c>
      <c r="O8608" t="s">
        <v>8610</v>
      </c>
    </row>
    <row r="8609" spans="1:15" ht="15" customHeight="1" x14ac:dyDescent="0.2">
      <c r="A8609" t="s">
        <v>9841</v>
      </c>
      <c r="B8609" t="s">
        <v>913</v>
      </c>
      <c r="C8609" t="s">
        <v>912</v>
      </c>
      <c r="D8609" s="21" t="s">
        <v>914</v>
      </c>
      <c r="E8609" t="s">
        <v>915</v>
      </c>
      <c r="F8609" t="s">
        <v>316</v>
      </c>
      <c r="K8609">
        <v>2018</v>
      </c>
      <c r="L8609" t="s">
        <v>8605</v>
      </c>
      <c r="M8609" t="s">
        <v>1365</v>
      </c>
      <c r="N8609" t="s">
        <v>8606</v>
      </c>
      <c r="O8609" t="s">
        <v>8612</v>
      </c>
    </row>
    <row r="8610" spans="1:15" ht="15" customHeight="1" x14ac:dyDescent="0.2">
      <c r="A8610" t="s">
        <v>9841</v>
      </c>
      <c r="B8610" t="s">
        <v>913</v>
      </c>
      <c r="C8610" t="s">
        <v>912</v>
      </c>
      <c r="D8610" s="21" t="s">
        <v>914</v>
      </c>
      <c r="E8610" t="s">
        <v>915</v>
      </c>
      <c r="F8610" t="s">
        <v>337</v>
      </c>
      <c r="K8610">
        <v>2018</v>
      </c>
      <c r="L8610" t="s">
        <v>8605</v>
      </c>
      <c r="M8610" t="s">
        <v>1365</v>
      </c>
      <c r="N8610" t="s">
        <v>8606</v>
      </c>
      <c r="O8610" t="s">
        <v>8611</v>
      </c>
    </row>
    <row r="8611" spans="1:15" ht="15" customHeight="1" x14ac:dyDescent="0.2">
      <c r="A8611" t="s">
        <v>9841</v>
      </c>
      <c r="B8611" t="s">
        <v>913</v>
      </c>
      <c r="C8611" t="s">
        <v>912</v>
      </c>
      <c r="D8611" s="21" t="s">
        <v>914</v>
      </c>
      <c r="E8611" t="s">
        <v>915</v>
      </c>
      <c r="F8611" t="s">
        <v>338</v>
      </c>
      <c r="K8611">
        <v>2018</v>
      </c>
      <c r="L8611" t="s">
        <v>8605</v>
      </c>
      <c r="M8611" t="s">
        <v>1365</v>
      </c>
      <c r="N8611" t="s">
        <v>8606</v>
      </c>
      <c r="O8611" t="s">
        <v>8612</v>
      </c>
    </row>
    <row r="8612" spans="1:15" ht="15" customHeight="1" x14ac:dyDescent="0.2">
      <c r="A8612" t="s">
        <v>9841</v>
      </c>
      <c r="B8612" t="s">
        <v>913</v>
      </c>
      <c r="C8612" t="s">
        <v>912</v>
      </c>
      <c r="D8612" s="21" t="s">
        <v>914</v>
      </c>
      <c r="E8612" t="s">
        <v>915</v>
      </c>
      <c r="F8612" t="s">
        <v>142</v>
      </c>
      <c r="G8612" t="s">
        <v>1286</v>
      </c>
      <c r="K8612">
        <v>2018</v>
      </c>
      <c r="L8612" t="s">
        <v>8613</v>
      </c>
      <c r="M8612" t="s">
        <v>8614</v>
      </c>
      <c r="N8612" t="s">
        <v>8615</v>
      </c>
      <c r="O8612" t="s">
        <v>1400</v>
      </c>
    </row>
    <row r="8613" spans="1:15" ht="15" customHeight="1" x14ac:dyDescent="0.2">
      <c r="A8613" t="s">
        <v>9841</v>
      </c>
      <c r="B8613" t="s">
        <v>913</v>
      </c>
      <c r="C8613" t="s">
        <v>912</v>
      </c>
      <c r="D8613" s="21" t="s">
        <v>914</v>
      </c>
      <c r="E8613" t="s">
        <v>915</v>
      </c>
      <c r="F8613" t="s">
        <v>55</v>
      </c>
      <c r="G8613" t="s">
        <v>1270</v>
      </c>
      <c r="H8613" t="s">
        <v>349</v>
      </c>
      <c r="I8613" t="s">
        <v>349</v>
      </c>
      <c r="K8613">
        <v>2018</v>
      </c>
      <c r="L8613" t="s">
        <v>8616</v>
      </c>
      <c r="M8613" t="s">
        <v>8617</v>
      </c>
      <c r="N8613" t="s">
        <v>8606</v>
      </c>
      <c r="O8613" t="s">
        <v>8618</v>
      </c>
    </row>
    <row r="8614" spans="1:15" ht="15" customHeight="1" x14ac:dyDescent="0.2">
      <c r="A8614" t="s">
        <v>9841</v>
      </c>
      <c r="B8614" t="s">
        <v>913</v>
      </c>
      <c r="C8614" t="s">
        <v>912</v>
      </c>
      <c r="D8614" s="21" t="s">
        <v>914</v>
      </c>
      <c r="E8614" t="s">
        <v>915</v>
      </c>
      <c r="F8614" t="s">
        <v>59</v>
      </c>
      <c r="G8614" t="s">
        <v>1270</v>
      </c>
      <c r="H8614" t="s">
        <v>349</v>
      </c>
      <c r="I8614" t="s">
        <v>349</v>
      </c>
      <c r="K8614">
        <v>2018</v>
      </c>
      <c r="L8614" t="s">
        <v>8616</v>
      </c>
      <c r="M8614" t="s">
        <v>8617</v>
      </c>
      <c r="N8614" t="s">
        <v>8606</v>
      </c>
      <c r="O8614" t="s">
        <v>8619</v>
      </c>
    </row>
    <row r="8615" spans="1:15" ht="15" customHeight="1" x14ac:dyDescent="0.2">
      <c r="A8615" t="s">
        <v>9841</v>
      </c>
      <c r="B8615" s="22" t="s">
        <v>913</v>
      </c>
      <c r="C8615" s="22" t="s">
        <v>912</v>
      </c>
      <c r="D8615" s="23" t="s">
        <v>914</v>
      </c>
      <c r="E8615" s="22" t="s">
        <v>915</v>
      </c>
      <c r="F8615" s="22" t="s">
        <v>81</v>
      </c>
      <c r="G8615" s="22" t="s">
        <v>1299</v>
      </c>
      <c r="H8615" s="22"/>
      <c r="I8615" s="22"/>
      <c r="J8615" s="22"/>
      <c r="K8615" s="22">
        <v>2023</v>
      </c>
      <c r="L8615" s="22" t="s">
        <v>8620</v>
      </c>
      <c r="M8615" s="22" t="s">
        <v>1314</v>
      </c>
      <c r="N8615" s="22" t="s">
        <v>8621</v>
      </c>
      <c r="O8615" s="48"/>
    </row>
    <row r="8616" spans="1:15" ht="15" customHeight="1" x14ac:dyDescent="0.2">
      <c r="A8616" t="s">
        <v>9841</v>
      </c>
      <c r="B8616" t="s">
        <v>913</v>
      </c>
      <c r="C8616" t="s">
        <v>912</v>
      </c>
      <c r="D8616" s="21" t="s">
        <v>914</v>
      </c>
      <c r="E8616" t="s">
        <v>915</v>
      </c>
      <c r="F8616" t="s">
        <v>16</v>
      </c>
      <c r="G8616" t="s">
        <v>1270</v>
      </c>
      <c r="H8616" t="s">
        <v>349</v>
      </c>
      <c r="I8616" t="s">
        <v>349</v>
      </c>
      <c r="K8616">
        <v>2007</v>
      </c>
      <c r="L8616" t="s">
        <v>8622</v>
      </c>
      <c r="M8616" t="s">
        <v>8623</v>
      </c>
      <c r="N8616" t="s">
        <v>8624</v>
      </c>
      <c r="O8616" t="s">
        <v>8625</v>
      </c>
    </row>
    <row r="8617" spans="1:15" ht="15" customHeight="1" x14ac:dyDescent="0.2">
      <c r="A8617" t="s">
        <v>9841</v>
      </c>
      <c r="B8617" t="s">
        <v>913</v>
      </c>
      <c r="C8617" t="s">
        <v>912</v>
      </c>
      <c r="D8617" s="21" t="s">
        <v>914</v>
      </c>
      <c r="E8617" t="s">
        <v>915</v>
      </c>
      <c r="F8617" t="s">
        <v>17</v>
      </c>
      <c r="G8617" t="s">
        <v>1270</v>
      </c>
      <c r="H8617" t="s">
        <v>349</v>
      </c>
      <c r="I8617" t="s">
        <v>349</v>
      </c>
      <c r="K8617">
        <v>2007</v>
      </c>
      <c r="L8617" t="s">
        <v>8622</v>
      </c>
      <c r="M8617" t="s">
        <v>8623</v>
      </c>
      <c r="N8617" t="s">
        <v>8624</v>
      </c>
      <c r="O8617" t="s">
        <v>8625</v>
      </c>
    </row>
    <row r="8618" spans="1:15" ht="15" customHeight="1" x14ac:dyDescent="0.2">
      <c r="A8618" t="s">
        <v>9841</v>
      </c>
      <c r="B8618" t="s">
        <v>913</v>
      </c>
      <c r="C8618" t="s">
        <v>912</v>
      </c>
      <c r="D8618" s="21" t="s">
        <v>914</v>
      </c>
      <c r="E8618" t="s">
        <v>915</v>
      </c>
      <c r="F8618" t="s">
        <v>18</v>
      </c>
      <c r="G8618" t="s">
        <v>1270</v>
      </c>
      <c r="H8618" t="s">
        <v>349</v>
      </c>
      <c r="I8618" t="s">
        <v>349</v>
      </c>
      <c r="K8618">
        <v>2007</v>
      </c>
      <c r="L8618" t="s">
        <v>8622</v>
      </c>
      <c r="M8618" t="s">
        <v>8623</v>
      </c>
      <c r="N8618" t="s">
        <v>8624</v>
      </c>
      <c r="O8618" t="s">
        <v>8625</v>
      </c>
    </row>
    <row r="8619" spans="1:15" ht="15" customHeight="1" x14ac:dyDescent="0.2">
      <c r="A8619" t="s">
        <v>9841</v>
      </c>
      <c r="B8619" t="s">
        <v>913</v>
      </c>
      <c r="C8619" t="s">
        <v>912</v>
      </c>
      <c r="D8619" s="21" t="s">
        <v>914</v>
      </c>
      <c r="E8619" t="s">
        <v>915</v>
      </c>
      <c r="F8619" t="s">
        <v>19</v>
      </c>
      <c r="G8619" t="s">
        <v>1270</v>
      </c>
      <c r="H8619" t="s">
        <v>349</v>
      </c>
      <c r="I8619" t="s">
        <v>349</v>
      </c>
      <c r="K8619">
        <v>2007</v>
      </c>
      <c r="L8619" t="s">
        <v>8622</v>
      </c>
      <c r="M8619" t="s">
        <v>8623</v>
      </c>
      <c r="N8619" t="s">
        <v>8624</v>
      </c>
      <c r="O8619" t="s">
        <v>8625</v>
      </c>
    </row>
    <row r="8620" spans="1:15" ht="15" customHeight="1" x14ac:dyDescent="0.2">
      <c r="A8620" t="s">
        <v>9841</v>
      </c>
      <c r="B8620" t="s">
        <v>913</v>
      </c>
      <c r="C8620" t="s">
        <v>912</v>
      </c>
      <c r="D8620" s="21" t="s">
        <v>914</v>
      </c>
      <c r="E8620" t="s">
        <v>915</v>
      </c>
      <c r="F8620" t="s">
        <v>20</v>
      </c>
      <c r="G8620" t="s">
        <v>1270</v>
      </c>
      <c r="H8620" t="s">
        <v>349</v>
      </c>
      <c r="I8620" t="s">
        <v>349</v>
      </c>
      <c r="K8620">
        <v>2007</v>
      </c>
      <c r="L8620" t="s">
        <v>8622</v>
      </c>
      <c r="M8620" t="s">
        <v>8623</v>
      </c>
      <c r="N8620" t="s">
        <v>8624</v>
      </c>
      <c r="O8620" t="s">
        <v>8625</v>
      </c>
    </row>
    <row r="8621" spans="1:15" ht="15" customHeight="1" x14ac:dyDescent="0.2">
      <c r="A8621" t="s">
        <v>9841</v>
      </c>
      <c r="B8621" t="s">
        <v>913</v>
      </c>
      <c r="C8621" t="s">
        <v>912</v>
      </c>
      <c r="D8621" s="21" t="s">
        <v>914</v>
      </c>
      <c r="E8621" t="s">
        <v>915</v>
      </c>
      <c r="F8621" t="s">
        <v>22</v>
      </c>
      <c r="G8621" t="s">
        <v>1270</v>
      </c>
      <c r="H8621" t="s">
        <v>349</v>
      </c>
      <c r="I8621" t="s">
        <v>349</v>
      </c>
      <c r="K8621">
        <v>2007</v>
      </c>
      <c r="L8621" t="s">
        <v>8622</v>
      </c>
      <c r="M8621" t="s">
        <v>8623</v>
      </c>
      <c r="N8621" t="s">
        <v>8624</v>
      </c>
      <c r="O8621" t="s">
        <v>8625</v>
      </c>
    </row>
    <row r="8622" spans="1:15" ht="15" customHeight="1" x14ac:dyDescent="0.2">
      <c r="A8622" t="s">
        <v>9841</v>
      </c>
      <c r="B8622" t="s">
        <v>913</v>
      </c>
      <c r="C8622" t="s">
        <v>912</v>
      </c>
      <c r="D8622" s="21" t="s">
        <v>914</v>
      </c>
      <c r="E8622" t="s">
        <v>915</v>
      </c>
      <c r="F8622" t="s">
        <v>23</v>
      </c>
      <c r="G8622" t="s">
        <v>1270</v>
      </c>
      <c r="H8622" t="s">
        <v>349</v>
      </c>
      <c r="I8622" t="s">
        <v>349</v>
      </c>
      <c r="K8622">
        <v>2007</v>
      </c>
      <c r="L8622" t="s">
        <v>8622</v>
      </c>
      <c r="M8622" t="s">
        <v>8623</v>
      </c>
      <c r="N8622" t="s">
        <v>8624</v>
      </c>
      <c r="O8622" t="s">
        <v>8625</v>
      </c>
    </row>
    <row r="8623" spans="1:15" ht="15" customHeight="1" x14ac:dyDescent="0.2">
      <c r="A8623" t="s">
        <v>9841</v>
      </c>
      <c r="B8623" t="s">
        <v>913</v>
      </c>
      <c r="C8623" t="s">
        <v>912</v>
      </c>
      <c r="D8623" s="21" t="s">
        <v>914</v>
      </c>
      <c r="E8623" t="s">
        <v>915</v>
      </c>
      <c r="F8623" t="s">
        <v>28</v>
      </c>
      <c r="G8623" t="s">
        <v>1270</v>
      </c>
      <c r="H8623" t="s">
        <v>349</v>
      </c>
      <c r="I8623" t="s">
        <v>349</v>
      </c>
      <c r="K8623">
        <v>2007</v>
      </c>
      <c r="L8623" t="s">
        <v>8622</v>
      </c>
      <c r="M8623" t="s">
        <v>8623</v>
      </c>
      <c r="N8623" t="s">
        <v>8624</v>
      </c>
      <c r="O8623" t="s">
        <v>8625</v>
      </c>
    </row>
    <row r="8624" spans="1:15" ht="15" customHeight="1" x14ac:dyDescent="0.2">
      <c r="A8624" t="s">
        <v>9841</v>
      </c>
      <c r="B8624" t="s">
        <v>913</v>
      </c>
      <c r="C8624" t="s">
        <v>912</v>
      </c>
      <c r="D8624" s="21" t="s">
        <v>914</v>
      </c>
      <c r="E8624" t="s">
        <v>915</v>
      </c>
      <c r="F8624" t="s">
        <v>85</v>
      </c>
      <c r="K8624">
        <v>2008</v>
      </c>
      <c r="L8624" t="s">
        <v>8622</v>
      </c>
      <c r="M8624" t="s">
        <v>8626</v>
      </c>
      <c r="N8624" t="s">
        <v>8624</v>
      </c>
      <c r="O8624" t="s">
        <v>8627</v>
      </c>
    </row>
    <row r="8625" spans="1:15" ht="15" customHeight="1" x14ac:dyDescent="0.2">
      <c r="A8625" t="s">
        <v>9841</v>
      </c>
      <c r="B8625" t="s">
        <v>913</v>
      </c>
      <c r="C8625" t="s">
        <v>912</v>
      </c>
      <c r="D8625" s="21" t="s">
        <v>914</v>
      </c>
      <c r="E8625" t="s">
        <v>915</v>
      </c>
      <c r="F8625" t="s">
        <v>90</v>
      </c>
      <c r="K8625">
        <v>2008</v>
      </c>
      <c r="L8625" t="s">
        <v>8622</v>
      </c>
      <c r="M8625" t="s">
        <v>3240</v>
      </c>
      <c r="N8625" t="s">
        <v>8624</v>
      </c>
      <c r="O8625" t="s">
        <v>8628</v>
      </c>
    </row>
    <row r="8626" spans="1:15" ht="15" customHeight="1" x14ac:dyDescent="0.2">
      <c r="A8626" t="s">
        <v>9841</v>
      </c>
      <c r="B8626" t="s">
        <v>913</v>
      </c>
      <c r="C8626" t="s">
        <v>912</v>
      </c>
      <c r="D8626" s="21" t="s">
        <v>914</v>
      </c>
      <c r="E8626" t="s">
        <v>915</v>
      </c>
      <c r="F8626" t="s">
        <v>96</v>
      </c>
      <c r="K8626">
        <v>2008</v>
      </c>
      <c r="L8626" t="s">
        <v>8622</v>
      </c>
      <c r="M8626" t="s">
        <v>8629</v>
      </c>
      <c r="N8626" t="s">
        <v>8624</v>
      </c>
    </row>
    <row r="8627" spans="1:15" ht="15" customHeight="1" x14ac:dyDescent="0.2">
      <c r="A8627" t="s">
        <v>9841</v>
      </c>
      <c r="B8627" t="s">
        <v>913</v>
      </c>
      <c r="C8627" t="s">
        <v>912</v>
      </c>
      <c r="D8627" s="21" t="s">
        <v>914</v>
      </c>
      <c r="E8627" t="s">
        <v>915</v>
      </c>
      <c r="F8627" t="s">
        <v>336</v>
      </c>
      <c r="K8627">
        <v>2008</v>
      </c>
      <c r="L8627" t="s">
        <v>8622</v>
      </c>
      <c r="M8627" t="s">
        <v>6055</v>
      </c>
      <c r="N8627" t="s">
        <v>8624</v>
      </c>
      <c r="O8627" t="s">
        <v>8630</v>
      </c>
    </row>
    <row r="8628" spans="1:15" ht="15" customHeight="1" x14ac:dyDescent="0.2">
      <c r="A8628" t="s">
        <v>9841</v>
      </c>
      <c r="B8628" t="s">
        <v>913</v>
      </c>
      <c r="C8628" t="s">
        <v>912</v>
      </c>
      <c r="D8628" s="21" t="s">
        <v>914</v>
      </c>
      <c r="E8628" t="s">
        <v>915</v>
      </c>
      <c r="F8628" t="s">
        <v>10</v>
      </c>
      <c r="K8628">
        <v>2023</v>
      </c>
      <c r="L8628" t="s">
        <v>8631</v>
      </c>
      <c r="N8628" t="s">
        <v>8632</v>
      </c>
    </row>
    <row r="8629" spans="1:15" ht="15" customHeight="1" x14ac:dyDescent="0.2">
      <c r="A8629" t="s">
        <v>9841</v>
      </c>
      <c r="B8629" t="s">
        <v>913</v>
      </c>
      <c r="C8629" t="s">
        <v>912</v>
      </c>
      <c r="D8629" s="21" t="s">
        <v>914</v>
      </c>
      <c r="E8629" t="s">
        <v>915</v>
      </c>
      <c r="F8629" t="s">
        <v>11</v>
      </c>
      <c r="G8629" t="s">
        <v>1286</v>
      </c>
      <c r="H8629" t="s">
        <v>349</v>
      </c>
      <c r="I8629" t="s">
        <v>349</v>
      </c>
      <c r="K8629">
        <v>2023</v>
      </c>
      <c r="L8629" t="s">
        <v>8631</v>
      </c>
      <c r="N8629" t="s">
        <v>8632</v>
      </c>
    </row>
    <row r="8630" spans="1:15" ht="15" customHeight="1" x14ac:dyDescent="0.2">
      <c r="A8630" t="s">
        <v>9841</v>
      </c>
      <c r="B8630" t="s">
        <v>913</v>
      </c>
      <c r="C8630" t="s">
        <v>912</v>
      </c>
      <c r="D8630" s="21" t="s">
        <v>914</v>
      </c>
      <c r="E8630" t="s">
        <v>915</v>
      </c>
      <c r="F8630" t="s">
        <v>66</v>
      </c>
      <c r="G8630" t="s">
        <v>1296</v>
      </c>
      <c r="K8630">
        <v>2019</v>
      </c>
      <c r="L8630" t="s">
        <v>8633</v>
      </c>
      <c r="M8630" t="s">
        <v>8634</v>
      </c>
      <c r="N8630" t="s">
        <v>8635</v>
      </c>
    </row>
    <row r="8631" spans="1:15" ht="15" customHeight="1" x14ac:dyDescent="0.2">
      <c r="A8631" t="s">
        <v>9841</v>
      </c>
      <c r="B8631" t="s">
        <v>913</v>
      </c>
      <c r="C8631" t="s">
        <v>912</v>
      </c>
      <c r="D8631" s="21" t="s">
        <v>914</v>
      </c>
      <c r="E8631" t="s">
        <v>915</v>
      </c>
      <c r="F8631" t="s">
        <v>84</v>
      </c>
      <c r="K8631">
        <v>2019</v>
      </c>
      <c r="L8631" t="s">
        <v>8633</v>
      </c>
      <c r="M8631" t="s">
        <v>8024</v>
      </c>
      <c r="N8631" t="s">
        <v>8635</v>
      </c>
    </row>
    <row r="8632" spans="1:15" ht="15" customHeight="1" x14ac:dyDescent="0.2">
      <c r="A8632" t="s">
        <v>9841</v>
      </c>
      <c r="B8632" t="s">
        <v>913</v>
      </c>
      <c r="C8632" t="s">
        <v>912</v>
      </c>
      <c r="D8632" s="21" t="s">
        <v>914</v>
      </c>
      <c r="E8632" t="s">
        <v>915</v>
      </c>
      <c r="F8632" t="s">
        <v>315</v>
      </c>
      <c r="K8632">
        <v>2019</v>
      </c>
      <c r="L8632" t="s">
        <v>8633</v>
      </c>
      <c r="M8632" t="s">
        <v>8636</v>
      </c>
      <c r="N8632" t="s">
        <v>8635</v>
      </c>
      <c r="O8632" t="s">
        <v>8637</v>
      </c>
    </row>
    <row r="8633" spans="1:15" ht="15" customHeight="1" x14ac:dyDescent="0.2">
      <c r="A8633" t="s">
        <v>9841</v>
      </c>
      <c r="B8633" t="s">
        <v>913</v>
      </c>
      <c r="C8633" t="s">
        <v>912</v>
      </c>
      <c r="D8633" s="21" t="s">
        <v>914</v>
      </c>
      <c r="E8633" t="s">
        <v>915</v>
      </c>
      <c r="F8633" t="s">
        <v>89</v>
      </c>
      <c r="K8633">
        <v>2019</v>
      </c>
      <c r="L8633" t="s">
        <v>8638</v>
      </c>
      <c r="M8633" t="s">
        <v>8639</v>
      </c>
      <c r="N8633" t="s">
        <v>8635</v>
      </c>
      <c r="O8633" t="s">
        <v>8640</v>
      </c>
    </row>
    <row r="8634" spans="1:15" ht="15" customHeight="1" x14ac:dyDescent="0.2">
      <c r="A8634" t="s">
        <v>9841</v>
      </c>
      <c r="B8634" t="s">
        <v>913</v>
      </c>
      <c r="C8634" t="s">
        <v>912</v>
      </c>
      <c r="D8634" s="21" t="s">
        <v>914</v>
      </c>
      <c r="E8634" t="s">
        <v>915</v>
      </c>
      <c r="F8634" t="s">
        <v>9</v>
      </c>
      <c r="L8634" t="s">
        <v>1414</v>
      </c>
      <c r="N8634" t="s">
        <v>1415</v>
      </c>
      <c r="O8634" t="s">
        <v>1416</v>
      </c>
    </row>
    <row r="8635" spans="1:15" ht="15" customHeight="1" x14ac:dyDescent="0.2">
      <c r="A8635" t="s">
        <v>9841</v>
      </c>
      <c r="B8635" t="s">
        <v>913</v>
      </c>
      <c r="C8635" t="s">
        <v>912</v>
      </c>
      <c r="D8635" s="21" t="s">
        <v>914</v>
      </c>
      <c r="E8635" t="s">
        <v>915</v>
      </c>
      <c r="F8635" t="s">
        <v>67</v>
      </c>
      <c r="G8635" t="s">
        <v>1360</v>
      </c>
      <c r="J8635" t="s">
        <v>8641</v>
      </c>
      <c r="K8635">
        <v>2024</v>
      </c>
      <c r="L8635" t="s">
        <v>8642</v>
      </c>
      <c r="M8635" t="s">
        <v>8643</v>
      </c>
      <c r="N8635" t="s">
        <v>8644</v>
      </c>
      <c r="O8635" t="s">
        <v>8645</v>
      </c>
    </row>
    <row r="8636" spans="1:15" ht="15" customHeight="1" x14ac:dyDescent="0.2">
      <c r="A8636" t="s">
        <v>9841</v>
      </c>
      <c r="B8636" t="s">
        <v>913</v>
      </c>
      <c r="C8636" t="s">
        <v>912</v>
      </c>
      <c r="D8636" s="21" t="s">
        <v>914</v>
      </c>
      <c r="E8636" t="s">
        <v>915</v>
      </c>
      <c r="F8636" t="s">
        <v>162</v>
      </c>
      <c r="G8636" t="s">
        <v>1286</v>
      </c>
      <c r="K8636">
        <v>2019</v>
      </c>
      <c r="L8636" t="s">
        <v>8642</v>
      </c>
      <c r="M8636" t="s">
        <v>8646</v>
      </c>
      <c r="N8636" t="s">
        <v>8644</v>
      </c>
      <c r="O8636" t="s">
        <v>1400</v>
      </c>
    </row>
    <row r="8637" spans="1:15" ht="15" customHeight="1" x14ac:dyDescent="0.2">
      <c r="A8637" t="s">
        <v>9841</v>
      </c>
      <c r="B8637" t="s">
        <v>913</v>
      </c>
      <c r="C8637" t="s">
        <v>912</v>
      </c>
      <c r="D8637" s="21" t="s">
        <v>914</v>
      </c>
      <c r="E8637" t="s">
        <v>915</v>
      </c>
      <c r="F8637" t="s">
        <v>4</v>
      </c>
      <c r="L8637" t="s">
        <v>1429</v>
      </c>
      <c r="N8637" t="s">
        <v>1279</v>
      </c>
      <c r="O8637" t="s">
        <v>1280</v>
      </c>
    </row>
    <row r="8638" spans="1:15" ht="15" customHeight="1" x14ac:dyDescent="0.2">
      <c r="A8638" t="s">
        <v>9841</v>
      </c>
      <c r="B8638" t="s">
        <v>913</v>
      </c>
      <c r="C8638" t="s">
        <v>912</v>
      </c>
      <c r="D8638" s="21" t="s">
        <v>914</v>
      </c>
      <c r="E8638" t="s">
        <v>915</v>
      </c>
      <c r="F8638" t="s">
        <v>15</v>
      </c>
      <c r="G8638" t="s">
        <v>1430</v>
      </c>
      <c r="O8638" t="s">
        <v>1432</v>
      </c>
    </row>
    <row r="8639" spans="1:15" ht="15" customHeight="1" x14ac:dyDescent="0.2">
      <c r="A8639" t="s">
        <v>9841</v>
      </c>
      <c r="B8639" t="s">
        <v>939</v>
      </c>
      <c r="C8639" t="s">
        <v>938</v>
      </c>
      <c r="D8639" s="21" t="s">
        <v>940</v>
      </c>
      <c r="E8639" t="s">
        <v>941</v>
      </c>
      <c r="F8639" t="s">
        <v>266</v>
      </c>
      <c r="G8639" t="s">
        <v>1523</v>
      </c>
      <c r="K8639">
        <v>2022</v>
      </c>
      <c r="L8639" t="s">
        <v>8647</v>
      </c>
      <c r="M8639" t="s">
        <v>1614</v>
      </c>
      <c r="N8639" t="s">
        <v>8648</v>
      </c>
      <c r="O8639" t="s">
        <v>8649</v>
      </c>
    </row>
    <row r="8640" spans="1:15" ht="15" customHeight="1" x14ac:dyDescent="0.2">
      <c r="A8640" t="s">
        <v>9835</v>
      </c>
      <c r="B8640" t="s">
        <v>432</v>
      </c>
      <c r="C8640" t="s">
        <v>431</v>
      </c>
      <c r="D8640" s="21" t="s">
        <v>433</v>
      </c>
      <c r="E8640" t="s">
        <v>434</v>
      </c>
      <c r="F8640" t="s">
        <v>317</v>
      </c>
      <c r="K8640">
        <v>2023</v>
      </c>
      <c r="L8640" t="s">
        <v>6595</v>
      </c>
      <c r="M8640" t="s">
        <v>1314</v>
      </c>
      <c r="N8640" t="s">
        <v>9548</v>
      </c>
      <c r="O8640" t="s">
        <v>6604</v>
      </c>
    </row>
    <row r="8641" spans="1:15" ht="15" customHeight="1" x14ac:dyDescent="0.2">
      <c r="A8641" t="s">
        <v>9841</v>
      </c>
      <c r="B8641" t="s">
        <v>939</v>
      </c>
      <c r="C8641" t="s">
        <v>938</v>
      </c>
      <c r="D8641" s="21" t="s">
        <v>940</v>
      </c>
      <c r="E8641" t="s">
        <v>941</v>
      </c>
      <c r="F8641" t="s">
        <v>8</v>
      </c>
      <c r="K8641">
        <v>2017</v>
      </c>
      <c r="L8641" t="s">
        <v>9555</v>
      </c>
      <c r="M8641" t="s">
        <v>8531</v>
      </c>
      <c r="N8641" t="s">
        <v>8652</v>
      </c>
    </row>
    <row r="8642" spans="1:15" ht="15" customHeight="1" x14ac:dyDescent="0.2">
      <c r="A8642" t="s">
        <v>9841</v>
      </c>
      <c r="B8642" t="s">
        <v>939</v>
      </c>
      <c r="C8642" t="s">
        <v>938</v>
      </c>
      <c r="D8642" s="21" t="s">
        <v>940</v>
      </c>
      <c r="E8642" t="s">
        <v>941</v>
      </c>
      <c r="F8642" t="s">
        <v>10</v>
      </c>
      <c r="K8642">
        <v>2017</v>
      </c>
      <c r="L8642" t="s">
        <v>9555</v>
      </c>
      <c r="M8642" t="s">
        <v>8531</v>
      </c>
      <c r="N8642" t="s">
        <v>8652</v>
      </c>
    </row>
    <row r="8643" spans="1:15" ht="15" customHeight="1" x14ac:dyDescent="0.2">
      <c r="A8643" t="s">
        <v>9841</v>
      </c>
      <c r="B8643" t="s">
        <v>939</v>
      </c>
      <c r="C8643" t="s">
        <v>938</v>
      </c>
      <c r="D8643" s="21" t="s">
        <v>940</v>
      </c>
      <c r="E8643" t="s">
        <v>941</v>
      </c>
      <c r="F8643" t="s">
        <v>11</v>
      </c>
      <c r="G8643" t="s">
        <v>1286</v>
      </c>
      <c r="H8643" t="s">
        <v>376</v>
      </c>
      <c r="I8643" t="s">
        <v>349</v>
      </c>
      <c r="J8643" t="s">
        <v>942</v>
      </c>
      <c r="K8643">
        <v>2017</v>
      </c>
      <c r="L8643" t="s">
        <v>9555</v>
      </c>
      <c r="M8643" t="s">
        <v>8531</v>
      </c>
      <c r="N8643" t="s">
        <v>8652</v>
      </c>
      <c r="O8643" t="s">
        <v>8653</v>
      </c>
    </row>
    <row r="8644" spans="1:15" ht="15" customHeight="1" x14ac:dyDescent="0.2">
      <c r="A8644" t="s">
        <v>9841</v>
      </c>
      <c r="B8644" t="s">
        <v>939</v>
      </c>
      <c r="C8644" t="s">
        <v>938</v>
      </c>
      <c r="D8644" s="21" t="s">
        <v>940</v>
      </c>
      <c r="E8644" t="s">
        <v>941</v>
      </c>
      <c r="F8644" t="s">
        <v>12</v>
      </c>
      <c r="K8644">
        <v>2017</v>
      </c>
      <c r="L8644" t="s">
        <v>9555</v>
      </c>
      <c r="M8644" t="s">
        <v>8531</v>
      </c>
      <c r="N8644" t="s">
        <v>8652</v>
      </c>
    </row>
    <row r="8645" spans="1:15" ht="15" customHeight="1" x14ac:dyDescent="0.2">
      <c r="A8645" t="s">
        <v>9841</v>
      </c>
      <c r="B8645" t="s">
        <v>939</v>
      </c>
      <c r="C8645" t="s">
        <v>938</v>
      </c>
      <c r="D8645" s="21" t="s">
        <v>940</v>
      </c>
      <c r="E8645" t="s">
        <v>941</v>
      </c>
      <c r="F8645" t="s">
        <v>13</v>
      </c>
      <c r="K8645">
        <v>2017</v>
      </c>
      <c r="L8645" t="s">
        <v>9555</v>
      </c>
      <c r="M8645" t="s">
        <v>8531</v>
      </c>
      <c r="N8645" t="s">
        <v>8652</v>
      </c>
    </row>
    <row r="8646" spans="1:15" ht="15" customHeight="1" x14ac:dyDescent="0.2">
      <c r="A8646" t="s">
        <v>9835</v>
      </c>
      <c r="B8646" t="s">
        <v>432</v>
      </c>
      <c r="C8646" t="s">
        <v>431</v>
      </c>
      <c r="D8646" s="21" t="s">
        <v>433</v>
      </c>
      <c r="E8646" t="s">
        <v>434</v>
      </c>
      <c r="F8646" t="s">
        <v>336</v>
      </c>
      <c r="K8646">
        <v>2023</v>
      </c>
      <c r="L8646" t="s">
        <v>6595</v>
      </c>
      <c r="M8646" t="s">
        <v>1484</v>
      </c>
      <c r="N8646" t="s">
        <v>9548</v>
      </c>
      <c r="O8646" t="s">
        <v>6605</v>
      </c>
    </row>
    <row r="8647" spans="1:15" ht="15" customHeight="1" x14ac:dyDescent="0.2">
      <c r="A8647" t="s">
        <v>9835</v>
      </c>
      <c r="B8647" t="s">
        <v>432</v>
      </c>
      <c r="C8647" t="s">
        <v>431</v>
      </c>
      <c r="D8647" s="21" t="s">
        <v>433</v>
      </c>
      <c r="E8647" t="s">
        <v>434</v>
      </c>
      <c r="F8647" t="s">
        <v>337</v>
      </c>
      <c r="K8647">
        <v>2023</v>
      </c>
      <c r="L8647" t="s">
        <v>6595</v>
      </c>
      <c r="M8647" t="s">
        <v>1379</v>
      </c>
      <c r="N8647" t="s">
        <v>9548</v>
      </c>
      <c r="O8647" t="s">
        <v>6605</v>
      </c>
    </row>
    <row r="8648" spans="1:15" ht="15" customHeight="1" x14ac:dyDescent="0.2">
      <c r="A8648" t="s">
        <v>9835</v>
      </c>
      <c r="B8648" t="s">
        <v>432</v>
      </c>
      <c r="C8648" t="s">
        <v>431</v>
      </c>
      <c r="D8648" s="21" t="s">
        <v>433</v>
      </c>
      <c r="E8648" t="s">
        <v>434</v>
      </c>
      <c r="F8648" t="s">
        <v>339</v>
      </c>
      <c r="K8648">
        <v>2023</v>
      </c>
      <c r="L8648" t="s">
        <v>6595</v>
      </c>
      <c r="M8648" t="s">
        <v>1314</v>
      </c>
      <c r="N8648" t="s">
        <v>9548</v>
      </c>
      <c r="O8648" t="s">
        <v>6604</v>
      </c>
    </row>
    <row r="8649" spans="1:15" ht="15" customHeight="1" x14ac:dyDescent="0.2">
      <c r="A8649" t="s">
        <v>9841</v>
      </c>
      <c r="B8649" t="s">
        <v>385</v>
      </c>
      <c r="C8649" t="s">
        <v>384</v>
      </c>
      <c r="D8649" s="21" t="s">
        <v>386</v>
      </c>
      <c r="E8649" t="s">
        <v>387</v>
      </c>
      <c r="F8649" t="s">
        <v>67</v>
      </c>
      <c r="G8649" t="s">
        <v>1360</v>
      </c>
      <c r="K8649">
        <v>2017</v>
      </c>
      <c r="L8649" t="s">
        <v>8007</v>
      </c>
      <c r="M8649" t="s">
        <v>8008</v>
      </c>
      <c r="N8649" t="s">
        <v>8009</v>
      </c>
      <c r="O8649" t="s">
        <v>8010</v>
      </c>
    </row>
    <row r="8650" spans="1:15" ht="15" customHeight="1" x14ac:dyDescent="0.2">
      <c r="A8650" t="s">
        <v>9841</v>
      </c>
      <c r="B8650" t="s">
        <v>385</v>
      </c>
      <c r="C8650" t="s">
        <v>384</v>
      </c>
      <c r="D8650" s="21" t="s">
        <v>386</v>
      </c>
      <c r="E8650" t="s">
        <v>387</v>
      </c>
      <c r="F8650" t="s">
        <v>337</v>
      </c>
      <c r="K8650">
        <v>2019</v>
      </c>
      <c r="L8650" t="s">
        <v>8007</v>
      </c>
      <c r="M8650" t="s">
        <v>2356</v>
      </c>
      <c r="N8650" t="s">
        <v>8009</v>
      </c>
      <c r="O8650" t="s">
        <v>8011</v>
      </c>
    </row>
    <row r="8651" spans="1:15" ht="15" customHeight="1" x14ac:dyDescent="0.2">
      <c r="A8651" s="66" t="s">
        <v>9831</v>
      </c>
      <c r="B8651" t="s">
        <v>1220</v>
      </c>
      <c r="C8651" t="s">
        <v>1219</v>
      </c>
      <c r="D8651" s="21" t="s">
        <v>1223</v>
      </c>
      <c r="E8651" t="s">
        <v>1224</v>
      </c>
      <c r="F8651" t="s">
        <v>28</v>
      </c>
      <c r="G8651" t="s">
        <v>1270</v>
      </c>
      <c r="H8651" t="s">
        <v>492</v>
      </c>
      <c r="I8651" t="s">
        <v>1702</v>
      </c>
      <c r="J8651" t="s">
        <v>4892</v>
      </c>
      <c r="K8651">
        <v>2020</v>
      </c>
      <c r="L8651" t="s">
        <v>4893</v>
      </c>
      <c r="M8651" t="s">
        <v>4894</v>
      </c>
      <c r="N8651" t="s">
        <v>4895</v>
      </c>
    </row>
    <row r="8652" spans="1:15" ht="15" customHeight="1" x14ac:dyDescent="0.2">
      <c r="A8652" s="66" t="s">
        <v>9831</v>
      </c>
      <c r="B8652" t="s">
        <v>1220</v>
      </c>
      <c r="C8652" t="s">
        <v>1219</v>
      </c>
      <c r="D8652" s="21" t="s">
        <v>1223</v>
      </c>
      <c r="E8652" t="s">
        <v>1224</v>
      </c>
      <c r="F8652" t="s">
        <v>10</v>
      </c>
      <c r="K8652">
        <v>2022</v>
      </c>
      <c r="L8652" t="s">
        <v>4896</v>
      </c>
      <c r="M8652" t="s">
        <v>4897</v>
      </c>
      <c r="N8652" t="s">
        <v>4895</v>
      </c>
    </row>
    <row r="8653" spans="1:15" ht="15" customHeight="1" x14ac:dyDescent="0.2">
      <c r="A8653" s="66" t="s">
        <v>9831</v>
      </c>
      <c r="B8653" t="s">
        <v>1220</v>
      </c>
      <c r="C8653" t="s">
        <v>1219</v>
      </c>
      <c r="D8653" s="21" t="s">
        <v>1223</v>
      </c>
      <c r="E8653" t="s">
        <v>1224</v>
      </c>
      <c r="F8653" t="s">
        <v>11</v>
      </c>
      <c r="G8653" t="s">
        <v>1286</v>
      </c>
      <c r="H8653" t="s">
        <v>482</v>
      </c>
      <c r="I8653" t="s">
        <v>349</v>
      </c>
      <c r="K8653">
        <v>2022</v>
      </c>
      <c r="L8653" t="s">
        <v>4896</v>
      </c>
      <c r="M8653" t="s">
        <v>4897</v>
      </c>
      <c r="N8653" t="s">
        <v>4895</v>
      </c>
    </row>
    <row r="8654" spans="1:15" ht="15" customHeight="1" x14ac:dyDescent="0.2">
      <c r="A8654" s="66" t="s">
        <v>9831</v>
      </c>
      <c r="B8654" t="s">
        <v>1220</v>
      </c>
      <c r="C8654" t="s">
        <v>1219</v>
      </c>
      <c r="D8654" s="21" t="s">
        <v>1223</v>
      </c>
      <c r="E8654" t="s">
        <v>1224</v>
      </c>
      <c r="F8654" t="s">
        <v>12</v>
      </c>
      <c r="K8654">
        <v>2022</v>
      </c>
      <c r="L8654" t="s">
        <v>4896</v>
      </c>
      <c r="M8654" t="s">
        <v>4897</v>
      </c>
      <c r="N8654" t="s">
        <v>4895</v>
      </c>
    </row>
    <row r="8655" spans="1:15" ht="15" customHeight="1" x14ac:dyDescent="0.2">
      <c r="A8655" s="66" t="s">
        <v>9831</v>
      </c>
      <c r="B8655" t="s">
        <v>1220</v>
      </c>
      <c r="C8655" t="s">
        <v>1219</v>
      </c>
      <c r="D8655" s="21" t="s">
        <v>1223</v>
      </c>
      <c r="E8655" t="s">
        <v>1224</v>
      </c>
      <c r="F8655" t="s">
        <v>16</v>
      </c>
      <c r="G8655" t="s">
        <v>1270</v>
      </c>
      <c r="H8655" t="s">
        <v>492</v>
      </c>
      <c r="I8655" t="s">
        <v>1702</v>
      </c>
      <c r="J8655" t="s">
        <v>4892</v>
      </c>
      <c r="K8655">
        <v>2020</v>
      </c>
      <c r="L8655" t="s">
        <v>4896</v>
      </c>
      <c r="M8655" t="s">
        <v>4894</v>
      </c>
      <c r="N8655" t="s">
        <v>4895</v>
      </c>
      <c r="O8655" t="s">
        <v>4898</v>
      </c>
    </row>
    <row r="8656" spans="1:15" ht="15" customHeight="1" x14ac:dyDescent="0.2">
      <c r="A8656" s="66" t="s">
        <v>9831</v>
      </c>
      <c r="B8656" t="s">
        <v>1220</v>
      </c>
      <c r="C8656" t="s">
        <v>1219</v>
      </c>
      <c r="D8656" s="21" t="s">
        <v>1223</v>
      </c>
      <c r="E8656" t="s">
        <v>1224</v>
      </c>
      <c r="F8656" t="s">
        <v>17</v>
      </c>
      <c r="G8656" t="s">
        <v>1270</v>
      </c>
      <c r="H8656" t="s">
        <v>492</v>
      </c>
      <c r="I8656" t="s">
        <v>1702</v>
      </c>
      <c r="J8656" t="s">
        <v>4892</v>
      </c>
      <c r="K8656">
        <v>2020</v>
      </c>
      <c r="L8656" t="s">
        <v>4896</v>
      </c>
      <c r="M8656" t="s">
        <v>4894</v>
      </c>
      <c r="N8656" t="s">
        <v>4895</v>
      </c>
    </row>
    <row r="8657" spans="1:15" ht="15" customHeight="1" x14ac:dyDescent="0.2">
      <c r="A8657" s="66" t="s">
        <v>9831</v>
      </c>
      <c r="B8657" t="s">
        <v>1220</v>
      </c>
      <c r="C8657" t="s">
        <v>1219</v>
      </c>
      <c r="D8657" s="21" t="s">
        <v>1223</v>
      </c>
      <c r="E8657" t="s">
        <v>1224</v>
      </c>
      <c r="F8657" t="s">
        <v>18</v>
      </c>
      <c r="G8657" t="s">
        <v>1270</v>
      </c>
      <c r="H8657" t="s">
        <v>492</v>
      </c>
      <c r="I8657" t="s">
        <v>1702</v>
      </c>
      <c r="J8657" t="s">
        <v>4892</v>
      </c>
      <c r="K8657">
        <v>2020</v>
      </c>
      <c r="L8657" t="s">
        <v>4896</v>
      </c>
      <c r="M8657" t="s">
        <v>4894</v>
      </c>
      <c r="N8657" t="s">
        <v>4895</v>
      </c>
    </row>
    <row r="8658" spans="1:15" ht="15" customHeight="1" x14ac:dyDescent="0.2">
      <c r="A8658" s="66" t="s">
        <v>9831</v>
      </c>
      <c r="B8658" t="s">
        <v>1220</v>
      </c>
      <c r="C8658" t="s">
        <v>1219</v>
      </c>
      <c r="D8658" s="21" t="s">
        <v>1223</v>
      </c>
      <c r="E8658" t="s">
        <v>1224</v>
      </c>
      <c r="F8658" t="s">
        <v>19</v>
      </c>
      <c r="G8658" t="s">
        <v>1270</v>
      </c>
      <c r="H8658" t="s">
        <v>492</v>
      </c>
      <c r="I8658" t="s">
        <v>1702</v>
      </c>
      <c r="J8658" t="s">
        <v>4892</v>
      </c>
      <c r="K8658">
        <v>2020</v>
      </c>
      <c r="L8658" t="s">
        <v>4896</v>
      </c>
      <c r="M8658" t="s">
        <v>4894</v>
      </c>
      <c r="N8658" t="s">
        <v>4895</v>
      </c>
    </row>
    <row r="8659" spans="1:15" ht="15" customHeight="1" x14ac:dyDescent="0.2">
      <c r="A8659" s="66" t="s">
        <v>9831</v>
      </c>
      <c r="B8659" t="s">
        <v>1220</v>
      </c>
      <c r="C8659" t="s">
        <v>1219</v>
      </c>
      <c r="D8659" s="21" t="s">
        <v>1223</v>
      </c>
      <c r="E8659" t="s">
        <v>1224</v>
      </c>
      <c r="F8659" t="s">
        <v>20</v>
      </c>
      <c r="G8659" t="s">
        <v>1270</v>
      </c>
      <c r="H8659" t="s">
        <v>492</v>
      </c>
      <c r="I8659" t="s">
        <v>1702</v>
      </c>
      <c r="J8659" t="s">
        <v>4892</v>
      </c>
      <c r="K8659">
        <v>2020</v>
      </c>
      <c r="L8659" t="s">
        <v>4896</v>
      </c>
      <c r="M8659" t="s">
        <v>4894</v>
      </c>
      <c r="N8659" t="s">
        <v>4895</v>
      </c>
    </row>
    <row r="8660" spans="1:15" ht="15" customHeight="1" x14ac:dyDescent="0.2">
      <c r="A8660" s="66" t="s">
        <v>9831</v>
      </c>
      <c r="B8660" t="s">
        <v>1220</v>
      </c>
      <c r="C8660" t="s">
        <v>1219</v>
      </c>
      <c r="D8660" s="21" t="s">
        <v>1223</v>
      </c>
      <c r="E8660" t="s">
        <v>1224</v>
      </c>
      <c r="F8660" t="s">
        <v>24</v>
      </c>
      <c r="G8660" t="s">
        <v>1270</v>
      </c>
      <c r="H8660" t="s">
        <v>492</v>
      </c>
      <c r="I8660" t="s">
        <v>1702</v>
      </c>
      <c r="J8660" t="s">
        <v>4892</v>
      </c>
      <c r="K8660">
        <v>2020</v>
      </c>
      <c r="L8660" t="s">
        <v>4896</v>
      </c>
      <c r="M8660" t="s">
        <v>4894</v>
      </c>
      <c r="N8660" t="s">
        <v>4895</v>
      </c>
    </row>
    <row r="8661" spans="1:15" ht="15" customHeight="1" x14ac:dyDescent="0.2">
      <c r="A8661" t="s">
        <v>9841</v>
      </c>
      <c r="B8661" t="s">
        <v>939</v>
      </c>
      <c r="C8661" t="s">
        <v>938</v>
      </c>
      <c r="D8661" s="21" t="s">
        <v>940</v>
      </c>
      <c r="E8661" t="s">
        <v>941</v>
      </c>
      <c r="F8661" t="s">
        <v>89</v>
      </c>
      <c r="L8661" t="s">
        <v>8668</v>
      </c>
      <c r="N8661" t="s">
        <v>8669</v>
      </c>
      <c r="O8661" t="s">
        <v>8670</v>
      </c>
    </row>
    <row r="8662" spans="1:15" ht="15" customHeight="1" x14ac:dyDescent="0.2">
      <c r="A8662" t="s">
        <v>9841</v>
      </c>
      <c r="B8662" t="s">
        <v>939</v>
      </c>
      <c r="C8662" t="s">
        <v>938</v>
      </c>
      <c r="D8662" s="21" t="s">
        <v>940</v>
      </c>
      <c r="E8662" t="s">
        <v>941</v>
      </c>
      <c r="F8662" t="s">
        <v>9</v>
      </c>
      <c r="L8662" t="s">
        <v>1414</v>
      </c>
      <c r="N8662" t="s">
        <v>1415</v>
      </c>
      <c r="O8662" t="s">
        <v>1416</v>
      </c>
    </row>
    <row r="8663" spans="1:15" ht="15" customHeight="1" x14ac:dyDescent="0.2">
      <c r="A8663" t="s">
        <v>9841</v>
      </c>
      <c r="B8663" t="s">
        <v>939</v>
      </c>
      <c r="C8663" t="s">
        <v>938</v>
      </c>
      <c r="D8663" s="21" t="s">
        <v>940</v>
      </c>
      <c r="E8663" t="s">
        <v>941</v>
      </c>
      <c r="F8663" t="s">
        <v>16</v>
      </c>
      <c r="G8663" t="s">
        <v>1270</v>
      </c>
      <c r="H8663" t="s">
        <v>376</v>
      </c>
      <c r="I8663" t="s">
        <v>2550</v>
      </c>
      <c r="K8663">
        <v>2023</v>
      </c>
      <c r="L8663" t="s">
        <v>9556</v>
      </c>
      <c r="M8663" t="s">
        <v>8671</v>
      </c>
      <c r="N8663" t="s">
        <v>8672</v>
      </c>
    </row>
    <row r="8664" spans="1:15" ht="15" customHeight="1" x14ac:dyDescent="0.2">
      <c r="A8664" t="s">
        <v>9841</v>
      </c>
      <c r="B8664" t="s">
        <v>939</v>
      </c>
      <c r="C8664" t="s">
        <v>938</v>
      </c>
      <c r="D8664" s="21" t="s">
        <v>940</v>
      </c>
      <c r="E8664" t="s">
        <v>941</v>
      </c>
      <c r="F8664" t="s">
        <v>17</v>
      </c>
      <c r="G8664" t="s">
        <v>1270</v>
      </c>
      <c r="H8664" t="s">
        <v>376</v>
      </c>
      <c r="I8664" t="s">
        <v>2550</v>
      </c>
      <c r="K8664">
        <v>2023</v>
      </c>
      <c r="L8664" t="s">
        <v>9556</v>
      </c>
      <c r="M8664" t="s">
        <v>8671</v>
      </c>
      <c r="N8664" t="s">
        <v>8672</v>
      </c>
      <c r="O8664" t="s">
        <v>8673</v>
      </c>
    </row>
    <row r="8665" spans="1:15" ht="15" customHeight="1" x14ac:dyDescent="0.2">
      <c r="A8665" t="s">
        <v>9841</v>
      </c>
      <c r="B8665" t="s">
        <v>939</v>
      </c>
      <c r="C8665" t="s">
        <v>938</v>
      </c>
      <c r="D8665" s="21" t="s">
        <v>940</v>
      </c>
      <c r="E8665" t="s">
        <v>941</v>
      </c>
      <c r="F8665" t="s">
        <v>18</v>
      </c>
      <c r="G8665" t="s">
        <v>1270</v>
      </c>
      <c r="H8665" t="s">
        <v>376</v>
      </c>
      <c r="I8665" t="s">
        <v>2550</v>
      </c>
      <c r="K8665">
        <v>2023</v>
      </c>
      <c r="L8665" t="s">
        <v>9556</v>
      </c>
      <c r="M8665" t="s">
        <v>8671</v>
      </c>
      <c r="N8665" t="s">
        <v>8672</v>
      </c>
      <c r="O8665" t="s">
        <v>8673</v>
      </c>
    </row>
    <row r="8666" spans="1:15" ht="15" customHeight="1" x14ac:dyDescent="0.2">
      <c r="A8666" t="s">
        <v>9841</v>
      </c>
      <c r="B8666" t="s">
        <v>939</v>
      </c>
      <c r="C8666" t="s">
        <v>938</v>
      </c>
      <c r="D8666" s="21" t="s">
        <v>940</v>
      </c>
      <c r="E8666" t="s">
        <v>941</v>
      </c>
      <c r="F8666" t="s">
        <v>19</v>
      </c>
      <c r="G8666" t="s">
        <v>1270</v>
      </c>
      <c r="H8666" t="s">
        <v>376</v>
      </c>
      <c r="I8666" t="s">
        <v>2550</v>
      </c>
      <c r="K8666">
        <v>2023</v>
      </c>
      <c r="L8666" t="s">
        <v>9556</v>
      </c>
      <c r="M8666" t="s">
        <v>8671</v>
      </c>
      <c r="N8666" t="s">
        <v>8672</v>
      </c>
      <c r="O8666" t="s">
        <v>8673</v>
      </c>
    </row>
    <row r="8667" spans="1:15" ht="15" customHeight="1" x14ac:dyDescent="0.2">
      <c r="A8667" t="s">
        <v>9841</v>
      </c>
      <c r="B8667" t="s">
        <v>939</v>
      </c>
      <c r="C8667" t="s">
        <v>938</v>
      </c>
      <c r="D8667" s="21" t="s">
        <v>940</v>
      </c>
      <c r="E8667" t="s">
        <v>941</v>
      </c>
      <c r="F8667" t="s">
        <v>20</v>
      </c>
      <c r="G8667" t="s">
        <v>1270</v>
      </c>
      <c r="H8667" t="s">
        <v>376</v>
      </c>
      <c r="I8667" t="s">
        <v>2550</v>
      </c>
      <c r="K8667">
        <v>2023</v>
      </c>
      <c r="L8667" t="s">
        <v>9556</v>
      </c>
      <c r="M8667" t="s">
        <v>8671</v>
      </c>
      <c r="N8667" t="s">
        <v>8672</v>
      </c>
      <c r="O8667" t="s">
        <v>8673</v>
      </c>
    </row>
    <row r="8668" spans="1:15" ht="15" customHeight="1" x14ac:dyDescent="0.2">
      <c r="A8668" t="s">
        <v>9841</v>
      </c>
      <c r="B8668" t="s">
        <v>939</v>
      </c>
      <c r="C8668" t="s">
        <v>938</v>
      </c>
      <c r="D8668" s="21" t="s">
        <v>940</v>
      </c>
      <c r="E8668" t="s">
        <v>941</v>
      </c>
      <c r="F8668" t="s">
        <v>24</v>
      </c>
      <c r="G8668" t="s">
        <v>1270</v>
      </c>
      <c r="H8668" t="s">
        <v>376</v>
      </c>
      <c r="I8668" t="s">
        <v>2550</v>
      </c>
      <c r="K8668">
        <v>2023</v>
      </c>
      <c r="L8668" t="s">
        <v>9556</v>
      </c>
      <c r="M8668" t="s">
        <v>8671</v>
      </c>
      <c r="N8668" t="s">
        <v>8672</v>
      </c>
      <c r="O8668" t="s">
        <v>8674</v>
      </c>
    </row>
    <row r="8669" spans="1:15" ht="15" customHeight="1" x14ac:dyDescent="0.2">
      <c r="A8669" t="s">
        <v>9841</v>
      </c>
      <c r="B8669" t="s">
        <v>939</v>
      </c>
      <c r="C8669" t="s">
        <v>938</v>
      </c>
      <c r="D8669" s="21" t="s">
        <v>940</v>
      </c>
      <c r="E8669" t="s">
        <v>941</v>
      </c>
      <c r="F8669" t="s">
        <v>28</v>
      </c>
      <c r="G8669" t="s">
        <v>1270</v>
      </c>
      <c r="H8669" t="s">
        <v>376</v>
      </c>
      <c r="I8669" t="s">
        <v>2550</v>
      </c>
      <c r="K8669">
        <v>2023</v>
      </c>
      <c r="L8669" t="s">
        <v>9556</v>
      </c>
      <c r="M8669" t="s">
        <v>8671</v>
      </c>
      <c r="N8669" t="s">
        <v>8672</v>
      </c>
      <c r="O8669" t="s">
        <v>9762</v>
      </c>
    </row>
    <row r="8670" spans="1:15" ht="15" customHeight="1" x14ac:dyDescent="0.2">
      <c r="A8670" t="s">
        <v>9841</v>
      </c>
      <c r="B8670" t="s">
        <v>939</v>
      </c>
      <c r="C8670" t="s">
        <v>938</v>
      </c>
      <c r="D8670" s="21" t="s">
        <v>940</v>
      </c>
      <c r="E8670" t="s">
        <v>941</v>
      </c>
      <c r="F8670" t="s">
        <v>4</v>
      </c>
      <c r="L8670" t="s">
        <v>1429</v>
      </c>
      <c r="N8670" t="s">
        <v>1279</v>
      </c>
      <c r="O8670" t="s">
        <v>1280</v>
      </c>
    </row>
    <row r="8671" spans="1:15" ht="15" customHeight="1" x14ac:dyDescent="0.2">
      <c r="A8671" t="s">
        <v>9841</v>
      </c>
      <c r="B8671" t="s">
        <v>939</v>
      </c>
      <c r="C8671" t="s">
        <v>938</v>
      </c>
      <c r="D8671" s="21" t="s">
        <v>940</v>
      </c>
      <c r="E8671" t="s">
        <v>941</v>
      </c>
      <c r="F8671" t="s">
        <v>14</v>
      </c>
      <c r="G8671" t="s">
        <v>1430</v>
      </c>
      <c r="O8671" t="s">
        <v>1431</v>
      </c>
    </row>
    <row r="8672" spans="1:15" ht="15" customHeight="1" x14ac:dyDescent="0.2">
      <c r="A8672" t="s">
        <v>9841</v>
      </c>
      <c r="B8672" t="s">
        <v>939</v>
      </c>
      <c r="C8672" t="s">
        <v>938</v>
      </c>
      <c r="D8672" s="21" t="s">
        <v>940</v>
      </c>
      <c r="E8672" t="s">
        <v>941</v>
      </c>
      <c r="F8672" t="s">
        <v>15</v>
      </c>
      <c r="G8672" t="s">
        <v>1430</v>
      </c>
      <c r="O8672" t="s">
        <v>1432</v>
      </c>
    </row>
    <row r="8673" spans="1:15" ht="15" customHeight="1" x14ac:dyDescent="0.2">
      <c r="A8673" t="s">
        <v>9841</v>
      </c>
      <c r="B8673" t="s">
        <v>944</v>
      </c>
      <c r="C8673" t="s">
        <v>943</v>
      </c>
      <c r="D8673" s="21" t="s">
        <v>949</v>
      </c>
      <c r="E8673" t="s">
        <v>950</v>
      </c>
      <c r="F8673" t="s">
        <v>33</v>
      </c>
      <c r="G8673" t="s">
        <v>1286</v>
      </c>
      <c r="H8673" t="s">
        <v>349</v>
      </c>
      <c r="I8673" t="s">
        <v>349</v>
      </c>
      <c r="K8673">
        <v>2021</v>
      </c>
      <c r="L8673" t="s">
        <v>8675</v>
      </c>
      <c r="M8673" t="s">
        <v>8676</v>
      </c>
      <c r="N8673" t="s">
        <v>8677</v>
      </c>
      <c r="O8673" t="s">
        <v>8678</v>
      </c>
    </row>
    <row r="8674" spans="1:15" ht="15" customHeight="1" x14ac:dyDescent="0.2">
      <c r="A8674" t="s">
        <v>9841</v>
      </c>
      <c r="B8674" t="s">
        <v>944</v>
      </c>
      <c r="C8674" t="s">
        <v>943</v>
      </c>
      <c r="D8674" s="21" t="s">
        <v>949</v>
      </c>
      <c r="E8674" t="s">
        <v>950</v>
      </c>
      <c r="F8674" t="s">
        <v>34</v>
      </c>
      <c r="G8674" t="s">
        <v>1289</v>
      </c>
      <c r="H8674" t="s">
        <v>349</v>
      </c>
      <c r="I8674" t="s">
        <v>349</v>
      </c>
      <c r="K8674">
        <v>2021</v>
      </c>
      <c r="L8674" t="s">
        <v>8675</v>
      </c>
      <c r="M8674" t="s">
        <v>8676</v>
      </c>
      <c r="N8674" t="s">
        <v>8677</v>
      </c>
      <c r="O8674" t="s">
        <v>8679</v>
      </c>
    </row>
    <row r="8675" spans="1:15" ht="15" customHeight="1" x14ac:dyDescent="0.2">
      <c r="A8675" t="s">
        <v>9841</v>
      </c>
      <c r="B8675" t="s">
        <v>944</v>
      </c>
      <c r="C8675" t="s">
        <v>943</v>
      </c>
      <c r="D8675" s="21" t="s">
        <v>949</v>
      </c>
      <c r="E8675" t="s">
        <v>950</v>
      </c>
      <c r="F8675" t="s">
        <v>39</v>
      </c>
      <c r="G8675" t="s">
        <v>1289</v>
      </c>
      <c r="H8675" t="s">
        <v>349</v>
      </c>
      <c r="I8675" t="s">
        <v>349</v>
      </c>
      <c r="K8675">
        <v>2021</v>
      </c>
      <c r="L8675" t="s">
        <v>8675</v>
      </c>
      <c r="M8675" t="s">
        <v>8676</v>
      </c>
      <c r="N8675" t="s">
        <v>8677</v>
      </c>
      <c r="O8675" t="s">
        <v>8680</v>
      </c>
    </row>
    <row r="8676" spans="1:15" ht="15" customHeight="1" x14ac:dyDescent="0.2">
      <c r="A8676" t="s">
        <v>9841</v>
      </c>
      <c r="B8676" t="s">
        <v>944</v>
      </c>
      <c r="C8676" t="s">
        <v>943</v>
      </c>
      <c r="D8676" s="21" t="s">
        <v>949</v>
      </c>
      <c r="E8676" t="s">
        <v>950</v>
      </c>
      <c r="F8676" t="s">
        <v>42</v>
      </c>
      <c r="G8676" t="s">
        <v>1289</v>
      </c>
      <c r="H8676" t="s">
        <v>349</v>
      </c>
      <c r="I8676" t="s">
        <v>349</v>
      </c>
      <c r="K8676">
        <v>2021</v>
      </c>
      <c r="L8676" t="s">
        <v>8675</v>
      </c>
      <c r="M8676" t="s">
        <v>8676</v>
      </c>
      <c r="N8676" t="s">
        <v>8677</v>
      </c>
      <c r="O8676" t="s">
        <v>8681</v>
      </c>
    </row>
    <row r="8677" spans="1:15" ht="15" customHeight="1" x14ac:dyDescent="0.2">
      <c r="A8677" t="s">
        <v>9841</v>
      </c>
      <c r="B8677" t="s">
        <v>944</v>
      </c>
      <c r="C8677" t="s">
        <v>943</v>
      </c>
      <c r="D8677" s="21" t="s">
        <v>949</v>
      </c>
      <c r="E8677" t="s">
        <v>950</v>
      </c>
      <c r="F8677" t="s">
        <v>43</v>
      </c>
      <c r="G8677" t="s">
        <v>1386</v>
      </c>
      <c r="H8677" t="s">
        <v>1100</v>
      </c>
      <c r="I8677" t="s">
        <v>5276</v>
      </c>
      <c r="J8677" t="s">
        <v>8682</v>
      </c>
      <c r="K8677">
        <v>2023</v>
      </c>
      <c r="L8677" t="s">
        <v>8675</v>
      </c>
      <c r="M8677" t="s">
        <v>2061</v>
      </c>
      <c r="N8677" t="s">
        <v>8677</v>
      </c>
      <c r="O8677" t="s">
        <v>8683</v>
      </c>
    </row>
    <row r="8678" spans="1:15" ht="15" customHeight="1" x14ac:dyDescent="0.2">
      <c r="A8678" t="s">
        <v>9841</v>
      </c>
      <c r="B8678" t="s">
        <v>944</v>
      </c>
      <c r="C8678" t="s">
        <v>943</v>
      </c>
      <c r="D8678" s="21" t="s">
        <v>949</v>
      </c>
      <c r="E8678" t="s">
        <v>950</v>
      </c>
      <c r="F8678" t="s">
        <v>96</v>
      </c>
      <c r="K8678">
        <v>2023</v>
      </c>
      <c r="L8678" t="s">
        <v>8675</v>
      </c>
      <c r="M8678" t="s">
        <v>8684</v>
      </c>
      <c r="N8678" t="s">
        <v>8677</v>
      </c>
    </row>
    <row r="8679" spans="1:15" ht="15" customHeight="1" x14ac:dyDescent="0.2">
      <c r="A8679" t="s">
        <v>9841</v>
      </c>
      <c r="B8679" t="s">
        <v>944</v>
      </c>
      <c r="C8679" t="s">
        <v>943</v>
      </c>
      <c r="D8679" s="21" t="s">
        <v>949</v>
      </c>
      <c r="E8679" t="s">
        <v>950</v>
      </c>
      <c r="F8679" t="s">
        <v>308</v>
      </c>
      <c r="K8679">
        <v>2023</v>
      </c>
      <c r="L8679" t="s">
        <v>8675</v>
      </c>
      <c r="M8679" t="s">
        <v>8685</v>
      </c>
      <c r="N8679" t="s">
        <v>8677</v>
      </c>
      <c r="O8679" t="s">
        <v>8686</v>
      </c>
    </row>
    <row r="8680" spans="1:15" ht="15" customHeight="1" x14ac:dyDescent="0.2">
      <c r="A8680" t="s">
        <v>9841</v>
      </c>
      <c r="B8680" t="s">
        <v>944</v>
      </c>
      <c r="C8680" t="s">
        <v>943</v>
      </c>
      <c r="D8680" s="21" t="s">
        <v>949</v>
      </c>
      <c r="E8680" t="s">
        <v>950</v>
      </c>
      <c r="F8680" t="s">
        <v>314</v>
      </c>
      <c r="K8680">
        <v>2023</v>
      </c>
      <c r="L8680" t="s">
        <v>8675</v>
      </c>
      <c r="M8680" t="s">
        <v>2061</v>
      </c>
      <c r="N8680" t="s">
        <v>8677</v>
      </c>
      <c r="O8680" t="s">
        <v>8687</v>
      </c>
    </row>
    <row r="8681" spans="1:15" ht="15" customHeight="1" x14ac:dyDescent="0.2">
      <c r="A8681" t="s">
        <v>9841</v>
      </c>
      <c r="B8681" t="s">
        <v>944</v>
      </c>
      <c r="C8681" t="s">
        <v>943</v>
      </c>
      <c r="D8681" s="21" t="s">
        <v>949</v>
      </c>
      <c r="E8681" t="s">
        <v>950</v>
      </c>
      <c r="F8681" t="s">
        <v>316</v>
      </c>
      <c r="K8681">
        <v>2023</v>
      </c>
      <c r="L8681" t="s">
        <v>8675</v>
      </c>
      <c r="M8681" t="s">
        <v>8685</v>
      </c>
      <c r="N8681" t="s">
        <v>8677</v>
      </c>
      <c r="O8681" t="s">
        <v>9761</v>
      </c>
    </row>
    <row r="8682" spans="1:15" ht="15" customHeight="1" x14ac:dyDescent="0.2">
      <c r="A8682" t="s">
        <v>9841</v>
      </c>
      <c r="B8682" t="s">
        <v>944</v>
      </c>
      <c r="C8682" t="s">
        <v>943</v>
      </c>
      <c r="D8682" s="21" t="s">
        <v>949</v>
      </c>
      <c r="E8682" t="s">
        <v>950</v>
      </c>
      <c r="F8682" t="s">
        <v>321</v>
      </c>
      <c r="K8682">
        <v>2023</v>
      </c>
      <c r="L8682" t="s">
        <v>8675</v>
      </c>
      <c r="M8682" t="s">
        <v>2061</v>
      </c>
      <c r="N8682" t="s">
        <v>8677</v>
      </c>
      <c r="O8682" t="s">
        <v>8687</v>
      </c>
    </row>
    <row r="8683" spans="1:15" ht="15" customHeight="1" x14ac:dyDescent="0.2">
      <c r="A8683" t="s">
        <v>9841</v>
      </c>
      <c r="B8683" t="s">
        <v>944</v>
      </c>
      <c r="C8683" t="s">
        <v>943</v>
      </c>
      <c r="D8683" s="21" t="s">
        <v>949</v>
      </c>
      <c r="E8683" t="s">
        <v>950</v>
      </c>
      <c r="F8683" t="s">
        <v>323</v>
      </c>
      <c r="K8683">
        <v>2023</v>
      </c>
      <c r="L8683" t="s">
        <v>8675</v>
      </c>
      <c r="M8683" t="s">
        <v>8685</v>
      </c>
      <c r="N8683" t="s">
        <v>8677</v>
      </c>
      <c r="O8683" t="s">
        <v>9761</v>
      </c>
    </row>
    <row r="8684" spans="1:15" ht="15" customHeight="1" x14ac:dyDescent="0.2">
      <c r="A8684" t="s">
        <v>9841</v>
      </c>
      <c r="B8684" t="s">
        <v>944</v>
      </c>
      <c r="C8684" t="s">
        <v>943</v>
      </c>
      <c r="D8684" s="21" t="s">
        <v>949</v>
      </c>
      <c r="E8684" t="s">
        <v>950</v>
      </c>
      <c r="F8684" t="s">
        <v>329</v>
      </c>
      <c r="K8684">
        <v>2023</v>
      </c>
      <c r="L8684" t="s">
        <v>8675</v>
      </c>
      <c r="M8684" t="s">
        <v>2061</v>
      </c>
      <c r="N8684" t="s">
        <v>8677</v>
      </c>
      <c r="O8684" t="s">
        <v>8687</v>
      </c>
    </row>
    <row r="8685" spans="1:15" ht="15" customHeight="1" x14ac:dyDescent="0.2">
      <c r="A8685" t="s">
        <v>9841</v>
      </c>
      <c r="B8685" t="s">
        <v>944</v>
      </c>
      <c r="C8685" t="s">
        <v>943</v>
      </c>
      <c r="D8685" s="21" t="s">
        <v>949</v>
      </c>
      <c r="E8685" t="s">
        <v>950</v>
      </c>
      <c r="F8685" t="s">
        <v>331</v>
      </c>
      <c r="K8685">
        <v>2023</v>
      </c>
      <c r="L8685" t="s">
        <v>8675</v>
      </c>
      <c r="M8685" t="s">
        <v>8685</v>
      </c>
      <c r="N8685" t="s">
        <v>8677</v>
      </c>
      <c r="O8685" t="s">
        <v>9760</v>
      </c>
    </row>
    <row r="8686" spans="1:15" ht="15" customHeight="1" x14ac:dyDescent="0.2">
      <c r="A8686" t="s">
        <v>9841</v>
      </c>
      <c r="B8686" t="s">
        <v>944</v>
      </c>
      <c r="C8686" t="s">
        <v>943</v>
      </c>
      <c r="D8686" s="21" t="s">
        <v>949</v>
      </c>
      <c r="E8686" t="s">
        <v>950</v>
      </c>
      <c r="F8686" t="s">
        <v>338</v>
      </c>
      <c r="K8686">
        <v>2023</v>
      </c>
      <c r="L8686" t="s">
        <v>8675</v>
      </c>
      <c r="M8686" t="s">
        <v>8685</v>
      </c>
      <c r="N8686" t="s">
        <v>8677</v>
      </c>
      <c r="O8686" t="s">
        <v>9760</v>
      </c>
    </row>
    <row r="8687" spans="1:15" ht="15" customHeight="1" x14ac:dyDescent="0.2">
      <c r="A8687" t="s">
        <v>9841</v>
      </c>
      <c r="B8687" t="s">
        <v>944</v>
      </c>
      <c r="C8687" t="s">
        <v>943</v>
      </c>
      <c r="D8687" s="21" t="s">
        <v>949</v>
      </c>
      <c r="E8687" t="s">
        <v>950</v>
      </c>
      <c r="F8687" t="s">
        <v>67</v>
      </c>
      <c r="G8687" t="s">
        <v>1360</v>
      </c>
      <c r="K8687">
        <v>2024</v>
      </c>
      <c r="L8687" t="s">
        <v>8688</v>
      </c>
      <c r="N8687" t="s">
        <v>8689</v>
      </c>
      <c r="O8687" t="s">
        <v>8690</v>
      </c>
    </row>
    <row r="8688" spans="1:15" ht="15" customHeight="1" x14ac:dyDescent="0.2">
      <c r="A8688" t="s">
        <v>9841</v>
      </c>
      <c r="B8688" t="s">
        <v>944</v>
      </c>
      <c r="C8688" t="s">
        <v>943</v>
      </c>
      <c r="D8688" s="21" t="s">
        <v>945</v>
      </c>
      <c r="E8688" t="s">
        <v>946</v>
      </c>
      <c r="F8688" t="s">
        <v>308</v>
      </c>
      <c r="K8688">
        <v>2017</v>
      </c>
      <c r="L8688" t="s">
        <v>8730</v>
      </c>
      <c r="M8688" t="s">
        <v>2747</v>
      </c>
      <c r="N8688" t="s">
        <v>8731</v>
      </c>
      <c r="O8688" t="s">
        <v>8735</v>
      </c>
    </row>
    <row r="8689" spans="1:15" ht="15" customHeight="1" x14ac:dyDescent="0.2">
      <c r="A8689" t="s">
        <v>9841</v>
      </c>
      <c r="B8689" s="22" t="s">
        <v>944</v>
      </c>
      <c r="C8689" s="22" t="s">
        <v>943</v>
      </c>
      <c r="D8689" s="23" t="s">
        <v>949</v>
      </c>
      <c r="E8689" s="22" t="s">
        <v>950</v>
      </c>
      <c r="F8689" s="22" t="s">
        <v>81</v>
      </c>
      <c r="G8689" s="22" t="s">
        <v>1299</v>
      </c>
      <c r="H8689" s="22"/>
      <c r="I8689" s="22"/>
      <c r="J8689" s="22"/>
      <c r="K8689" s="22">
        <v>2020</v>
      </c>
      <c r="L8689" s="22" t="s">
        <v>8694</v>
      </c>
      <c r="M8689" s="22" t="s">
        <v>1592</v>
      </c>
      <c r="N8689" s="22" t="s">
        <v>8695</v>
      </c>
      <c r="O8689" s="48"/>
    </row>
    <row r="8690" spans="1:15" ht="15" customHeight="1" x14ac:dyDescent="0.2">
      <c r="A8690" t="s">
        <v>9841</v>
      </c>
      <c r="B8690" t="s">
        <v>944</v>
      </c>
      <c r="C8690" t="s">
        <v>943</v>
      </c>
      <c r="D8690" s="21" t="s">
        <v>949</v>
      </c>
      <c r="E8690" t="s">
        <v>950</v>
      </c>
      <c r="F8690" t="s">
        <v>78</v>
      </c>
      <c r="G8690" t="s">
        <v>1299</v>
      </c>
      <c r="K8690">
        <v>2020</v>
      </c>
      <c r="L8690" t="s">
        <v>8696</v>
      </c>
      <c r="M8690" t="s">
        <v>8697</v>
      </c>
      <c r="N8690" t="s">
        <v>8695</v>
      </c>
      <c r="O8690" t="s">
        <v>8698</v>
      </c>
    </row>
    <row r="8691" spans="1:15" ht="15" customHeight="1" x14ac:dyDescent="0.2">
      <c r="A8691" t="s">
        <v>9841</v>
      </c>
      <c r="B8691" t="s">
        <v>944</v>
      </c>
      <c r="C8691" t="s">
        <v>943</v>
      </c>
      <c r="D8691" s="21" t="s">
        <v>949</v>
      </c>
      <c r="E8691" t="s">
        <v>950</v>
      </c>
      <c r="F8691" t="s">
        <v>79</v>
      </c>
      <c r="G8691" t="s">
        <v>1382</v>
      </c>
      <c r="K8691">
        <v>2020</v>
      </c>
      <c r="L8691" t="s">
        <v>8696</v>
      </c>
      <c r="M8691" t="s">
        <v>8697</v>
      </c>
      <c r="N8691" t="s">
        <v>8695</v>
      </c>
    </row>
    <row r="8692" spans="1:15" ht="15" customHeight="1" x14ac:dyDescent="0.2">
      <c r="A8692" t="s">
        <v>9841</v>
      </c>
      <c r="B8692" t="s">
        <v>944</v>
      </c>
      <c r="C8692" t="s">
        <v>943</v>
      </c>
      <c r="D8692" s="21" t="s">
        <v>949</v>
      </c>
      <c r="E8692" t="s">
        <v>950</v>
      </c>
      <c r="F8692" t="s">
        <v>307</v>
      </c>
      <c r="K8692">
        <v>2024</v>
      </c>
      <c r="L8692" t="s">
        <v>8699</v>
      </c>
      <c r="N8692" t="s">
        <v>8700</v>
      </c>
      <c r="O8692" t="s">
        <v>8701</v>
      </c>
    </row>
    <row r="8693" spans="1:15" ht="15" customHeight="1" x14ac:dyDescent="0.2">
      <c r="A8693" t="s">
        <v>9841</v>
      </c>
      <c r="B8693" t="s">
        <v>944</v>
      </c>
      <c r="C8693" t="s">
        <v>943</v>
      </c>
      <c r="D8693" s="21" t="s">
        <v>949</v>
      </c>
      <c r="E8693" t="s">
        <v>950</v>
      </c>
      <c r="F8693" t="s">
        <v>315</v>
      </c>
      <c r="K8693">
        <v>2024</v>
      </c>
      <c r="L8693" t="s">
        <v>8699</v>
      </c>
      <c r="N8693" t="s">
        <v>8700</v>
      </c>
      <c r="O8693" t="s">
        <v>8701</v>
      </c>
    </row>
    <row r="8694" spans="1:15" ht="15" customHeight="1" x14ac:dyDescent="0.2">
      <c r="A8694" t="s">
        <v>9841</v>
      </c>
      <c r="B8694" t="s">
        <v>944</v>
      </c>
      <c r="C8694" t="s">
        <v>943</v>
      </c>
      <c r="D8694" s="21" t="s">
        <v>949</v>
      </c>
      <c r="E8694" t="s">
        <v>950</v>
      </c>
      <c r="F8694" t="s">
        <v>322</v>
      </c>
      <c r="K8694">
        <v>2024</v>
      </c>
      <c r="L8694" t="s">
        <v>8699</v>
      </c>
      <c r="N8694" t="s">
        <v>8700</v>
      </c>
      <c r="O8694" t="s">
        <v>8701</v>
      </c>
    </row>
    <row r="8695" spans="1:15" ht="15" customHeight="1" x14ac:dyDescent="0.2">
      <c r="A8695" t="s">
        <v>9841</v>
      </c>
      <c r="B8695" t="s">
        <v>944</v>
      </c>
      <c r="C8695" t="s">
        <v>943</v>
      </c>
      <c r="D8695" s="21" t="s">
        <v>949</v>
      </c>
      <c r="E8695" t="s">
        <v>950</v>
      </c>
      <c r="F8695" t="s">
        <v>330</v>
      </c>
      <c r="K8695">
        <v>2024</v>
      </c>
      <c r="L8695" t="s">
        <v>8699</v>
      </c>
      <c r="N8695" t="s">
        <v>8700</v>
      </c>
      <c r="O8695" t="s">
        <v>8701</v>
      </c>
    </row>
    <row r="8696" spans="1:15" ht="15" customHeight="1" x14ac:dyDescent="0.2">
      <c r="A8696" t="s">
        <v>9841</v>
      </c>
      <c r="B8696" t="s">
        <v>944</v>
      </c>
      <c r="C8696" t="s">
        <v>943</v>
      </c>
      <c r="D8696" s="21" t="s">
        <v>949</v>
      </c>
      <c r="E8696" t="s">
        <v>950</v>
      </c>
      <c r="F8696" t="s">
        <v>337</v>
      </c>
      <c r="K8696">
        <v>2024</v>
      </c>
      <c r="L8696" t="s">
        <v>8699</v>
      </c>
      <c r="N8696" t="s">
        <v>8700</v>
      </c>
      <c r="O8696" t="s">
        <v>8701</v>
      </c>
    </row>
    <row r="8697" spans="1:15" ht="15" customHeight="1" x14ac:dyDescent="0.2">
      <c r="A8697" t="s">
        <v>9841</v>
      </c>
      <c r="B8697" t="s">
        <v>944</v>
      </c>
      <c r="C8697" t="s">
        <v>943</v>
      </c>
      <c r="D8697" s="21" t="s">
        <v>949</v>
      </c>
      <c r="E8697" t="s">
        <v>950</v>
      </c>
      <c r="F8697" t="s">
        <v>89</v>
      </c>
      <c r="K8697">
        <v>2024</v>
      </c>
      <c r="L8697" t="s">
        <v>8702</v>
      </c>
      <c r="N8697" t="s">
        <v>8703</v>
      </c>
    </row>
    <row r="8698" spans="1:15" ht="15" customHeight="1" x14ac:dyDescent="0.2">
      <c r="A8698" t="s">
        <v>9841</v>
      </c>
      <c r="B8698" t="s">
        <v>944</v>
      </c>
      <c r="C8698" t="s">
        <v>943</v>
      </c>
      <c r="D8698" s="21" t="s">
        <v>947</v>
      </c>
      <c r="E8698" t="s">
        <v>948</v>
      </c>
      <c r="F8698" t="s">
        <v>84</v>
      </c>
      <c r="J8698" t="s">
        <v>8704</v>
      </c>
      <c r="K8698">
        <v>2021</v>
      </c>
      <c r="L8698" t="s">
        <v>8705</v>
      </c>
      <c r="M8698" t="s">
        <v>8706</v>
      </c>
      <c r="N8698" t="s">
        <v>8707</v>
      </c>
    </row>
    <row r="8699" spans="1:15" ht="15" customHeight="1" x14ac:dyDescent="0.2">
      <c r="A8699" t="s">
        <v>9841</v>
      </c>
      <c r="B8699" t="s">
        <v>944</v>
      </c>
      <c r="C8699" t="s">
        <v>943</v>
      </c>
      <c r="D8699" s="21" t="s">
        <v>947</v>
      </c>
      <c r="E8699" t="s">
        <v>948</v>
      </c>
      <c r="F8699" t="s">
        <v>16</v>
      </c>
      <c r="G8699" t="s">
        <v>1270</v>
      </c>
      <c r="H8699" t="s">
        <v>349</v>
      </c>
      <c r="I8699" t="s">
        <v>349</v>
      </c>
      <c r="K8699">
        <v>2023</v>
      </c>
      <c r="L8699" t="s">
        <v>9557</v>
      </c>
      <c r="M8699" t="s">
        <v>8708</v>
      </c>
      <c r="N8699" t="s">
        <v>9519</v>
      </c>
      <c r="O8699" t="s">
        <v>8709</v>
      </c>
    </row>
    <row r="8700" spans="1:15" ht="15" customHeight="1" x14ac:dyDescent="0.2">
      <c r="A8700" t="s">
        <v>9841</v>
      </c>
      <c r="B8700" t="s">
        <v>944</v>
      </c>
      <c r="C8700" t="s">
        <v>943</v>
      </c>
      <c r="D8700" s="21" t="s">
        <v>947</v>
      </c>
      <c r="E8700" t="s">
        <v>948</v>
      </c>
      <c r="F8700" t="s">
        <v>17</v>
      </c>
      <c r="G8700" t="s">
        <v>1270</v>
      </c>
      <c r="H8700" t="s">
        <v>349</v>
      </c>
      <c r="I8700" t="s">
        <v>349</v>
      </c>
      <c r="K8700">
        <v>2023</v>
      </c>
      <c r="L8700" t="s">
        <v>9557</v>
      </c>
      <c r="M8700" t="s">
        <v>8708</v>
      </c>
      <c r="N8700" t="s">
        <v>9519</v>
      </c>
    </row>
    <row r="8701" spans="1:15" ht="15" customHeight="1" x14ac:dyDescent="0.2">
      <c r="A8701" t="s">
        <v>9841</v>
      </c>
      <c r="B8701" t="s">
        <v>944</v>
      </c>
      <c r="C8701" t="s">
        <v>943</v>
      </c>
      <c r="D8701" s="21" t="s">
        <v>947</v>
      </c>
      <c r="E8701" t="s">
        <v>948</v>
      </c>
      <c r="F8701" t="s">
        <v>18</v>
      </c>
      <c r="G8701" t="s">
        <v>1270</v>
      </c>
      <c r="H8701" t="s">
        <v>349</v>
      </c>
      <c r="I8701" t="s">
        <v>349</v>
      </c>
      <c r="K8701">
        <v>2023</v>
      </c>
      <c r="L8701" t="s">
        <v>9557</v>
      </c>
      <c r="M8701" t="s">
        <v>8708</v>
      </c>
      <c r="N8701" t="s">
        <v>9519</v>
      </c>
      <c r="O8701" t="s">
        <v>8710</v>
      </c>
    </row>
    <row r="8702" spans="1:15" ht="15" customHeight="1" x14ac:dyDescent="0.2">
      <c r="A8702" t="s">
        <v>9841</v>
      </c>
      <c r="B8702" t="s">
        <v>944</v>
      </c>
      <c r="C8702" t="s">
        <v>943</v>
      </c>
      <c r="D8702" s="21" t="s">
        <v>947</v>
      </c>
      <c r="E8702" t="s">
        <v>948</v>
      </c>
      <c r="F8702" t="s">
        <v>19</v>
      </c>
      <c r="G8702" t="s">
        <v>1270</v>
      </c>
      <c r="H8702" t="s">
        <v>349</v>
      </c>
      <c r="I8702" t="s">
        <v>349</v>
      </c>
      <c r="K8702">
        <v>2023</v>
      </c>
      <c r="L8702" t="s">
        <v>9557</v>
      </c>
      <c r="M8702" t="s">
        <v>8708</v>
      </c>
      <c r="N8702" t="s">
        <v>9519</v>
      </c>
    </row>
    <row r="8703" spans="1:15" ht="15" customHeight="1" x14ac:dyDescent="0.2">
      <c r="A8703" t="s">
        <v>9841</v>
      </c>
      <c r="B8703" t="s">
        <v>944</v>
      </c>
      <c r="C8703" t="s">
        <v>943</v>
      </c>
      <c r="D8703" s="21" t="s">
        <v>947</v>
      </c>
      <c r="E8703" t="s">
        <v>948</v>
      </c>
      <c r="F8703" t="s">
        <v>20</v>
      </c>
      <c r="G8703" t="s">
        <v>1270</v>
      </c>
      <c r="H8703" t="s">
        <v>349</v>
      </c>
      <c r="I8703" t="s">
        <v>349</v>
      </c>
      <c r="K8703">
        <v>2023</v>
      </c>
      <c r="L8703" t="s">
        <v>9557</v>
      </c>
      <c r="M8703" t="s">
        <v>8708</v>
      </c>
      <c r="N8703" t="s">
        <v>9519</v>
      </c>
    </row>
    <row r="8704" spans="1:15" ht="15" customHeight="1" x14ac:dyDescent="0.2">
      <c r="A8704" t="s">
        <v>9841</v>
      </c>
      <c r="B8704" t="s">
        <v>944</v>
      </c>
      <c r="C8704" t="s">
        <v>943</v>
      </c>
      <c r="D8704" s="21" t="s">
        <v>947</v>
      </c>
      <c r="E8704" t="s">
        <v>948</v>
      </c>
      <c r="F8704" t="s">
        <v>21</v>
      </c>
      <c r="G8704" t="s">
        <v>1270</v>
      </c>
      <c r="H8704" t="s">
        <v>349</v>
      </c>
      <c r="I8704" t="s">
        <v>349</v>
      </c>
      <c r="K8704">
        <v>2023</v>
      </c>
      <c r="L8704" t="s">
        <v>9557</v>
      </c>
      <c r="M8704" t="s">
        <v>8708</v>
      </c>
      <c r="N8704" t="s">
        <v>9519</v>
      </c>
      <c r="O8704" t="s">
        <v>8711</v>
      </c>
    </row>
    <row r="8705" spans="1:15" ht="15" customHeight="1" x14ac:dyDescent="0.2">
      <c r="A8705" t="s">
        <v>9841</v>
      </c>
      <c r="B8705" t="s">
        <v>944</v>
      </c>
      <c r="C8705" t="s">
        <v>943</v>
      </c>
      <c r="D8705" s="21" t="s">
        <v>947</v>
      </c>
      <c r="E8705" t="s">
        <v>948</v>
      </c>
      <c r="F8705" t="s">
        <v>24</v>
      </c>
      <c r="G8705" t="s">
        <v>1270</v>
      </c>
      <c r="H8705" t="s">
        <v>349</v>
      </c>
      <c r="I8705" t="s">
        <v>349</v>
      </c>
      <c r="K8705">
        <v>2023</v>
      </c>
      <c r="L8705" t="s">
        <v>9557</v>
      </c>
      <c r="M8705" t="s">
        <v>8708</v>
      </c>
      <c r="N8705" t="s">
        <v>9519</v>
      </c>
    </row>
    <row r="8706" spans="1:15" ht="15" customHeight="1" x14ac:dyDescent="0.2">
      <c r="A8706" t="s">
        <v>9841</v>
      </c>
      <c r="B8706" t="s">
        <v>944</v>
      </c>
      <c r="C8706" t="s">
        <v>943</v>
      </c>
      <c r="D8706" s="21" t="s">
        <v>947</v>
      </c>
      <c r="E8706" t="s">
        <v>948</v>
      </c>
      <c r="F8706" t="s">
        <v>26</v>
      </c>
      <c r="G8706" t="s">
        <v>1270</v>
      </c>
      <c r="H8706" t="s">
        <v>349</v>
      </c>
      <c r="I8706" t="s">
        <v>349</v>
      </c>
      <c r="K8706">
        <v>2023</v>
      </c>
      <c r="L8706" t="s">
        <v>9557</v>
      </c>
      <c r="M8706" t="s">
        <v>8708</v>
      </c>
      <c r="N8706" t="s">
        <v>9519</v>
      </c>
    </row>
    <row r="8707" spans="1:15" ht="15" customHeight="1" x14ac:dyDescent="0.2">
      <c r="A8707" t="s">
        <v>9841</v>
      </c>
      <c r="B8707" t="s">
        <v>944</v>
      </c>
      <c r="C8707" t="s">
        <v>943</v>
      </c>
      <c r="D8707" s="21" t="s">
        <v>947</v>
      </c>
      <c r="E8707" t="s">
        <v>948</v>
      </c>
      <c r="F8707" t="s">
        <v>28</v>
      </c>
      <c r="G8707" t="s">
        <v>1270</v>
      </c>
      <c r="H8707" t="s">
        <v>349</v>
      </c>
      <c r="I8707" t="s">
        <v>349</v>
      </c>
      <c r="K8707">
        <v>2023</v>
      </c>
      <c r="L8707" t="s">
        <v>9557</v>
      </c>
      <c r="M8707" t="s">
        <v>8708</v>
      </c>
      <c r="N8707" t="s">
        <v>9519</v>
      </c>
      <c r="O8707" t="s">
        <v>8712</v>
      </c>
    </row>
    <row r="8708" spans="1:15" ht="15" customHeight="1" x14ac:dyDescent="0.2">
      <c r="A8708" t="s">
        <v>9841</v>
      </c>
      <c r="B8708" t="s">
        <v>944</v>
      </c>
      <c r="C8708" t="s">
        <v>943</v>
      </c>
      <c r="D8708" s="21" t="s">
        <v>947</v>
      </c>
      <c r="E8708" t="s">
        <v>948</v>
      </c>
      <c r="F8708" t="s">
        <v>96</v>
      </c>
      <c r="K8708">
        <v>2024</v>
      </c>
      <c r="L8708" t="s">
        <v>9557</v>
      </c>
      <c r="M8708" t="s">
        <v>8713</v>
      </c>
      <c r="N8708" t="s">
        <v>9519</v>
      </c>
      <c r="O8708" t="s">
        <v>9699</v>
      </c>
    </row>
    <row r="8709" spans="1:15" ht="15" customHeight="1" x14ac:dyDescent="0.2">
      <c r="A8709" t="s">
        <v>9841</v>
      </c>
      <c r="B8709" t="s">
        <v>944</v>
      </c>
      <c r="C8709" t="s">
        <v>943</v>
      </c>
      <c r="D8709" s="21" t="s">
        <v>945</v>
      </c>
      <c r="E8709" t="s">
        <v>946</v>
      </c>
      <c r="F8709" t="s">
        <v>307</v>
      </c>
      <c r="K8709">
        <v>2017</v>
      </c>
      <c r="L8709" t="s">
        <v>8730</v>
      </c>
      <c r="M8709" t="s">
        <v>2747</v>
      </c>
      <c r="N8709" t="s">
        <v>8731</v>
      </c>
      <c r="O8709" t="s">
        <v>8734</v>
      </c>
    </row>
    <row r="8710" spans="1:15" ht="15" customHeight="1" x14ac:dyDescent="0.2">
      <c r="A8710" t="s">
        <v>9841</v>
      </c>
      <c r="B8710" t="s">
        <v>944</v>
      </c>
      <c r="C8710" t="s">
        <v>943</v>
      </c>
      <c r="D8710" s="21" t="s">
        <v>947</v>
      </c>
      <c r="E8710" t="s">
        <v>948</v>
      </c>
      <c r="F8710" t="s">
        <v>8</v>
      </c>
      <c r="K8710">
        <v>2020</v>
      </c>
      <c r="L8710" t="s">
        <v>9558</v>
      </c>
      <c r="M8710" t="s">
        <v>8716</v>
      </c>
      <c r="N8710" t="s">
        <v>9520</v>
      </c>
    </row>
    <row r="8711" spans="1:15" ht="15" customHeight="1" x14ac:dyDescent="0.2">
      <c r="A8711" t="s">
        <v>9841</v>
      </c>
      <c r="B8711" t="s">
        <v>944</v>
      </c>
      <c r="C8711" t="s">
        <v>943</v>
      </c>
      <c r="D8711" s="21" t="s">
        <v>947</v>
      </c>
      <c r="E8711" t="s">
        <v>948</v>
      </c>
      <c r="F8711" t="s">
        <v>10</v>
      </c>
      <c r="K8711">
        <v>2020</v>
      </c>
      <c r="L8711" t="s">
        <v>9558</v>
      </c>
      <c r="M8711" t="s">
        <v>8716</v>
      </c>
      <c r="N8711" t="s">
        <v>9520</v>
      </c>
    </row>
    <row r="8712" spans="1:15" ht="15" customHeight="1" x14ac:dyDescent="0.2">
      <c r="A8712" t="s">
        <v>9841</v>
      </c>
      <c r="B8712" t="s">
        <v>944</v>
      </c>
      <c r="C8712" t="s">
        <v>943</v>
      </c>
      <c r="D8712" s="21" t="s">
        <v>947</v>
      </c>
      <c r="E8712" t="s">
        <v>948</v>
      </c>
      <c r="F8712" t="s">
        <v>11</v>
      </c>
      <c r="G8712" t="s">
        <v>1286</v>
      </c>
      <c r="H8712" t="s">
        <v>349</v>
      </c>
      <c r="I8712" t="s">
        <v>349</v>
      </c>
      <c r="K8712">
        <v>2020</v>
      </c>
      <c r="L8712" t="s">
        <v>9558</v>
      </c>
      <c r="M8712" t="s">
        <v>8716</v>
      </c>
      <c r="N8712" t="s">
        <v>9520</v>
      </c>
    </row>
    <row r="8713" spans="1:15" ht="15" customHeight="1" x14ac:dyDescent="0.2">
      <c r="A8713" t="s">
        <v>9841</v>
      </c>
      <c r="B8713" t="s">
        <v>944</v>
      </c>
      <c r="C8713" t="s">
        <v>943</v>
      </c>
      <c r="D8713" s="21" t="s">
        <v>947</v>
      </c>
      <c r="E8713" t="s">
        <v>948</v>
      </c>
      <c r="F8713" t="s">
        <v>59</v>
      </c>
      <c r="G8713" t="s">
        <v>1270</v>
      </c>
      <c r="H8713" t="s">
        <v>1717</v>
      </c>
      <c r="I8713" t="s">
        <v>1100</v>
      </c>
      <c r="K8713">
        <v>2023</v>
      </c>
      <c r="L8713" t="s">
        <v>9558</v>
      </c>
      <c r="M8713" t="s">
        <v>2055</v>
      </c>
      <c r="N8713" t="s">
        <v>9520</v>
      </c>
      <c r="O8713" t="s">
        <v>8717</v>
      </c>
    </row>
    <row r="8714" spans="1:15" ht="15" customHeight="1" x14ac:dyDescent="0.2">
      <c r="A8714" t="s">
        <v>9841</v>
      </c>
      <c r="B8714" t="s">
        <v>944</v>
      </c>
      <c r="C8714" t="s">
        <v>943</v>
      </c>
      <c r="D8714" s="21" t="s">
        <v>947</v>
      </c>
      <c r="E8714" t="s">
        <v>948</v>
      </c>
      <c r="F8714" t="s">
        <v>65</v>
      </c>
      <c r="G8714" t="s">
        <v>1270</v>
      </c>
      <c r="H8714" t="s">
        <v>349</v>
      </c>
      <c r="I8714" t="s">
        <v>349</v>
      </c>
      <c r="K8714">
        <v>2023</v>
      </c>
      <c r="L8714" t="s">
        <v>9558</v>
      </c>
      <c r="M8714" t="s">
        <v>2668</v>
      </c>
      <c r="N8714" t="s">
        <v>9520</v>
      </c>
      <c r="O8714" t="s">
        <v>8718</v>
      </c>
    </row>
    <row r="8715" spans="1:15" ht="15" customHeight="1" x14ac:dyDescent="0.2">
      <c r="A8715" t="s">
        <v>9841</v>
      </c>
      <c r="B8715" t="s">
        <v>944</v>
      </c>
      <c r="C8715" t="s">
        <v>943</v>
      </c>
      <c r="D8715" s="21" t="s">
        <v>947</v>
      </c>
      <c r="E8715" t="s">
        <v>948</v>
      </c>
      <c r="F8715" t="s">
        <v>307</v>
      </c>
      <c r="K8715">
        <v>2023</v>
      </c>
      <c r="L8715" t="s">
        <v>9558</v>
      </c>
      <c r="M8715" t="s">
        <v>5686</v>
      </c>
      <c r="N8715" t="s">
        <v>9520</v>
      </c>
      <c r="O8715" t="s">
        <v>8719</v>
      </c>
    </row>
    <row r="8716" spans="1:15" ht="15" customHeight="1" x14ac:dyDescent="0.2">
      <c r="A8716" t="s">
        <v>9841</v>
      </c>
      <c r="B8716" t="s">
        <v>944</v>
      </c>
      <c r="C8716" t="s">
        <v>943</v>
      </c>
      <c r="D8716" s="21" t="s">
        <v>947</v>
      </c>
      <c r="E8716" t="s">
        <v>948</v>
      </c>
      <c r="F8716" t="s">
        <v>314</v>
      </c>
      <c r="K8716">
        <v>2023</v>
      </c>
      <c r="L8716" t="s">
        <v>9558</v>
      </c>
      <c r="M8716" t="s">
        <v>5686</v>
      </c>
      <c r="N8716" t="s">
        <v>9520</v>
      </c>
      <c r="O8716" t="s">
        <v>8720</v>
      </c>
    </row>
    <row r="8717" spans="1:15" ht="15" customHeight="1" x14ac:dyDescent="0.2">
      <c r="A8717" t="s">
        <v>9841</v>
      </c>
      <c r="B8717" t="s">
        <v>944</v>
      </c>
      <c r="C8717" t="s">
        <v>943</v>
      </c>
      <c r="D8717" s="21" t="s">
        <v>947</v>
      </c>
      <c r="E8717" t="s">
        <v>948</v>
      </c>
      <c r="F8717" t="s">
        <v>315</v>
      </c>
      <c r="K8717">
        <v>2023</v>
      </c>
      <c r="L8717" t="s">
        <v>9558</v>
      </c>
      <c r="M8717" t="s">
        <v>5686</v>
      </c>
      <c r="N8717" t="s">
        <v>9520</v>
      </c>
      <c r="O8717" t="s">
        <v>8719</v>
      </c>
    </row>
    <row r="8718" spans="1:15" ht="15" customHeight="1" x14ac:dyDescent="0.2">
      <c r="A8718" t="s">
        <v>9841</v>
      </c>
      <c r="B8718" t="s">
        <v>944</v>
      </c>
      <c r="C8718" t="s">
        <v>943</v>
      </c>
      <c r="D8718" s="21" t="s">
        <v>947</v>
      </c>
      <c r="E8718" t="s">
        <v>948</v>
      </c>
      <c r="F8718" t="s">
        <v>321</v>
      </c>
      <c r="K8718">
        <v>2023</v>
      </c>
      <c r="L8718" t="s">
        <v>9558</v>
      </c>
      <c r="M8718" t="s">
        <v>5686</v>
      </c>
      <c r="N8718" t="s">
        <v>9520</v>
      </c>
      <c r="O8718" t="s">
        <v>8720</v>
      </c>
    </row>
    <row r="8719" spans="1:15" ht="15" customHeight="1" x14ac:dyDescent="0.2">
      <c r="A8719" t="s">
        <v>9841</v>
      </c>
      <c r="B8719" t="s">
        <v>944</v>
      </c>
      <c r="C8719" t="s">
        <v>943</v>
      </c>
      <c r="D8719" s="21" t="s">
        <v>947</v>
      </c>
      <c r="E8719" t="s">
        <v>948</v>
      </c>
      <c r="F8719" t="s">
        <v>322</v>
      </c>
      <c r="K8719">
        <v>2023</v>
      </c>
      <c r="L8719" t="s">
        <v>9558</v>
      </c>
      <c r="M8719" t="s">
        <v>5686</v>
      </c>
      <c r="N8719" t="s">
        <v>9520</v>
      </c>
      <c r="O8719" t="s">
        <v>8719</v>
      </c>
    </row>
    <row r="8720" spans="1:15" ht="15" customHeight="1" x14ac:dyDescent="0.2">
      <c r="A8720" t="s">
        <v>9841</v>
      </c>
      <c r="B8720" t="s">
        <v>944</v>
      </c>
      <c r="C8720" t="s">
        <v>943</v>
      </c>
      <c r="D8720" s="21" t="s">
        <v>947</v>
      </c>
      <c r="E8720" t="s">
        <v>948</v>
      </c>
      <c r="F8720" t="s">
        <v>329</v>
      </c>
      <c r="K8720">
        <v>2023</v>
      </c>
      <c r="L8720" t="s">
        <v>9558</v>
      </c>
      <c r="M8720" t="s">
        <v>5686</v>
      </c>
      <c r="N8720" t="s">
        <v>9520</v>
      </c>
      <c r="O8720" t="s">
        <v>8720</v>
      </c>
    </row>
    <row r="8721" spans="1:15" ht="15" customHeight="1" x14ac:dyDescent="0.2">
      <c r="A8721" t="s">
        <v>9841</v>
      </c>
      <c r="B8721" t="s">
        <v>944</v>
      </c>
      <c r="C8721" t="s">
        <v>943</v>
      </c>
      <c r="D8721" s="21" t="s">
        <v>947</v>
      </c>
      <c r="E8721" t="s">
        <v>948</v>
      </c>
      <c r="F8721" t="s">
        <v>330</v>
      </c>
      <c r="K8721">
        <v>2023</v>
      </c>
      <c r="L8721" t="s">
        <v>9558</v>
      </c>
      <c r="M8721" t="s">
        <v>5686</v>
      </c>
      <c r="N8721" t="s">
        <v>9520</v>
      </c>
      <c r="O8721" t="s">
        <v>8719</v>
      </c>
    </row>
    <row r="8722" spans="1:15" ht="15" customHeight="1" x14ac:dyDescent="0.2">
      <c r="A8722" t="s">
        <v>9841</v>
      </c>
      <c r="B8722" t="s">
        <v>944</v>
      </c>
      <c r="C8722" t="s">
        <v>943</v>
      </c>
      <c r="D8722" s="21" t="s">
        <v>947</v>
      </c>
      <c r="E8722" t="s">
        <v>948</v>
      </c>
      <c r="F8722" t="s">
        <v>336</v>
      </c>
      <c r="K8722">
        <v>2023</v>
      </c>
      <c r="L8722" t="s">
        <v>9558</v>
      </c>
      <c r="M8722" t="s">
        <v>5686</v>
      </c>
      <c r="N8722" t="s">
        <v>9520</v>
      </c>
      <c r="O8722" t="s">
        <v>8720</v>
      </c>
    </row>
    <row r="8723" spans="1:15" ht="15" customHeight="1" x14ac:dyDescent="0.2">
      <c r="A8723" t="s">
        <v>9841</v>
      </c>
      <c r="B8723" t="s">
        <v>944</v>
      </c>
      <c r="C8723" t="s">
        <v>943</v>
      </c>
      <c r="D8723" s="21" t="s">
        <v>947</v>
      </c>
      <c r="E8723" t="s">
        <v>948</v>
      </c>
      <c r="F8723" t="s">
        <v>337</v>
      </c>
      <c r="K8723">
        <v>2023</v>
      </c>
      <c r="L8723" t="s">
        <v>9558</v>
      </c>
      <c r="M8723" t="s">
        <v>5686</v>
      </c>
      <c r="N8723" t="s">
        <v>9520</v>
      </c>
      <c r="O8723" t="s">
        <v>8719</v>
      </c>
    </row>
    <row r="8724" spans="1:15" ht="15" customHeight="1" x14ac:dyDescent="0.2">
      <c r="A8724" t="s">
        <v>9841</v>
      </c>
      <c r="B8724" t="s">
        <v>944</v>
      </c>
      <c r="C8724" t="s">
        <v>943</v>
      </c>
      <c r="D8724" s="21" t="s">
        <v>945</v>
      </c>
      <c r="E8724" t="s">
        <v>946</v>
      </c>
      <c r="F8724" t="s">
        <v>16</v>
      </c>
      <c r="G8724" t="s">
        <v>1270</v>
      </c>
      <c r="H8724" t="s">
        <v>349</v>
      </c>
      <c r="I8724" t="s">
        <v>349</v>
      </c>
      <c r="K8724">
        <v>2015</v>
      </c>
      <c r="L8724" t="s">
        <v>8739</v>
      </c>
      <c r="M8724" t="s">
        <v>8740</v>
      </c>
      <c r="O8724" t="s">
        <v>8741</v>
      </c>
    </row>
    <row r="8725" spans="1:15" ht="15" customHeight="1" x14ac:dyDescent="0.2">
      <c r="A8725" t="s">
        <v>9841</v>
      </c>
      <c r="B8725" t="s">
        <v>944</v>
      </c>
      <c r="C8725" t="s">
        <v>943</v>
      </c>
      <c r="D8725" s="21" t="s">
        <v>945</v>
      </c>
      <c r="E8725" t="s">
        <v>946</v>
      </c>
      <c r="F8725" t="s">
        <v>17</v>
      </c>
      <c r="G8725" t="s">
        <v>1270</v>
      </c>
      <c r="H8725" t="s">
        <v>349</v>
      </c>
      <c r="I8725" t="s">
        <v>349</v>
      </c>
      <c r="K8725">
        <v>2015</v>
      </c>
      <c r="L8725" t="s">
        <v>8739</v>
      </c>
      <c r="M8725" t="s">
        <v>8740</v>
      </c>
    </row>
    <row r="8726" spans="1:15" ht="15" customHeight="1" x14ac:dyDescent="0.2">
      <c r="A8726" t="s">
        <v>9841</v>
      </c>
      <c r="B8726" t="s">
        <v>944</v>
      </c>
      <c r="C8726" t="s">
        <v>943</v>
      </c>
      <c r="D8726" s="21" t="s">
        <v>945</v>
      </c>
      <c r="E8726" t="s">
        <v>946</v>
      </c>
      <c r="F8726" t="s">
        <v>18</v>
      </c>
      <c r="G8726" t="s">
        <v>1270</v>
      </c>
      <c r="H8726" t="s">
        <v>349</v>
      </c>
      <c r="I8726" t="s">
        <v>349</v>
      </c>
      <c r="K8726">
        <v>2015</v>
      </c>
      <c r="L8726" t="s">
        <v>8739</v>
      </c>
      <c r="M8726" t="s">
        <v>8740</v>
      </c>
    </row>
    <row r="8727" spans="1:15" ht="15" customHeight="1" x14ac:dyDescent="0.2">
      <c r="A8727" t="s">
        <v>9841</v>
      </c>
      <c r="B8727" t="s">
        <v>944</v>
      </c>
      <c r="C8727" t="s">
        <v>943</v>
      </c>
      <c r="D8727" s="21" t="s">
        <v>949</v>
      </c>
      <c r="E8727" t="s">
        <v>950</v>
      </c>
      <c r="F8727" t="s">
        <v>8</v>
      </c>
      <c r="K8727">
        <v>2021</v>
      </c>
      <c r="L8727" t="s">
        <v>8721</v>
      </c>
      <c r="M8727" t="s">
        <v>1581</v>
      </c>
      <c r="N8727" t="s">
        <v>8722</v>
      </c>
    </row>
    <row r="8728" spans="1:15" ht="15" customHeight="1" x14ac:dyDescent="0.2">
      <c r="A8728" t="s">
        <v>9841</v>
      </c>
      <c r="B8728" t="s">
        <v>944</v>
      </c>
      <c r="C8728" t="s">
        <v>943</v>
      </c>
      <c r="D8728" s="21" t="s">
        <v>949</v>
      </c>
      <c r="E8728" t="s">
        <v>950</v>
      </c>
      <c r="F8728" t="s">
        <v>10</v>
      </c>
      <c r="K8728">
        <v>2021</v>
      </c>
      <c r="L8728" t="s">
        <v>8721</v>
      </c>
      <c r="M8728" t="s">
        <v>1581</v>
      </c>
      <c r="N8728" t="s">
        <v>8722</v>
      </c>
    </row>
    <row r="8729" spans="1:15" ht="15" customHeight="1" x14ac:dyDescent="0.2">
      <c r="A8729" t="s">
        <v>9841</v>
      </c>
      <c r="B8729" t="s">
        <v>944</v>
      </c>
      <c r="C8729" t="s">
        <v>943</v>
      </c>
      <c r="D8729" s="21" t="s">
        <v>949</v>
      </c>
      <c r="E8729" t="s">
        <v>950</v>
      </c>
      <c r="F8729" t="s">
        <v>11</v>
      </c>
      <c r="G8729" t="s">
        <v>1286</v>
      </c>
      <c r="H8729" t="s">
        <v>349</v>
      </c>
      <c r="I8729" t="s">
        <v>349</v>
      </c>
      <c r="K8729">
        <v>2021</v>
      </c>
      <c r="L8729" t="s">
        <v>8721</v>
      </c>
      <c r="M8729" t="s">
        <v>1581</v>
      </c>
      <c r="N8729" t="s">
        <v>8722</v>
      </c>
      <c r="O8729" t="s">
        <v>8723</v>
      </c>
    </row>
    <row r="8730" spans="1:15" ht="15" customHeight="1" x14ac:dyDescent="0.2">
      <c r="A8730" t="s">
        <v>9841</v>
      </c>
      <c r="B8730" t="s">
        <v>944</v>
      </c>
      <c r="C8730" t="s">
        <v>943</v>
      </c>
      <c r="D8730" s="21" t="s">
        <v>949</v>
      </c>
      <c r="E8730" t="s">
        <v>950</v>
      </c>
      <c r="F8730" t="s">
        <v>16</v>
      </c>
      <c r="G8730" t="s">
        <v>1270</v>
      </c>
      <c r="H8730" t="s">
        <v>349</v>
      </c>
      <c r="I8730" t="s">
        <v>349</v>
      </c>
      <c r="K8730">
        <v>2021</v>
      </c>
      <c r="L8730" t="s">
        <v>8721</v>
      </c>
      <c r="M8730" t="s">
        <v>1518</v>
      </c>
      <c r="N8730" t="s">
        <v>8722</v>
      </c>
      <c r="O8730" t="s">
        <v>8390</v>
      </c>
    </row>
    <row r="8731" spans="1:15" ht="15" customHeight="1" x14ac:dyDescent="0.2">
      <c r="A8731" t="s">
        <v>9841</v>
      </c>
      <c r="B8731" t="s">
        <v>944</v>
      </c>
      <c r="C8731" t="s">
        <v>943</v>
      </c>
      <c r="D8731" s="21" t="s">
        <v>949</v>
      </c>
      <c r="E8731" t="s">
        <v>950</v>
      </c>
      <c r="F8731" t="s">
        <v>17</v>
      </c>
      <c r="G8731" t="s">
        <v>1270</v>
      </c>
      <c r="H8731" t="s">
        <v>349</v>
      </c>
      <c r="I8731" t="s">
        <v>349</v>
      </c>
      <c r="K8731">
        <v>2021</v>
      </c>
      <c r="L8731" t="s">
        <v>8721</v>
      </c>
      <c r="M8731" t="s">
        <v>1518</v>
      </c>
      <c r="N8731" t="s">
        <v>8722</v>
      </c>
      <c r="O8731" t="s">
        <v>8391</v>
      </c>
    </row>
    <row r="8732" spans="1:15" ht="15" customHeight="1" x14ac:dyDescent="0.2">
      <c r="A8732" t="s">
        <v>9841</v>
      </c>
      <c r="B8732" t="s">
        <v>944</v>
      </c>
      <c r="C8732" t="s">
        <v>943</v>
      </c>
      <c r="D8732" s="21" t="s">
        <v>949</v>
      </c>
      <c r="E8732" t="s">
        <v>950</v>
      </c>
      <c r="F8732" t="s">
        <v>18</v>
      </c>
      <c r="G8732" t="s">
        <v>1270</v>
      </c>
      <c r="H8732" t="s">
        <v>349</v>
      </c>
      <c r="I8732" t="s">
        <v>349</v>
      </c>
      <c r="K8732">
        <v>2021</v>
      </c>
      <c r="L8732" t="s">
        <v>8721</v>
      </c>
      <c r="M8732" t="s">
        <v>1518</v>
      </c>
      <c r="N8732" t="s">
        <v>8722</v>
      </c>
      <c r="O8732" t="s">
        <v>8391</v>
      </c>
    </row>
    <row r="8733" spans="1:15" ht="15" customHeight="1" x14ac:dyDescent="0.2">
      <c r="A8733" t="s">
        <v>9841</v>
      </c>
      <c r="B8733" t="s">
        <v>944</v>
      </c>
      <c r="C8733" t="s">
        <v>943</v>
      </c>
      <c r="D8733" s="21" t="s">
        <v>949</v>
      </c>
      <c r="E8733" t="s">
        <v>950</v>
      </c>
      <c r="F8733" t="s">
        <v>19</v>
      </c>
      <c r="G8733" t="s">
        <v>1270</v>
      </c>
      <c r="H8733" t="s">
        <v>349</v>
      </c>
      <c r="I8733" t="s">
        <v>349</v>
      </c>
      <c r="K8733">
        <v>2021</v>
      </c>
      <c r="L8733" t="s">
        <v>8721</v>
      </c>
      <c r="M8733" t="s">
        <v>1518</v>
      </c>
      <c r="N8733" t="s">
        <v>8722</v>
      </c>
      <c r="O8733" t="s">
        <v>8391</v>
      </c>
    </row>
    <row r="8734" spans="1:15" ht="15" customHeight="1" x14ac:dyDescent="0.2">
      <c r="A8734" t="s">
        <v>9841</v>
      </c>
      <c r="B8734" t="s">
        <v>944</v>
      </c>
      <c r="C8734" t="s">
        <v>943</v>
      </c>
      <c r="D8734" s="21" t="s">
        <v>949</v>
      </c>
      <c r="E8734" t="s">
        <v>950</v>
      </c>
      <c r="F8734" t="s">
        <v>20</v>
      </c>
      <c r="G8734" t="s">
        <v>1270</v>
      </c>
      <c r="H8734" t="s">
        <v>349</v>
      </c>
      <c r="I8734" t="s">
        <v>349</v>
      </c>
      <c r="K8734">
        <v>2021</v>
      </c>
      <c r="L8734" t="s">
        <v>8721</v>
      </c>
      <c r="M8734" t="s">
        <v>1518</v>
      </c>
      <c r="N8734" t="s">
        <v>8722</v>
      </c>
      <c r="O8734" t="s">
        <v>8724</v>
      </c>
    </row>
    <row r="8735" spans="1:15" ht="15" customHeight="1" x14ac:dyDescent="0.2">
      <c r="A8735" t="s">
        <v>9841</v>
      </c>
      <c r="B8735" t="s">
        <v>944</v>
      </c>
      <c r="C8735" t="s">
        <v>943</v>
      </c>
      <c r="D8735" s="21" t="s">
        <v>949</v>
      </c>
      <c r="E8735" t="s">
        <v>950</v>
      </c>
      <c r="F8735" t="s">
        <v>22</v>
      </c>
      <c r="G8735" t="s">
        <v>1270</v>
      </c>
      <c r="H8735" t="s">
        <v>349</v>
      </c>
      <c r="I8735" t="s">
        <v>349</v>
      </c>
      <c r="K8735">
        <v>2021</v>
      </c>
      <c r="L8735" t="s">
        <v>8721</v>
      </c>
      <c r="M8735" t="s">
        <v>1518</v>
      </c>
      <c r="N8735" t="s">
        <v>8722</v>
      </c>
      <c r="O8735" t="s">
        <v>8391</v>
      </c>
    </row>
    <row r="8736" spans="1:15" ht="15" customHeight="1" x14ac:dyDescent="0.2">
      <c r="A8736" t="s">
        <v>9841</v>
      </c>
      <c r="B8736" t="s">
        <v>944</v>
      </c>
      <c r="C8736" t="s">
        <v>943</v>
      </c>
      <c r="D8736" s="21" t="s">
        <v>949</v>
      </c>
      <c r="E8736" t="s">
        <v>950</v>
      </c>
      <c r="F8736" t="s">
        <v>23</v>
      </c>
      <c r="G8736" t="s">
        <v>1270</v>
      </c>
      <c r="H8736" t="s">
        <v>349</v>
      </c>
      <c r="I8736" t="s">
        <v>349</v>
      </c>
      <c r="K8736">
        <v>2021</v>
      </c>
      <c r="L8736" t="s">
        <v>8721</v>
      </c>
      <c r="M8736" t="s">
        <v>1518</v>
      </c>
      <c r="N8736" t="s">
        <v>8722</v>
      </c>
      <c r="O8736" t="s">
        <v>8393</v>
      </c>
    </row>
    <row r="8737" spans="1:15" ht="15" customHeight="1" x14ac:dyDescent="0.2">
      <c r="A8737" t="s">
        <v>9841</v>
      </c>
      <c r="B8737" t="s">
        <v>944</v>
      </c>
      <c r="C8737" t="s">
        <v>943</v>
      </c>
      <c r="D8737" s="21" t="s">
        <v>949</v>
      </c>
      <c r="E8737" t="s">
        <v>950</v>
      </c>
      <c r="F8737" t="s">
        <v>24</v>
      </c>
      <c r="G8737" t="s">
        <v>1270</v>
      </c>
      <c r="H8737" t="s">
        <v>349</v>
      </c>
      <c r="I8737" t="s">
        <v>349</v>
      </c>
      <c r="K8737">
        <v>2021</v>
      </c>
      <c r="L8737" t="s">
        <v>8721</v>
      </c>
      <c r="M8737" t="s">
        <v>1518</v>
      </c>
      <c r="N8737" t="s">
        <v>8722</v>
      </c>
      <c r="O8737" t="s">
        <v>8725</v>
      </c>
    </row>
    <row r="8738" spans="1:15" ht="15" customHeight="1" x14ac:dyDescent="0.2">
      <c r="A8738" t="s">
        <v>9841</v>
      </c>
      <c r="B8738" t="s">
        <v>944</v>
      </c>
      <c r="C8738" t="s">
        <v>943</v>
      </c>
      <c r="D8738" s="21" t="s">
        <v>949</v>
      </c>
      <c r="E8738" t="s">
        <v>950</v>
      </c>
      <c r="F8738" t="s">
        <v>26</v>
      </c>
      <c r="G8738" t="s">
        <v>1270</v>
      </c>
      <c r="H8738" t="s">
        <v>349</v>
      </c>
      <c r="I8738" t="s">
        <v>349</v>
      </c>
      <c r="K8738">
        <v>2021</v>
      </c>
      <c r="L8738" t="s">
        <v>8721</v>
      </c>
      <c r="M8738" t="s">
        <v>1518</v>
      </c>
      <c r="N8738" t="s">
        <v>8722</v>
      </c>
      <c r="O8738" t="s">
        <v>8395</v>
      </c>
    </row>
    <row r="8739" spans="1:15" ht="15" customHeight="1" x14ac:dyDescent="0.2">
      <c r="A8739" t="s">
        <v>9841</v>
      </c>
      <c r="B8739" t="s">
        <v>944</v>
      </c>
      <c r="C8739" t="s">
        <v>943</v>
      </c>
      <c r="D8739" s="21" t="s">
        <v>949</v>
      </c>
      <c r="E8739" t="s">
        <v>950</v>
      </c>
      <c r="F8739" t="s">
        <v>28</v>
      </c>
      <c r="G8739" t="s">
        <v>1270</v>
      </c>
      <c r="H8739" t="s">
        <v>349</v>
      </c>
      <c r="I8739" t="s">
        <v>349</v>
      </c>
      <c r="K8739">
        <v>2021</v>
      </c>
      <c r="L8739" t="s">
        <v>8721</v>
      </c>
      <c r="M8739" t="s">
        <v>1518</v>
      </c>
      <c r="N8739" t="s">
        <v>8722</v>
      </c>
      <c r="O8739" t="s">
        <v>8726</v>
      </c>
    </row>
    <row r="8740" spans="1:15" ht="15" customHeight="1" x14ac:dyDescent="0.2">
      <c r="A8740" t="s">
        <v>9841</v>
      </c>
      <c r="B8740" t="s">
        <v>944</v>
      </c>
      <c r="C8740" t="s">
        <v>943</v>
      </c>
      <c r="D8740" s="21" t="s">
        <v>949</v>
      </c>
      <c r="E8740" t="s">
        <v>950</v>
      </c>
      <c r="F8740" t="s">
        <v>32</v>
      </c>
      <c r="G8740" t="s">
        <v>1270</v>
      </c>
      <c r="K8740">
        <v>2021</v>
      </c>
      <c r="L8740" t="s">
        <v>8721</v>
      </c>
      <c r="M8740" t="s">
        <v>1581</v>
      </c>
      <c r="N8740" t="s">
        <v>8722</v>
      </c>
    </row>
    <row r="8741" spans="1:15" ht="15" customHeight="1" x14ac:dyDescent="0.2">
      <c r="A8741" t="s">
        <v>9841</v>
      </c>
      <c r="B8741" t="s">
        <v>944</v>
      </c>
      <c r="C8741" t="s">
        <v>943</v>
      </c>
      <c r="D8741" s="21" t="s">
        <v>949</v>
      </c>
      <c r="E8741" t="s">
        <v>950</v>
      </c>
      <c r="F8741" t="s">
        <v>53</v>
      </c>
      <c r="G8741" t="s">
        <v>1270</v>
      </c>
      <c r="H8741" t="s">
        <v>349</v>
      </c>
      <c r="I8741" t="s">
        <v>349</v>
      </c>
      <c r="K8741">
        <v>2021</v>
      </c>
      <c r="L8741" t="s">
        <v>8721</v>
      </c>
      <c r="M8741" t="s">
        <v>2730</v>
      </c>
      <c r="N8741" t="s">
        <v>8722</v>
      </c>
      <c r="O8741" t="s">
        <v>8727</v>
      </c>
    </row>
    <row r="8742" spans="1:15" ht="15" customHeight="1" x14ac:dyDescent="0.2">
      <c r="A8742" t="s">
        <v>9841</v>
      </c>
      <c r="B8742" t="s">
        <v>944</v>
      </c>
      <c r="C8742" t="s">
        <v>943</v>
      </c>
      <c r="D8742" s="21" t="s">
        <v>949</v>
      </c>
      <c r="E8742" t="s">
        <v>950</v>
      </c>
      <c r="F8742" t="s">
        <v>59</v>
      </c>
      <c r="G8742" t="s">
        <v>1270</v>
      </c>
      <c r="H8742" t="s">
        <v>349</v>
      </c>
      <c r="I8742" t="s">
        <v>349</v>
      </c>
      <c r="K8742">
        <v>2021</v>
      </c>
      <c r="L8742" t="s">
        <v>8721</v>
      </c>
      <c r="M8742" t="s">
        <v>2730</v>
      </c>
      <c r="N8742" t="s">
        <v>8722</v>
      </c>
      <c r="O8742" t="s">
        <v>8728</v>
      </c>
    </row>
    <row r="8743" spans="1:15" ht="15" customHeight="1" x14ac:dyDescent="0.2">
      <c r="A8743" t="s">
        <v>9841</v>
      </c>
      <c r="B8743" t="s">
        <v>944</v>
      </c>
      <c r="C8743" t="s">
        <v>943</v>
      </c>
      <c r="D8743" s="21" t="s">
        <v>949</v>
      </c>
      <c r="E8743" t="s">
        <v>950</v>
      </c>
      <c r="F8743" t="s">
        <v>64</v>
      </c>
      <c r="G8743" t="s">
        <v>1270</v>
      </c>
      <c r="H8743" t="s">
        <v>349</v>
      </c>
      <c r="I8743" t="s">
        <v>349</v>
      </c>
      <c r="K8743">
        <v>2021</v>
      </c>
      <c r="L8743" t="s">
        <v>8721</v>
      </c>
      <c r="M8743" t="s">
        <v>2730</v>
      </c>
      <c r="N8743" t="s">
        <v>8722</v>
      </c>
      <c r="O8743" t="s">
        <v>8729</v>
      </c>
    </row>
    <row r="8744" spans="1:15" ht="15" customHeight="1" x14ac:dyDescent="0.2">
      <c r="A8744" t="s">
        <v>9841</v>
      </c>
      <c r="B8744" t="s">
        <v>944</v>
      </c>
      <c r="C8744" t="s">
        <v>943</v>
      </c>
      <c r="D8744" s="21" t="s">
        <v>945</v>
      </c>
      <c r="E8744" t="s">
        <v>946</v>
      </c>
      <c r="F8744" t="s">
        <v>28</v>
      </c>
      <c r="G8744" t="s">
        <v>1270</v>
      </c>
      <c r="H8744" t="s">
        <v>349</v>
      </c>
      <c r="I8744" t="s">
        <v>349</v>
      </c>
      <c r="K8744">
        <v>2015</v>
      </c>
      <c r="L8744" t="s">
        <v>8739</v>
      </c>
      <c r="M8744" t="s">
        <v>8740</v>
      </c>
      <c r="O8744" t="s">
        <v>8743</v>
      </c>
    </row>
    <row r="8745" spans="1:15" ht="15" customHeight="1" x14ac:dyDescent="0.2">
      <c r="A8745" t="s">
        <v>9841</v>
      </c>
      <c r="B8745" t="s">
        <v>944</v>
      </c>
      <c r="C8745" t="s">
        <v>943</v>
      </c>
      <c r="D8745" s="21" t="s">
        <v>947</v>
      </c>
      <c r="E8745" t="s">
        <v>948</v>
      </c>
      <c r="F8745" t="s">
        <v>9</v>
      </c>
      <c r="L8745" t="s">
        <v>1414</v>
      </c>
      <c r="N8745" t="s">
        <v>1415</v>
      </c>
      <c r="O8745" t="s">
        <v>1416</v>
      </c>
    </row>
    <row r="8746" spans="1:15" ht="15" customHeight="1" x14ac:dyDescent="0.2">
      <c r="A8746" t="s">
        <v>9841</v>
      </c>
      <c r="B8746" t="s">
        <v>944</v>
      </c>
      <c r="C8746" t="s">
        <v>943</v>
      </c>
      <c r="D8746" s="21" t="s">
        <v>949</v>
      </c>
      <c r="E8746" t="s">
        <v>950</v>
      </c>
      <c r="F8746" t="s">
        <v>9</v>
      </c>
      <c r="L8746" t="s">
        <v>1414</v>
      </c>
      <c r="N8746" t="s">
        <v>1415</v>
      </c>
      <c r="O8746" t="s">
        <v>1416</v>
      </c>
    </row>
    <row r="8747" spans="1:15" ht="15" customHeight="1" x14ac:dyDescent="0.2">
      <c r="A8747" t="s">
        <v>9841</v>
      </c>
      <c r="B8747" t="s">
        <v>944</v>
      </c>
      <c r="C8747" t="s">
        <v>943</v>
      </c>
      <c r="D8747" s="21" t="s">
        <v>945</v>
      </c>
      <c r="E8747" t="s">
        <v>946</v>
      </c>
      <c r="F8747" t="s">
        <v>19</v>
      </c>
      <c r="G8747" t="s">
        <v>1270</v>
      </c>
      <c r="H8747" t="s">
        <v>349</v>
      </c>
      <c r="I8747" t="s">
        <v>349</v>
      </c>
      <c r="K8747">
        <v>2015</v>
      </c>
      <c r="L8747" t="s">
        <v>8739</v>
      </c>
      <c r="M8747" t="s">
        <v>8740</v>
      </c>
    </row>
    <row r="8748" spans="1:15" ht="15" customHeight="1" x14ac:dyDescent="0.2">
      <c r="A8748" t="s">
        <v>9841</v>
      </c>
      <c r="B8748" t="s">
        <v>944</v>
      </c>
      <c r="C8748" t="s">
        <v>943</v>
      </c>
      <c r="D8748" s="21" t="s">
        <v>945</v>
      </c>
      <c r="E8748" t="s">
        <v>946</v>
      </c>
      <c r="F8748" t="s">
        <v>20</v>
      </c>
      <c r="G8748" t="s">
        <v>1270</v>
      </c>
      <c r="H8748" t="s">
        <v>349</v>
      </c>
      <c r="I8748" t="s">
        <v>349</v>
      </c>
      <c r="K8748">
        <v>2015</v>
      </c>
      <c r="L8748" t="s">
        <v>8739</v>
      </c>
      <c r="M8748" t="s">
        <v>8740</v>
      </c>
    </row>
    <row r="8749" spans="1:15" ht="15" customHeight="1" x14ac:dyDescent="0.2">
      <c r="A8749" t="s">
        <v>9841</v>
      </c>
      <c r="B8749" t="s">
        <v>944</v>
      </c>
      <c r="C8749" t="s">
        <v>943</v>
      </c>
      <c r="D8749" s="21" t="s">
        <v>945</v>
      </c>
      <c r="E8749" t="s">
        <v>946</v>
      </c>
      <c r="F8749" t="s">
        <v>24</v>
      </c>
      <c r="G8749" t="s">
        <v>1270</v>
      </c>
      <c r="H8749" t="s">
        <v>349</v>
      </c>
      <c r="I8749" t="s">
        <v>349</v>
      </c>
      <c r="K8749">
        <v>2015</v>
      </c>
      <c r="L8749" t="s">
        <v>8739</v>
      </c>
      <c r="M8749" t="s">
        <v>8740</v>
      </c>
      <c r="O8749" t="s">
        <v>8742</v>
      </c>
    </row>
    <row r="8750" spans="1:15" ht="15" customHeight="1" x14ac:dyDescent="0.2">
      <c r="A8750" t="s">
        <v>9841</v>
      </c>
      <c r="B8750" t="s">
        <v>944</v>
      </c>
      <c r="C8750" t="s">
        <v>943</v>
      </c>
      <c r="D8750" s="21" t="s">
        <v>945</v>
      </c>
      <c r="E8750" t="s">
        <v>946</v>
      </c>
      <c r="F8750" t="s">
        <v>338</v>
      </c>
      <c r="K8750">
        <v>2017</v>
      </c>
      <c r="L8750" t="s">
        <v>8730</v>
      </c>
      <c r="M8750" t="s">
        <v>2747</v>
      </c>
      <c r="N8750" t="s">
        <v>8731</v>
      </c>
      <c r="O8750" t="s">
        <v>8735</v>
      </c>
    </row>
    <row r="8751" spans="1:15" ht="15" customHeight="1" x14ac:dyDescent="0.2">
      <c r="A8751" t="s">
        <v>9841</v>
      </c>
      <c r="B8751" t="s">
        <v>944</v>
      </c>
      <c r="C8751" t="s">
        <v>943</v>
      </c>
      <c r="D8751" s="21" t="s">
        <v>945</v>
      </c>
      <c r="E8751" t="s">
        <v>946</v>
      </c>
      <c r="F8751" t="s">
        <v>337</v>
      </c>
      <c r="K8751">
        <v>2017</v>
      </c>
      <c r="L8751" t="s">
        <v>8730</v>
      </c>
      <c r="M8751" t="s">
        <v>2747</v>
      </c>
      <c r="N8751" t="s">
        <v>8731</v>
      </c>
      <c r="O8751" t="s">
        <v>8734</v>
      </c>
    </row>
    <row r="8752" spans="1:15" ht="15" customHeight="1" x14ac:dyDescent="0.2">
      <c r="A8752" t="s">
        <v>9841</v>
      </c>
      <c r="B8752" t="s">
        <v>944</v>
      </c>
      <c r="C8752" t="s">
        <v>943</v>
      </c>
      <c r="D8752" s="21" t="s">
        <v>945</v>
      </c>
      <c r="E8752" t="s">
        <v>946</v>
      </c>
      <c r="F8752" t="s">
        <v>4</v>
      </c>
      <c r="L8752" t="s">
        <v>1429</v>
      </c>
      <c r="N8752" t="s">
        <v>1279</v>
      </c>
      <c r="O8752" t="s">
        <v>1280</v>
      </c>
    </row>
    <row r="8753" spans="1:15" ht="15" customHeight="1" x14ac:dyDescent="0.2">
      <c r="A8753" t="s">
        <v>9841</v>
      </c>
      <c r="B8753" t="s">
        <v>944</v>
      </c>
      <c r="C8753" t="s">
        <v>943</v>
      </c>
      <c r="D8753" s="21" t="s">
        <v>945</v>
      </c>
      <c r="E8753" t="s">
        <v>946</v>
      </c>
      <c r="F8753" t="s">
        <v>89</v>
      </c>
      <c r="K8753">
        <v>2024</v>
      </c>
      <c r="L8753" t="s">
        <v>8714</v>
      </c>
      <c r="N8753" t="s">
        <v>8715</v>
      </c>
    </row>
    <row r="8754" spans="1:15" ht="15" customHeight="1" x14ac:dyDescent="0.2">
      <c r="A8754" t="s">
        <v>9841</v>
      </c>
      <c r="B8754" t="s">
        <v>944</v>
      </c>
      <c r="C8754" t="s">
        <v>943</v>
      </c>
      <c r="D8754" s="21" t="s">
        <v>945</v>
      </c>
      <c r="E8754" t="s">
        <v>946</v>
      </c>
      <c r="F8754" t="s">
        <v>96</v>
      </c>
      <c r="K8754">
        <v>2017</v>
      </c>
      <c r="L8754" t="s">
        <v>8730</v>
      </c>
      <c r="M8754" t="s">
        <v>2747</v>
      </c>
      <c r="N8754" t="s">
        <v>8731</v>
      </c>
    </row>
    <row r="8755" spans="1:15" ht="15" customHeight="1" x14ac:dyDescent="0.2">
      <c r="A8755" t="s">
        <v>9841</v>
      </c>
      <c r="B8755" t="s">
        <v>944</v>
      </c>
      <c r="C8755" t="s">
        <v>943</v>
      </c>
      <c r="D8755" s="21" t="s">
        <v>945</v>
      </c>
      <c r="E8755" t="s">
        <v>946</v>
      </c>
      <c r="F8755" t="s">
        <v>14</v>
      </c>
      <c r="G8755" t="s">
        <v>1430</v>
      </c>
      <c r="O8755" t="s">
        <v>1431</v>
      </c>
    </row>
    <row r="8756" spans="1:15" ht="15" customHeight="1" x14ac:dyDescent="0.2">
      <c r="A8756" t="s">
        <v>9841</v>
      </c>
      <c r="B8756" t="s">
        <v>944</v>
      </c>
      <c r="C8756" t="s">
        <v>943</v>
      </c>
      <c r="D8756" s="21" t="s">
        <v>945</v>
      </c>
      <c r="E8756" t="s">
        <v>946</v>
      </c>
      <c r="F8756" t="s">
        <v>11</v>
      </c>
      <c r="G8756" t="s">
        <v>1286</v>
      </c>
      <c r="H8756" t="s">
        <v>349</v>
      </c>
      <c r="I8756" t="s">
        <v>1100</v>
      </c>
      <c r="K8756">
        <v>2012</v>
      </c>
      <c r="L8756" t="s">
        <v>9559</v>
      </c>
      <c r="N8756" t="s">
        <v>9458</v>
      </c>
    </row>
    <row r="8757" spans="1:15" ht="15" customHeight="1" x14ac:dyDescent="0.2">
      <c r="A8757" t="s">
        <v>9841</v>
      </c>
      <c r="B8757" t="s">
        <v>944</v>
      </c>
      <c r="C8757" t="s">
        <v>943</v>
      </c>
      <c r="D8757" s="21" t="s">
        <v>945</v>
      </c>
      <c r="E8757" t="s">
        <v>946</v>
      </c>
      <c r="F8757" t="s">
        <v>10</v>
      </c>
      <c r="K8757">
        <v>2012</v>
      </c>
      <c r="L8757" t="s">
        <v>9559</v>
      </c>
      <c r="N8757" t="s">
        <v>9458</v>
      </c>
    </row>
    <row r="8758" spans="1:15" ht="15" customHeight="1" x14ac:dyDescent="0.2">
      <c r="A8758" t="s">
        <v>9841</v>
      </c>
      <c r="B8758" t="s">
        <v>944</v>
      </c>
      <c r="C8758" t="s">
        <v>943</v>
      </c>
      <c r="D8758" s="21" t="s">
        <v>945</v>
      </c>
      <c r="E8758" t="s">
        <v>946</v>
      </c>
      <c r="F8758" t="s">
        <v>132</v>
      </c>
      <c r="G8758" t="s">
        <v>1286</v>
      </c>
      <c r="O8758" t="s">
        <v>1400</v>
      </c>
    </row>
    <row r="8759" spans="1:15" ht="15" customHeight="1" x14ac:dyDescent="0.2">
      <c r="A8759" t="s">
        <v>9841</v>
      </c>
      <c r="B8759" t="s">
        <v>944</v>
      </c>
      <c r="C8759" t="s">
        <v>943</v>
      </c>
      <c r="D8759" s="21" t="s">
        <v>945</v>
      </c>
      <c r="E8759" t="s">
        <v>946</v>
      </c>
      <c r="F8759" t="s">
        <v>8</v>
      </c>
      <c r="K8759">
        <v>2012</v>
      </c>
      <c r="L8759" t="s">
        <v>9559</v>
      </c>
      <c r="N8759" t="s">
        <v>9458</v>
      </c>
    </row>
    <row r="8760" spans="1:15" ht="15" customHeight="1" x14ac:dyDescent="0.2">
      <c r="A8760" t="s">
        <v>9841</v>
      </c>
      <c r="B8760" t="s">
        <v>944</v>
      </c>
      <c r="C8760" t="s">
        <v>943</v>
      </c>
      <c r="D8760" s="21" t="s">
        <v>945</v>
      </c>
      <c r="E8760" t="s">
        <v>946</v>
      </c>
      <c r="F8760" t="s">
        <v>316</v>
      </c>
      <c r="K8760">
        <v>2017</v>
      </c>
      <c r="L8760" t="s">
        <v>8730</v>
      </c>
      <c r="M8760" t="s">
        <v>2747</v>
      </c>
      <c r="N8760" t="s">
        <v>8731</v>
      </c>
      <c r="O8760" t="s">
        <v>8735</v>
      </c>
    </row>
    <row r="8761" spans="1:15" ht="15" customHeight="1" x14ac:dyDescent="0.2">
      <c r="A8761" t="s">
        <v>9841</v>
      </c>
      <c r="B8761" t="s">
        <v>944</v>
      </c>
      <c r="C8761" t="s">
        <v>943</v>
      </c>
      <c r="D8761" s="21" t="s">
        <v>945</v>
      </c>
      <c r="E8761" t="s">
        <v>946</v>
      </c>
      <c r="F8761" t="s">
        <v>314</v>
      </c>
      <c r="K8761">
        <v>2017</v>
      </c>
      <c r="L8761" t="s">
        <v>8730</v>
      </c>
      <c r="M8761" t="s">
        <v>2747</v>
      </c>
      <c r="N8761" t="s">
        <v>8731</v>
      </c>
      <c r="O8761" t="s">
        <v>8736</v>
      </c>
    </row>
    <row r="8762" spans="1:15" ht="15" customHeight="1" x14ac:dyDescent="0.2">
      <c r="A8762" t="s">
        <v>9841</v>
      </c>
      <c r="B8762" t="s">
        <v>944</v>
      </c>
      <c r="C8762" t="s">
        <v>943</v>
      </c>
      <c r="D8762" s="21" t="s">
        <v>949</v>
      </c>
      <c r="E8762" t="s">
        <v>950</v>
      </c>
      <c r="F8762" t="s">
        <v>309</v>
      </c>
      <c r="K8762">
        <v>2023</v>
      </c>
      <c r="L8762" t="s">
        <v>8737</v>
      </c>
      <c r="M8762" t="s">
        <v>8289</v>
      </c>
      <c r="O8762" t="s">
        <v>8738</v>
      </c>
    </row>
    <row r="8763" spans="1:15" ht="15" customHeight="1" x14ac:dyDescent="0.2">
      <c r="A8763" t="s">
        <v>9841</v>
      </c>
      <c r="B8763" t="s">
        <v>944</v>
      </c>
      <c r="C8763" t="s">
        <v>943</v>
      </c>
      <c r="D8763" s="21" t="s">
        <v>949</v>
      </c>
      <c r="E8763" t="s">
        <v>950</v>
      </c>
      <c r="F8763" t="s">
        <v>317</v>
      </c>
      <c r="K8763">
        <v>2023</v>
      </c>
      <c r="L8763" t="s">
        <v>8737</v>
      </c>
      <c r="M8763" t="s">
        <v>8289</v>
      </c>
      <c r="O8763" t="s">
        <v>8738</v>
      </c>
    </row>
    <row r="8764" spans="1:15" ht="15" customHeight="1" x14ac:dyDescent="0.2">
      <c r="A8764" t="s">
        <v>9841</v>
      </c>
      <c r="B8764" t="s">
        <v>944</v>
      </c>
      <c r="C8764" t="s">
        <v>943</v>
      </c>
      <c r="D8764" s="21" t="s">
        <v>949</v>
      </c>
      <c r="E8764" t="s">
        <v>950</v>
      </c>
      <c r="F8764" t="s">
        <v>324</v>
      </c>
      <c r="K8764">
        <v>2023</v>
      </c>
      <c r="L8764" t="s">
        <v>8737</v>
      </c>
      <c r="M8764" t="s">
        <v>8289</v>
      </c>
      <c r="O8764" t="s">
        <v>8738</v>
      </c>
    </row>
    <row r="8765" spans="1:15" ht="15" customHeight="1" x14ac:dyDescent="0.2">
      <c r="A8765" t="s">
        <v>9841</v>
      </c>
      <c r="B8765" t="s">
        <v>944</v>
      </c>
      <c r="C8765" t="s">
        <v>943</v>
      </c>
      <c r="D8765" s="21" t="s">
        <v>949</v>
      </c>
      <c r="E8765" t="s">
        <v>950</v>
      </c>
      <c r="F8765" t="s">
        <v>332</v>
      </c>
      <c r="K8765">
        <v>2023</v>
      </c>
      <c r="L8765" t="s">
        <v>8737</v>
      </c>
      <c r="M8765" t="s">
        <v>8289</v>
      </c>
      <c r="O8765" t="s">
        <v>8738</v>
      </c>
    </row>
    <row r="8766" spans="1:15" ht="15" customHeight="1" x14ac:dyDescent="0.2">
      <c r="A8766" t="s">
        <v>9841</v>
      </c>
      <c r="B8766" t="s">
        <v>944</v>
      </c>
      <c r="C8766" t="s">
        <v>943</v>
      </c>
      <c r="D8766" s="21" t="s">
        <v>949</v>
      </c>
      <c r="E8766" t="s">
        <v>950</v>
      </c>
      <c r="F8766" t="s">
        <v>339</v>
      </c>
      <c r="K8766">
        <v>2023</v>
      </c>
      <c r="L8766" t="s">
        <v>8737</v>
      </c>
      <c r="M8766" t="s">
        <v>8289</v>
      </c>
      <c r="O8766" t="s">
        <v>8738</v>
      </c>
    </row>
    <row r="8767" spans="1:15" ht="15" customHeight="1" x14ac:dyDescent="0.2">
      <c r="A8767" t="s">
        <v>9841</v>
      </c>
      <c r="B8767" t="s">
        <v>944</v>
      </c>
      <c r="C8767" t="s">
        <v>943</v>
      </c>
      <c r="D8767" s="21" t="s">
        <v>945</v>
      </c>
      <c r="E8767" t="s">
        <v>946</v>
      </c>
      <c r="F8767" t="s">
        <v>315</v>
      </c>
      <c r="K8767">
        <v>2017</v>
      </c>
      <c r="L8767" t="s">
        <v>8730</v>
      </c>
      <c r="M8767" t="s">
        <v>2747</v>
      </c>
      <c r="N8767" t="s">
        <v>8731</v>
      </c>
      <c r="O8767" t="s">
        <v>8734</v>
      </c>
    </row>
    <row r="8768" spans="1:15" ht="15" customHeight="1" x14ac:dyDescent="0.2">
      <c r="A8768" t="s">
        <v>9841</v>
      </c>
      <c r="B8768" t="s">
        <v>944</v>
      </c>
      <c r="C8768" t="s">
        <v>943</v>
      </c>
      <c r="D8768" s="21" t="s">
        <v>945</v>
      </c>
      <c r="E8768" t="s">
        <v>946</v>
      </c>
      <c r="F8768" t="s">
        <v>323</v>
      </c>
      <c r="K8768">
        <v>2017</v>
      </c>
      <c r="L8768" t="s">
        <v>8730</v>
      </c>
      <c r="M8768" t="s">
        <v>2747</v>
      </c>
      <c r="N8768" t="s">
        <v>8731</v>
      </c>
      <c r="O8768" t="s">
        <v>8735</v>
      </c>
    </row>
    <row r="8769" spans="1:15" ht="15" customHeight="1" x14ac:dyDescent="0.2">
      <c r="A8769" t="s">
        <v>9841</v>
      </c>
      <c r="B8769" t="s">
        <v>944</v>
      </c>
      <c r="C8769" t="s">
        <v>943</v>
      </c>
      <c r="D8769" s="21" t="s">
        <v>945</v>
      </c>
      <c r="E8769" t="s">
        <v>946</v>
      </c>
      <c r="F8769" t="s">
        <v>321</v>
      </c>
      <c r="K8769">
        <v>2017</v>
      </c>
      <c r="L8769" t="s">
        <v>8730</v>
      </c>
      <c r="M8769" t="s">
        <v>2747</v>
      </c>
      <c r="N8769" t="s">
        <v>8731</v>
      </c>
      <c r="O8769" t="s">
        <v>8736</v>
      </c>
    </row>
    <row r="8770" spans="1:15" ht="15" customHeight="1" x14ac:dyDescent="0.2">
      <c r="A8770" t="s">
        <v>9841</v>
      </c>
      <c r="B8770" t="s">
        <v>944</v>
      </c>
      <c r="C8770" t="s">
        <v>943</v>
      </c>
      <c r="D8770" s="21" t="s">
        <v>945</v>
      </c>
      <c r="E8770" t="s">
        <v>946</v>
      </c>
      <c r="F8770" t="s">
        <v>322</v>
      </c>
      <c r="K8770">
        <v>2017</v>
      </c>
      <c r="L8770" t="s">
        <v>8730</v>
      </c>
      <c r="M8770" t="s">
        <v>2747</v>
      </c>
      <c r="N8770" t="s">
        <v>8731</v>
      </c>
      <c r="O8770" t="s">
        <v>8734</v>
      </c>
    </row>
    <row r="8771" spans="1:15" ht="15" customHeight="1" x14ac:dyDescent="0.2">
      <c r="A8771" t="s">
        <v>9841</v>
      </c>
      <c r="B8771" t="s">
        <v>944</v>
      </c>
      <c r="C8771" t="s">
        <v>943</v>
      </c>
      <c r="D8771" s="21" t="s">
        <v>945</v>
      </c>
      <c r="E8771" t="s">
        <v>946</v>
      </c>
      <c r="F8771" t="s">
        <v>331</v>
      </c>
      <c r="K8771">
        <v>2017</v>
      </c>
      <c r="L8771" t="s">
        <v>8730</v>
      </c>
      <c r="M8771" t="s">
        <v>2747</v>
      </c>
      <c r="N8771" t="s">
        <v>8731</v>
      </c>
      <c r="O8771" t="s">
        <v>8735</v>
      </c>
    </row>
    <row r="8772" spans="1:15" ht="15" customHeight="1" x14ac:dyDescent="0.2">
      <c r="A8772" t="s">
        <v>9841</v>
      </c>
      <c r="B8772" t="s">
        <v>944</v>
      </c>
      <c r="C8772" t="s">
        <v>943</v>
      </c>
      <c r="D8772" s="21" t="s">
        <v>945</v>
      </c>
      <c r="E8772" t="s">
        <v>946</v>
      </c>
      <c r="F8772" t="s">
        <v>329</v>
      </c>
      <c r="K8772">
        <v>2017</v>
      </c>
      <c r="L8772" t="s">
        <v>8730</v>
      </c>
      <c r="M8772" t="s">
        <v>2747</v>
      </c>
      <c r="N8772" t="s">
        <v>8731</v>
      </c>
      <c r="O8772" t="s">
        <v>8736</v>
      </c>
    </row>
    <row r="8773" spans="1:15" ht="15" customHeight="1" x14ac:dyDescent="0.2">
      <c r="A8773" t="s">
        <v>9841</v>
      </c>
      <c r="B8773" t="s">
        <v>944</v>
      </c>
      <c r="C8773" t="s">
        <v>943</v>
      </c>
      <c r="D8773" s="21" t="s">
        <v>945</v>
      </c>
      <c r="E8773" t="s">
        <v>946</v>
      </c>
      <c r="F8773" t="s">
        <v>330</v>
      </c>
      <c r="K8773">
        <v>2017</v>
      </c>
      <c r="L8773" t="s">
        <v>8730</v>
      </c>
      <c r="M8773" t="s">
        <v>2747</v>
      </c>
      <c r="N8773" t="s">
        <v>8731</v>
      </c>
      <c r="O8773" t="s">
        <v>8734</v>
      </c>
    </row>
    <row r="8774" spans="1:15" ht="15" customHeight="1" x14ac:dyDescent="0.2">
      <c r="A8774" t="s">
        <v>9841</v>
      </c>
      <c r="B8774" t="s">
        <v>944</v>
      </c>
      <c r="C8774" t="s">
        <v>943</v>
      </c>
      <c r="D8774" s="21" t="s">
        <v>947</v>
      </c>
      <c r="E8774" t="s">
        <v>948</v>
      </c>
      <c r="F8774" t="s">
        <v>89</v>
      </c>
      <c r="K8774">
        <v>2009</v>
      </c>
      <c r="L8774" t="s">
        <v>8739</v>
      </c>
      <c r="M8774" t="s">
        <v>8744</v>
      </c>
      <c r="O8774" t="s">
        <v>8745</v>
      </c>
    </row>
    <row r="8775" spans="1:15" ht="15" customHeight="1" x14ac:dyDescent="0.2">
      <c r="A8775" t="s">
        <v>9841</v>
      </c>
      <c r="B8775" t="s">
        <v>944</v>
      </c>
      <c r="C8775" t="s">
        <v>943</v>
      </c>
      <c r="D8775" s="21" t="s">
        <v>947</v>
      </c>
      <c r="E8775" t="s">
        <v>948</v>
      </c>
      <c r="F8775" t="s">
        <v>308</v>
      </c>
      <c r="K8775">
        <v>2024</v>
      </c>
      <c r="L8775" t="s">
        <v>8739</v>
      </c>
      <c r="M8775" t="s">
        <v>8744</v>
      </c>
      <c r="O8775" t="s">
        <v>8746</v>
      </c>
    </row>
    <row r="8776" spans="1:15" ht="15" customHeight="1" x14ac:dyDescent="0.2">
      <c r="A8776" t="s">
        <v>9841</v>
      </c>
      <c r="B8776" t="s">
        <v>944</v>
      </c>
      <c r="C8776" t="s">
        <v>943</v>
      </c>
      <c r="D8776" s="21" t="s">
        <v>947</v>
      </c>
      <c r="E8776" t="s">
        <v>948</v>
      </c>
      <c r="F8776" t="s">
        <v>316</v>
      </c>
      <c r="K8776">
        <v>2024</v>
      </c>
      <c r="L8776" t="s">
        <v>8739</v>
      </c>
      <c r="M8776" t="s">
        <v>8744</v>
      </c>
      <c r="O8776" t="s">
        <v>8746</v>
      </c>
    </row>
    <row r="8777" spans="1:15" ht="15" customHeight="1" x14ac:dyDescent="0.2">
      <c r="A8777" t="s">
        <v>9841</v>
      </c>
      <c r="B8777" t="s">
        <v>944</v>
      </c>
      <c r="C8777" t="s">
        <v>943</v>
      </c>
      <c r="D8777" s="21" t="s">
        <v>947</v>
      </c>
      <c r="E8777" t="s">
        <v>948</v>
      </c>
      <c r="F8777" t="s">
        <v>323</v>
      </c>
      <c r="K8777">
        <v>2024</v>
      </c>
      <c r="L8777" t="s">
        <v>8739</v>
      </c>
      <c r="M8777" t="s">
        <v>8744</v>
      </c>
      <c r="O8777" t="s">
        <v>8746</v>
      </c>
    </row>
    <row r="8778" spans="1:15" ht="15" customHeight="1" x14ac:dyDescent="0.2">
      <c r="A8778" t="s">
        <v>9841</v>
      </c>
      <c r="B8778" t="s">
        <v>944</v>
      </c>
      <c r="C8778" t="s">
        <v>943</v>
      </c>
      <c r="D8778" s="21" t="s">
        <v>947</v>
      </c>
      <c r="E8778" t="s">
        <v>948</v>
      </c>
      <c r="F8778" t="s">
        <v>331</v>
      </c>
      <c r="K8778">
        <v>2024</v>
      </c>
      <c r="L8778" t="s">
        <v>8739</v>
      </c>
      <c r="M8778" t="s">
        <v>8744</v>
      </c>
      <c r="O8778" t="s">
        <v>8746</v>
      </c>
    </row>
    <row r="8779" spans="1:15" ht="15" customHeight="1" x14ac:dyDescent="0.2">
      <c r="A8779" t="s">
        <v>9841</v>
      </c>
      <c r="B8779" t="s">
        <v>944</v>
      </c>
      <c r="C8779" t="s">
        <v>943</v>
      </c>
      <c r="D8779" s="21" t="s">
        <v>947</v>
      </c>
      <c r="E8779" t="s">
        <v>948</v>
      </c>
      <c r="F8779" t="s">
        <v>338</v>
      </c>
      <c r="K8779">
        <v>2024</v>
      </c>
      <c r="L8779" t="s">
        <v>8739</v>
      </c>
      <c r="M8779" t="s">
        <v>8744</v>
      </c>
      <c r="O8779" t="s">
        <v>8746</v>
      </c>
    </row>
    <row r="8780" spans="1:15" ht="15" customHeight="1" x14ac:dyDescent="0.2">
      <c r="A8780" t="s">
        <v>9841</v>
      </c>
      <c r="B8780" t="s">
        <v>944</v>
      </c>
      <c r="C8780" t="s">
        <v>943</v>
      </c>
      <c r="D8780" s="21" t="s">
        <v>949</v>
      </c>
      <c r="E8780" t="s">
        <v>950</v>
      </c>
      <c r="F8780" t="s">
        <v>72</v>
      </c>
      <c r="G8780" t="s">
        <v>1299</v>
      </c>
      <c r="J8780" t="s">
        <v>8747</v>
      </c>
      <c r="K8780">
        <v>2021</v>
      </c>
      <c r="L8780" t="s">
        <v>8739</v>
      </c>
      <c r="M8780" t="s">
        <v>8748</v>
      </c>
      <c r="O8780" t="s">
        <v>8749</v>
      </c>
    </row>
    <row r="8781" spans="1:15" ht="15" customHeight="1" x14ac:dyDescent="0.2">
      <c r="A8781" t="s">
        <v>9841</v>
      </c>
      <c r="B8781" t="s">
        <v>944</v>
      </c>
      <c r="C8781" t="s">
        <v>943</v>
      </c>
      <c r="D8781" s="21" t="s">
        <v>949</v>
      </c>
      <c r="E8781" t="s">
        <v>950</v>
      </c>
      <c r="F8781" t="s">
        <v>85</v>
      </c>
      <c r="K8781">
        <v>2021</v>
      </c>
      <c r="L8781" t="s">
        <v>8739</v>
      </c>
      <c r="M8781" t="s">
        <v>8748</v>
      </c>
    </row>
    <row r="8782" spans="1:15" ht="15" customHeight="1" x14ac:dyDescent="0.2">
      <c r="A8782" t="s">
        <v>9841</v>
      </c>
      <c r="B8782" t="s">
        <v>944</v>
      </c>
      <c r="C8782" t="s">
        <v>943</v>
      </c>
      <c r="D8782" s="21" t="s">
        <v>945</v>
      </c>
      <c r="E8782" t="s">
        <v>946</v>
      </c>
      <c r="F8782" t="s">
        <v>67</v>
      </c>
      <c r="G8782" t="s">
        <v>1360</v>
      </c>
      <c r="K8782">
        <v>2024</v>
      </c>
      <c r="L8782" t="s">
        <v>8691</v>
      </c>
      <c r="N8782" t="s">
        <v>8692</v>
      </c>
      <c r="O8782" t="s">
        <v>8693</v>
      </c>
    </row>
    <row r="8783" spans="1:15" ht="15" customHeight="1" x14ac:dyDescent="0.2">
      <c r="A8783" t="s">
        <v>9841</v>
      </c>
      <c r="B8783" t="s">
        <v>944</v>
      </c>
      <c r="C8783" t="s">
        <v>943</v>
      </c>
      <c r="D8783" s="21" t="s">
        <v>947</v>
      </c>
      <c r="E8783" t="s">
        <v>948</v>
      </c>
      <c r="F8783" t="s">
        <v>4</v>
      </c>
      <c r="L8783" t="s">
        <v>1429</v>
      </c>
      <c r="N8783" t="s">
        <v>1279</v>
      </c>
      <c r="O8783" t="s">
        <v>1280</v>
      </c>
    </row>
    <row r="8784" spans="1:15" ht="15" customHeight="1" x14ac:dyDescent="0.2">
      <c r="A8784" t="s">
        <v>9841</v>
      </c>
      <c r="B8784" t="s">
        <v>944</v>
      </c>
      <c r="C8784" t="s">
        <v>943</v>
      </c>
      <c r="D8784" s="21" t="s">
        <v>949</v>
      </c>
      <c r="E8784" t="s">
        <v>950</v>
      </c>
      <c r="F8784" t="s">
        <v>4</v>
      </c>
      <c r="L8784" t="s">
        <v>1429</v>
      </c>
      <c r="N8784" t="s">
        <v>1279</v>
      </c>
      <c r="O8784" t="s">
        <v>1280</v>
      </c>
    </row>
    <row r="8785" spans="1:15" ht="15" customHeight="1" x14ac:dyDescent="0.2">
      <c r="A8785" t="s">
        <v>9841</v>
      </c>
      <c r="B8785" t="s">
        <v>944</v>
      </c>
      <c r="C8785" t="s">
        <v>943</v>
      </c>
      <c r="D8785" s="21" t="s">
        <v>945</v>
      </c>
      <c r="E8785" t="s">
        <v>946</v>
      </c>
      <c r="F8785" t="s">
        <v>32</v>
      </c>
      <c r="G8785" t="s">
        <v>1270</v>
      </c>
      <c r="K8785">
        <v>2013</v>
      </c>
      <c r="L8785" t="s">
        <v>8730</v>
      </c>
      <c r="M8785" t="s">
        <v>2055</v>
      </c>
      <c r="N8785" t="s">
        <v>8731</v>
      </c>
    </row>
    <row r="8786" spans="1:15" ht="15" customHeight="1" x14ac:dyDescent="0.2">
      <c r="A8786" t="s">
        <v>9841</v>
      </c>
      <c r="B8786" t="s">
        <v>944</v>
      </c>
      <c r="C8786" t="s">
        <v>943</v>
      </c>
      <c r="D8786" s="21" t="s">
        <v>945</v>
      </c>
      <c r="E8786" t="s">
        <v>946</v>
      </c>
      <c r="F8786" t="s">
        <v>53</v>
      </c>
      <c r="G8786" t="s">
        <v>1270</v>
      </c>
      <c r="H8786" t="s">
        <v>349</v>
      </c>
      <c r="I8786" t="s">
        <v>349</v>
      </c>
      <c r="K8786">
        <v>2013</v>
      </c>
      <c r="L8786" t="s">
        <v>8730</v>
      </c>
      <c r="M8786" t="s">
        <v>2055</v>
      </c>
      <c r="N8786" t="s">
        <v>8731</v>
      </c>
      <c r="O8786" t="s">
        <v>8732</v>
      </c>
    </row>
    <row r="8787" spans="1:15" ht="15" customHeight="1" x14ac:dyDescent="0.2">
      <c r="A8787" t="s">
        <v>9841</v>
      </c>
      <c r="B8787" t="s">
        <v>944</v>
      </c>
      <c r="C8787" t="s">
        <v>943</v>
      </c>
      <c r="D8787" s="21" t="s">
        <v>945</v>
      </c>
      <c r="E8787" t="s">
        <v>946</v>
      </c>
      <c r="F8787" t="s">
        <v>64</v>
      </c>
      <c r="G8787" t="s">
        <v>1270</v>
      </c>
      <c r="H8787" t="s">
        <v>349</v>
      </c>
      <c r="I8787" t="s">
        <v>349</v>
      </c>
      <c r="K8787">
        <v>2013</v>
      </c>
      <c r="L8787" t="s">
        <v>8730</v>
      </c>
      <c r="M8787" t="s">
        <v>2055</v>
      </c>
      <c r="N8787" t="s">
        <v>8731</v>
      </c>
      <c r="O8787" t="s">
        <v>8733</v>
      </c>
    </row>
    <row r="8788" spans="1:15" ht="15" customHeight="1" x14ac:dyDescent="0.2">
      <c r="A8788" t="s">
        <v>9841</v>
      </c>
      <c r="B8788" t="s">
        <v>944</v>
      </c>
      <c r="C8788" t="s">
        <v>943</v>
      </c>
      <c r="D8788" s="21" t="s">
        <v>947</v>
      </c>
      <c r="E8788" t="s">
        <v>948</v>
      </c>
      <c r="F8788" t="s">
        <v>14</v>
      </c>
      <c r="G8788" t="s">
        <v>1430</v>
      </c>
      <c r="O8788" t="s">
        <v>1431</v>
      </c>
    </row>
    <row r="8789" spans="1:15" ht="15" customHeight="1" x14ac:dyDescent="0.2">
      <c r="A8789" t="s">
        <v>9841</v>
      </c>
      <c r="B8789" t="s">
        <v>944</v>
      </c>
      <c r="C8789" t="s">
        <v>943</v>
      </c>
      <c r="D8789" s="21" t="s">
        <v>947</v>
      </c>
      <c r="E8789" t="s">
        <v>948</v>
      </c>
      <c r="F8789" t="s">
        <v>15</v>
      </c>
      <c r="G8789" t="s">
        <v>1430</v>
      </c>
      <c r="O8789" t="s">
        <v>1432</v>
      </c>
    </row>
    <row r="8790" spans="1:15" ht="15" customHeight="1" x14ac:dyDescent="0.2">
      <c r="A8790" t="s">
        <v>9841</v>
      </c>
      <c r="B8790" t="s">
        <v>944</v>
      </c>
      <c r="C8790" t="s">
        <v>943</v>
      </c>
      <c r="D8790" s="21" t="s">
        <v>947</v>
      </c>
      <c r="E8790" t="s">
        <v>948</v>
      </c>
      <c r="F8790" t="s">
        <v>162</v>
      </c>
      <c r="G8790" t="s">
        <v>1286</v>
      </c>
      <c r="O8790" t="s">
        <v>1400</v>
      </c>
    </row>
    <row r="8791" spans="1:15" ht="15" customHeight="1" x14ac:dyDescent="0.2">
      <c r="A8791" t="s">
        <v>9841</v>
      </c>
      <c r="B8791" t="s">
        <v>944</v>
      </c>
      <c r="C8791" t="s">
        <v>943</v>
      </c>
      <c r="D8791" s="21" t="s">
        <v>949</v>
      </c>
      <c r="E8791" t="s">
        <v>950</v>
      </c>
      <c r="F8791" t="s">
        <v>14</v>
      </c>
      <c r="G8791" t="s">
        <v>1430</v>
      </c>
      <c r="O8791" t="s">
        <v>1431</v>
      </c>
    </row>
    <row r="8792" spans="1:15" ht="15" customHeight="1" x14ac:dyDescent="0.2">
      <c r="A8792" t="s">
        <v>9841</v>
      </c>
      <c r="B8792" t="s">
        <v>944</v>
      </c>
      <c r="C8792" t="s">
        <v>943</v>
      </c>
      <c r="D8792" s="21" t="s">
        <v>949</v>
      </c>
      <c r="E8792" t="s">
        <v>950</v>
      </c>
      <c r="F8792" t="s">
        <v>15</v>
      </c>
      <c r="G8792" t="s">
        <v>1430</v>
      </c>
      <c r="O8792" t="s">
        <v>1432</v>
      </c>
    </row>
    <row r="8793" spans="1:15" ht="15" customHeight="1" x14ac:dyDescent="0.2">
      <c r="A8793" t="s">
        <v>9841</v>
      </c>
      <c r="B8793" t="s">
        <v>944</v>
      </c>
      <c r="C8793" t="s">
        <v>943</v>
      </c>
      <c r="D8793" s="21" t="s">
        <v>949</v>
      </c>
      <c r="E8793" t="s">
        <v>950</v>
      </c>
      <c r="F8793" t="s">
        <v>132</v>
      </c>
      <c r="G8793" t="s">
        <v>1286</v>
      </c>
      <c r="O8793" t="s">
        <v>1400</v>
      </c>
    </row>
    <row r="8794" spans="1:15" ht="15" customHeight="1" x14ac:dyDescent="0.2">
      <c r="A8794" t="s">
        <v>9841</v>
      </c>
      <c r="B8794" t="s">
        <v>944</v>
      </c>
      <c r="C8794" t="s">
        <v>943</v>
      </c>
      <c r="D8794" s="21" t="s">
        <v>949</v>
      </c>
      <c r="E8794" t="s">
        <v>950</v>
      </c>
      <c r="F8794" t="s">
        <v>162</v>
      </c>
      <c r="G8794" t="s">
        <v>1286</v>
      </c>
      <c r="O8794" t="s">
        <v>1400</v>
      </c>
    </row>
    <row r="8795" spans="1:15" ht="15" customHeight="1" x14ac:dyDescent="0.2">
      <c r="A8795" t="s">
        <v>9841</v>
      </c>
      <c r="B8795" t="s">
        <v>1043</v>
      </c>
      <c r="C8795" t="s">
        <v>1042</v>
      </c>
      <c r="D8795" s="21" t="s">
        <v>1044</v>
      </c>
      <c r="E8795" t="s">
        <v>1045</v>
      </c>
      <c r="F8795" t="s">
        <v>314</v>
      </c>
      <c r="K8795">
        <v>2023</v>
      </c>
      <c r="L8795" t="s">
        <v>8750</v>
      </c>
      <c r="M8795" t="s">
        <v>1484</v>
      </c>
      <c r="N8795" t="s">
        <v>8751</v>
      </c>
      <c r="O8795" t="s">
        <v>8752</v>
      </c>
    </row>
    <row r="8796" spans="1:15" ht="15" customHeight="1" x14ac:dyDescent="0.2">
      <c r="A8796" t="s">
        <v>9841</v>
      </c>
      <c r="B8796" t="s">
        <v>1043</v>
      </c>
      <c r="C8796" t="s">
        <v>1042</v>
      </c>
      <c r="D8796" s="21" t="s">
        <v>1044</v>
      </c>
      <c r="E8796" t="s">
        <v>1045</v>
      </c>
      <c r="F8796" t="s">
        <v>317</v>
      </c>
      <c r="K8796">
        <v>2023</v>
      </c>
      <c r="L8796" t="s">
        <v>8750</v>
      </c>
      <c r="M8796" t="s">
        <v>1484</v>
      </c>
      <c r="N8796" t="s">
        <v>8751</v>
      </c>
      <c r="O8796" t="s">
        <v>8753</v>
      </c>
    </row>
    <row r="8797" spans="1:15" ht="15" customHeight="1" x14ac:dyDescent="0.2">
      <c r="A8797" t="s">
        <v>9841</v>
      </c>
      <c r="B8797" t="s">
        <v>1043</v>
      </c>
      <c r="C8797" t="s">
        <v>1042</v>
      </c>
      <c r="D8797" s="21" t="s">
        <v>1044</v>
      </c>
      <c r="E8797" t="s">
        <v>1045</v>
      </c>
      <c r="F8797" t="s">
        <v>53</v>
      </c>
      <c r="G8797" t="s">
        <v>1270</v>
      </c>
      <c r="H8797" t="s">
        <v>482</v>
      </c>
      <c r="I8797" t="s">
        <v>349</v>
      </c>
      <c r="K8797">
        <v>2018</v>
      </c>
      <c r="L8797" t="s">
        <v>8754</v>
      </c>
      <c r="M8797" t="s">
        <v>1311</v>
      </c>
      <c r="N8797" t="s">
        <v>8755</v>
      </c>
      <c r="O8797" t="s">
        <v>8756</v>
      </c>
    </row>
    <row r="8798" spans="1:15" ht="15" customHeight="1" x14ac:dyDescent="0.2">
      <c r="A8798" t="s">
        <v>9841</v>
      </c>
      <c r="B8798" t="s">
        <v>1043</v>
      </c>
      <c r="C8798" t="s">
        <v>1042</v>
      </c>
      <c r="D8798" s="21" t="s">
        <v>1044</v>
      </c>
      <c r="E8798" t="s">
        <v>1045</v>
      </c>
      <c r="F8798" t="s">
        <v>10</v>
      </c>
      <c r="K8798">
        <v>2018</v>
      </c>
      <c r="L8798" t="s">
        <v>8757</v>
      </c>
      <c r="M8798" t="s">
        <v>8758</v>
      </c>
      <c r="N8798" t="s">
        <v>8759</v>
      </c>
    </row>
    <row r="8799" spans="1:15" ht="15" customHeight="1" x14ac:dyDescent="0.2">
      <c r="A8799" t="s">
        <v>9841</v>
      </c>
      <c r="B8799" t="s">
        <v>1043</v>
      </c>
      <c r="C8799" t="s">
        <v>1042</v>
      </c>
      <c r="D8799" s="21" t="s">
        <v>1044</v>
      </c>
      <c r="E8799" t="s">
        <v>1045</v>
      </c>
      <c r="F8799" t="s">
        <v>11</v>
      </c>
      <c r="G8799" t="s">
        <v>1286</v>
      </c>
      <c r="H8799" t="s">
        <v>376</v>
      </c>
      <c r="I8799" t="s">
        <v>1989</v>
      </c>
      <c r="J8799" t="s">
        <v>1046</v>
      </c>
      <c r="K8799">
        <v>2018</v>
      </c>
      <c r="L8799" t="s">
        <v>8757</v>
      </c>
      <c r="M8799" t="s">
        <v>8758</v>
      </c>
      <c r="N8799" t="s">
        <v>8759</v>
      </c>
      <c r="O8799" t="s">
        <v>9745</v>
      </c>
    </row>
    <row r="8800" spans="1:15" ht="15" customHeight="1" x14ac:dyDescent="0.2">
      <c r="A8800" t="s">
        <v>9841</v>
      </c>
      <c r="B8800" t="s">
        <v>1043</v>
      </c>
      <c r="C8800" t="s">
        <v>1042</v>
      </c>
      <c r="D8800" s="21" t="s">
        <v>1044</v>
      </c>
      <c r="E8800" t="s">
        <v>1045</v>
      </c>
      <c r="F8800" t="s">
        <v>12</v>
      </c>
      <c r="K8800">
        <v>2018</v>
      </c>
      <c r="L8800" t="s">
        <v>8757</v>
      </c>
      <c r="M8800" t="s">
        <v>8758</v>
      </c>
      <c r="N8800" t="s">
        <v>8759</v>
      </c>
    </row>
    <row r="8801" spans="1:15" ht="15" customHeight="1" x14ac:dyDescent="0.2">
      <c r="A8801" t="s">
        <v>9841</v>
      </c>
      <c r="B8801" t="s">
        <v>1043</v>
      </c>
      <c r="C8801" t="s">
        <v>1042</v>
      </c>
      <c r="D8801" s="21" t="s">
        <v>1044</v>
      </c>
      <c r="E8801" t="s">
        <v>1045</v>
      </c>
      <c r="F8801" t="s">
        <v>13</v>
      </c>
      <c r="K8801">
        <v>2018</v>
      </c>
      <c r="L8801" t="s">
        <v>8757</v>
      </c>
      <c r="M8801" t="s">
        <v>8758</v>
      </c>
      <c r="N8801" t="s">
        <v>8759</v>
      </c>
    </row>
    <row r="8802" spans="1:15" ht="15" customHeight="1" x14ac:dyDescent="0.2">
      <c r="A8802" t="s">
        <v>9841</v>
      </c>
      <c r="B8802" t="s">
        <v>1043</v>
      </c>
      <c r="C8802" t="s">
        <v>1042</v>
      </c>
      <c r="D8802" s="21" t="s">
        <v>1044</v>
      </c>
      <c r="E8802" t="s">
        <v>1045</v>
      </c>
      <c r="F8802" t="s">
        <v>16</v>
      </c>
      <c r="G8802" t="s">
        <v>1270</v>
      </c>
      <c r="H8802" t="s">
        <v>376</v>
      </c>
      <c r="I8802" t="s">
        <v>1989</v>
      </c>
      <c r="J8802" t="s">
        <v>1046</v>
      </c>
      <c r="K8802">
        <v>2018</v>
      </c>
      <c r="L8802" t="s">
        <v>8757</v>
      </c>
      <c r="M8802" t="s">
        <v>8760</v>
      </c>
      <c r="N8802" t="s">
        <v>8759</v>
      </c>
      <c r="O8802" t="s">
        <v>8761</v>
      </c>
    </row>
    <row r="8803" spans="1:15" ht="15" customHeight="1" x14ac:dyDescent="0.2">
      <c r="A8803" t="s">
        <v>9841</v>
      </c>
      <c r="B8803" t="s">
        <v>1043</v>
      </c>
      <c r="C8803" t="s">
        <v>1042</v>
      </c>
      <c r="D8803" s="21" t="s">
        <v>1044</v>
      </c>
      <c r="E8803" t="s">
        <v>1045</v>
      </c>
      <c r="F8803" t="s">
        <v>17</v>
      </c>
      <c r="G8803" t="s">
        <v>1270</v>
      </c>
      <c r="H8803" t="s">
        <v>376</v>
      </c>
      <c r="I8803" t="s">
        <v>1989</v>
      </c>
      <c r="J8803" t="s">
        <v>1046</v>
      </c>
      <c r="K8803">
        <v>2018</v>
      </c>
      <c r="L8803" t="s">
        <v>8757</v>
      </c>
      <c r="M8803" t="s">
        <v>8760</v>
      </c>
      <c r="N8803" t="s">
        <v>8759</v>
      </c>
      <c r="O8803" t="s">
        <v>8761</v>
      </c>
    </row>
    <row r="8804" spans="1:15" ht="15" customHeight="1" x14ac:dyDescent="0.2">
      <c r="A8804" t="s">
        <v>9841</v>
      </c>
      <c r="B8804" t="s">
        <v>1043</v>
      </c>
      <c r="C8804" t="s">
        <v>1042</v>
      </c>
      <c r="D8804" s="21" t="s">
        <v>1044</v>
      </c>
      <c r="E8804" t="s">
        <v>1045</v>
      </c>
      <c r="F8804" t="s">
        <v>18</v>
      </c>
      <c r="G8804" t="s">
        <v>1270</v>
      </c>
      <c r="H8804" t="s">
        <v>376</v>
      </c>
      <c r="I8804" t="s">
        <v>1989</v>
      </c>
      <c r="J8804" t="s">
        <v>1046</v>
      </c>
      <c r="K8804">
        <v>2018</v>
      </c>
      <c r="L8804" t="s">
        <v>8757</v>
      </c>
      <c r="M8804" t="s">
        <v>8760</v>
      </c>
      <c r="N8804" t="s">
        <v>8759</v>
      </c>
      <c r="O8804" t="s">
        <v>8761</v>
      </c>
    </row>
    <row r="8805" spans="1:15" ht="15" customHeight="1" x14ac:dyDescent="0.2">
      <c r="A8805" t="s">
        <v>9841</v>
      </c>
      <c r="B8805" t="s">
        <v>1043</v>
      </c>
      <c r="C8805" t="s">
        <v>1042</v>
      </c>
      <c r="D8805" s="21" t="s">
        <v>1044</v>
      </c>
      <c r="E8805" t="s">
        <v>1045</v>
      </c>
      <c r="F8805" t="s">
        <v>19</v>
      </c>
      <c r="G8805" t="s">
        <v>1270</v>
      </c>
      <c r="H8805" t="s">
        <v>376</v>
      </c>
      <c r="I8805" t="s">
        <v>1989</v>
      </c>
      <c r="J8805" t="s">
        <v>1046</v>
      </c>
      <c r="K8805">
        <v>2018</v>
      </c>
      <c r="L8805" t="s">
        <v>8757</v>
      </c>
      <c r="M8805" t="s">
        <v>8760</v>
      </c>
      <c r="N8805" t="s">
        <v>8759</v>
      </c>
      <c r="O8805" t="s">
        <v>8761</v>
      </c>
    </row>
    <row r="8806" spans="1:15" ht="15" customHeight="1" x14ac:dyDescent="0.2">
      <c r="A8806" t="s">
        <v>9841</v>
      </c>
      <c r="B8806" t="s">
        <v>1043</v>
      </c>
      <c r="C8806" t="s">
        <v>1042</v>
      </c>
      <c r="D8806" s="21" t="s">
        <v>1044</v>
      </c>
      <c r="E8806" t="s">
        <v>1045</v>
      </c>
      <c r="F8806" t="s">
        <v>20</v>
      </c>
      <c r="G8806" t="s">
        <v>1270</v>
      </c>
      <c r="H8806" t="s">
        <v>376</v>
      </c>
      <c r="I8806" t="s">
        <v>1989</v>
      </c>
      <c r="J8806" t="s">
        <v>1046</v>
      </c>
      <c r="K8806">
        <v>2018</v>
      </c>
      <c r="L8806" t="s">
        <v>8757</v>
      </c>
      <c r="M8806" t="s">
        <v>8760</v>
      </c>
      <c r="N8806" t="s">
        <v>8759</v>
      </c>
      <c r="O8806" t="s">
        <v>8761</v>
      </c>
    </row>
    <row r="8807" spans="1:15" ht="15" customHeight="1" x14ac:dyDescent="0.2">
      <c r="A8807" t="s">
        <v>9841</v>
      </c>
      <c r="B8807" t="s">
        <v>1043</v>
      </c>
      <c r="C8807" t="s">
        <v>1042</v>
      </c>
      <c r="D8807" s="21" t="s">
        <v>1044</v>
      </c>
      <c r="E8807" t="s">
        <v>1045</v>
      </c>
      <c r="F8807" t="s">
        <v>28</v>
      </c>
      <c r="G8807" t="s">
        <v>1270</v>
      </c>
      <c r="H8807" t="s">
        <v>376</v>
      </c>
      <c r="I8807" t="s">
        <v>1989</v>
      </c>
      <c r="J8807" t="s">
        <v>1046</v>
      </c>
      <c r="K8807">
        <v>2018</v>
      </c>
      <c r="L8807" t="s">
        <v>8757</v>
      </c>
      <c r="M8807" t="s">
        <v>8760</v>
      </c>
      <c r="N8807" t="s">
        <v>8759</v>
      </c>
      <c r="O8807" t="s">
        <v>8761</v>
      </c>
    </row>
    <row r="8808" spans="1:15" ht="15" customHeight="1" x14ac:dyDescent="0.2">
      <c r="A8808" t="s">
        <v>9841</v>
      </c>
      <c r="B8808" t="s">
        <v>1043</v>
      </c>
      <c r="C8808" t="s">
        <v>1042</v>
      </c>
      <c r="D8808" s="21" t="s">
        <v>1044</v>
      </c>
      <c r="E8808" t="s">
        <v>1045</v>
      </c>
      <c r="F8808" t="s">
        <v>58</v>
      </c>
      <c r="G8808" t="s">
        <v>1270</v>
      </c>
      <c r="H8808" t="s">
        <v>482</v>
      </c>
      <c r="I8808" t="s">
        <v>349</v>
      </c>
      <c r="K8808">
        <v>2018</v>
      </c>
      <c r="L8808" t="s">
        <v>8757</v>
      </c>
      <c r="M8808" t="s">
        <v>1311</v>
      </c>
      <c r="N8808" t="s">
        <v>8759</v>
      </c>
    </row>
    <row r="8809" spans="1:15" ht="15" customHeight="1" x14ac:dyDescent="0.2">
      <c r="A8809" t="s">
        <v>9841</v>
      </c>
      <c r="B8809" t="s">
        <v>1043</v>
      </c>
      <c r="C8809" t="s">
        <v>1042</v>
      </c>
      <c r="D8809" s="21" t="s">
        <v>1044</v>
      </c>
      <c r="E8809" t="s">
        <v>1045</v>
      </c>
      <c r="F8809" t="s">
        <v>59</v>
      </c>
      <c r="G8809" t="s">
        <v>1270</v>
      </c>
      <c r="H8809" t="s">
        <v>482</v>
      </c>
      <c r="I8809" t="s">
        <v>349</v>
      </c>
      <c r="K8809">
        <v>2018</v>
      </c>
      <c r="L8809" t="s">
        <v>8757</v>
      </c>
      <c r="M8809" t="s">
        <v>1311</v>
      </c>
      <c r="N8809" t="s">
        <v>8759</v>
      </c>
      <c r="O8809" t="s">
        <v>8762</v>
      </c>
    </row>
    <row r="8810" spans="1:15" ht="15" customHeight="1" x14ac:dyDescent="0.2">
      <c r="A8810" t="s">
        <v>9841</v>
      </c>
      <c r="B8810" t="s">
        <v>1043</v>
      </c>
      <c r="C8810" t="s">
        <v>1042</v>
      </c>
      <c r="D8810" s="21" t="s">
        <v>1044</v>
      </c>
      <c r="E8810" t="s">
        <v>1045</v>
      </c>
      <c r="F8810" t="s">
        <v>65</v>
      </c>
      <c r="G8810" t="s">
        <v>1270</v>
      </c>
      <c r="H8810" t="s">
        <v>482</v>
      </c>
      <c r="I8810" t="s">
        <v>1100</v>
      </c>
      <c r="K8810">
        <v>2018</v>
      </c>
      <c r="L8810" t="s">
        <v>8757</v>
      </c>
      <c r="M8810" t="s">
        <v>1311</v>
      </c>
      <c r="N8810" t="s">
        <v>8759</v>
      </c>
      <c r="O8810" t="s">
        <v>8763</v>
      </c>
    </row>
    <row r="8811" spans="1:15" ht="15" customHeight="1" x14ac:dyDescent="0.2">
      <c r="A8811" t="s">
        <v>9841</v>
      </c>
      <c r="B8811" t="s">
        <v>1043</v>
      </c>
      <c r="C8811" t="s">
        <v>1042</v>
      </c>
      <c r="D8811" s="21" t="s">
        <v>1044</v>
      </c>
      <c r="E8811" t="s">
        <v>1045</v>
      </c>
      <c r="F8811" t="s">
        <v>96</v>
      </c>
      <c r="K8811">
        <v>2018</v>
      </c>
      <c r="L8811" t="s">
        <v>8757</v>
      </c>
      <c r="M8811" t="s">
        <v>8764</v>
      </c>
      <c r="N8811" t="s">
        <v>8759</v>
      </c>
      <c r="O8811" t="s">
        <v>8765</v>
      </c>
    </row>
    <row r="8812" spans="1:15" ht="15" customHeight="1" x14ac:dyDescent="0.2">
      <c r="A8812" t="s">
        <v>9841</v>
      </c>
      <c r="B8812" t="s">
        <v>1043</v>
      </c>
      <c r="C8812" t="s">
        <v>1042</v>
      </c>
      <c r="D8812" s="21" t="s">
        <v>1044</v>
      </c>
      <c r="E8812" t="s">
        <v>1045</v>
      </c>
      <c r="F8812" t="s">
        <v>315</v>
      </c>
      <c r="K8812">
        <v>2022</v>
      </c>
      <c r="L8812" t="s">
        <v>8757</v>
      </c>
      <c r="M8812" t="s">
        <v>8766</v>
      </c>
      <c r="N8812" t="s">
        <v>8759</v>
      </c>
      <c r="O8812" t="s">
        <v>8767</v>
      </c>
    </row>
    <row r="8813" spans="1:15" ht="15" customHeight="1" x14ac:dyDescent="0.2">
      <c r="A8813" t="s">
        <v>9841</v>
      </c>
      <c r="B8813" t="s">
        <v>1043</v>
      </c>
      <c r="C8813" t="s">
        <v>1042</v>
      </c>
      <c r="D8813" s="21" t="s">
        <v>1044</v>
      </c>
      <c r="E8813" t="s">
        <v>1045</v>
      </c>
      <c r="F8813" t="s">
        <v>337</v>
      </c>
      <c r="K8813">
        <v>2018</v>
      </c>
      <c r="L8813" t="s">
        <v>8768</v>
      </c>
      <c r="M8813" t="s">
        <v>8769</v>
      </c>
      <c r="N8813" t="s">
        <v>8770</v>
      </c>
      <c r="O8813" t="s">
        <v>8771</v>
      </c>
    </row>
    <row r="8814" spans="1:15" ht="15" customHeight="1" x14ac:dyDescent="0.2">
      <c r="A8814" t="s">
        <v>9841</v>
      </c>
      <c r="B8814" t="s">
        <v>1043</v>
      </c>
      <c r="C8814" t="s">
        <v>1042</v>
      </c>
      <c r="D8814" s="21" t="s">
        <v>1044</v>
      </c>
      <c r="E8814" t="s">
        <v>1045</v>
      </c>
      <c r="F8814" t="s">
        <v>338</v>
      </c>
      <c r="K8814">
        <v>2018</v>
      </c>
      <c r="L8814" t="s">
        <v>8757</v>
      </c>
      <c r="M8814" t="s">
        <v>2332</v>
      </c>
      <c r="N8814" t="s">
        <v>8759</v>
      </c>
      <c r="O8814" t="s">
        <v>8772</v>
      </c>
    </row>
    <row r="8815" spans="1:15" ht="15" customHeight="1" x14ac:dyDescent="0.2">
      <c r="A8815" t="s">
        <v>9841</v>
      </c>
      <c r="B8815" t="s">
        <v>1043</v>
      </c>
      <c r="C8815" t="s">
        <v>1042</v>
      </c>
      <c r="D8815" s="21" t="s">
        <v>1044</v>
      </c>
      <c r="E8815" t="s">
        <v>1045</v>
      </c>
      <c r="F8815" t="s">
        <v>339</v>
      </c>
      <c r="K8815">
        <v>2018</v>
      </c>
      <c r="L8815" t="s">
        <v>8768</v>
      </c>
      <c r="M8815" t="s">
        <v>8773</v>
      </c>
      <c r="N8815" t="s">
        <v>8770</v>
      </c>
      <c r="O8815" t="s">
        <v>8774</v>
      </c>
    </row>
    <row r="8816" spans="1:15" ht="15" customHeight="1" x14ac:dyDescent="0.2">
      <c r="A8816" t="s">
        <v>9841</v>
      </c>
      <c r="B8816" t="s">
        <v>1043</v>
      </c>
      <c r="C8816" t="s">
        <v>1042</v>
      </c>
      <c r="D8816" s="21" t="s">
        <v>1044</v>
      </c>
      <c r="E8816" t="s">
        <v>1045</v>
      </c>
      <c r="F8816" t="s">
        <v>30</v>
      </c>
      <c r="G8816" t="s">
        <v>1454</v>
      </c>
      <c r="K8816">
        <v>2019</v>
      </c>
      <c r="L8816" t="s">
        <v>8775</v>
      </c>
      <c r="M8816" t="s">
        <v>1379</v>
      </c>
      <c r="N8816" t="s">
        <v>8776</v>
      </c>
    </row>
    <row r="8817" spans="1:15" ht="15" customHeight="1" x14ac:dyDescent="0.2">
      <c r="A8817" t="s">
        <v>9841</v>
      </c>
      <c r="B8817" t="s">
        <v>1043</v>
      </c>
      <c r="C8817" t="s">
        <v>1042</v>
      </c>
      <c r="D8817" s="21" t="s">
        <v>1044</v>
      </c>
      <c r="E8817" t="s">
        <v>1045</v>
      </c>
      <c r="F8817" t="s">
        <v>67</v>
      </c>
      <c r="G8817" t="s">
        <v>1360</v>
      </c>
      <c r="J8817" t="s">
        <v>8777</v>
      </c>
      <c r="K8817">
        <v>2024</v>
      </c>
      <c r="L8817" t="s">
        <v>8775</v>
      </c>
      <c r="M8817" t="s">
        <v>1379</v>
      </c>
      <c r="N8817" t="s">
        <v>8776</v>
      </c>
      <c r="O8817" t="s">
        <v>8778</v>
      </c>
    </row>
    <row r="8818" spans="1:15" ht="15" customHeight="1" x14ac:dyDescent="0.2">
      <c r="A8818" t="s">
        <v>9841</v>
      </c>
      <c r="B8818" t="s">
        <v>1043</v>
      </c>
      <c r="C8818" t="s">
        <v>1042</v>
      </c>
      <c r="D8818" s="21" t="s">
        <v>1044</v>
      </c>
      <c r="E8818" t="s">
        <v>1045</v>
      </c>
      <c r="F8818" t="s">
        <v>89</v>
      </c>
      <c r="K8818">
        <v>2019</v>
      </c>
      <c r="L8818" t="s">
        <v>8775</v>
      </c>
      <c r="M8818" t="s">
        <v>2817</v>
      </c>
      <c r="N8818" t="s">
        <v>8776</v>
      </c>
      <c r="O8818" t="s">
        <v>8779</v>
      </c>
    </row>
    <row r="8819" spans="1:15" ht="15" customHeight="1" x14ac:dyDescent="0.2">
      <c r="A8819" t="s">
        <v>9841</v>
      </c>
      <c r="B8819" t="s">
        <v>1043</v>
      </c>
      <c r="C8819" t="s">
        <v>1042</v>
      </c>
      <c r="D8819" s="21" t="s">
        <v>1044</v>
      </c>
      <c r="E8819" t="s">
        <v>1045</v>
      </c>
      <c r="F8819" t="s">
        <v>132</v>
      </c>
      <c r="G8819" t="s">
        <v>1286</v>
      </c>
      <c r="K8819">
        <v>2018</v>
      </c>
      <c r="L8819" t="s">
        <v>8775</v>
      </c>
      <c r="M8819" t="s">
        <v>8780</v>
      </c>
      <c r="N8819" t="s">
        <v>8776</v>
      </c>
      <c r="O8819" t="s">
        <v>1400</v>
      </c>
    </row>
    <row r="8820" spans="1:15" ht="15" customHeight="1" x14ac:dyDescent="0.2">
      <c r="A8820" t="s">
        <v>9841</v>
      </c>
      <c r="B8820" t="s">
        <v>1043</v>
      </c>
      <c r="C8820" t="s">
        <v>1042</v>
      </c>
      <c r="D8820" s="21" t="s">
        <v>1044</v>
      </c>
      <c r="E8820" t="s">
        <v>1045</v>
      </c>
      <c r="F8820" t="s">
        <v>237</v>
      </c>
      <c r="G8820" t="s">
        <v>1523</v>
      </c>
      <c r="K8820">
        <v>2018</v>
      </c>
      <c r="L8820" t="s">
        <v>8775</v>
      </c>
      <c r="M8820" t="s">
        <v>8780</v>
      </c>
      <c r="N8820" t="s">
        <v>8776</v>
      </c>
      <c r="O8820" t="s">
        <v>8781</v>
      </c>
    </row>
    <row r="8821" spans="1:15" ht="15" customHeight="1" x14ac:dyDescent="0.2">
      <c r="A8821" t="s">
        <v>9841</v>
      </c>
      <c r="B8821" t="s">
        <v>1043</v>
      </c>
      <c r="C8821" t="s">
        <v>1042</v>
      </c>
      <c r="D8821" s="21" t="s">
        <v>1044</v>
      </c>
      <c r="E8821" t="s">
        <v>1045</v>
      </c>
      <c r="F8821" t="s">
        <v>238</v>
      </c>
      <c r="G8821" t="s">
        <v>1523</v>
      </c>
      <c r="K8821">
        <v>2018</v>
      </c>
      <c r="L8821" t="s">
        <v>8775</v>
      </c>
      <c r="M8821" t="s">
        <v>8780</v>
      </c>
      <c r="N8821" t="s">
        <v>8776</v>
      </c>
      <c r="O8821" t="s">
        <v>8781</v>
      </c>
    </row>
    <row r="8822" spans="1:15" ht="15" customHeight="1" x14ac:dyDescent="0.2">
      <c r="A8822" t="s">
        <v>9841</v>
      </c>
      <c r="B8822" t="s">
        <v>1043</v>
      </c>
      <c r="C8822" t="s">
        <v>1042</v>
      </c>
      <c r="D8822" s="21" t="s">
        <v>1044</v>
      </c>
      <c r="E8822" t="s">
        <v>1045</v>
      </c>
      <c r="F8822" t="s">
        <v>9</v>
      </c>
      <c r="L8822" t="s">
        <v>1414</v>
      </c>
      <c r="N8822" t="s">
        <v>1415</v>
      </c>
      <c r="O8822" t="s">
        <v>1416</v>
      </c>
    </row>
    <row r="8823" spans="1:15" ht="15" customHeight="1" x14ac:dyDescent="0.2">
      <c r="A8823" t="s">
        <v>9841</v>
      </c>
      <c r="B8823" t="s">
        <v>1043</v>
      </c>
      <c r="C8823" t="s">
        <v>1042</v>
      </c>
      <c r="D8823" s="21" t="s">
        <v>1044</v>
      </c>
      <c r="E8823" t="s">
        <v>1045</v>
      </c>
      <c r="F8823" t="s">
        <v>4</v>
      </c>
      <c r="L8823" t="s">
        <v>1429</v>
      </c>
      <c r="N8823" t="s">
        <v>1279</v>
      </c>
      <c r="O8823" t="s">
        <v>1280</v>
      </c>
    </row>
    <row r="8824" spans="1:15" ht="15" customHeight="1" x14ac:dyDescent="0.2">
      <c r="A8824" t="s">
        <v>9841</v>
      </c>
      <c r="B8824" t="s">
        <v>1043</v>
      </c>
      <c r="C8824" t="s">
        <v>1042</v>
      </c>
      <c r="D8824" s="21" t="s">
        <v>1044</v>
      </c>
      <c r="E8824" t="s">
        <v>1045</v>
      </c>
      <c r="F8824" t="s">
        <v>15</v>
      </c>
      <c r="G8824" t="s">
        <v>1430</v>
      </c>
      <c r="O8824" t="s">
        <v>1432</v>
      </c>
    </row>
    <row r="8825" spans="1:15" ht="15" customHeight="1" x14ac:dyDescent="0.2">
      <c r="A8825" t="s">
        <v>9841</v>
      </c>
      <c r="B8825" t="s">
        <v>1043</v>
      </c>
      <c r="C8825" t="s">
        <v>1042</v>
      </c>
      <c r="D8825" s="21" t="s">
        <v>1044</v>
      </c>
      <c r="E8825" t="s">
        <v>1045</v>
      </c>
      <c r="F8825" t="s">
        <v>157</v>
      </c>
      <c r="G8825" t="s">
        <v>1286</v>
      </c>
      <c r="O8825" t="s">
        <v>1400</v>
      </c>
    </row>
    <row r="8826" spans="1:15" ht="15" customHeight="1" x14ac:dyDescent="0.2">
      <c r="A8826" t="s">
        <v>9841</v>
      </c>
      <c r="B8826" t="s">
        <v>1043</v>
      </c>
      <c r="C8826" t="s">
        <v>1042</v>
      </c>
      <c r="D8826" s="21" t="s">
        <v>1044</v>
      </c>
      <c r="E8826" t="s">
        <v>1045</v>
      </c>
      <c r="F8826" t="s">
        <v>162</v>
      </c>
      <c r="G8826" t="s">
        <v>1286</v>
      </c>
      <c r="O8826" t="s">
        <v>1400</v>
      </c>
    </row>
    <row r="8827" spans="1:15" ht="15" customHeight="1" x14ac:dyDescent="0.2">
      <c r="A8827" t="s">
        <v>9841</v>
      </c>
      <c r="B8827" t="s">
        <v>1059</v>
      </c>
      <c r="C8827" t="s">
        <v>1058</v>
      </c>
      <c r="D8827" s="21" t="s">
        <v>1060</v>
      </c>
      <c r="E8827" t="s">
        <v>1061</v>
      </c>
      <c r="F8827" t="s">
        <v>96</v>
      </c>
      <c r="K8827">
        <v>2019</v>
      </c>
      <c r="L8827" t="s">
        <v>8782</v>
      </c>
      <c r="M8827" t="s">
        <v>1291</v>
      </c>
      <c r="N8827" t="s">
        <v>8783</v>
      </c>
      <c r="O8827" t="s">
        <v>8784</v>
      </c>
    </row>
    <row r="8828" spans="1:15" ht="15" customHeight="1" x14ac:dyDescent="0.2">
      <c r="A8828" t="s">
        <v>9841</v>
      </c>
      <c r="B8828" t="s">
        <v>1059</v>
      </c>
      <c r="C8828" t="s">
        <v>1058</v>
      </c>
      <c r="D8828" s="21" t="s">
        <v>1060</v>
      </c>
      <c r="E8828" t="s">
        <v>1061</v>
      </c>
      <c r="F8828" t="s">
        <v>314</v>
      </c>
      <c r="K8828">
        <v>2019</v>
      </c>
      <c r="L8828" t="s">
        <v>8782</v>
      </c>
      <c r="M8828" t="s">
        <v>1291</v>
      </c>
      <c r="N8828" t="s">
        <v>8783</v>
      </c>
      <c r="O8828" t="s">
        <v>8785</v>
      </c>
    </row>
    <row r="8829" spans="1:15" ht="15" customHeight="1" x14ac:dyDescent="0.2">
      <c r="A8829" t="s">
        <v>9841</v>
      </c>
      <c r="B8829" t="s">
        <v>1059</v>
      </c>
      <c r="C8829" t="s">
        <v>1058</v>
      </c>
      <c r="D8829" s="21" t="s">
        <v>1060</v>
      </c>
      <c r="E8829" t="s">
        <v>1061</v>
      </c>
      <c r="F8829" t="s">
        <v>315</v>
      </c>
      <c r="K8829">
        <v>2019</v>
      </c>
      <c r="L8829" t="s">
        <v>8782</v>
      </c>
      <c r="M8829" t="s">
        <v>1291</v>
      </c>
      <c r="N8829" t="s">
        <v>8783</v>
      </c>
      <c r="O8829" t="s">
        <v>8785</v>
      </c>
    </row>
    <row r="8830" spans="1:15" ht="15" customHeight="1" x14ac:dyDescent="0.2">
      <c r="A8830" t="s">
        <v>9841</v>
      </c>
      <c r="B8830" t="s">
        <v>1059</v>
      </c>
      <c r="C8830" t="s">
        <v>1058</v>
      </c>
      <c r="D8830" s="21" t="s">
        <v>1060</v>
      </c>
      <c r="E8830" t="s">
        <v>1061</v>
      </c>
      <c r="F8830" t="s">
        <v>316</v>
      </c>
      <c r="K8830">
        <v>2019</v>
      </c>
      <c r="L8830" t="s">
        <v>8782</v>
      </c>
      <c r="M8830" t="s">
        <v>1291</v>
      </c>
      <c r="N8830" t="s">
        <v>8783</v>
      </c>
      <c r="O8830" t="s">
        <v>8785</v>
      </c>
    </row>
    <row r="8831" spans="1:15" ht="15" customHeight="1" x14ac:dyDescent="0.2">
      <c r="A8831" t="s">
        <v>9841</v>
      </c>
      <c r="B8831" t="s">
        <v>1059</v>
      </c>
      <c r="C8831" t="s">
        <v>1058</v>
      </c>
      <c r="D8831" s="21" t="s">
        <v>1060</v>
      </c>
      <c r="E8831" t="s">
        <v>1061</v>
      </c>
      <c r="F8831" t="s">
        <v>336</v>
      </c>
      <c r="K8831">
        <v>2019</v>
      </c>
      <c r="L8831" t="s">
        <v>8782</v>
      </c>
      <c r="M8831" t="s">
        <v>1291</v>
      </c>
      <c r="N8831" t="s">
        <v>8783</v>
      </c>
      <c r="O8831" t="s">
        <v>8785</v>
      </c>
    </row>
    <row r="8832" spans="1:15" ht="15" customHeight="1" x14ac:dyDescent="0.2">
      <c r="A8832" t="s">
        <v>9841</v>
      </c>
      <c r="B8832" t="s">
        <v>1059</v>
      </c>
      <c r="C8832" t="s">
        <v>1058</v>
      </c>
      <c r="D8832" s="21" t="s">
        <v>1060</v>
      </c>
      <c r="E8832" t="s">
        <v>1061</v>
      </c>
      <c r="F8832" t="s">
        <v>337</v>
      </c>
      <c r="K8832">
        <v>2019</v>
      </c>
      <c r="L8832" t="s">
        <v>8782</v>
      </c>
      <c r="M8832" t="s">
        <v>1291</v>
      </c>
      <c r="N8832" t="s">
        <v>8783</v>
      </c>
      <c r="O8832" t="s">
        <v>8785</v>
      </c>
    </row>
    <row r="8833" spans="1:15" ht="15" customHeight="1" x14ac:dyDescent="0.2">
      <c r="A8833" t="s">
        <v>9841</v>
      </c>
      <c r="B8833" t="s">
        <v>1059</v>
      </c>
      <c r="C8833" t="s">
        <v>1058</v>
      </c>
      <c r="D8833" s="21" t="s">
        <v>1060</v>
      </c>
      <c r="E8833" t="s">
        <v>1061</v>
      </c>
      <c r="F8833" t="s">
        <v>338</v>
      </c>
      <c r="K8833">
        <v>2019</v>
      </c>
      <c r="L8833" t="s">
        <v>8782</v>
      </c>
      <c r="M8833" t="s">
        <v>1291</v>
      </c>
      <c r="N8833" t="s">
        <v>8783</v>
      </c>
      <c r="O8833" t="s">
        <v>8785</v>
      </c>
    </row>
    <row r="8834" spans="1:15" ht="15" customHeight="1" x14ac:dyDescent="0.2">
      <c r="A8834" t="s">
        <v>9841</v>
      </c>
      <c r="B8834" t="s">
        <v>1059</v>
      </c>
      <c r="C8834" t="s">
        <v>1058</v>
      </c>
      <c r="D8834" s="21" t="s">
        <v>1060</v>
      </c>
      <c r="E8834" t="s">
        <v>1061</v>
      </c>
      <c r="F8834" t="s">
        <v>10</v>
      </c>
      <c r="K8834">
        <v>2021</v>
      </c>
      <c r="L8834" t="s">
        <v>8786</v>
      </c>
      <c r="M8834" t="s">
        <v>1365</v>
      </c>
      <c r="N8834" t="s">
        <v>8787</v>
      </c>
    </row>
    <row r="8835" spans="1:15" ht="15" customHeight="1" x14ac:dyDescent="0.2">
      <c r="A8835" t="s">
        <v>9841</v>
      </c>
      <c r="B8835" t="s">
        <v>1059</v>
      </c>
      <c r="C8835" t="s">
        <v>1058</v>
      </c>
      <c r="D8835" s="21" t="s">
        <v>1060</v>
      </c>
      <c r="E8835" t="s">
        <v>1061</v>
      </c>
      <c r="F8835" t="s">
        <v>11</v>
      </c>
      <c r="G8835" t="s">
        <v>1286</v>
      </c>
      <c r="H8835" t="s">
        <v>349</v>
      </c>
      <c r="I8835" t="s">
        <v>349</v>
      </c>
      <c r="K8835">
        <v>2021</v>
      </c>
      <c r="L8835" t="s">
        <v>8786</v>
      </c>
      <c r="M8835" t="s">
        <v>1365</v>
      </c>
      <c r="N8835" t="s">
        <v>8787</v>
      </c>
    </row>
    <row r="8836" spans="1:15" ht="15" customHeight="1" x14ac:dyDescent="0.2">
      <c r="A8836" t="s">
        <v>9841</v>
      </c>
      <c r="B8836" t="s">
        <v>1059</v>
      </c>
      <c r="C8836" t="s">
        <v>1058</v>
      </c>
      <c r="D8836" s="21" t="s">
        <v>1060</v>
      </c>
      <c r="E8836" t="s">
        <v>1061</v>
      </c>
      <c r="F8836" t="s">
        <v>32</v>
      </c>
      <c r="G8836" t="s">
        <v>1270</v>
      </c>
      <c r="K8836">
        <v>2020</v>
      </c>
      <c r="L8836" t="s">
        <v>8788</v>
      </c>
      <c r="M8836" t="s">
        <v>1592</v>
      </c>
      <c r="N8836" t="s">
        <v>8789</v>
      </c>
      <c r="O8836" t="s">
        <v>8790</v>
      </c>
    </row>
    <row r="8837" spans="1:15" ht="15" customHeight="1" x14ac:dyDescent="0.2">
      <c r="A8837" t="s">
        <v>9841</v>
      </c>
      <c r="B8837" t="s">
        <v>1059</v>
      </c>
      <c r="C8837" t="s">
        <v>1058</v>
      </c>
      <c r="D8837" s="21" t="s">
        <v>1060</v>
      </c>
      <c r="E8837" t="s">
        <v>1061</v>
      </c>
      <c r="F8837" t="s">
        <v>43</v>
      </c>
      <c r="G8837" t="s">
        <v>1386</v>
      </c>
      <c r="H8837" t="s">
        <v>2281</v>
      </c>
      <c r="I8837" t="s">
        <v>349</v>
      </c>
      <c r="K8837">
        <v>2020</v>
      </c>
      <c r="L8837" t="s">
        <v>8788</v>
      </c>
      <c r="M8837" t="s">
        <v>8791</v>
      </c>
      <c r="N8837" t="s">
        <v>8789</v>
      </c>
      <c r="O8837" t="s">
        <v>8792</v>
      </c>
    </row>
    <row r="8838" spans="1:15" ht="15" customHeight="1" x14ac:dyDescent="0.2">
      <c r="A8838" t="s">
        <v>9841</v>
      </c>
      <c r="B8838" t="s">
        <v>1059</v>
      </c>
      <c r="C8838" t="s">
        <v>1058</v>
      </c>
      <c r="D8838" s="21" t="s">
        <v>1060</v>
      </c>
      <c r="E8838" t="s">
        <v>1061</v>
      </c>
      <c r="F8838" t="s">
        <v>44</v>
      </c>
      <c r="G8838" t="s">
        <v>1386</v>
      </c>
      <c r="H8838" t="s">
        <v>2281</v>
      </c>
      <c r="I8838" t="s">
        <v>349</v>
      </c>
      <c r="K8838">
        <v>2020</v>
      </c>
      <c r="L8838" t="s">
        <v>8788</v>
      </c>
      <c r="M8838" t="s">
        <v>8791</v>
      </c>
      <c r="N8838" t="s">
        <v>8789</v>
      </c>
      <c r="O8838" t="s">
        <v>9759</v>
      </c>
    </row>
    <row r="8839" spans="1:15" ht="15" customHeight="1" x14ac:dyDescent="0.2">
      <c r="A8839" t="s">
        <v>9841</v>
      </c>
      <c r="B8839" t="s">
        <v>1059</v>
      </c>
      <c r="C8839" t="s">
        <v>1058</v>
      </c>
      <c r="D8839" s="21" t="s">
        <v>1060</v>
      </c>
      <c r="E8839" t="s">
        <v>1061</v>
      </c>
      <c r="F8839" t="s">
        <v>53</v>
      </c>
      <c r="G8839" t="s">
        <v>1270</v>
      </c>
      <c r="H8839" t="s">
        <v>1717</v>
      </c>
      <c r="I8839" t="s">
        <v>349</v>
      </c>
      <c r="K8839">
        <v>2020</v>
      </c>
      <c r="L8839" t="s">
        <v>8788</v>
      </c>
      <c r="M8839" t="s">
        <v>1592</v>
      </c>
      <c r="N8839" t="s">
        <v>8789</v>
      </c>
      <c r="O8839" t="s">
        <v>8793</v>
      </c>
    </row>
    <row r="8840" spans="1:15" ht="15" customHeight="1" x14ac:dyDescent="0.2">
      <c r="A8840" t="s">
        <v>9841</v>
      </c>
      <c r="B8840" t="s">
        <v>1059</v>
      </c>
      <c r="C8840" t="s">
        <v>1058</v>
      </c>
      <c r="D8840" s="21" t="s">
        <v>1060</v>
      </c>
      <c r="E8840" t="s">
        <v>1061</v>
      </c>
      <c r="F8840" t="s">
        <v>64</v>
      </c>
      <c r="G8840" t="s">
        <v>1270</v>
      </c>
      <c r="H8840" t="s">
        <v>1717</v>
      </c>
      <c r="I8840" t="s">
        <v>349</v>
      </c>
      <c r="K8840">
        <v>2020</v>
      </c>
      <c r="L8840" t="s">
        <v>8788</v>
      </c>
      <c r="M8840" t="s">
        <v>1592</v>
      </c>
      <c r="N8840" t="s">
        <v>8789</v>
      </c>
      <c r="O8840" t="s">
        <v>8794</v>
      </c>
    </row>
    <row r="8841" spans="1:15" ht="15" customHeight="1" x14ac:dyDescent="0.2">
      <c r="A8841" t="s">
        <v>9841</v>
      </c>
      <c r="B8841" t="s">
        <v>1059</v>
      </c>
      <c r="C8841" t="s">
        <v>1058</v>
      </c>
      <c r="D8841" s="21" t="s">
        <v>1060</v>
      </c>
      <c r="E8841" t="s">
        <v>1061</v>
      </c>
      <c r="F8841" t="s">
        <v>67</v>
      </c>
      <c r="G8841" t="s">
        <v>1360</v>
      </c>
      <c r="K8841">
        <v>2025</v>
      </c>
      <c r="L8841" t="s">
        <v>8795</v>
      </c>
      <c r="M8841" t="s">
        <v>1293</v>
      </c>
      <c r="N8841" t="s">
        <v>8796</v>
      </c>
      <c r="O8841" t="s">
        <v>8797</v>
      </c>
    </row>
    <row r="8842" spans="1:15" ht="15" customHeight="1" x14ac:dyDescent="0.2">
      <c r="A8842" t="s">
        <v>9841</v>
      </c>
      <c r="B8842" t="s">
        <v>1059</v>
      </c>
      <c r="C8842" t="s">
        <v>1058</v>
      </c>
      <c r="D8842" s="21" t="s">
        <v>1060</v>
      </c>
      <c r="E8842" t="s">
        <v>1061</v>
      </c>
      <c r="F8842" t="s">
        <v>9</v>
      </c>
      <c r="L8842" t="s">
        <v>1414</v>
      </c>
      <c r="N8842" t="s">
        <v>1415</v>
      </c>
      <c r="O8842" t="s">
        <v>1416</v>
      </c>
    </row>
    <row r="8843" spans="1:15" ht="15" customHeight="1" x14ac:dyDescent="0.2">
      <c r="A8843" t="s">
        <v>9841</v>
      </c>
      <c r="B8843" t="s">
        <v>1059</v>
      </c>
      <c r="C8843" t="s">
        <v>1058</v>
      </c>
      <c r="D8843" s="21" t="s">
        <v>1060</v>
      </c>
      <c r="E8843" t="s">
        <v>1061</v>
      </c>
      <c r="F8843" t="s">
        <v>16</v>
      </c>
      <c r="G8843" t="s">
        <v>1270</v>
      </c>
      <c r="H8843" t="s">
        <v>376</v>
      </c>
      <c r="I8843" t="s">
        <v>349</v>
      </c>
      <c r="K8843">
        <v>2022</v>
      </c>
      <c r="L8843" t="s">
        <v>8798</v>
      </c>
      <c r="M8843" t="s">
        <v>1614</v>
      </c>
      <c r="N8843" t="s">
        <v>8799</v>
      </c>
      <c r="O8843" t="s">
        <v>8800</v>
      </c>
    </row>
    <row r="8844" spans="1:15" ht="15" customHeight="1" x14ac:dyDescent="0.2">
      <c r="A8844" t="s">
        <v>9841</v>
      </c>
      <c r="B8844" t="s">
        <v>1059</v>
      </c>
      <c r="C8844" t="s">
        <v>1058</v>
      </c>
      <c r="D8844" s="21" t="s">
        <v>1060</v>
      </c>
      <c r="E8844" t="s">
        <v>1061</v>
      </c>
      <c r="F8844" t="s">
        <v>17</v>
      </c>
      <c r="G8844" t="s">
        <v>1270</v>
      </c>
      <c r="H8844" t="s">
        <v>376</v>
      </c>
      <c r="I8844" t="s">
        <v>349</v>
      </c>
      <c r="K8844">
        <v>2022</v>
      </c>
      <c r="L8844" t="s">
        <v>8798</v>
      </c>
      <c r="M8844" t="s">
        <v>1614</v>
      </c>
      <c r="N8844" t="s">
        <v>8799</v>
      </c>
      <c r="O8844" t="s">
        <v>8801</v>
      </c>
    </row>
    <row r="8845" spans="1:15" ht="15" customHeight="1" x14ac:dyDescent="0.2">
      <c r="A8845" t="s">
        <v>9841</v>
      </c>
      <c r="B8845" t="s">
        <v>1059</v>
      </c>
      <c r="C8845" t="s">
        <v>1058</v>
      </c>
      <c r="D8845" s="21" t="s">
        <v>1060</v>
      </c>
      <c r="E8845" t="s">
        <v>1061</v>
      </c>
      <c r="F8845" t="s">
        <v>18</v>
      </c>
      <c r="G8845" t="s">
        <v>1270</v>
      </c>
      <c r="H8845" t="s">
        <v>376</v>
      </c>
      <c r="I8845" t="s">
        <v>349</v>
      </c>
      <c r="K8845">
        <v>2022</v>
      </c>
      <c r="L8845" t="s">
        <v>8798</v>
      </c>
      <c r="M8845" t="s">
        <v>1614</v>
      </c>
      <c r="N8845" t="s">
        <v>8799</v>
      </c>
      <c r="O8845" t="s">
        <v>8801</v>
      </c>
    </row>
    <row r="8846" spans="1:15" ht="15" customHeight="1" x14ac:dyDescent="0.2">
      <c r="A8846" t="s">
        <v>9841</v>
      </c>
      <c r="B8846" t="s">
        <v>1059</v>
      </c>
      <c r="C8846" t="s">
        <v>1058</v>
      </c>
      <c r="D8846" s="21" t="s">
        <v>1060</v>
      </c>
      <c r="E8846" t="s">
        <v>1061</v>
      </c>
      <c r="F8846" t="s">
        <v>19</v>
      </c>
      <c r="G8846" t="s">
        <v>1270</v>
      </c>
      <c r="H8846" t="s">
        <v>376</v>
      </c>
      <c r="I8846" t="s">
        <v>349</v>
      </c>
      <c r="K8846">
        <v>2022</v>
      </c>
      <c r="L8846" t="s">
        <v>8798</v>
      </c>
      <c r="M8846" t="s">
        <v>1614</v>
      </c>
      <c r="N8846" t="s">
        <v>8799</v>
      </c>
      <c r="O8846" t="s">
        <v>8801</v>
      </c>
    </row>
    <row r="8847" spans="1:15" ht="15" customHeight="1" x14ac:dyDescent="0.2">
      <c r="A8847" t="s">
        <v>9841</v>
      </c>
      <c r="B8847" t="s">
        <v>1059</v>
      </c>
      <c r="C8847" t="s">
        <v>1058</v>
      </c>
      <c r="D8847" s="21" t="s">
        <v>1060</v>
      </c>
      <c r="E8847" t="s">
        <v>1061</v>
      </c>
      <c r="F8847" t="s">
        <v>20</v>
      </c>
      <c r="G8847" t="s">
        <v>1270</v>
      </c>
      <c r="H8847" t="s">
        <v>376</v>
      </c>
      <c r="I8847" t="s">
        <v>349</v>
      </c>
      <c r="K8847">
        <v>2022</v>
      </c>
      <c r="L8847" t="s">
        <v>8798</v>
      </c>
      <c r="M8847" t="s">
        <v>1614</v>
      </c>
      <c r="N8847" t="s">
        <v>8799</v>
      </c>
      <c r="O8847" t="s">
        <v>8802</v>
      </c>
    </row>
    <row r="8848" spans="1:15" ht="15" customHeight="1" x14ac:dyDescent="0.2">
      <c r="A8848" t="s">
        <v>9841</v>
      </c>
      <c r="B8848" t="s">
        <v>1059</v>
      </c>
      <c r="C8848" t="s">
        <v>1058</v>
      </c>
      <c r="D8848" s="21" t="s">
        <v>1060</v>
      </c>
      <c r="E8848" t="s">
        <v>1061</v>
      </c>
      <c r="F8848" t="s">
        <v>22</v>
      </c>
      <c r="G8848" t="s">
        <v>1270</v>
      </c>
      <c r="H8848" t="s">
        <v>376</v>
      </c>
      <c r="I8848" t="s">
        <v>349</v>
      </c>
      <c r="K8848">
        <v>2022</v>
      </c>
      <c r="L8848" t="s">
        <v>8798</v>
      </c>
      <c r="M8848" t="s">
        <v>1614</v>
      </c>
      <c r="N8848" t="s">
        <v>8799</v>
      </c>
      <c r="O8848" t="s">
        <v>8801</v>
      </c>
    </row>
    <row r="8849" spans="1:15" ht="15" customHeight="1" x14ac:dyDescent="0.2">
      <c r="A8849" t="s">
        <v>9841</v>
      </c>
      <c r="B8849" t="s">
        <v>1059</v>
      </c>
      <c r="C8849" t="s">
        <v>1058</v>
      </c>
      <c r="D8849" s="21" t="s">
        <v>1060</v>
      </c>
      <c r="E8849" t="s">
        <v>1061</v>
      </c>
      <c r="F8849" t="s">
        <v>23</v>
      </c>
      <c r="G8849" t="s">
        <v>1270</v>
      </c>
      <c r="H8849" t="s">
        <v>376</v>
      </c>
      <c r="I8849" t="s">
        <v>349</v>
      </c>
      <c r="K8849">
        <v>2022</v>
      </c>
      <c r="L8849" t="s">
        <v>8798</v>
      </c>
      <c r="M8849" t="s">
        <v>1614</v>
      </c>
      <c r="N8849" t="s">
        <v>8799</v>
      </c>
      <c r="O8849" t="s">
        <v>8801</v>
      </c>
    </row>
    <row r="8850" spans="1:15" ht="15" customHeight="1" x14ac:dyDescent="0.2">
      <c r="A8850" t="s">
        <v>9841</v>
      </c>
      <c r="B8850" t="s">
        <v>1059</v>
      </c>
      <c r="C8850" t="s">
        <v>1058</v>
      </c>
      <c r="D8850" s="21" t="s">
        <v>1060</v>
      </c>
      <c r="E8850" t="s">
        <v>1061</v>
      </c>
      <c r="F8850" t="s">
        <v>24</v>
      </c>
      <c r="G8850" t="s">
        <v>1270</v>
      </c>
      <c r="H8850" t="s">
        <v>376</v>
      </c>
      <c r="I8850" t="s">
        <v>349</v>
      </c>
      <c r="K8850">
        <v>2022</v>
      </c>
      <c r="L8850" t="s">
        <v>8798</v>
      </c>
      <c r="M8850" t="s">
        <v>1614</v>
      </c>
      <c r="N8850" t="s">
        <v>8799</v>
      </c>
      <c r="O8850" t="s">
        <v>8803</v>
      </c>
    </row>
    <row r="8851" spans="1:15" ht="15" customHeight="1" x14ac:dyDescent="0.2">
      <c r="A8851" t="s">
        <v>9841</v>
      </c>
      <c r="B8851" t="s">
        <v>1059</v>
      </c>
      <c r="C8851" t="s">
        <v>1058</v>
      </c>
      <c r="D8851" s="21" t="s">
        <v>1060</v>
      </c>
      <c r="E8851" t="s">
        <v>1061</v>
      </c>
      <c r="F8851" t="s">
        <v>28</v>
      </c>
      <c r="G8851" t="s">
        <v>1270</v>
      </c>
      <c r="H8851" t="s">
        <v>376</v>
      </c>
      <c r="I8851" t="s">
        <v>349</v>
      </c>
      <c r="K8851">
        <v>2022</v>
      </c>
      <c r="L8851" t="s">
        <v>8798</v>
      </c>
      <c r="M8851" t="s">
        <v>1614</v>
      </c>
      <c r="N8851" t="s">
        <v>8799</v>
      </c>
      <c r="O8851" t="s">
        <v>8804</v>
      </c>
    </row>
    <row r="8852" spans="1:15" ht="15" customHeight="1" x14ac:dyDescent="0.2">
      <c r="A8852" t="s">
        <v>9841</v>
      </c>
      <c r="B8852" t="s">
        <v>1059</v>
      </c>
      <c r="C8852" t="s">
        <v>1058</v>
      </c>
      <c r="D8852" s="21" t="s">
        <v>1060</v>
      </c>
      <c r="E8852" t="s">
        <v>1061</v>
      </c>
      <c r="F8852" t="s">
        <v>4</v>
      </c>
      <c r="L8852" t="s">
        <v>1429</v>
      </c>
      <c r="N8852" t="s">
        <v>1279</v>
      </c>
      <c r="O8852" t="s">
        <v>1280</v>
      </c>
    </row>
    <row r="8853" spans="1:15" ht="15" customHeight="1" x14ac:dyDescent="0.2">
      <c r="A8853" t="s">
        <v>9841</v>
      </c>
      <c r="B8853" t="s">
        <v>1059</v>
      </c>
      <c r="C8853" t="s">
        <v>1058</v>
      </c>
      <c r="D8853" s="21" t="s">
        <v>1060</v>
      </c>
      <c r="E8853" t="s">
        <v>1061</v>
      </c>
      <c r="F8853" t="s">
        <v>15</v>
      </c>
      <c r="G8853" t="s">
        <v>1430</v>
      </c>
      <c r="O8853" t="s">
        <v>1432</v>
      </c>
    </row>
    <row r="8854" spans="1:15" ht="15" customHeight="1" x14ac:dyDescent="0.2">
      <c r="A8854" t="s">
        <v>9841</v>
      </c>
      <c r="B8854" t="s">
        <v>1059</v>
      </c>
      <c r="C8854" t="s">
        <v>1058</v>
      </c>
      <c r="D8854" s="21" t="s">
        <v>1060</v>
      </c>
      <c r="E8854" t="s">
        <v>1061</v>
      </c>
      <c r="F8854" t="s">
        <v>132</v>
      </c>
      <c r="G8854" t="s">
        <v>1286</v>
      </c>
      <c r="O8854" t="s">
        <v>1400</v>
      </c>
    </row>
    <row r="8855" spans="1:15" ht="15" customHeight="1" x14ac:dyDescent="0.2">
      <c r="A8855" t="s">
        <v>9841</v>
      </c>
      <c r="B8855" t="s">
        <v>1069</v>
      </c>
      <c r="C8855" t="s">
        <v>1068</v>
      </c>
      <c r="D8855" s="21" t="s">
        <v>1070</v>
      </c>
      <c r="E8855" t="s">
        <v>1071</v>
      </c>
      <c r="F8855" t="s">
        <v>94</v>
      </c>
      <c r="K8855">
        <v>2024</v>
      </c>
      <c r="L8855" t="s">
        <v>8805</v>
      </c>
      <c r="M8855" t="s">
        <v>1365</v>
      </c>
      <c r="N8855" t="s">
        <v>8806</v>
      </c>
      <c r="O8855" t="s">
        <v>8807</v>
      </c>
    </row>
    <row r="8856" spans="1:15" ht="15" customHeight="1" x14ac:dyDescent="0.2">
      <c r="A8856" t="s">
        <v>9841</v>
      </c>
      <c r="B8856" t="s">
        <v>1069</v>
      </c>
      <c r="C8856" t="s">
        <v>1068</v>
      </c>
      <c r="D8856" s="21" t="s">
        <v>1070</v>
      </c>
      <c r="E8856" t="s">
        <v>1071</v>
      </c>
      <c r="F8856" t="s">
        <v>95</v>
      </c>
      <c r="K8856">
        <v>2024</v>
      </c>
      <c r="L8856" t="s">
        <v>8805</v>
      </c>
      <c r="M8856" t="s">
        <v>1365</v>
      </c>
      <c r="N8856" t="s">
        <v>8806</v>
      </c>
    </row>
    <row r="8857" spans="1:15" ht="15" customHeight="1" x14ac:dyDescent="0.2">
      <c r="A8857" t="s">
        <v>9841</v>
      </c>
      <c r="B8857" t="s">
        <v>1069</v>
      </c>
      <c r="C8857" t="s">
        <v>1068</v>
      </c>
      <c r="D8857" s="21" t="s">
        <v>1070</v>
      </c>
      <c r="E8857" t="s">
        <v>1071</v>
      </c>
      <c r="F8857" t="s">
        <v>67</v>
      </c>
      <c r="G8857" t="s">
        <v>1360</v>
      </c>
      <c r="J8857" t="s">
        <v>8808</v>
      </c>
      <c r="K8857">
        <v>2025</v>
      </c>
      <c r="L8857" t="s">
        <v>8809</v>
      </c>
      <c r="N8857" t="s">
        <v>8810</v>
      </c>
      <c r="O8857" t="s">
        <v>8811</v>
      </c>
    </row>
    <row r="8858" spans="1:15" ht="15" customHeight="1" x14ac:dyDescent="0.2">
      <c r="A8858" t="s">
        <v>9841</v>
      </c>
      <c r="B8858" t="s">
        <v>1069</v>
      </c>
      <c r="C8858" t="s">
        <v>1068</v>
      </c>
      <c r="D8858" s="21" t="s">
        <v>1070</v>
      </c>
      <c r="E8858" t="s">
        <v>1071</v>
      </c>
      <c r="F8858" t="s">
        <v>8</v>
      </c>
      <c r="K8858">
        <v>2023</v>
      </c>
      <c r="L8858" t="s">
        <v>8812</v>
      </c>
      <c r="M8858" t="s">
        <v>3349</v>
      </c>
      <c r="N8858" t="s">
        <v>8813</v>
      </c>
    </row>
    <row r="8859" spans="1:15" ht="15" customHeight="1" x14ac:dyDescent="0.2">
      <c r="A8859" t="s">
        <v>9841</v>
      </c>
      <c r="B8859" t="s">
        <v>1069</v>
      </c>
      <c r="C8859" t="s">
        <v>1068</v>
      </c>
      <c r="D8859" s="21" t="s">
        <v>1070</v>
      </c>
      <c r="E8859" t="s">
        <v>1071</v>
      </c>
      <c r="F8859" t="s">
        <v>10</v>
      </c>
      <c r="K8859">
        <v>2023</v>
      </c>
      <c r="L8859" t="s">
        <v>8812</v>
      </c>
      <c r="M8859" t="s">
        <v>3349</v>
      </c>
      <c r="N8859" t="s">
        <v>8813</v>
      </c>
    </row>
    <row r="8860" spans="1:15" ht="15" customHeight="1" x14ac:dyDescent="0.2">
      <c r="A8860" t="s">
        <v>9841</v>
      </c>
      <c r="B8860" t="s">
        <v>1069</v>
      </c>
      <c r="C8860" t="s">
        <v>1068</v>
      </c>
      <c r="D8860" s="21" t="s">
        <v>1070</v>
      </c>
      <c r="E8860" t="s">
        <v>1071</v>
      </c>
      <c r="F8860" t="s">
        <v>11</v>
      </c>
      <c r="G8860" t="s">
        <v>1286</v>
      </c>
      <c r="H8860" t="s">
        <v>376</v>
      </c>
      <c r="I8860" t="s">
        <v>1989</v>
      </c>
      <c r="J8860" t="s">
        <v>1072</v>
      </c>
      <c r="K8860">
        <v>2023</v>
      </c>
      <c r="L8860" t="s">
        <v>8812</v>
      </c>
      <c r="M8860" t="s">
        <v>3349</v>
      </c>
      <c r="N8860" t="s">
        <v>8813</v>
      </c>
      <c r="O8860" t="s">
        <v>8814</v>
      </c>
    </row>
    <row r="8861" spans="1:15" ht="15" customHeight="1" x14ac:dyDescent="0.2">
      <c r="A8861" t="s">
        <v>9841</v>
      </c>
      <c r="B8861" t="s">
        <v>1069</v>
      </c>
      <c r="C8861" t="s">
        <v>1068</v>
      </c>
      <c r="D8861" s="21" t="s">
        <v>1070</v>
      </c>
      <c r="E8861" t="s">
        <v>1071</v>
      </c>
      <c r="F8861" t="s">
        <v>12</v>
      </c>
      <c r="K8861">
        <v>2023</v>
      </c>
      <c r="L8861" t="s">
        <v>8812</v>
      </c>
      <c r="M8861" t="s">
        <v>3349</v>
      </c>
      <c r="N8861" t="s">
        <v>8813</v>
      </c>
    </row>
    <row r="8862" spans="1:15" ht="15" customHeight="1" x14ac:dyDescent="0.2">
      <c r="A8862" t="s">
        <v>9841</v>
      </c>
      <c r="B8862" t="s">
        <v>1069</v>
      </c>
      <c r="C8862" t="s">
        <v>1068</v>
      </c>
      <c r="D8862" s="21" t="s">
        <v>1070</v>
      </c>
      <c r="E8862" t="s">
        <v>1071</v>
      </c>
      <c r="F8862" t="s">
        <v>13</v>
      </c>
      <c r="K8862">
        <v>2023</v>
      </c>
      <c r="L8862" t="s">
        <v>8812</v>
      </c>
      <c r="M8862" t="s">
        <v>3349</v>
      </c>
      <c r="N8862" t="s">
        <v>8813</v>
      </c>
    </row>
    <row r="8863" spans="1:15" ht="15" customHeight="1" x14ac:dyDescent="0.2">
      <c r="A8863" t="s">
        <v>9841</v>
      </c>
      <c r="B8863" t="s">
        <v>1069</v>
      </c>
      <c r="C8863" t="s">
        <v>1068</v>
      </c>
      <c r="D8863" s="21" t="s">
        <v>1070</v>
      </c>
      <c r="E8863" t="s">
        <v>1071</v>
      </c>
      <c r="F8863" t="s">
        <v>16</v>
      </c>
      <c r="G8863" t="s">
        <v>1270</v>
      </c>
      <c r="H8863" t="s">
        <v>376</v>
      </c>
      <c r="I8863" t="s">
        <v>1989</v>
      </c>
      <c r="J8863" t="s">
        <v>1072</v>
      </c>
      <c r="K8863">
        <v>2023</v>
      </c>
      <c r="L8863" t="s">
        <v>8812</v>
      </c>
      <c r="M8863" t="s">
        <v>8815</v>
      </c>
      <c r="N8863" t="s">
        <v>8813</v>
      </c>
      <c r="O8863" t="s">
        <v>8816</v>
      </c>
    </row>
    <row r="8864" spans="1:15" ht="15" customHeight="1" x14ac:dyDescent="0.2">
      <c r="A8864" t="s">
        <v>9841</v>
      </c>
      <c r="B8864" t="s">
        <v>1069</v>
      </c>
      <c r="C8864" t="s">
        <v>1068</v>
      </c>
      <c r="D8864" s="21" t="s">
        <v>1070</v>
      </c>
      <c r="E8864" t="s">
        <v>1071</v>
      </c>
      <c r="F8864" t="s">
        <v>17</v>
      </c>
      <c r="G8864" t="s">
        <v>1270</v>
      </c>
      <c r="H8864" t="s">
        <v>376</v>
      </c>
      <c r="I8864" t="s">
        <v>1989</v>
      </c>
      <c r="J8864" t="s">
        <v>1072</v>
      </c>
      <c r="K8864">
        <v>2023</v>
      </c>
      <c r="L8864" t="s">
        <v>8812</v>
      </c>
      <c r="M8864" t="s">
        <v>8815</v>
      </c>
      <c r="N8864" t="s">
        <v>8813</v>
      </c>
    </row>
    <row r="8865" spans="1:15" ht="15" customHeight="1" x14ac:dyDescent="0.2">
      <c r="A8865" t="s">
        <v>9841</v>
      </c>
      <c r="B8865" t="s">
        <v>1069</v>
      </c>
      <c r="C8865" t="s">
        <v>1068</v>
      </c>
      <c r="D8865" s="21" t="s">
        <v>1070</v>
      </c>
      <c r="E8865" t="s">
        <v>1071</v>
      </c>
      <c r="F8865" t="s">
        <v>18</v>
      </c>
      <c r="G8865" t="s">
        <v>1270</v>
      </c>
      <c r="H8865" t="s">
        <v>376</v>
      </c>
      <c r="I8865" t="s">
        <v>1989</v>
      </c>
      <c r="J8865" t="s">
        <v>1072</v>
      </c>
      <c r="K8865">
        <v>2023</v>
      </c>
      <c r="L8865" t="s">
        <v>8812</v>
      </c>
      <c r="M8865" t="s">
        <v>8815</v>
      </c>
      <c r="N8865" t="s">
        <v>8813</v>
      </c>
    </row>
    <row r="8866" spans="1:15" ht="15" customHeight="1" x14ac:dyDescent="0.2">
      <c r="A8866" t="s">
        <v>9841</v>
      </c>
      <c r="B8866" t="s">
        <v>1069</v>
      </c>
      <c r="C8866" t="s">
        <v>1068</v>
      </c>
      <c r="D8866" s="21" t="s">
        <v>1070</v>
      </c>
      <c r="E8866" t="s">
        <v>1071</v>
      </c>
      <c r="F8866" t="s">
        <v>20</v>
      </c>
      <c r="G8866" t="s">
        <v>1270</v>
      </c>
      <c r="H8866" t="s">
        <v>376</v>
      </c>
      <c r="I8866" t="s">
        <v>1989</v>
      </c>
      <c r="J8866" t="s">
        <v>1072</v>
      </c>
      <c r="K8866">
        <v>2023</v>
      </c>
      <c r="L8866" t="s">
        <v>8812</v>
      </c>
      <c r="M8866" t="s">
        <v>8815</v>
      </c>
      <c r="N8866" t="s">
        <v>8813</v>
      </c>
    </row>
    <row r="8867" spans="1:15" ht="15" customHeight="1" x14ac:dyDescent="0.2">
      <c r="A8867" t="s">
        <v>9841</v>
      </c>
      <c r="B8867" t="s">
        <v>1069</v>
      </c>
      <c r="C8867" t="s">
        <v>1068</v>
      </c>
      <c r="D8867" s="21" t="s">
        <v>1070</v>
      </c>
      <c r="E8867" t="s">
        <v>1071</v>
      </c>
      <c r="F8867" t="s">
        <v>28</v>
      </c>
      <c r="G8867" t="s">
        <v>1270</v>
      </c>
      <c r="H8867" t="s">
        <v>376</v>
      </c>
      <c r="I8867" t="s">
        <v>1989</v>
      </c>
      <c r="J8867" t="s">
        <v>1072</v>
      </c>
      <c r="K8867">
        <v>2023</v>
      </c>
      <c r="L8867" t="s">
        <v>8812</v>
      </c>
      <c r="M8867" t="s">
        <v>8815</v>
      </c>
      <c r="N8867" t="s">
        <v>8813</v>
      </c>
    </row>
    <row r="8868" spans="1:15" ht="15" customHeight="1" x14ac:dyDescent="0.2">
      <c r="A8868" t="s">
        <v>9841</v>
      </c>
      <c r="B8868" t="s">
        <v>1069</v>
      </c>
      <c r="C8868" t="s">
        <v>1068</v>
      </c>
      <c r="D8868" s="21" t="s">
        <v>1070</v>
      </c>
      <c r="E8868" t="s">
        <v>1071</v>
      </c>
      <c r="F8868" t="s">
        <v>50</v>
      </c>
      <c r="G8868" t="s">
        <v>1270</v>
      </c>
      <c r="H8868" t="s">
        <v>8817</v>
      </c>
      <c r="I8868" t="s">
        <v>8818</v>
      </c>
      <c r="J8868" t="s">
        <v>1072</v>
      </c>
      <c r="K8868">
        <v>2023</v>
      </c>
      <c r="L8868" t="s">
        <v>8812</v>
      </c>
      <c r="M8868" t="s">
        <v>5200</v>
      </c>
      <c r="N8868" t="s">
        <v>8813</v>
      </c>
      <c r="O8868" t="s">
        <v>8819</v>
      </c>
    </row>
    <row r="8869" spans="1:15" ht="15" customHeight="1" x14ac:dyDescent="0.2">
      <c r="A8869" t="s">
        <v>9841</v>
      </c>
      <c r="B8869" t="s">
        <v>1069</v>
      </c>
      <c r="C8869" t="s">
        <v>1068</v>
      </c>
      <c r="D8869" s="21" t="s">
        <v>1070</v>
      </c>
      <c r="E8869" t="s">
        <v>1071</v>
      </c>
      <c r="F8869" t="s">
        <v>53</v>
      </c>
      <c r="G8869" t="s">
        <v>1270</v>
      </c>
      <c r="H8869" t="s">
        <v>1702</v>
      </c>
      <c r="I8869" t="s">
        <v>1702</v>
      </c>
      <c r="J8869" t="s">
        <v>8820</v>
      </c>
      <c r="K8869">
        <v>2023</v>
      </c>
      <c r="L8869" t="s">
        <v>8812</v>
      </c>
      <c r="M8869" t="s">
        <v>8821</v>
      </c>
      <c r="N8869" t="s">
        <v>8813</v>
      </c>
      <c r="O8869" t="s">
        <v>8822</v>
      </c>
    </row>
    <row r="8870" spans="1:15" ht="15" customHeight="1" x14ac:dyDescent="0.2">
      <c r="A8870" t="s">
        <v>9841</v>
      </c>
      <c r="B8870" t="s">
        <v>1069</v>
      </c>
      <c r="C8870" t="s">
        <v>1068</v>
      </c>
      <c r="D8870" s="21" t="s">
        <v>1070</v>
      </c>
      <c r="E8870" t="s">
        <v>1071</v>
      </c>
      <c r="F8870" t="s">
        <v>64</v>
      </c>
      <c r="G8870" t="s">
        <v>1270</v>
      </c>
      <c r="H8870" t="s">
        <v>1702</v>
      </c>
      <c r="I8870" t="s">
        <v>1702</v>
      </c>
      <c r="J8870" t="s">
        <v>8820</v>
      </c>
      <c r="K8870">
        <v>2023</v>
      </c>
      <c r="L8870" t="s">
        <v>8812</v>
      </c>
      <c r="M8870" t="s">
        <v>8821</v>
      </c>
      <c r="N8870" t="s">
        <v>8813</v>
      </c>
      <c r="O8870" t="s">
        <v>8823</v>
      </c>
    </row>
    <row r="8871" spans="1:15" ht="15" customHeight="1" x14ac:dyDescent="0.2">
      <c r="A8871" t="s">
        <v>9841</v>
      </c>
      <c r="B8871" t="s">
        <v>1069</v>
      </c>
      <c r="C8871" t="s">
        <v>1068</v>
      </c>
      <c r="D8871" s="21" t="s">
        <v>1070</v>
      </c>
      <c r="E8871" t="s">
        <v>1071</v>
      </c>
      <c r="F8871" t="s">
        <v>72</v>
      </c>
      <c r="G8871" t="s">
        <v>1299</v>
      </c>
      <c r="K8871">
        <v>2023</v>
      </c>
      <c r="L8871" t="s">
        <v>8812</v>
      </c>
      <c r="M8871" t="s">
        <v>3956</v>
      </c>
      <c r="N8871" t="s">
        <v>8813</v>
      </c>
      <c r="O8871" t="s">
        <v>8824</v>
      </c>
    </row>
    <row r="8872" spans="1:15" ht="15" customHeight="1" x14ac:dyDescent="0.2">
      <c r="A8872" t="s">
        <v>9841</v>
      </c>
      <c r="B8872" t="s">
        <v>1069</v>
      </c>
      <c r="C8872" t="s">
        <v>1068</v>
      </c>
      <c r="D8872" s="21" t="s">
        <v>1070</v>
      </c>
      <c r="E8872" t="s">
        <v>1071</v>
      </c>
      <c r="F8872" t="s">
        <v>84</v>
      </c>
      <c r="K8872">
        <v>2023</v>
      </c>
      <c r="L8872" t="s">
        <v>8812</v>
      </c>
      <c r="M8872" t="s">
        <v>8825</v>
      </c>
      <c r="N8872" t="s">
        <v>8813</v>
      </c>
    </row>
    <row r="8873" spans="1:15" ht="15" customHeight="1" x14ac:dyDescent="0.2">
      <c r="A8873" t="s">
        <v>9841</v>
      </c>
      <c r="B8873" t="s">
        <v>1069</v>
      </c>
      <c r="C8873" t="s">
        <v>1068</v>
      </c>
      <c r="D8873" s="21" t="s">
        <v>1070</v>
      </c>
      <c r="E8873" t="s">
        <v>1071</v>
      </c>
      <c r="F8873" t="s">
        <v>85</v>
      </c>
      <c r="K8873">
        <v>2023</v>
      </c>
      <c r="L8873" t="s">
        <v>8812</v>
      </c>
      <c r="M8873" t="s">
        <v>3956</v>
      </c>
      <c r="N8873" t="s">
        <v>8813</v>
      </c>
      <c r="O8873" t="s">
        <v>8824</v>
      </c>
    </row>
    <row r="8874" spans="1:15" ht="15" customHeight="1" x14ac:dyDescent="0.2">
      <c r="A8874" t="s">
        <v>9841</v>
      </c>
      <c r="B8874" t="s">
        <v>1069</v>
      </c>
      <c r="C8874" t="s">
        <v>1068</v>
      </c>
      <c r="D8874" s="21" t="s">
        <v>1070</v>
      </c>
      <c r="E8874" t="s">
        <v>1071</v>
      </c>
      <c r="F8874" t="s">
        <v>89</v>
      </c>
      <c r="K8874">
        <v>2023</v>
      </c>
      <c r="L8874" t="s">
        <v>8812</v>
      </c>
      <c r="M8874" t="s">
        <v>3956</v>
      </c>
      <c r="N8874" t="s">
        <v>8813</v>
      </c>
      <c r="O8874" t="s">
        <v>8826</v>
      </c>
    </row>
    <row r="8875" spans="1:15" ht="15" customHeight="1" x14ac:dyDescent="0.2">
      <c r="A8875" t="s">
        <v>9841</v>
      </c>
      <c r="B8875" t="s">
        <v>1069</v>
      </c>
      <c r="C8875" t="s">
        <v>1068</v>
      </c>
      <c r="D8875" s="21" t="s">
        <v>1070</v>
      </c>
      <c r="E8875" t="s">
        <v>1071</v>
      </c>
      <c r="F8875" t="s">
        <v>90</v>
      </c>
      <c r="K8875">
        <v>2023</v>
      </c>
      <c r="L8875" t="s">
        <v>8812</v>
      </c>
      <c r="M8875" t="s">
        <v>8531</v>
      </c>
      <c r="N8875" t="s">
        <v>8813</v>
      </c>
    </row>
    <row r="8876" spans="1:15" ht="15" customHeight="1" x14ac:dyDescent="0.2">
      <c r="A8876" t="s">
        <v>9841</v>
      </c>
      <c r="B8876" t="s">
        <v>1069</v>
      </c>
      <c r="C8876" t="s">
        <v>1068</v>
      </c>
      <c r="D8876" s="21" t="s">
        <v>1070</v>
      </c>
      <c r="E8876" t="s">
        <v>1071</v>
      </c>
      <c r="F8876" t="s">
        <v>314</v>
      </c>
      <c r="K8876">
        <v>2023</v>
      </c>
      <c r="L8876" t="s">
        <v>8812</v>
      </c>
      <c r="M8876" t="s">
        <v>8827</v>
      </c>
      <c r="N8876" t="s">
        <v>8813</v>
      </c>
      <c r="O8876" t="s">
        <v>8828</v>
      </c>
    </row>
    <row r="8877" spans="1:15" ht="15" customHeight="1" x14ac:dyDescent="0.2">
      <c r="A8877" t="s">
        <v>9841</v>
      </c>
      <c r="B8877" t="s">
        <v>1069</v>
      </c>
      <c r="C8877" t="s">
        <v>1068</v>
      </c>
      <c r="D8877" s="21" t="s">
        <v>1070</v>
      </c>
      <c r="E8877" t="s">
        <v>1071</v>
      </c>
      <c r="F8877" t="s">
        <v>315</v>
      </c>
      <c r="K8877">
        <v>2023</v>
      </c>
      <c r="L8877" t="s">
        <v>8812</v>
      </c>
      <c r="M8877" t="s">
        <v>8827</v>
      </c>
      <c r="N8877" t="s">
        <v>8813</v>
      </c>
    </row>
    <row r="8878" spans="1:15" ht="15" customHeight="1" x14ac:dyDescent="0.2">
      <c r="A8878" t="s">
        <v>9841</v>
      </c>
      <c r="B8878" t="s">
        <v>1069</v>
      </c>
      <c r="C8878" t="s">
        <v>1068</v>
      </c>
      <c r="D8878" s="21" t="s">
        <v>1070</v>
      </c>
      <c r="E8878" t="s">
        <v>1071</v>
      </c>
      <c r="F8878" t="s">
        <v>316</v>
      </c>
      <c r="K8878">
        <v>2023</v>
      </c>
      <c r="L8878" t="s">
        <v>8812</v>
      </c>
      <c r="M8878" t="s">
        <v>3956</v>
      </c>
      <c r="N8878" t="s">
        <v>8813</v>
      </c>
    </row>
    <row r="8879" spans="1:15" ht="15" customHeight="1" x14ac:dyDescent="0.2">
      <c r="A8879" t="s">
        <v>9841</v>
      </c>
      <c r="B8879" t="s">
        <v>1069</v>
      </c>
      <c r="C8879" t="s">
        <v>1068</v>
      </c>
      <c r="D8879" s="21" t="s">
        <v>1070</v>
      </c>
      <c r="E8879" t="s">
        <v>1071</v>
      </c>
      <c r="F8879" t="s">
        <v>317</v>
      </c>
      <c r="K8879">
        <v>2023</v>
      </c>
      <c r="L8879" t="s">
        <v>8812</v>
      </c>
      <c r="M8879" t="s">
        <v>2612</v>
      </c>
      <c r="N8879" t="s">
        <v>8813</v>
      </c>
    </row>
    <row r="8880" spans="1:15" ht="15" customHeight="1" x14ac:dyDescent="0.2">
      <c r="A8880" t="s">
        <v>9841</v>
      </c>
      <c r="B8880" t="s">
        <v>1069</v>
      </c>
      <c r="C8880" t="s">
        <v>1068</v>
      </c>
      <c r="D8880" s="21" t="s">
        <v>1070</v>
      </c>
      <c r="E8880" t="s">
        <v>1071</v>
      </c>
      <c r="F8880" t="s">
        <v>336</v>
      </c>
      <c r="K8880">
        <v>2023</v>
      </c>
      <c r="L8880" t="s">
        <v>8812</v>
      </c>
      <c r="M8880" t="s">
        <v>8827</v>
      </c>
      <c r="N8880" t="s">
        <v>8813</v>
      </c>
      <c r="O8880" t="s">
        <v>8829</v>
      </c>
    </row>
    <row r="8881" spans="1:15" ht="15" customHeight="1" x14ac:dyDescent="0.2">
      <c r="A8881" t="s">
        <v>9841</v>
      </c>
      <c r="B8881" t="s">
        <v>1069</v>
      </c>
      <c r="C8881" t="s">
        <v>1068</v>
      </c>
      <c r="D8881" s="21" t="s">
        <v>1070</v>
      </c>
      <c r="E8881" t="s">
        <v>1071</v>
      </c>
      <c r="F8881" t="s">
        <v>337</v>
      </c>
      <c r="K8881">
        <v>2023</v>
      </c>
      <c r="L8881" t="s">
        <v>8812</v>
      </c>
      <c r="M8881" t="s">
        <v>8827</v>
      </c>
      <c r="N8881" t="s">
        <v>8813</v>
      </c>
    </row>
    <row r="8882" spans="1:15" ht="15" customHeight="1" x14ac:dyDescent="0.2">
      <c r="A8882" t="s">
        <v>9841</v>
      </c>
      <c r="B8882" t="s">
        <v>1069</v>
      </c>
      <c r="C8882" t="s">
        <v>1068</v>
      </c>
      <c r="D8882" s="21" t="s">
        <v>1070</v>
      </c>
      <c r="E8882" t="s">
        <v>1071</v>
      </c>
      <c r="F8882" t="s">
        <v>338</v>
      </c>
      <c r="K8882">
        <v>2023</v>
      </c>
      <c r="L8882" t="s">
        <v>8812</v>
      </c>
      <c r="M8882" t="s">
        <v>3956</v>
      </c>
      <c r="N8882" t="s">
        <v>8813</v>
      </c>
    </row>
    <row r="8883" spans="1:15" ht="15" customHeight="1" x14ac:dyDescent="0.2">
      <c r="A8883" t="s">
        <v>9841</v>
      </c>
      <c r="B8883" t="s">
        <v>1069</v>
      </c>
      <c r="C8883" t="s">
        <v>1068</v>
      </c>
      <c r="D8883" s="21" t="s">
        <v>1070</v>
      </c>
      <c r="E8883" t="s">
        <v>1071</v>
      </c>
      <c r="F8883" t="s">
        <v>9</v>
      </c>
      <c r="L8883" t="s">
        <v>1414</v>
      </c>
      <c r="N8883" t="s">
        <v>1415</v>
      </c>
      <c r="O8883" t="s">
        <v>1416</v>
      </c>
    </row>
    <row r="8884" spans="1:15" ht="15" customHeight="1" x14ac:dyDescent="0.2">
      <c r="A8884" t="s">
        <v>9841</v>
      </c>
      <c r="B8884" t="s">
        <v>1069</v>
      </c>
      <c r="C8884" t="s">
        <v>1068</v>
      </c>
      <c r="D8884" s="21" t="s">
        <v>1070</v>
      </c>
      <c r="E8884" t="s">
        <v>1071</v>
      </c>
      <c r="F8884" t="s">
        <v>4</v>
      </c>
      <c r="L8884" t="s">
        <v>1429</v>
      </c>
      <c r="N8884" t="s">
        <v>1279</v>
      </c>
      <c r="O8884" t="s">
        <v>1280</v>
      </c>
    </row>
    <row r="8885" spans="1:15" ht="15" customHeight="1" x14ac:dyDescent="0.2">
      <c r="A8885" t="s">
        <v>9841</v>
      </c>
      <c r="B8885" t="s">
        <v>1069</v>
      </c>
      <c r="C8885" t="s">
        <v>1068</v>
      </c>
      <c r="D8885" s="21" t="s">
        <v>1070</v>
      </c>
      <c r="E8885" t="s">
        <v>1071</v>
      </c>
      <c r="F8885" t="s">
        <v>14</v>
      </c>
      <c r="G8885" t="s">
        <v>1430</v>
      </c>
      <c r="O8885" t="s">
        <v>1431</v>
      </c>
    </row>
    <row r="8886" spans="1:15" ht="15" customHeight="1" x14ac:dyDescent="0.2">
      <c r="A8886" t="s">
        <v>9841</v>
      </c>
      <c r="B8886" t="s">
        <v>1069</v>
      </c>
      <c r="C8886" t="s">
        <v>1068</v>
      </c>
      <c r="D8886" s="21" t="s">
        <v>1070</v>
      </c>
      <c r="E8886" t="s">
        <v>1071</v>
      </c>
      <c r="F8886" t="s">
        <v>15</v>
      </c>
      <c r="G8886" t="s">
        <v>1430</v>
      </c>
      <c r="O8886" t="s">
        <v>1432</v>
      </c>
    </row>
    <row r="8887" spans="1:15" ht="15" customHeight="1" x14ac:dyDescent="0.2">
      <c r="A8887" t="s">
        <v>9841</v>
      </c>
      <c r="B8887" t="s">
        <v>1069</v>
      </c>
      <c r="C8887" t="s">
        <v>1068</v>
      </c>
      <c r="D8887" s="21" t="s">
        <v>1070</v>
      </c>
      <c r="E8887" t="s">
        <v>1071</v>
      </c>
      <c r="F8887" t="s">
        <v>32</v>
      </c>
    </row>
    <row r="8888" spans="1:15" ht="15" customHeight="1" x14ac:dyDescent="0.2">
      <c r="A8888" t="s">
        <v>9841</v>
      </c>
      <c r="B8888" t="s">
        <v>1069</v>
      </c>
      <c r="C8888" t="s">
        <v>1068</v>
      </c>
      <c r="D8888" s="21" t="s">
        <v>1070</v>
      </c>
      <c r="E8888" t="s">
        <v>1071</v>
      </c>
      <c r="F8888" t="s">
        <v>132</v>
      </c>
      <c r="G8888" t="s">
        <v>1286</v>
      </c>
      <c r="O8888" t="s">
        <v>1400</v>
      </c>
    </row>
    <row r="8889" spans="1:15" ht="15" customHeight="1" x14ac:dyDescent="0.2">
      <c r="A8889" t="s">
        <v>9841</v>
      </c>
      <c r="B8889" t="s">
        <v>9642</v>
      </c>
      <c r="C8889" t="s">
        <v>1087</v>
      </c>
      <c r="D8889" s="21" t="s">
        <v>1088</v>
      </c>
      <c r="E8889" t="s">
        <v>1089</v>
      </c>
      <c r="F8889" t="s">
        <v>306</v>
      </c>
      <c r="L8889" t="s">
        <v>8830</v>
      </c>
      <c r="M8889" t="s">
        <v>1614</v>
      </c>
      <c r="N8889" t="s">
        <v>8831</v>
      </c>
      <c r="O8889" t="s">
        <v>8832</v>
      </c>
    </row>
    <row r="8890" spans="1:15" ht="15" customHeight="1" x14ac:dyDescent="0.2">
      <c r="A8890" t="s">
        <v>9841</v>
      </c>
      <c r="B8890" t="s">
        <v>9642</v>
      </c>
      <c r="C8890" t="s">
        <v>1087</v>
      </c>
      <c r="D8890" s="21" t="s">
        <v>1088</v>
      </c>
      <c r="E8890" t="s">
        <v>1089</v>
      </c>
      <c r="F8890" t="s">
        <v>307</v>
      </c>
      <c r="L8890" t="s">
        <v>8830</v>
      </c>
      <c r="M8890" t="s">
        <v>1614</v>
      </c>
      <c r="N8890" t="s">
        <v>8831</v>
      </c>
    </row>
    <row r="8891" spans="1:15" ht="15" customHeight="1" x14ac:dyDescent="0.2">
      <c r="A8891" t="s">
        <v>9841</v>
      </c>
      <c r="B8891" t="s">
        <v>9642</v>
      </c>
      <c r="C8891" t="s">
        <v>1087</v>
      </c>
      <c r="D8891" s="21" t="s">
        <v>1088</v>
      </c>
      <c r="E8891" t="s">
        <v>1089</v>
      </c>
      <c r="F8891" t="s">
        <v>308</v>
      </c>
      <c r="L8891" t="s">
        <v>8830</v>
      </c>
      <c r="M8891" t="s">
        <v>1614</v>
      </c>
      <c r="N8891" t="s">
        <v>8831</v>
      </c>
    </row>
    <row r="8892" spans="1:15" ht="15" customHeight="1" x14ac:dyDescent="0.2">
      <c r="A8892" t="s">
        <v>9841</v>
      </c>
      <c r="B8892" t="s">
        <v>9642</v>
      </c>
      <c r="C8892" t="s">
        <v>1087</v>
      </c>
      <c r="D8892" s="21" t="s">
        <v>1088</v>
      </c>
      <c r="E8892" t="s">
        <v>1089</v>
      </c>
      <c r="F8892" t="s">
        <v>314</v>
      </c>
      <c r="L8892" t="s">
        <v>8830</v>
      </c>
      <c r="M8892" t="s">
        <v>1614</v>
      </c>
      <c r="N8892" t="s">
        <v>8831</v>
      </c>
      <c r="O8892" t="s">
        <v>8833</v>
      </c>
    </row>
    <row r="8893" spans="1:15" ht="15" customHeight="1" x14ac:dyDescent="0.2">
      <c r="A8893" t="s">
        <v>9841</v>
      </c>
      <c r="B8893" t="s">
        <v>9642</v>
      </c>
      <c r="C8893" t="s">
        <v>1087</v>
      </c>
      <c r="D8893" s="21" t="s">
        <v>1088</v>
      </c>
      <c r="E8893" t="s">
        <v>1089</v>
      </c>
      <c r="F8893" t="s">
        <v>315</v>
      </c>
      <c r="L8893" t="s">
        <v>8830</v>
      </c>
      <c r="M8893" t="s">
        <v>1614</v>
      </c>
      <c r="N8893" t="s">
        <v>8831</v>
      </c>
      <c r="O8893" t="s">
        <v>8833</v>
      </c>
    </row>
    <row r="8894" spans="1:15" ht="15" customHeight="1" x14ac:dyDescent="0.2">
      <c r="A8894" t="s">
        <v>9841</v>
      </c>
      <c r="B8894" t="s">
        <v>9642</v>
      </c>
      <c r="C8894" t="s">
        <v>1087</v>
      </c>
      <c r="D8894" s="21" t="s">
        <v>1088</v>
      </c>
      <c r="E8894" t="s">
        <v>1089</v>
      </c>
      <c r="F8894" t="s">
        <v>316</v>
      </c>
      <c r="L8894" t="s">
        <v>8830</v>
      </c>
      <c r="M8894" t="s">
        <v>1614</v>
      </c>
      <c r="N8894" t="s">
        <v>8831</v>
      </c>
    </row>
    <row r="8895" spans="1:15" ht="15" customHeight="1" x14ac:dyDescent="0.2">
      <c r="A8895" t="s">
        <v>9841</v>
      </c>
      <c r="B8895" t="s">
        <v>9642</v>
      </c>
      <c r="C8895" t="s">
        <v>1087</v>
      </c>
      <c r="D8895" s="21" t="s">
        <v>1088</v>
      </c>
      <c r="E8895" t="s">
        <v>1089</v>
      </c>
      <c r="F8895" t="s">
        <v>336</v>
      </c>
      <c r="L8895" t="s">
        <v>8830</v>
      </c>
      <c r="M8895" t="s">
        <v>1614</v>
      </c>
      <c r="N8895" t="s">
        <v>8831</v>
      </c>
      <c r="O8895" t="s">
        <v>8833</v>
      </c>
    </row>
    <row r="8896" spans="1:15" ht="15" customHeight="1" x14ac:dyDescent="0.2">
      <c r="A8896" t="s">
        <v>9841</v>
      </c>
      <c r="B8896" t="s">
        <v>9642</v>
      </c>
      <c r="C8896" t="s">
        <v>1087</v>
      </c>
      <c r="D8896" s="21" t="s">
        <v>1088</v>
      </c>
      <c r="E8896" t="s">
        <v>1089</v>
      </c>
      <c r="F8896" t="s">
        <v>337</v>
      </c>
      <c r="L8896" t="s">
        <v>8830</v>
      </c>
      <c r="M8896" t="s">
        <v>1614</v>
      </c>
      <c r="N8896" t="s">
        <v>8831</v>
      </c>
    </row>
    <row r="8897" spans="1:15" ht="15" customHeight="1" x14ac:dyDescent="0.2">
      <c r="A8897" t="s">
        <v>9841</v>
      </c>
      <c r="B8897" t="s">
        <v>9642</v>
      </c>
      <c r="C8897" t="s">
        <v>1087</v>
      </c>
      <c r="D8897" s="21" t="s">
        <v>1088</v>
      </c>
      <c r="E8897" t="s">
        <v>1089</v>
      </c>
      <c r="F8897" t="s">
        <v>338</v>
      </c>
      <c r="L8897" t="s">
        <v>8830</v>
      </c>
      <c r="M8897" t="s">
        <v>1614</v>
      </c>
      <c r="N8897" t="s">
        <v>8831</v>
      </c>
    </row>
    <row r="8898" spans="1:15" ht="15" customHeight="1" x14ac:dyDescent="0.2">
      <c r="A8898" t="s">
        <v>9841</v>
      </c>
      <c r="B8898" t="s">
        <v>9642</v>
      </c>
      <c r="C8898" t="s">
        <v>1087</v>
      </c>
      <c r="D8898" s="21" t="s">
        <v>1088</v>
      </c>
      <c r="E8898" t="s">
        <v>1089</v>
      </c>
      <c r="F8898" t="s">
        <v>9</v>
      </c>
      <c r="L8898" t="s">
        <v>1414</v>
      </c>
      <c r="N8898" t="s">
        <v>1415</v>
      </c>
      <c r="O8898" t="s">
        <v>1416</v>
      </c>
    </row>
    <row r="8899" spans="1:15" ht="15" customHeight="1" x14ac:dyDescent="0.2">
      <c r="A8899" t="s">
        <v>9841</v>
      </c>
      <c r="B8899" t="s">
        <v>9642</v>
      </c>
      <c r="C8899" t="s">
        <v>1087</v>
      </c>
      <c r="D8899" s="21" t="s">
        <v>1088</v>
      </c>
      <c r="E8899" t="s">
        <v>1089</v>
      </c>
      <c r="F8899" t="s">
        <v>30</v>
      </c>
      <c r="G8899" t="s">
        <v>1454</v>
      </c>
      <c r="K8899">
        <v>2018</v>
      </c>
      <c r="L8899" t="s">
        <v>8834</v>
      </c>
      <c r="M8899" t="s">
        <v>8835</v>
      </c>
      <c r="N8899" t="s">
        <v>8836</v>
      </c>
      <c r="O8899" t="s">
        <v>8837</v>
      </c>
    </row>
    <row r="8900" spans="1:15" ht="15" customHeight="1" x14ac:dyDescent="0.2">
      <c r="A8900" t="s">
        <v>9841</v>
      </c>
      <c r="B8900" t="s">
        <v>9642</v>
      </c>
      <c r="C8900" t="s">
        <v>1087</v>
      </c>
      <c r="D8900" s="21" t="s">
        <v>1088</v>
      </c>
      <c r="E8900" t="s">
        <v>1089</v>
      </c>
      <c r="F8900" t="s">
        <v>4</v>
      </c>
      <c r="L8900" t="s">
        <v>1429</v>
      </c>
      <c r="N8900" t="s">
        <v>1279</v>
      </c>
      <c r="O8900" t="s">
        <v>1280</v>
      </c>
    </row>
    <row r="8901" spans="1:15" ht="15" customHeight="1" x14ac:dyDescent="0.2">
      <c r="A8901" t="s">
        <v>9841</v>
      </c>
      <c r="B8901" t="s">
        <v>1097</v>
      </c>
      <c r="C8901" t="s">
        <v>1096</v>
      </c>
      <c r="D8901" s="21" t="s">
        <v>1098</v>
      </c>
      <c r="E8901" t="s">
        <v>1099</v>
      </c>
      <c r="F8901" t="s">
        <v>8</v>
      </c>
      <c r="K8901">
        <v>2019</v>
      </c>
      <c r="L8901" t="s">
        <v>8838</v>
      </c>
      <c r="M8901" t="s">
        <v>8839</v>
      </c>
      <c r="N8901" t="s">
        <v>8840</v>
      </c>
    </row>
    <row r="8902" spans="1:15" ht="15" customHeight="1" x14ac:dyDescent="0.2">
      <c r="A8902" t="s">
        <v>9841</v>
      </c>
      <c r="B8902" t="s">
        <v>1097</v>
      </c>
      <c r="C8902" t="s">
        <v>1096</v>
      </c>
      <c r="D8902" s="21" t="s">
        <v>1098</v>
      </c>
      <c r="E8902" t="s">
        <v>1099</v>
      </c>
      <c r="F8902" t="s">
        <v>10</v>
      </c>
      <c r="K8902">
        <v>2019</v>
      </c>
      <c r="L8902" t="s">
        <v>8838</v>
      </c>
      <c r="M8902" t="s">
        <v>8839</v>
      </c>
      <c r="N8902" t="s">
        <v>8840</v>
      </c>
    </row>
    <row r="8903" spans="1:15" ht="15" customHeight="1" x14ac:dyDescent="0.2">
      <c r="A8903" t="s">
        <v>9841</v>
      </c>
      <c r="B8903" t="s">
        <v>1097</v>
      </c>
      <c r="C8903" t="s">
        <v>1096</v>
      </c>
      <c r="D8903" s="21" t="s">
        <v>1098</v>
      </c>
      <c r="E8903" t="s">
        <v>1099</v>
      </c>
      <c r="F8903" t="s">
        <v>11</v>
      </c>
      <c r="G8903" t="s">
        <v>1286</v>
      </c>
      <c r="H8903" t="s">
        <v>349</v>
      </c>
      <c r="I8903" t="s">
        <v>1702</v>
      </c>
      <c r="J8903" t="s">
        <v>1100</v>
      </c>
      <c r="K8903">
        <v>2019</v>
      </c>
      <c r="L8903" t="s">
        <v>8838</v>
      </c>
      <c r="M8903" t="s">
        <v>8839</v>
      </c>
      <c r="N8903" t="s">
        <v>8840</v>
      </c>
      <c r="O8903" t="s">
        <v>8841</v>
      </c>
    </row>
    <row r="8904" spans="1:15" ht="15" customHeight="1" x14ac:dyDescent="0.2">
      <c r="A8904" t="s">
        <v>9841</v>
      </c>
      <c r="B8904" t="s">
        <v>1097</v>
      </c>
      <c r="C8904" t="s">
        <v>1096</v>
      </c>
      <c r="D8904" s="21" t="s">
        <v>1098</v>
      </c>
      <c r="E8904" t="s">
        <v>1099</v>
      </c>
      <c r="F8904" t="s">
        <v>13</v>
      </c>
      <c r="K8904">
        <v>2019</v>
      </c>
      <c r="L8904" t="s">
        <v>8838</v>
      </c>
      <c r="M8904" t="s">
        <v>8839</v>
      </c>
      <c r="N8904" t="s">
        <v>8840</v>
      </c>
    </row>
    <row r="8905" spans="1:15" ht="15" customHeight="1" x14ac:dyDescent="0.2">
      <c r="A8905" t="s">
        <v>9841</v>
      </c>
      <c r="B8905" t="s">
        <v>1097</v>
      </c>
      <c r="C8905" t="s">
        <v>1096</v>
      </c>
      <c r="D8905" s="21" t="s">
        <v>1098</v>
      </c>
      <c r="E8905" t="s">
        <v>1099</v>
      </c>
      <c r="F8905" t="s">
        <v>32</v>
      </c>
      <c r="G8905" t="s">
        <v>1270</v>
      </c>
      <c r="K8905">
        <v>2020</v>
      </c>
      <c r="L8905" t="s">
        <v>8838</v>
      </c>
      <c r="M8905" t="s">
        <v>8842</v>
      </c>
      <c r="N8905" t="s">
        <v>8840</v>
      </c>
      <c r="O8905" t="s">
        <v>8843</v>
      </c>
    </row>
    <row r="8906" spans="1:15" ht="15" customHeight="1" x14ac:dyDescent="0.2">
      <c r="A8906" t="s">
        <v>9841</v>
      </c>
      <c r="B8906" t="s">
        <v>1097</v>
      </c>
      <c r="C8906" t="s">
        <v>1096</v>
      </c>
      <c r="D8906" s="21" t="s">
        <v>1098</v>
      </c>
      <c r="E8906" t="s">
        <v>1099</v>
      </c>
      <c r="F8906" t="s">
        <v>43</v>
      </c>
      <c r="G8906" t="s">
        <v>1386</v>
      </c>
      <c r="H8906" t="s">
        <v>1100</v>
      </c>
      <c r="I8906" t="s">
        <v>349</v>
      </c>
      <c r="K8906">
        <v>2021</v>
      </c>
      <c r="L8906" t="s">
        <v>8838</v>
      </c>
      <c r="M8906" t="s">
        <v>2915</v>
      </c>
      <c r="N8906" t="s">
        <v>8840</v>
      </c>
      <c r="O8906" t="s">
        <v>8844</v>
      </c>
    </row>
    <row r="8907" spans="1:15" ht="15" customHeight="1" x14ac:dyDescent="0.2">
      <c r="A8907" t="s">
        <v>9841</v>
      </c>
      <c r="B8907" t="s">
        <v>1097</v>
      </c>
      <c r="C8907" t="s">
        <v>1096</v>
      </c>
      <c r="D8907" s="21" t="s">
        <v>1098</v>
      </c>
      <c r="E8907" t="s">
        <v>1099</v>
      </c>
      <c r="F8907" t="s">
        <v>50</v>
      </c>
      <c r="G8907" t="s">
        <v>1270</v>
      </c>
      <c r="H8907" t="s">
        <v>8845</v>
      </c>
      <c r="I8907" t="s">
        <v>1100</v>
      </c>
      <c r="K8907">
        <v>2020</v>
      </c>
      <c r="L8907" t="s">
        <v>8838</v>
      </c>
      <c r="M8907" t="s">
        <v>8842</v>
      </c>
      <c r="N8907" t="s">
        <v>8840</v>
      </c>
      <c r="O8907" t="s">
        <v>8846</v>
      </c>
    </row>
    <row r="8908" spans="1:15" ht="15" customHeight="1" x14ac:dyDescent="0.2">
      <c r="A8908" t="s">
        <v>9841</v>
      </c>
      <c r="B8908" t="s">
        <v>1097</v>
      </c>
      <c r="C8908" t="s">
        <v>1096</v>
      </c>
      <c r="D8908" s="21" t="s">
        <v>1098</v>
      </c>
      <c r="E8908" t="s">
        <v>1099</v>
      </c>
      <c r="F8908" t="s">
        <v>53</v>
      </c>
      <c r="G8908" t="s">
        <v>1270</v>
      </c>
      <c r="H8908" t="s">
        <v>349</v>
      </c>
      <c r="I8908" t="s">
        <v>1100</v>
      </c>
      <c r="K8908">
        <v>2020</v>
      </c>
      <c r="L8908" t="s">
        <v>8838</v>
      </c>
      <c r="M8908" t="s">
        <v>8842</v>
      </c>
      <c r="N8908" t="s">
        <v>8840</v>
      </c>
    </row>
    <row r="8909" spans="1:15" ht="15" customHeight="1" x14ac:dyDescent="0.2">
      <c r="A8909" t="s">
        <v>9841</v>
      </c>
      <c r="B8909" t="s">
        <v>1097</v>
      </c>
      <c r="C8909" t="s">
        <v>1096</v>
      </c>
      <c r="D8909" s="21" t="s">
        <v>1098</v>
      </c>
      <c r="E8909" t="s">
        <v>1099</v>
      </c>
      <c r="F8909" t="s">
        <v>54</v>
      </c>
      <c r="G8909" t="s">
        <v>1270</v>
      </c>
      <c r="H8909" t="s">
        <v>349</v>
      </c>
      <c r="I8909" t="s">
        <v>1100</v>
      </c>
      <c r="K8909">
        <v>2020</v>
      </c>
      <c r="L8909" t="s">
        <v>8838</v>
      </c>
      <c r="M8909" t="s">
        <v>8842</v>
      </c>
      <c r="N8909" t="s">
        <v>8840</v>
      </c>
    </row>
    <row r="8910" spans="1:15" ht="15" customHeight="1" x14ac:dyDescent="0.2">
      <c r="A8910" t="s">
        <v>9841</v>
      </c>
      <c r="B8910" t="s">
        <v>1097</v>
      </c>
      <c r="C8910" t="s">
        <v>1096</v>
      </c>
      <c r="D8910" s="21" t="s">
        <v>1098</v>
      </c>
      <c r="E8910" t="s">
        <v>1099</v>
      </c>
      <c r="F8910" t="s">
        <v>64</v>
      </c>
      <c r="G8910" t="s">
        <v>1270</v>
      </c>
      <c r="H8910" t="s">
        <v>349</v>
      </c>
      <c r="I8910" t="s">
        <v>1100</v>
      </c>
      <c r="K8910">
        <v>2020</v>
      </c>
      <c r="L8910" t="s">
        <v>8838</v>
      </c>
      <c r="M8910" t="s">
        <v>8842</v>
      </c>
      <c r="N8910" t="s">
        <v>8840</v>
      </c>
      <c r="O8910" t="s">
        <v>8847</v>
      </c>
    </row>
    <row r="8911" spans="1:15" ht="15" customHeight="1" x14ac:dyDescent="0.2">
      <c r="A8911" t="s">
        <v>9841</v>
      </c>
      <c r="B8911" t="s">
        <v>1097</v>
      </c>
      <c r="C8911" t="s">
        <v>1096</v>
      </c>
      <c r="D8911" s="21" t="s">
        <v>1098</v>
      </c>
      <c r="E8911" t="s">
        <v>1099</v>
      </c>
      <c r="F8911" t="s">
        <v>67</v>
      </c>
      <c r="G8911" t="s">
        <v>1360</v>
      </c>
      <c r="K8911">
        <v>2021</v>
      </c>
      <c r="L8911" t="s">
        <v>8838</v>
      </c>
      <c r="M8911" t="s">
        <v>8848</v>
      </c>
      <c r="N8911" t="s">
        <v>8840</v>
      </c>
      <c r="O8911" t="s">
        <v>8849</v>
      </c>
    </row>
    <row r="8912" spans="1:15" ht="15" customHeight="1" x14ac:dyDescent="0.2">
      <c r="A8912" t="s">
        <v>9841</v>
      </c>
      <c r="B8912" t="s">
        <v>1097</v>
      </c>
      <c r="C8912" t="s">
        <v>1096</v>
      </c>
      <c r="D8912" s="21" t="s">
        <v>1098</v>
      </c>
      <c r="E8912" t="s">
        <v>1099</v>
      </c>
      <c r="F8912" t="s">
        <v>70</v>
      </c>
      <c r="G8912" t="s">
        <v>1299</v>
      </c>
      <c r="K8912">
        <v>2021</v>
      </c>
      <c r="L8912" t="s">
        <v>8838</v>
      </c>
      <c r="M8912" t="s">
        <v>1314</v>
      </c>
      <c r="N8912" t="s">
        <v>8840</v>
      </c>
      <c r="O8912" t="s">
        <v>8850</v>
      </c>
    </row>
    <row r="8913" spans="1:15" ht="15" customHeight="1" x14ac:dyDescent="0.2">
      <c r="A8913" t="s">
        <v>9841</v>
      </c>
      <c r="B8913" t="s">
        <v>1097</v>
      </c>
      <c r="C8913" t="s">
        <v>1096</v>
      </c>
      <c r="D8913" s="21" t="s">
        <v>1098</v>
      </c>
      <c r="E8913" t="s">
        <v>1099</v>
      </c>
      <c r="F8913" t="s">
        <v>72</v>
      </c>
      <c r="G8913" t="s">
        <v>1299</v>
      </c>
      <c r="K8913">
        <v>2021</v>
      </c>
      <c r="L8913" t="s">
        <v>8838</v>
      </c>
      <c r="M8913" t="s">
        <v>1314</v>
      </c>
      <c r="N8913" t="s">
        <v>8840</v>
      </c>
      <c r="O8913" t="s">
        <v>8850</v>
      </c>
    </row>
    <row r="8914" spans="1:15" ht="15" customHeight="1" x14ac:dyDescent="0.2">
      <c r="A8914" t="s">
        <v>9841</v>
      </c>
      <c r="B8914" t="s">
        <v>1097</v>
      </c>
      <c r="C8914" t="s">
        <v>1096</v>
      </c>
      <c r="D8914" s="21" t="s">
        <v>1098</v>
      </c>
      <c r="E8914" t="s">
        <v>1099</v>
      </c>
      <c r="F8914" t="s">
        <v>74</v>
      </c>
      <c r="G8914" t="s">
        <v>1299</v>
      </c>
      <c r="K8914">
        <v>2016</v>
      </c>
      <c r="L8914" t="s">
        <v>8838</v>
      </c>
      <c r="M8914" t="s">
        <v>1573</v>
      </c>
      <c r="N8914" t="s">
        <v>8840</v>
      </c>
      <c r="O8914" t="s">
        <v>8851</v>
      </c>
    </row>
    <row r="8915" spans="1:15" ht="15" customHeight="1" x14ac:dyDescent="0.2">
      <c r="A8915" t="s">
        <v>9841</v>
      </c>
      <c r="B8915" t="s">
        <v>1097</v>
      </c>
      <c r="C8915" t="s">
        <v>1096</v>
      </c>
      <c r="D8915" s="21" t="s">
        <v>1098</v>
      </c>
      <c r="E8915" t="s">
        <v>1099</v>
      </c>
      <c r="F8915" t="s">
        <v>76</v>
      </c>
      <c r="G8915" t="s">
        <v>1299</v>
      </c>
      <c r="K8915">
        <v>2016</v>
      </c>
      <c r="L8915" t="s">
        <v>8838</v>
      </c>
      <c r="M8915" t="s">
        <v>3443</v>
      </c>
      <c r="N8915" t="s">
        <v>8840</v>
      </c>
    </row>
    <row r="8916" spans="1:15" ht="15" customHeight="1" x14ac:dyDescent="0.2">
      <c r="A8916" t="s">
        <v>9841</v>
      </c>
      <c r="B8916" t="s">
        <v>1097</v>
      </c>
      <c r="C8916" t="s">
        <v>1096</v>
      </c>
      <c r="D8916" s="21" t="s">
        <v>1098</v>
      </c>
      <c r="E8916" t="s">
        <v>1099</v>
      </c>
      <c r="F8916" t="s">
        <v>89</v>
      </c>
      <c r="K8916">
        <v>2022</v>
      </c>
      <c r="L8916" t="s">
        <v>8838</v>
      </c>
      <c r="M8916" t="s">
        <v>5686</v>
      </c>
      <c r="N8916" t="s">
        <v>8840</v>
      </c>
      <c r="O8916" t="s">
        <v>8852</v>
      </c>
    </row>
    <row r="8917" spans="1:15" ht="15" customHeight="1" x14ac:dyDescent="0.2">
      <c r="A8917" t="s">
        <v>9841</v>
      </c>
      <c r="B8917" t="s">
        <v>1097</v>
      </c>
      <c r="C8917" t="s">
        <v>1096</v>
      </c>
      <c r="D8917" s="21" t="s">
        <v>1098</v>
      </c>
      <c r="E8917" t="s">
        <v>1099</v>
      </c>
      <c r="F8917" t="s">
        <v>94</v>
      </c>
      <c r="K8917">
        <v>2022</v>
      </c>
      <c r="L8917" t="s">
        <v>8838</v>
      </c>
      <c r="M8917" t="s">
        <v>5686</v>
      </c>
      <c r="N8917" t="s">
        <v>8840</v>
      </c>
    </row>
    <row r="8918" spans="1:15" ht="15" customHeight="1" x14ac:dyDescent="0.2">
      <c r="A8918" t="s">
        <v>9841</v>
      </c>
      <c r="B8918" t="s">
        <v>1097</v>
      </c>
      <c r="C8918" t="s">
        <v>1096</v>
      </c>
      <c r="D8918" s="21" t="s">
        <v>1098</v>
      </c>
      <c r="E8918" t="s">
        <v>1099</v>
      </c>
      <c r="F8918" t="s">
        <v>95</v>
      </c>
      <c r="K8918">
        <v>2022</v>
      </c>
      <c r="L8918" t="s">
        <v>8838</v>
      </c>
      <c r="M8918" t="s">
        <v>5686</v>
      </c>
      <c r="N8918" t="s">
        <v>8840</v>
      </c>
    </row>
    <row r="8919" spans="1:15" ht="15" customHeight="1" x14ac:dyDescent="0.2">
      <c r="A8919" t="s">
        <v>9841</v>
      </c>
      <c r="B8919" t="s">
        <v>1097</v>
      </c>
      <c r="C8919" t="s">
        <v>1096</v>
      </c>
      <c r="D8919" s="21" t="s">
        <v>1098</v>
      </c>
      <c r="E8919" t="s">
        <v>1099</v>
      </c>
      <c r="F8919" t="s">
        <v>96</v>
      </c>
      <c r="K8919">
        <v>2022</v>
      </c>
      <c r="L8919" t="s">
        <v>8838</v>
      </c>
      <c r="M8919" t="s">
        <v>5686</v>
      </c>
      <c r="N8919" t="s">
        <v>8840</v>
      </c>
      <c r="O8919" t="s">
        <v>8853</v>
      </c>
    </row>
    <row r="8920" spans="1:15" ht="15" customHeight="1" x14ac:dyDescent="0.2">
      <c r="A8920" t="s">
        <v>9841</v>
      </c>
      <c r="B8920" t="s">
        <v>1097</v>
      </c>
      <c r="C8920" t="s">
        <v>1096</v>
      </c>
      <c r="D8920" s="21" t="s">
        <v>1098</v>
      </c>
      <c r="E8920" t="s">
        <v>1099</v>
      </c>
      <c r="F8920" t="s">
        <v>137</v>
      </c>
      <c r="G8920" t="s">
        <v>1286</v>
      </c>
      <c r="K8920">
        <v>2020</v>
      </c>
      <c r="L8920" t="s">
        <v>8838</v>
      </c>
      <c r="M8920" t="s">
        <v>8854</v>
      </c>
      <c r="N8920" t="s">
        <v>8840</v>
      </c>
      <c r="O8920" t="s">
        <v>1400</v>
      </c>
    </row>
    <row r="8921" spans="1:15" ht="15" customHeight="1" x14ac:dyDescent="0.2">
      <c r="A8921" t="s">
        <v>9841</v>
      </c>
      <c r="B8921" t="s">
        <v>1097</v>
      </c>
      <c r="C8921" t="s">
        <v>1096</v>
      </c>
      <c r="D8921" s="21" t="s">
        <v>1098</v>
      </c>
      <c r="E8921" t="s">
        <v>1099</v>
      </c>
      <c r="F8921" t="s">
        <v>202</v>
      </c>
      <c r="G8921" t="s">
        <v>1523</v>
      </c>
      <c r="K8921">
        <v>2020</v>
      </c>
      <c r="L8921" t="s">
        <v>8838</v>
      </c>
      <c r="M8921" t="s">
        <v>8854</v>
      </c>
      <c r="N8921" t="s">
        <v>8840</v>
      </c>
      <c r="O8921" t="s">
        <v>8855</v>
      </c>
    </row>
    <row r="8922" spans="1:15" ht="15" customHeight="1" x14ac:dyDescent="0.2">
      <c r="A8922" t="s">
        <v>9841</v>
      </c>
      <c r="B8922" t="s">
        <v>1097</v>
      </c>
      <c r="C8922" t="s">
        <v>1096</v>
      </c>
      <c r="D8922" s="21" t="s">
        <v>1098</v>
      </c>
      <c r="E8922" t="s">
        <v>1099</v>
      </c>
      <c r="F8922" t="s">
        <v>205</v>
      </c>
      <c r="G8922" t="s">
        <v>1523</v>
      </c>
      <c r="K8922">
        <v>2020</v>
      </c>
      <c r="L8922" t="s">
        <v>8838</v>
      </c>
      <c r="M8922" t="s">
        <v>8854</v>
      </c>
      <c r="N8922" t="s">
        <v>8840</v>
      </c>
      <c r="O8922" t="s">
        <v>8855</v>
      </c>
    </row>
    <row r="8923" spans="1:15" ht="15" customHeight="1" x14ac:dyDescent="0.2">
      <c r="A8923" t="s">
        <v>9841</v>
      </c>
      <c r="B8923" t="s">
        <v>1097</v>
      </c>
      <c r="C8923" t="s">
        <v>1096</v>
      </c>
      <c r="D8923" s="21" t="s">
        <v>1098</v>
      </c>
      <c r="E8923" t="s">
        <v>1099</v>
      </c>
      <c r="F8923" t="s">
        <v>268</v>
      </c>
      <c r="G8923" t="s">
        <v>1523</v>
      </c>
      <c r="K8923">
        <v>2016</v>
      </c>
      <c r="L8923" t="s">
        <v>8838</v>
      </c>
      <c r="M8923" t="s">
        <v>8856</v>
      </c>
      <c r="N8923" t="s">
        <v>8840</v>
      </c>
      <c r="O8923" t="s">
        <v>8857</v>
      </c>
    </row>
    <row r="8924" spans="1:15" ht="15" customHeight="1" x14ac:dyDescent="0.2">
      <c r="A8924" t="s">
        <v>9841</v>
      </c>
      <c r="B8924" t="s">
        <v>1097</v>
      </c>
      <c r="C8924" t="s">
        <v>1096</v>
      </c>
      <c r="D8924" s="21" t="s">
        <v>1098</v>
      </c>
      <c r="E8924" t="s">
        <v>1099</v>
      </c>
      <c r="F8924" t="s">
        <v>307</v>
      </c>
      <c r="K8924">
        <v>2021</v>
      </c>
      <c r="L8924" t="s">
        <v>8838</v>
      </c>
      <c r="M8924" t="s">
        <v>2668</v>
      </c>
      <c r="N8924" t="s">
        <v>8840</v>
      </c>
      <c r="O8924" t="s">
        <v>8858</v>
      </c>
    </row>
    <row r="8925" spans="1:15" ht="15" customHeight="1" x14ac:dyDescent="0.2">
      <c r="A8925" t="s">
        <v>9841</v>
      </c>
      <c r="B8925" t="s">
        <v>1097</v>
      </c>
      <c r="C8925" t="s">
        <v>1096</v>
      </c>
      <c r="D8925" s="21" t="s">
        <v>1098</v>
      </c>
      <c r="E8925" t="s">
        <v>1099</v>
      </c>
      <c r="F8925" t="s">
        <v>308</v>
      </c>
      <c r="K8925">
        <v>2021</v>
      </c>
      <c r="L8925" t="s">
        <v>8838</v>
      </c>
      <c r="M8925" t="s">
        <v>2668</v>
      </c>
      <c r="N8925" t="s">
        <v>8840</v>
      </c>
      <c r="O8925" t="s">
        <v>8859</v>
      </c>
    </row>
    <row r="8926" spans="1:15" ht="15" customHeight="1" x14ac:dyDescent="0.2">
      <c r="A8926" t="s">
        <v>9841</v>
      </c>
      <c r="B8926" t="s">
        <v>1097</v>
      </c>
      <c r="C8926" t="s">
        <v>1096</v>
      </c>
      <c r="D8926" s="21" t="s">
        <v>1098</v>
      </c>
      <c r="E8926" t="s">
        <v>1099</v>
      </c>
      <c r="F8926" t="s">
        <v>314</v>
      </c>
      <c r="K8926">
        <v>2021</v>
      </c>
      <c r="L8926" t="s">
        <v>8838</v>
      </c>
      <c r="M8926" t="s">
        <v>8860</v>
      </c>
      <c r="N8926" t="s">
        <v>8840</v>
      </c>
      <c r="O8926" t="s">
        <v>8861</v>
      </c>
    </row>
    <row r="8927" spans="1:15" ht="15" customHeight="1" x14ac:dyDescent="0.2">
      <c r="A8927" t="s">
        <v>9841</v>
      </c>
      <c r="B8927" t="s">
        <v>1097</v>
      </c>
      <c r="C8927" t="s">
        <v>1096</v>
      </c>
      <c r="D8927" s="21" t="s">
        <v>1098</v>
      </c>
      <c r="E8927" t="s">
        <v>1099</v>
      </c>
      <c r="F8927" t="s">
        <v>315</v>
      </c>
      <c r="K8927">
        <v>2021</v>
      </c>
      <c r="L8927" t="s">
        <v>8838</v>
      </c>
      <c r="M8927" t="s">
        <v>2668</v>
      </c>
      <c r="N8927" t="s">
        <v>8840</v>
      </c>
      <c r="O8927" t="s">
        <v>8858</v>
      </c>
    </row>
    <row r="8928" spans="1:15" ht="15" customHeight="1" x14ac:dyDescent="0.2">
      <c r="A8928" t="s">
        <v>9841</v>
      </c>
      <c r="B8928" t="s">
        <v>1097</v>
      </c>
      <c r="C8928" t="s">
        <v>1096</v>
      </c>
      <c r="D8928" s="21" t="s">
        <v>1098</v>
      </c>
      <c r="E8928" t="s">
        <v>1099</v>
      </c>
      <c r="F8928" t="s">
        <v>316</v>
      </c>
      <c r="K8928">
        <v>2021</v>
      </c>
      <c r="L8928" t="s">
        <v>8838</v>
      </c>
      <c r="M8928" t="s">
        <v>2668</v>
      </c>
      <c r="N8928" t="s">
        <v>8840</v>
      </c>
      <c r="O8928" t="s">
        <v>8859</v>
      </c>
    </row>
    <row r="8929" spans="1:15" ht="15" customHeight="1" x14ac:dyDescent="0.2">
      <c r="A8929" t="s">
        <v>9841</v>
      </c>
      <c r="B8929" t="s">
        <v>1097</v>
      </c>
      <c r="C8929" t="s">
        <v>1096</v>
      </c>
      <c r="D8929" s="21" t="s">
        <v>1098</v>
      </c>
      <c r="E8929" t="s">
        <v>1099</v>
      </c>
      <c r="F8929" t="s">
        <v>321</v>
      </c>
      <c r="K8929">
        <v>2021</v>
      </c>
      <c r="L8929" t="s">
        <v>8838</v>
      </c>
      <c r="M8929" t="s">
        <v>8860</v>
      </c>
      <c r="N8929" t="s">
        <v>8840</v>
      </c>
      <c r="O8929" t="s">
        <v>8861</v>
      </c>
    </row>
    <row r="8930" spans="1:15" ht="15" customHeight="1" x14ac:dyDescent="0.2">
      <c r="A8930" t="s">
        <v>9841</v>
      </c>
      <c r="B8930" t="s">
        <v>1097</v>
      </c>
      <c r="C8930" t="s">
        <v>1096</v>
      </c>
      <c r="D8930" s="21" t="s">
        <v>1098</v>
      </c>
      <c r="E8930" t="s">
        <v>1099</v>
      </c>
      <c r="F8930" t="s">
        <v>322</v>
      </c>
      <c r="K8930">
        <v>2021</v>
      </c>
      <c r="L8930" t="s">
        <v>8838</v>
      </c>
      <c r="M8930" t="s">
        <v>2668</v>
      </c>
      <c r="N8930" t="s">
        <v>8840</v>
      </c>
      <c r="O8930" t="s">
        <v>8858</v>
      </c>
    </row>
    <row r="8931" spans="1:15" ht="15" customHeight="1" x14ac:dyDescent="0.2">
      <c r="A8931" t="s">
        <v>9841</v>
      </c>
      <c r="B8931" t="s">
        <v>1097</v>
      </c>
      <c r="C8931" t="s">
        <v>1096</v>
      </c>
      <c r="D8931" s="21" t="s">
        <v>1098</v>
      </c>
      <c r="E8931" t="s">
        <v>1099</v>
      </c>
      <c r="F8931" t="s">
        <v>323</v>
      </c>
      <c r="K8931">
        <v>2021</v>
      </c>
      <c r="L8931" t="s">
        <v>8838</v>
      </c>
      <c r="M8931" t="s">
        <v>2668</v>
      </c>
      <c r="N8931" t="s">
        <v>8840</v>
      </c>
      <c r="O8931" t="s">
        <v>8859</v>
      </c>
    </row>
    <row r="8932" spans="1:15" ht="15" customHeight="1" x14ac:dyDescent="0.2">
      <c r="A8932" t="s">
        <v>9841</v>
      </c>
      <c r="B8932" t="s">
        <v>1097</v>
      </c>
      <c r="C8932" t="s">
        <v>1096</v>
      </c>
      <c r="D8932" s="21" t="s">
        <v>1098</v>
      </c>
      <c r="E8932" t="s">
        <v>1099</v>
      </c>
      <c r="F8932" t="s">
        <v>329</v>
      </c>
      <c r="K8932">
        <v>2021</v>
      </c>
      <c r="L8932" t="s">
        <v>8838</v>
      </c>
      <c r="M8932" t="s">
        <v>8860</v>
      </c>
      <c r="N8932" t="s">
        <v>8840</v>
      </c>
      <c r="O8932" t="s">
        <v>8861</v>
      </c>
    </row>
    <row r="8933" spans="1:15" ht="15" customHeight="1" x14ac:dyDescent="0.2">
      <c r="A8933" t="s">
        <v>9841</v>
      </c>
      <c r="B8933" t="s">
        <v>1097</v>
      </c>
      <c r="C8933" t="s">
        <v>1096</v>
      </c>
      <c r="D8933" s="21" t="s">
        <v>1098</v>
      </c>
      <c r="E8933" t="s">
        <v>1099</v>
      </c>
      <c r="F8933" t="s">
        <v>330</v>
      </c>
      <c r="K8933">
        <v>2021</v>
      </c>
      <c r="L8933" t="s">
        <v>8838</v>
      </c>
      <c r="M8933" t="s">
        <v>2668</v>
      </c>
      <c r="N8933" t="s">
        <v>8840</v>
      </c>
      <c r="O8933" t="s">
        <v>8858</v>
      </c>
    </row>
    <row r="8934" spans="1:15" ht="15" customHeight="1" x14ac:dyDescent="0.2">
      <c r="A8934" t="s">
        <v>9841</v>
      </c>
      <c r="B8934" t="s">
        <v>1097</v>
      </c>
      <c r="C8934" t="s">
        <v>1096</v>
      </c>
      <c r="D8934" s="21" t="s">
        <v>1098</v>
      </c>
      <c r="E8934" t="s">
        <v>1099</v>
      </c>
      <c r="F8934" t="s">
        <v>331</v>
      </c>
      <c r="K8934">
        <v>2021</v>
      </c>
      <c r="L8934" t="s">
        <v>8838</v>
      </c>
      <c r="M8934" t="s">
        <v>2668</v>
      </c>
      <c r="N8934" t="s">
        <v>8840</v>
      </c>
      <c r="O8934" t="s">
        <v>8859</v>
      </c>
    </row>
    <row r="8935" spans="1:15" ht="15" customHeight="1" x14ac:dyDescent="0.2">
      <c r="A8935" t="s">
        <v>9841</v>
      </c>
      <c r="B8935" t="s">
        <v>1097</v>
      </c>
      <c r="C8935" t="s">
        <v>1096</v>
      </c>
      <c r="D8935" s="21" t="s">
        <v>1098</v>
      </c>
      <c r="E8935" t="s">
        <v>1099</v>
      </c>
      <c r="F8935" t="s">
        <v>337</v>
      </c>
      <c r="K8935">
        <v>2021</v>
      </c>
      <c r="L8935" t="s">
        <v>8838</v>
      </c>
      <c r="M8935" t="s">
        <v>2668</v>
      </c>
      <c r="N8935" t="s">
        <v>8840</v>
      </c>
      <c r="O8935" t="s">
        <v>8858</v>
      </c>
    </row>
    <row r="8936" spans="1:15" ht="15" customHeight="1" x14ac:dyDescent="0.2">
      <c r="A8936" t="s">
        <v>9841</v>
      </c>
      <c r="B8936" t="s">
        <v>1097</v>
      </c>
      <c r="C8936" t="s">
        <v>1096</v>
      </c>
      <c r="D8936" s="21" t="s">
        <v>1098</v>
      </c>
      <c r="E8936" t="s">
        <v>1099</v>
      </c>
      <c r="F8936" t="s">
        <v>338</v>
      </c>
      <c r="K8936">
        <v>2021</v>
      </c>
      <c r="L8936" t="s">
        <v>8838</v>
      </c>
      <c r="M8936" t="s">
        <v>2668</v>
      </c>
      <c r="N8936" t="s">
        <v>8840</v>
      </c>
      <c r="O8936" t="s">
        <v>8858</v>
      </c>
    </row>
    <row r="8937" spans="1:15" ht="15" customHeight="1" x14ac:dyDescent="0.2">
      <c r="A8937" t="s">
        <v>9841</v>
      </c>
      <c r="B8937" t="s">
        <v>1097</v>
      </c>
      <c r="C8937" t="s">
        <v>1096</v>
      </c>
      <c r="D8937" s="21" t="s">
        <v>1098</v>
      </c>
      <c r="E8937" t="s">
        <v>1099</v>
      </c>
      <c r="F8937" t="s">
        <v>16</v>
      </c>
      <c r="G8937" t="s">
        <v>1270</v>
      </c>
      <c r="H8937" t="s">
        <v>482</v>
      </c>
      <c r="I8937" t="s">
        <v>482</v>
      </c>
      <c r="K8937">
        <v>2013</v>
      </c>
      <c r="L8937" t="s">
        <v>8862</v>
      </c>
      <c r="M8937" t="s">
        <v>8863</v>
      </c>
      <c r="N8937" t="s">
        <v>8864</v>
      </c>
      <c r="O8937" t="s">
        <v>8865</v>
      </c>
    </row>
    <row r="8938" spans="1:15" ht="15" customHeight="1" x14ac:dyDescent="0.2">
      <c r="A8938" t="s">
        <v>9841</v>
      </c>
      <c r="B8938" t="s">
        <v>1097</v>
      </c>
      <c r="C8938" t="s">
        <v>1096</v>
      </c>
      <c r="D8938" s="21" t="s">
        <v>1098</v>
      </c>
      <c r="E8938" t="s">
        <v>1099</v>
      </c>
      <c r="F8938" t="s">
        <v>17</v>
      </c>
      <c r="G8938" t="s">
        <v>1270</v>
      </c>
      <c r="H8938" t="s">
        <v>482</v>
      </c>
      <c r="I8938" t="s">
        <v>482</v>
      </c>
      <c r="K8938">
        <v>2013</v>
      </c>
      <c r="L8938" t="s">
        <v>8862</v>
      </c>
      <c r="M8938" t="s">
        <v>8863</v>
      </c>
      <c r="N8938" t="s">
        <v>8864</v>
      </c>
      <c r="O8938" t="s">
        <v>8866</v>
      </c>
    </row>
    <row r="8939" spans="1:15" ht="15" customHeight="1" x14ac:dyDescent="0.2">
      <c r="A8939" t="s">
        <v>9841</v>
      </c>
      <c r="B8939" t="s">
        <v>1097</v>
      </c>
      <c r="C8939" t="s">
        <v>1096</v>
      </c>
      <c r="D8939" s="21" t="s">
        <v>1098</v>
      </c>
      <c r="E8939" t="s">
        <v>1099</v>
      </c>
      <c r="F8939" t="s">
        <v>18</v>
      </c>
      <c r="G8939" t="s">
        <v>1270</v>
      </c>
      <c r="H8939" t="s">
        <v>482</v>
      </c>
      <c r="I8939" t="s">
        <v>482</v>
      </c>
      <c r="K8939">
        <v>2013</v>
      </c>
      <c r="L8939" t="s">
        <v>8862</v>
      </c>
      <c r="M8939" t="s">
        <v>8863</v>
      </c>
      <c r="N8939" t="s">
        <v>8864</v>
      </c>
      <c r="O8939" t="s">
        <v>8866</v>
      </c>
    </row>
    <row r="8940" spans="1:15" ht="15" customHeight="1" x14ac:dyDescent="0.2">
      <c r="A8940" t="s">
        <v>9841</v>
      </c>
      <c r="B8940" t="s">
        <v>1097</v>
      </c>
      <c r="C8940" t="s">
        <v>1096</v>
      </c>
      <c r="D8940" s="21" t="s">
        <v>1098</v>
      </c>
      <c r="E8940" t="s">
        <v>1099</v>
      </c>
      <c r="F8940" t="s">
        <v>19</v>
      </c>
      <c r="G8940" t="s">
        <v>1270</v>
      </c>
      <c r="H8940" t="s">
        <v>482</v>
      </c>
      <c r="I8940" t="s">
        <v>482</v>
      </c>
      <c r="K8940">
        <v>2013</v>
      </c>
      <c r="L8940" t="s">
        <v>8862</v>
      </c>
      <c r="M8940" t="s">
        <v>8863</v>
      </c>
      <c r="N8940" t="s">
        <v>8864</v>
      </c>
      <c r="O8940" t="s">
        <v>8866</v>
      </c>
    </row>
    <row r="8941" spans="1:15" ht="15" customHeight="1" x14ac:dyDescent="0.2">
      <c r="A8941" t="s">
        <v>9841</v>
      </c>
      <c r="B8941" t="s">
        <v>1097</v>
      </c>
      <c r="C8941" t="s">
        <v>1096</v>
      </c>
      <c r="D8941" s="21" t="s">
        <v>1098</v>
      </c>
      <c r="E8941" t="s">
        <v>1099</v>
      </c>
      <c r="F8941" t="s">
        <v>20</v>
      </c>
      <c r="G8941" t="s">
        <v>1270</v>
      </c>
      <c r="H8941" t="s">
        <v>482</v>
      </c>
      <c r="I8941" t="s">
        <v>482</v>
      </c>
      <c r="K8941">
        <v>2013</v>
      </c>
      <c r="L8941" t="s">
        <v>8862</v>
      </c>
      <c r="M8941" t="s">
        <v>8863</v>
      </c>
      <c r="N8941" t="s">
        <v>8864</v>
      </c>
      <c r="O8941" t="s">
        <v>8866</v>
      </c>
    </row>
    <row r="8942" spans="1:15" ht="15" customHeight="1" x14ac:dyDescent="0.2">
      <c r="A8942" t="s">
        <v>9841</v>
      </c>
      <c r="B8942" t="s">
        <v>1097</v>
      </c>
      <c r="C8942" t="s">
        <v>1096</v>
      </c>
      <c r="D8942" s="21" t="s">
        <v>1098</v>
      </c>
      <c r="E8942" t="s">
        <v>1099</v>
      </c>
      <c r="F8942" t="s">
        <v>23</v>
      </c>
      <c r="G8942" t="s">
        <v>1270</v>
      </c>
      <c r="H8942" t="s">
        <v>482</v>
      </c>
      <c r="I8942" t="s">
        <v>482</v>
      </c>
      <c r="K8942">
        <v>2013</v>
      </c>
      <c r="L8942" t="s">
        <v>8862</v>
      </c>
      <c r="M8942" t="s">
        <v>8863</v>
      </c>
      <c r="N8942" t="s">
        <v>8864</v>
      </c>
      <c r="O8942" t="s">
        <v>8867</v>
      </c>
    </row>
    <row r="8943" spans="1:15" ht="15" customHeight="1" x14ac:dyDescent="0.2">
      <c r="A8943" t="s">
        <v>9841</v>
      </c>
      <c r="B8943" t="s">
        <v>1097</v>
      </c>
      <c r="C8943" t="s">
        <v>1096</v>
      </c>
      <c r="D8943" s="21" t="s">
        <v>1098</v>
      </c>
      <c r="E8943" t="s">
        <v>1099</v>
      </c>
      <c r="F8943" t="s">
        <v>24</v>
      </c>
      <c r="G8943" t="s">
        <v>1270</v>
      </c>
      <c r="H8943" t="s">
        <v>482</v>
      </c>
      <c r="I8943" t="s">
        <v>482</v>
      </c>
      <c r="K8943">
        <v>2013</v>
      </c>
      <c r="L8943" t="s">
        <v>8862</v>
      </c>
      <c r="M8943" t="s">
        <v>8863</v>
      </c>
      <c r="N8943" t="s">
        <v>8864</v>
      </c>
      <c r="O8943" t="s">
        <v>8866</v>
      </c>
    </row>
    <row r="8944" spans="1:15" ht="15" customHeight="1" x14ac:dyDescent="0.2">
      <c r="A8944" t="s">
        <v>9841</v>
      </c>
      <c r="B8944" t="s">
        <v>1097</v>
      </c>
      <c r="C8944" t="s">
        <v>1096</v>
      </c>
      <c r="D8944" s="21" t="s">
        <v>1098</v>
      </c>
      <c r="E8944" t="s">
        <v>1099</v>
      </c>
      <c r="F8944" t="s">
        <v>25</v>
      </c>
      <c r="G8944" t="s">
        <v>1270</v>
      </c>
      <c r="H8944" t="s">
        <v>482</v>
      </c>
      <c r="I8944" t="s">
        <v>482</v>
      </c>
      <c r="K8944">
        <v>2013</v>
      </c>
      <c r="L8944" t="s">
        <v>8862</v>
      </c>
      <c r="M8944" t="s">
        <v>8863</v>
      </c>
      <c r="N8944" t="s">
        <v>8864</v>
      </c>
      <c r="O8944" t="s">
        <v>8868</v>
      </c>
    </row>
    <row r="8945" spans="1:15" ht="15" customHeight="1" x14ac:dyDescent="0.2">
      <c r="A8945" t="s">
        <v>9841</v>
      </c>
      <c r="B8945" t="s">
        <v>1097</v>
      </c>
      <c r="C8945" t="s">
        <v>1096</v>
      </c>
      <c r="D8945" s="21" t="s">
        <v>1098</v>
      </c>
      <c r="E8945" t="s">
        <v>1099</v>
      </c>
      <c r="F8945" t="s">
        <v>26</v>
      </c>
      <c r="G8945" t="s">
        <v>1270</v>
      </c>
      <c r="H8945" t="s">
        <v>482</v>
      </c>
      <c r="I8945" t="s">
        <v>482</v>
      </c>
      <c r="K8945">
        <v>2013</v>
      </c>
      <c r="L8945" t="s">
        <v>8862</v>
      </c>
      <c r="M8945" t="s">
        <v>8863</v>
      </c>
      <c r="N8945" t="s">
        <v>8864</v>
      </c>
      <c r="O8945" t="s">
        <v>8869</v>
      </c>
    </row>
    <row r="8946" spans="1:15" ht="15" customHeight="1" x14ac:dyDescent="0.2">
      <c r="A8946" t="s">
        <v>9841</v>
      </c>
      <c r="B8946" t="s">
        <v>1097</v>
      </c>
      <c r="C8946" t="s">
        <v>1096</v>
      </c>
      <c r="D8946" s="21" t="s">
        <v>1098</v>
      </c>
      <c r="E8946" t="s">
        <v>1099</v>
      </c>
      <c r="F8946" t="s">
        <v>27</v>
      </c>
      <c r="G8946" t="s">
        <v>1270</v>
      </c>
      <c r="H8946" t="s">
        <v>482</v>
      </c>
      <c r="I8946" t="s">
        <v>482</v>
      </c>
      <c r="K8946">
        <v>2013</v>
      </c>
      <c r="L8946" t="s">
        <v>8862</v>
      </c>
      <c r="M8946" t="s">
        <v>8863</v>
      </c>
      <c r="N8946" t="s">
        <v>8864</v>
      </c>
      <c r="O8946" t="s">
        <v>8870</v>
      </c>
    </row>
    <row r="8947" spans="1:15" ht="15" customHeight="1" x14ac:dyDescent="0.2">
      <c r="A8947" t="s">
        <v>9841</v>
      </c>
      <c r="B8947" t="s">
        <v>1097</v>
      </c>
      <c r="C8947" t="s">
        <v>1096</v>
      </c>
      <c r="D8947" s="21" t="s">
        <v>1098</v>
      </c>
      <c r="E8947" t="s">
        <v>1099</v>
      </c>
      <c r="F8947" t="s">
        <v>28</v>
      </c>
      <c r="G8947" t="s">
        <v>1270</v>
      </c>
      <c r="H8947" t="s">
        <v>482</v>
      </c>
      <c r="I8947" t="s">
        <v>482</v>
      </c>
      <c r="K8947">
        <v>2013</v>
      </c>
      <c r="L8947" t="s">
        <v>8862</v>
      </c>
      <c r="M8947" t="s">
        <v>8863</v>
      </c>
      <c r="N8947" t="s">
        <v>8864</v>
      </c>
      <c r="O8947" t="s">
        <v>8866</v>
      </c>
    </row>
    <row r="8948" spans="1:15" ht="15" customHeight="1" x14ac:dyDescent="0.2">
      <c r="A8948" t="s">
        <v>9841</v>
      </c>
      <c r="B8948" t="s">
        <v>1097</v>
      </c>
      <c r="C8948" t="s">
        <v>1096</v>
      </c>
      <c r="D8948" s="21" t="s">
        <v>1098</v>
      </c>
      <c r="E8948" t="s">
        <v>1099</v>
      </c>
      <c r="F8948" t="s">
        <v>9</v>
      </c>
      <c r="L8948" t="s">
        <v>1414</v>
      </c>
      <c r="N8948" t="s">
        <v>1415</v>
      </c>
      <c r="O8948" t="s">
        <v>1416</v>
      </c>
    </row>
    <row r="8949" spans="1:15" ht="15" customHeight="1" x14ac:dyDescent="0.2">
      <c r="A8949" t="s">
        <v>9841</v>
      </c>
      <c r="B8949" t="s">
        <v>1097</v>
      </c>
      <c r="C8949" t="s">
        <v>1096</v>
      </c>
      <c r="D8949" s="21" t="s">
        <v>1098</v>
      </c>
      <c r="E8949" t="s">
        <v>1099</v>
      </c>
      <c r="F8949" t="s">
        <v>4</v>
      </c>
      <c r="L8949" t="s">
        <v>1429</v>
      </c>
      <c r="N8949" t="s">
        <v>1279</v>
      </c>
      <c r="O8949" t="s">
        <v>1280</v>
      </c>
    </row>
    <row r="8950" spans="1:15" ht="15" customHeight="1" x14ac:dyDescent="0.2">
      <c r="A8950" t="s">
        <v>9841</v>
      </c>
      <c r="B8950" t="s">
        <v>1097</v>
      </c>
      <c r="C8950" t="s">
        <v>1096</v>
      </c>
      <c r="D8950" s="21" t="s">
        <v>1098</v>
      </c>
      <c r="E8950" t="s">
        <v>1099</v>
      </c>
      <c r="F8950" t="s">
        <v>14</v>
      </c>
      <c r="G8950" t="s">
        <v>1430</v>
      </c>
      <c r="O8950" t="s">
        <v>1431</v>
      </c>
    </row>
    <row r="8951" spans="1:15" ht="15" customHeight="1" x14ac:dyDescent="0.2">
      <c r="A8951" t="s">
        <v>9841</v>
      </c>
      <c r="B8951" t="s">
        <v>1097</v>
      </c>
      <c r="C8951" t="s">
        <v>1096</v>
      </c>
      <c r="D8951" s="21" t="s">
        <v>1098</v>
      </c>
      <c r="E8951" t="s">
        <v>1099</v>
      </c>
      <c r="F8951" t="s">
        <v>15</v>
      </c>
      <c r="G8951" t="s">
        <v>1430</v>
      </c>
      <c r="O8951" t="s">
        <v>1432</v>
      </c>
    </row>
    <row r="8952" spans="1:15" ht="15" customHeight="1" x14ac:dyDescent="0.2">
      <c r="A8952" t="s">
        <v>9841</v>
      </c>
      <c r="B8952" t="s">
        <v>1097</v>
      </c>
      <c r="C8952" t="s">
        <v>1096</v>
      </c>
      <c r="D8952" s="21" t="s">
        <v>1098</v>
      </c>
      <c r="E8952" t="s">
        <v>1099</v>
      </c>
      <c r="F8952" t="s">
        <v>132</v>
      </c>
      <c r="G8952" t="s">
        <v>1286</v>
      </c>
      <c r="O8952" t="s">
        <v>1400</v>
      </c>
    </row>
    <row r="8953" spans="1:15" ht="15" customHeight="1" x14ac:dyDescent="0.2">
      <c r="A8953" t="s">
        <v>9841</v>
      </c>
      <c r="B8953" t="s">
        <v>1147</v>
      </c>
      <c r="C8953" t="s">
        <v>1146</v>
      </c>
      <c r="D8953" s="21" t="s">
        <v>1148</v>
      </c>
      <c r="E8953" t="s">
        <v>1149</v>
      </c>
      <c r="F8953" t="s">
        <v>336</v>
      </c>
      <c r="K8953">
        <v>2021</v>
      </c>
      <c r="L8953" t="s">
        <v>8871</v>
      </c>
      <c r="N8953" t="s">
        <v>8872</v>
      </c>
      <c r="O8953" t="s">
        <v>8873</v>
      </c>
    </row>
    <row r="8954" spans="1:15" ht="15" customHeight="1" x14ac:dyDescent="0.2">
      <c r="A8954" t="s">
        <v>9841</v>
      </c>
      <c r="B8954" t="s">
        <v>1147</v>
      </c>
      <c r="C8954" t="s">
        <v>1146</v>
      </c>
      <c r="D8954" s="21" t="s">
        <v>1148</v>
      </c>
      <c r="E8954" t="s">
        <v>1149</v>
      </c>
      <c r="F8954" t="s">
        <v>337</v>
      </c>
      <c r="K8954">
        <v>2021</v>
      </c>
      <c r="L8954" t="s">
        <v>8871</v>
      </c>
      <c r="N8954" t="s">
        <v>8872</v>
      </c>
      <c r="O8954" t="s">
        <v>8873</v>
      </c>
    </row>
    <row r="8955" spans="1:15" ht="15" customHeight="1" x14ac:dyDescent="0.2">
      <c r="A8955" t="s">
        <v>9841</v>
      </c>
      <c r="B8955" t="s">
        <v>1147</v>
      </c>
      <c r="C8955" t="s">
        <v>1146</v>
      </c>
      <c r="D8955" s="21" t="s">
        <v>1148</v>
      </c>
      <c r="E8955" t="s">
        <v>1149</v>
      </c>
      <c r="F8955" t="s">
        <v>316</v>
      </c>
      <c r="K8955">
        <v>2023</v>
      </c>
      <c r="L8955" t="s">
        <v>8874</v>
      </c>
      <c r="M8955" t="s">
        <v>1592</v>
      </c>
      <c r="N8955" t="s">
        <v>8875</v>
      </c>
      <c r="O8955" t="s">
        <v>8876</v>
      </c>
    </row>
    <row r="8956" spans="1:15" ht="15" customHeight="1" x14ac:dyDescent="0.2">
      <c r="A8956" t="s">
        <v>9841</v>
      </c>
      <c r="B8956" t="s">
        <v>1147</v>
      </c>
      <c r="C8956" t="s">
        <v>1146</v>
      </c>
      <c r="D8956" s="21" t="s">
        <v>1148</v>
      </c>
      <c r="E8956" t="s">
        <v>1149</v>
      </c>
      <c r="F8956" t="s">
        <v>9893</v>
      </c>
      <c r="K8956">
        <v>2023</v>
      </c>
      <c r="L8956" t="s">
        <v>8874</v>
      </c>
      <c r="M8956" t="s">
        <v>1592</v>
      </c>
      <c r="N8956" t="s">
        <v>8875</v>
      </c>
      <c r="O8956" t="s">
        <v>8877</v>
      </c>
    </row>
    <row r="8957" spans="1:15" ht="15" customHeight="1" x14ac:dyDescent="0.2">
      <c r="A8957" t="s">
        <v>9841</v>
      </c>
      <c r="B8957" t="s">
        <v>1147</v>
      </c>
      <c r="C8957" t="s">
        <v>1146</v>
      </c>
      <c r="D8957" s="21" t="s">
        <v>1148</v>
      </c>
      <c r="E8957" t="s">
        <v>1149</v>
      </c>
      <c r="F8957" t="s">
        <v>323</v>
      </c>
      <c r="K8957">
        <v>2023</v>
      </c>
      <c r="L8957" t="s">
        <v>8874</v>
      </c>
      <c r="M8957" t="s">
        <v>1592</v>
      </c>
      <c r="N8957" t="s">
        <v>8875</v>
      </c>
      <c r="O8957" t="s">
        <v>8876</v>
      </c>
    </row>
    <row r="8958" spans="1:15" ht="15" customHeight="1" x14ac:dyDescent="0.2">
      <c r="A8958" t="s">
        <v>9841</v>
      </c>
      <c r="B8958" t="s">
        <v>1147</v>
      </c>
      <c r="C8958" t="s">
        <v>1146</v>
      </c>
      <c r="D8958" s="21" t="s">
        <v>1148</v>
      </c>
      <c r="E8958" t="s">
        <v>1149</v>
      </c>
      <c r="F8958" t="s">
        <v>338</v>
      </c>
      <c r="K8958">
        <v>2023</v>
      </c>
      <c r="L8958" t="s">
        <v>8874</v>
      </c>
      <c r="M8958" t="s">
        <v>1592</v>
      </c>
      <c r="N8958" t="s">
        <v>8875</v>
      </c>
      <c r="O8958" t="s">
        <v>8876</v>
      </c>
    </row>
    <row r="8959" spans="1:15" ht="15" customHeight="1" x14ac:dyDescent="0.2">
      <c r="A8959" t="s">
        <v>9841</v>
      </c>
      <c r="B8959" t="s">
        <v>1147</v>
      </c>
      <c r="C8959" t="s">
        <v>1146</v>
      </c>
      <c r="D8959" s="21" t="s">
        <v>1148</v>
      </c>
      <c r="E8959" t="s">
        <v>1149</v>
      </c>
      <c r="F8959" t="s">
        <v>67</v>
      </c>
      <c r="G8959" t="s">
        <v>1360</v>
      </c>
      <c r="K8959">
        <v>2018</v>
      </c>
      <c r="L8959" t="s">
        <v>8878</v>
      </c>
      <c r="M8959" t="s">
        <v>1311</v>
      </c>
      <c r="N8959" t="s">
        <v>9447</v>
      </c>
      <c r="O8959" t="s">
        <v>8879</v>
      </c>
    </row>
    <row r="8960" spans="1:15" ht="15" customHeight="1" x14ac:dyDescent="0.2">
      <c r="A8960" t="s">
        <v>9841</v>
      </c>
      <c r="B8960" t="s">
        <v>1147</v>
      </c>
      <c r="C8960" t="s">
        <v>1146</v>
      </c>
      <c r="D8960" s="21" t="s">
        <v>1148</v>
      </c>
      <c r="E8960" t="s">
        <v>1149</v>
      </c>
      <c r="F8960" t="s">
        <v>16</v>
      </c>
      <c r="G8960" t="s">
        <v>1270</v>
      </c>
      <c r="H8960" t="s">
        <v>482</v>
      </c>
      <c r="I8960" t="s">
        <v>1271</v>
      </c>
      <c r="J8960" t="s">
        <v>8880</v>
      </c>
      <c r="K8960">
        <v>2008</v>
      </c>
      <c r="L8960" t="s">
        <v>8881</v>
      </c>
      <c r="M8960" t="s">
        <v>1291</v>
      </c>
      <c r="N8960" t="s">
        <v>9521</v>
      </c>
      <c r="O8960" t="s">
        <v>8882</v>
      </c>
    </row>
    <row r="8961" spans="1:15" ht="15" customHeight="1" x14ac:dyDescent="0.2">
      <c r="A8961" t="s">
        <v>9841</v>
      </c>
      <c r="B8961" t="s">
        <v>1147</v>
      </c>
      <c r="C8961" t="s">
        <v>1146</v>
      </c>
      <c r="D8961" s="21" t="s">
        <v>1148</v>
      </c>
      <c r="E8961" t="s">
        <v>1149</v>
      </c>
      <c r="F8961" t="s">
        <v>17</v>
      </c>
      <c r="G8961" t="s">
        <v>1270</v>
      </c>
      <c r="H8961" t="s">
        <v>482</v>
      </c>
      <c r="I8961" t="s">
        <v>1271</v>
      </c>
      <c r="J8961" t="s">
        <v>8880</v>
      </c>
      <c r="K8961">
        <v>2008</v>
      </c>
      <c r="L8961" t="s">
        <v>8881</v>
      </c>
      <c r="M8961" t="s">
        <v>1291</v>
      </c>
      <c r="N8961" t="s">
        <v>9521</v>
      </c>
      <c r="O8961" t="s">
        <v>8882</v>
      </c>
    </row>
    <row r="8962" spans="1:15" ht="15" customHeight="1" x14ac:dyDescent="0.2">
      <c r="A8962" t="s">
        <v>9841</v>
      </c>
      <c r="B8962" t="s">
        <v>1147</v>
      </c>
      <c r="C8962" t="s">
        <v>1146</v>
      </c>
      <c r="D8962" s="21" t="s">
        <v>1148</v>
      </c>
      <c r="E8962" t="s">
        <v>1149</v>
      </c>
      <c r="F8962" t="s">
        <v>18</v>
      </c>
      <c r="G8962" t="s">
        <v>1270</v>
      </c>
      <c r="H8962" t="s">
        <v>482</v>
      </c>
      <c r="I8962" t="s">
        <v>1271</v>
      </c>
      <c r="J8962" t="s">
        <v>8880</v>
      </c>
      <c r="K8962">
        <v>2008</v>
      </c>
      <c r="L8962" t="s">
        <v>8881</v>
      </c>
      <c r="M8962" t="s">
        <v>1291</v>
      </c>
      <c r="N8962" t="s">
        <v>9521</v>
      </c>
      <c r="O8962" t="s">
        <v>8882</v>
      </c>
    </row>
    <row r="8963" spans="1:15" ht="15" customHeight="1" x14ac:dyDescent="0.2">
      <c r="A8963" t="s">
        <v>9841</v>
      </c>
      <c r="B8963" t="s">
        <v>1147</v>
      </c>
      <c r="C8963" t="s">
        <v>1146</v>
      </c>
      <c r="D8963" s="21" t="s">
        <v>1148</v>
      </c>
      <c r="E8963" t="s">
        <v>1149</v>
      </c>
      <c r="F8963" t="s">
        <v>19</v>
      </c>
      <c r="G8963" t="s">
        <v>1270</v>
      </c>
      <c r="H8963" t="s">
        <v>482</v>
      </c>
      <c r="I8963" t="s">
        <v>1271</v>
      </c>
      <c r="J8963" t="s">
        <v>8880</v>
      </c>
      <c r="K8963">
        <v>2008</v>
      </c>
      <c r="L8963" t="s">
        <v>8881</v>
      </c>
      <c r="M8963" t="s">
        <v>1291</v>
      </c>
      <c r="N8963" t="s">
        <v>9521</v>
      </c>
      <c r="O8963" t="s">
        <v>8882</v>
      </c>
    </row>
    <row r="8964" spans="1:15" ht="15" customHeight="1" x14ac:dyDescent="0.2">
      <c r="A8964" t="s">
        <v>9841</v>
      </c>
      <c r="B8964" t="s">
        <v>1147</v>
      </c>
      <c r="C8964" t="s">
        <v>1146</v>
      </c>
      <c r="D8964" s="21" t="s">
        <v>1148</v>
      </c>
      <c r="E8964" t="s">
        <v>1149</v>
      </c>
      <c r="F8964" t="s">
        <v>20</v>
      </c>
      <c r="G8964" t="s">
        <v>1270</v>
      </c>
      <c r="H8964" t="s">
        <v>482</v>
      </c>
      <c r="I8964" t="s">
        <v>1271</v>
      </c>
      <c r="J8964" t="s">
        <v>8880</v>
      </c>
      <c r="K8964">
        <v>2008</v>
      </c>
      <c r="L8964" t="s">
        <v>8881</v>
      </c>
      <c r="M8964" t="s">
        <v>1291</v>
      </c>
      <c r="N8964" t="s">
        <v>9521</v>
      </c>
      <c r="O8964" t="s">
        <v>8882</v>
      </c>
    </row>
    <row r="8965" spans="1:15" ht="15" customHeight="1" x14ac:dyDescent="0.2">
      <c r="A8965" t="s">
        <v>9841</v>
      </c>
      <c r="B8965" t="s">
        <v>1147</v>
      </c>
      <c r="C8965" t="s">
        <v>1146</v>
      </c>
      <c r="D8965" s="21" t="s">
        <v>1148</v>
      </c>
      <c r="E8965" t="s">
        <v>1149</v>
      </c>
      <c r="F8965" t="s">
        <v>24</v>
      </c>
      <c r="G8965" t="s">
        <v>1270</v>
      </c>
      <c r="H8965" t="s">
        <v>482</v>
      </c>
      <c r="I8965" t="s">
        <v>1271</v>
      </c>
      <c r="J8965" t="s">
        <v>8880</v>
      </c>
      <c r="K8965">
        <v>2008</v>
      </c>
      <c r="L8965" t="s">
        <v>8881</v>
      </c>
      <c r="M8965" t="s">
        <v>1291</v>
      </c>
      <c r="N8965" t="s">
        <v>9521</v>
      </c>
      <c r="O8965" t="s">
        <v>8882</v>
      </c>
    </row>
    <row r="8966" spans="1:15" ht="15" customHeight="1" x14ac:dyDescent="0.2">
      <c r="A8966" t="s">
        <v>9841</v>
      </c>
      <c r="B8966" t="s">
        <v>1147</v>
      </c>
      <c r="C8966" t="s">
        <v>1146</v>
      </c>
      <c r="D8966" s="21" t="s">
        <v>1148</v>
      </c>
      <c r="E8966" t="s">
        <v>1149</v>
      </c>
      <c r="F8966" t="s">
        <v>28</v>
      </c>
      <c r="G8966" t="s">
        <v>1270</v>
      </c>
      <c r="H8966" t="s">
        <v>482</v>
      </c>
      <c r="I8966" t="s">
        <v>1271</v>
      </c>
      <c r="J8966" t="s">
        <v>8880</v>
      </c>
      <c r="K8966">
        <v>2008</v>
      </c>
      <c r="L8966" t="s">
        <v>8881</v>
      </c>
      <c r="M8966" t="s">
        <v>1291</v>
      </c>
      <c r="N8966" t="s">
        <v>9521</v>
      </c>
      <c r="O8966" t="s">
        <v>8883</v>
      </c>
    </row>
    <row r="8967" spans="1:15" ht="15" customHeight="1" x14ac:dyDescent="0.2">
      <c r="A8967" t="s">
        <v>9841</v>
      </c>
      <c r="B8967" t="s">
        <v>1147</v>
      </c>
      <c r="C8967" t="s">
        <v>1146</v>
      </c>
      <c r="D8967" s="21" t="s">
        <v>1148</v>
      </c>
      <c r="E8967" t="s">
        <v>1149</v>
      </c>
      <c r="F8967" t="s">
        <v>8</v>
      </c>
      <c r="K8967">
        <v>2017</v>
      </c>
      <c r="L8967" t="s">
        <v>8884</v>
      </c>
      <c r="M8967" t="s">
        <v>8885</v>
      </c>
      <c r="N8967" t="s">
        <v>8886</v>
      </c>
    </row>
    <row r="8968" spans="1:15" ht="15" customHeight="1" x14ac:dyDescent="0.2">
      <c r="A8968" t="s">
        <v>9841</v>
      </c>
      <c r="B8968" t="s">
        <v>1147</v>
      </c>
      <c r="C8968" t="s">
        <v>1146</v>
      </c>
      <c r="D8968" s="21" t="s">
        <v>1148</v>
      </c>
      <c r="E8968" t="s">
        <v>1149</v>
      </c>
      <c r="F8968" t="s">
        <v>10</v>
      </c>
      <c r="K8968">
        <v>2017</v>
      </c>
      <c r="L8968" t="s">
        <v>8884</v>
      </c>
      <c r="M8968" t="s">
        <v>8885</v>
      </c>
      <c r="N8968" t="s">
        <v>8886</v>
      </c>
    </row>
    <row r="8969" spans="1:15" ht="15" customHeight="1" x14ac:dyDescent="0.2">
      <c r="A8969" t="s">
        <v>9841</v>
      </c>
      <c r="B8969" t="s">
        <v>1147</v>
      </c>
      <c r="C8969" t="s">
        <v>1146</v>
      </c>
      <c r="D8969" s="21" t="s">
        <v>1148</v>
      </c>
      <c r="E8969" t="s">
        <v>1149</v>
      </c>
      <c r="F8969" t="s">
        <v>11</v>
      </c>
      <c r="G8969" t="s">
        <v>1286</v>
      </c>
      <c r="H8969" t="s">
        <v>349</v>
      </c>
      <c r="I8969" t="s">
        <v>349</v>
      </c>
      <c r="K8969">
        <v>2017</v>
      </c>
      <c r="L8969" t="s">
        <v>8884</v>
      </c>
      <c r="M8969" t="s">
        <v>8885</v>
      </c>
      <c r="N8969" t="s">
        <v>8886</v>
      </c>
      <c r="O8969" t="s">
        <v>8887</v>
      </c>
    </row>
    <row r="8970" spans="1:15" ht="15" customHeight="1" x14ac:dyDescent="0.2">
      <c r="A8970" t="s">
        <v>9841</v>
      </c>
      <c r="B8970" t="s">
        <v>1147</v>
      </c>
      <c r="C8970" t="s">
        <v>1146</v>
      </c>
      <c r="D8970" s="21" t="s">
        <v>1148</v>
      </c>
      <c r="E8970" t="s">
        <v>1149</v>
      </c>
      <c r="F8970" t="s">
        <v>32</v>
      </c>
      <c r="G8970" t="s">
        <v>1270</v>
      </c>
      <c r="K8970">
        <v>2017</v>
      </c>
      <c r="L8970" t="s">
        <v>8884</v>
      </c>
      <c r="M8970" t="s">
        <v>8885</v>
      </c>
      <c r="N8970" t="s">
        <v>8886</v>
      </c>
      <c r="O8970" t="s">
        <v>8888</v>
      </c>
    </row>
    <row r="8971" spans="1:15" ht="15" customHeight="1" x14ac:dyDescent="0.2">
      <c r="A8971" t="s">
        <v>9841</v>
      </c>
      <c r="B8971" t="s">
        <v>1147</v>
      </c>
      <c r="C8971" t="s">
        <v>1146</v>
      </c>
      <c r="D8971" s="21" t="s">
        <v>1148</v>
      </c>
      <c r="E8971" t="s">
        <v>1149</v>
      </c>
      <c r="F8971" t="s">
        <v>56</v>
      </c>
      <c r="G8971" t="s">
        <v>1270</v>
      </c>
      <c r="H8971" t="s">
        <v>349</v>
      </c>
      <c r="I8971" t="s">
        <v>349</v>
      </c>
      <c r="K8971">
        <v>2017</v>
      </c>
      <c r="L8971" t="s">
        <v>8884</v>
      </c>
      <c r="M8971" t="s">
        <v>8885</v>
      </c>
      <c r="N8971" t="s">
        <v>8886</v>
      </c>
      <c r="O8971" t="s">
        <v>8889</v>
      </c>
    </row>
    <row r="8972" spans="1:15" ht="15" customHeight="1" x14ac:dyDescent="0.2">
      <c r="A8972" t="s">
        <v>9841</v>
      </c>
      <c r="B8972" t="s">
        <v>1147</v>
      </c>
      <c r="C8972" t="s">
        <v>1146</v>
      </c>
      <c r="D8972" s="21" t="s">
        <v>1148</v>
      </c>
      <c r="E8972" t="s">
        <v>1149</v>
      </c>
      <c r="F8972" t="s">
        <v>58</v>
      </c>
      <c r="G8972" t="s">
        <v>1270</v>
      </c>
      <c r="H8972" t="s">
        <v>349</v>
      </c>
      <c r="I8972" t="s">
        <v>349</v>
      </c>
      <c r="K8972">
        <v>2017</v>
      </c>
      <c r="L8972" t="s">
        <v>8884</v>
      </c>
      <c r="M8972" t="s">
        <v>8885</v>
      </c>
      <c r="N8972" t="s">
        <v>8886</v>
      </c>
      <c r="O8972" t="s">
        <v>8890</v>
      </c>
    </row>
    <row r="8973" spans="1:15" ht="15" customHeight="1" x14ac:dyDescent="0.2">
      <c r="A8973" t="s">
        <v>9841</v>
      </c>
      <c r="B8973" t="s">
        <v>1147</v>
      </c>
      <c r="C8973" t="s">
        <v>1146</v>
      </c>
      <c r="D8973" s="21" t="s">
        <v>1148</v>
      </c>
      <c r="E8973" t="s">
        <v>1149</v>
      </c>
      <c r="F8973" t="s">
        <v>64</v>
      </c>
      <c r="G8973" t="s">
        <v>1270</v>
      </c>
      <c r="H8973" t="s">
        <v>349</v>
      </c>
      <c r="I8973" t="s">
        <v>349</v>
      </c>
      <c r="K8973">
        <v>2017</v>
      </c>
      <c r="L8973" t="s">
        <v>8884</v>
      </c>
      <c r="M8973" t="s">
        <v>8885</v>
      </c>
      <c r="N8973" t="s">
        <v>8886</v>
      </c>
      <c r="O8973" t="s">
        <v>8891</v>
      </c>
    </row>
    <row r="8974" spans="1:15" ht="15" customHeight="1" x14ac:dyDescent="0.2">
      <c r="A8974" t="s">
        <v>9841</v>
      </c>
      <c r="B8974" t="s">
        <v>1147</v>
      </c>
      <c r="C8974" t="s">
        <v>1146</v>
      </c>
      <c r="D8974" s="21" t="s">
        <v>1148</v>
      </c>
      <c r="E8974" t="s">
        <v>1149</v>
      </c>
      <c r="F8974" t="s">
        <v>84</v>
      </c>
      <c r="K8974">
        <v>2017</v>
      </c>
      <c r="L8974" t="s">
        <v>8884</v>
      </c>
      <c r="M8974" t="s">
        <v>8892</v>
      </c>
      <c r="N8974" t="s">
        <v>8886</v>
      </c>
      <c r="O8974" t="s">
        <v>9758</v>
      </c>
    </row>
    <row r="8975" spans="1:15" ht="15" customHeight="1" x14ac:dyDescent="0.2">
      <c r="A8975" t="s">
        <v>9841</v>
      </c>
      <c r="B8975" t="s">
        <v>1147</v>
      </c>
      <c r="C8975" t="s">
        <v>1146</v>
      </c>
      <c r="D8975" s="21" t="s">
        <v>1148</v>
      </c>
      <c r="E8975" t="s">
        <v>1149</v>
      </c>
      <c r="F8975" t="s">
        <v>314</v>
      </c>
      <c r="K8975">
        <v>2017</v>
      </c>
      <c r="L8975" t="s">
        <v>8884</v>
      </c>
      <c r="M8975" t="s">
        <v>8892</v>
      </c>
      <c r="N8975" t="s">
        <v>8886</v>
      </c>
      <c r="O8975" t="s">
        <v>9757</v>
      </c>
    </row>
    <row r="8976" spans="1:15" ht="15" customHeight="1" x14ac:dyDescent="0.2">
      <c r="A8976" t="s">
        <v>9841</v>
      </c>
      <c r="B8976" t="s">
        <v>1147</v>
      </c>
      <c r="C8976" t="s">
        <v>1146</v>
      </c>
      <c r="D8976" s="21" t="s">
        <v>1148</v>
      </c>
      <c r="E8976" t="s">
        <v>1149</v>
      </c>
      <c r="F8976" t="s">
        <v>9892</v>
      </c>
      <c r="G8976" t="s">
        <v>9444</v>
      </c>
      <c r="K8976">
        <v>2017</v>
      </c>
      <c r="L8976" t="s">
        <v>8884</v>
      </c>
      <c r="M8976" t="s">
        <v>8892</v>
      </c>
      <c r="N8976" t="s">
        <v>8886</v>
      </c>
      <c r="O8976" t="s">
        <v>8893</v>
      </c>
    </row>
    <row r="8977" spans="1:15" ht="15" customHeight="1" x14ac:dyDescent="0.2">
      <c r="A8977" t="s">
        <v>9841</v>
      </c>
      <c r="B8977" t="s">
        <v>1147</v>
      </c>
      <c r="C8977" t="s">
        <v>1146</v>
      </c>
      <c r="D8977" s="21" t="s">
        <v>1148</v>
      </c>
      <c r="E8977" t="s">
        <v>1149</v>
      </c>
      <c r="F8977" t="s">
        <v>315</v>
      </c>
      <c r="K8977">
        <v>2017</v>
      </c>
      <c r="L8977" t="s">
        <v>8884</v>
      </c>
      <c r="M8977" t="s">
        <v>8892</v>
      </c>
      <c r="N8977" t="s">
        <v>8886</v>
      </c>
      <c r="O8977" t="s">
        <v>8894</v>
      </c>
    </row>
    <row r="8978" spans="1:15" ht="15" customHeight="1" x14ac:dyDescent="0.2">
      <c r="A8978" t="s">
        <v>9841</v>
      </c>
      <c r="B8978" t="s">
        <v>1147</v>
      </c>
      <c r="C8978" t="s">
        <v>1146</v>
      </c>
      <c r="D8978" s="21" t="s">
        <v>1148</v>
      </c>
      <c r="E8978" t="s">
        <v>1149</v>
      </c>
      <c r="F8978" t="s">
        <v>321</v>
      </c>
      <c r="K8978">
        <v>2017</v>
      </c>
      <c r="L8978" t="s">
        <v>8884</v>
      </c>
      <c r="M8978" t="s">
        <v>8892</v>
      </c>
      <c r="N8978" t="s">
        <v>8886</v>
      </c>
      <c r="O8978" t="s">
        <v>8895</v>
      </c>
    </row>
    <row r="8979" spans="1:15" ht="15" customHeight="1" x14ac:dyDescent="0.2">
      <c r="A8979" t="s">
        <v>9841</v>
      </c>
      <c r="B8979" t="s">
        <v>1147</v>
      </c>
      <c r="C8979" t="s">
        <v>1146</v>
      </c>
      <c r="D8979" s="21" t="s">
        <v>1148</v>
      </c>
      <c r="E8979" t="s">
        <v>1149</v>
      </c>
      <c r="F8979" t="s">
        <v>322</v>
      </c>
      <c r="K8979">
        <v>2017</v>
      </c>
      <c r="L8979" t="s">
        <v>8884</v>
      </c>
      <c r="M8979" t="s">
        <v>8892</v>
      </c>
      <c r="N8979" t="s">
        <v>8886</v>
      </c>
      <c r="O8979" t="s">
        <v>8895</v>
      </c>
    </row>
    <row r="8980" spans="1:15" ht="15" customHeight="1" x14ac:dyDescent="0.2">
      <c r="A8980" t="s">
        <v>9841</v>
      </c>
      <c r="B8980" t="s">
        <v>1147</v>
      </c>
      <c r="C8980" t="s">
        <v>1146</v>
      </c>
      <c r="D8980" s="21" t="s">
        <v>1148</v>
      </c>
      <c r="E8980" t="s">
        <v>1149</v>
      </c>
      <c r="F8980" t="s">
        <v>66</v>
      </c>
      <c r="G8980" t="s">
        <v>1296</v>
      </c>
      <c r="K8980">
        <v>2022</v>
      </c>
      <c r="L8980" t="s">
        <v>8896</v>
      </c>
      <c r="M8980" t="s">
        <v>8897</v>
      </c>
      <c r="N8980" t="s">
        <v>9522</v>
      </c>
    </row>
    <row r="8981" spans="1:15" ht="15" customHeight="1" x14ac:dyDescent="0.2">
      <c r="A8981" t="s">
        <v>9841</v>
      </c>
      <c r="B8981" t="s">
        <v>1147</v>
      </c>
      <c r="C8981" t="s">
        <v>1146</v>
      </c>
      <c r="D8981" s="21" t="s">
        <v>1148</v>
      </c>
      <c r="E8981" t="s">
        <v>1149</v>
      </c>
      <c r="F8981" t="s">
        <v>4</v>
      </c>
      <c r="L8981" t="s">
        <v>1429</v>
      </c>
      <c r="N8981" t="s">
        <v>1279</v>
      </c>
      <c r="O8981" t="s">
        <v>1280</v>
      </c>
    </row>
    <row r="8982" spans="1:15" ht="15" customHeight="1" x14ac:dyDescent="0.2">
      <c r="A8982" t="s">
        <v>9841</v>
      </c>
      <c r="B8982" t="s">
        <v>1147</v>
      </c>
      <c r="C8982" t="s">
        <v>1146</v>
      </c>
      <c r="D8982" s="21" t="s">
        <v>1148</v>
      </c>
      <c r="E8982" t="s">
        <v>1149</v>
      </c>
      <c r="F8982" t="s">
        <v>14</v>
      </c>
      <c r="G8982" t="s">
        <v>1430</v>
      </c>
      <c r="O8982" t="s">
        <v>1431</v>
      </c>
    </row>
    <row r="8983" spans="1:15" ht="15" customHeight="1" x14ac:dyDescent="0.2">
      <c r="A8983" t="s">
        <v>9841</v>
      </c>
      <c r="B8983" t="s">
        <v>1147</v>
      </c>
      <c r="C8983" t="s">
        <v>1146</v>
      </c>
      <c r="D8983" s="21" t="s">
        <v>1148</v>
      </c>
      <c r="E8983" t="s">
        <v>1149</v>
      </c>
      <c r="F8983" t="s">
        <v>147</v>
      </c>
      <c r="G8983" t="s">
        <v>1286</v>
      </c>
      <c r="O8983" t="s">
        <v>1400</v>
      </c>
    </row>
    <row r="8984" spans="1:15" ht="15" customHeight="1" x14ac:dyDescent="0.2">
      <c r="A8984" t="s">
        <v>9841</v>
      </c>
      <c r="B8984" t="s">
        <v>1147</v>
      </c>
      <c r="C8984" t="s">
        <v>1146</v>
      </c>
      <c r="D8984" s="21" t="s">
        <v>1148</v>
      </c>
      <c r="E8984" t="s">
        <v>1149</v>
      </c>
      <c r="F8984" t="s">
        <v>157</v>
      </c>
      <c r="G8984" t="s">
        <v>1286</v>
      </c>
      <c r="O8984" t="s">
        <v>1400</v>
      </c>
    </row>
    <row r="8985" spans="1:15" ht="15" customHeight="1" x14ac:dyDescent="0.2">
      <c r="A8985" t="s">
        <v>9841</v>
      </c>
      <c r="B8985" t="s">
        <v>1134</v>
      </c>
      <c r="C8985" t="s">
        <v>1133</v>
      </c>
      <c r="D8985" s="21" t="s">
        <v>1135</v>
      </c>
      <c r="E8985" t="s">
        <v>1136</v>
      </c>
      <c r="F8985" t="s">
        <v>67</v>
      </c>
      <c r="G8985" t="s">
        <v>1360</v>
      </c>
      <c r="K8985">
        <v>2021</v>
      </c>
      <c r="L8985" t="s">
        <v>8898</v>
      </c>
      <c r="M8985" t="s">
        <v>2927</v>
      </c>
      <c r="N8985" t="s">
        <v>8899</v>
      </c>
      <c r="O8985" t="s">
        <v>8900</v>
      </c>
    </row>
    <row r="8986" spans="1:15" ht="15" customHeight="1" x14ac:dyDescent="0.2">
      <c r="A8986" t="s">
        <v>9841</v>
      </c>
      <c r="B8986" t="s">
        <v>1134</v>
      </c>
      <c r="C8986" t="s">
        <v>1133</v>
      </c>
      <c r="D8986" s="21" t="s">
        <v>1135</v>
      </c>
      <c r="E8986" t="s">
        <v>1136</v>
      </c>
      <c r="F8986" t="s">
        <v>84</v>
      </c>
      <c r="K8986">
        <v>2021</v>
      </c>
      <c r="L8986" t="s">
        <v>8898</v>
      </c>
      <c r="M8986" t="s">
        <v>1568</v>
      </c>
      <c r="N8986" t="s">
        <v>8899</v>
      </c>
      <c r="O8986" t="s">
        <v>9756</v>
      </c>
    </row>
    <row r="8987" spans="1:15" ht="15" customHeight="1" x14ac:dyDescent="0.2">
      <c r="A8987" t="s">
        <v>9841</v>
      </c>
      <c r="B8987" t="s">
        <v>1134</v>
      </c>
      <c r="C8987" t="s">
        <v>1133</v>
      </c>
      <c r="D8987" s="21" t="s">
        <v>1135</v>
      </c>
      <c r="E8987" t="s">
        <v>1136</v>
      </c>
      <c r="F8987" t="s">
        <v>96</v>
      </c>
      <c r="K8987">
        <v>2021</v>
      </c>
      <c r="L8987" t="s">
        <v>8898</v>
      </c>
      <c r="M8987" t="s">
        <v>8901</v>
      </c>
      <c r="N8987" t="s">
        <v>8899</v>
      </c>
    </row>
    <row r="8988" spans="1:15" ht="15" customHeight="1" x14ac:dyDescent="0.2">
      <c r="A8988" t="s">
        <v>9841</v>
      </c>
      <c r="B8988" t="s">
        <v>1134</v>
      </c>
      <c r="C8988" t="s">
        <v>1133</v>
      </c>
      <c r="D8988" s="21" t="s">
        <v>1135</v>
      </c>
      <c r="E8988" t="s">
        <v>1136</v>
      </c>
      <c r="F8988" t="s">
        <v>202</v>
      </c>
      <c r="G8988" t="s">
        <v>1523</v>
      </c>
      <c r="K8988">
        <v>2021</v>
      </c>
      <c r="L8988" t="s">
        <v>8898</v>
      </c>
      <c r="M8988" t="s">
        <v>5994</v>
      </c>
      <c r="N8988" t="s">
        <v>8899</v>
      </c>
      <c r="O8988" t="s">
        <v>8902</v>
      </c>
    </row>
    <row r="8989" spans="1:15" ht="15" customHeight="1" x14ac:dyDescent="0.2">
      <c r="A8989" t="s">
        <v>9841</v>
      </c>
      <c r="B8989" t="s">
        <v>1134</v>
      </c>
      <c r="C8989" t="s">
        <v>1133</v>
      </c>
      <c r="D8989" s="21" t="s">
        <v>1135</v>
      </c>
      <c r="E8989" t="s">
        <v>1136</v>
      </c>
      <c r="F8989" t="s">
        <v>308</v>
      </c>
      <c r="K8989">
        <v>2021</v>
      </c>
      <c r="L8989" t="s">
        <v>8898</v>
      </c>
      <c r="M8989" t="s">
        <v>2757</v>
      </c>
      <c r="N8989" t="s">
        <v>8899</v>
      </c>
      <c r="O8989" t="s">
        <v>8903</v>
      </c>
    </row>
    <row r="8990" spans="1:15" ht="15" customHeight="1" x14ac:dyDescent="0.2">
      <c r="A8990" t="s">
        <v>9841</v>
      </c>
      <c r="B8990" t="s">
        <v>1134</v>
      </c>
      <c r="C8990" t="s">
        <v>1133</v>
      </c>
      <c r="D8990" s="21" t="s">
        <v>1135</v>
      </c>
      <c r="E8990" t="s">
        <v>1136</v>
      </c>
      <c r="F8990" t="s">
        <v>314</v>
      </c>
      <c r="K8990">
        <v>2021</v>
      </c>
      <c r="L8990" t="s">
        <v>8898</v>
      </c>
      <c r="M8990" t="s">
        <v>2757</v>
      </c>
      <c r="N8990" t="s">
        <v>8899</v>
      </c>
      <c r="O8990" t="s">
        <v>8904</v>
      </c>
    </row>
    <row r="8991" spans="1:15" ht="15" customHeight="1" x14ac:dyDescent="0.2">
      <c r="A8991" t="s">
        <v>9841</v>
      </c>
      <c r="B8991" t="s">
        <v>1134</v>
      </c>
      <c r="C8991" t="s">
        <v>1133</v>
      </c>
      <c r="D8991" s="21" t="s">
        <v>1135</v>
      </c>
      <c r="E8991" t="s">
        <v>1136</v>
      </c>
      <c r="F8991" t="s">
        <v>315</v>
      </c>
      <c r="K8991">
        <v>2021</v>
      </c>
      <c r="L8991" t="s">
        <v>8898</v>
      </c>
      <c r="M8991" t="s">
        <v>2757</v>
      </c>
      <c r="N8991" t="s">
        <v>8899</v>
      </c>
      <c r="O8991" t="s">
        <v>8904</v>
      </c>
    </row>
    <row r="8992" spans="1:15" ht="15" customHeight="1" x14ac:dyDescent="0.2">
      <c r="A8992" t="s">
        <v>9841</v>
      </c>
      <c r="B8992" t="s">
        <v>1134</v>
      </c>
      <c r="C8992" t="s">
        <v>1133</v>
      </c>
      <c r="D8992" s="21" t="s">
        <v>1135</v>
      </c>
      <c r="E8992" t="s">
        <v>1136</v>
      </c>
      <c r="F8992" t="s">
        <v>316</v>
      </c>
      <c r="K8992">
        <v>2021</v>
      </c>
      <c r="L8992" t="s">
        <v>8898</v>
      </c>
      <c r="M8992" t="s">
        <v>2757</v>
      </c>
      <c r="N8992" t="s">
        <v>8899</v>
      </c>
      <c r="O8992" t="s">
        <v>8903</v>
      </c>
    </row>
    <row r="8993" spans="1:15" ht="15" customHeight="1" x14ac:dyDescent="0.2">
      <c r="A8993" t="s">
        <v>9841</v>
      </c>
      <c r="B8993" t="s">
        <v>1134</v>
      </c>
      <c r="C8993" t="s">
        <v>1133</v>
      </c>
      <c r="D8993" s="21" t="s">
        <v>1135</v>
      </c>
      <c r="E8993" t="s">
        <v>1136</v>
      </c>
      <c r="F8993" t="s">
        <v>322</v>
      </c>
      <c r="K8993">
        <v>2021</v>
      </c>
      <c r="L8993" t="s">
        <v>8898</v>
      </c>
      <c r="M8993" t="s">
        <v>2757</v>
      </c>
      <c r="N8993" t="s">
        <v>8899</v>
      </c>
      <c r="O8993" t="s">
        <v>8904</v>
      </c>
    </row>
    <row r="8994" spans="1:15" ht="15" customHeight="1" x14ac:dyDescent="0.2">
      <c r="A8994" t="s">
        <v>9841</v>
      </c>
      <c r="B8994" t="s">
        <v>1134</v>
      </c>
      <c r="C8994" t="s">
        <v>1133</v>
      </c>
      <c r="D8994" s="21" t="s">
        <v>1135</v>
      </c>
      <c r="E8994" t="s">
        <v>1136</v>
      </c>
      <c r="F8994" t="s">
        <v>323</v>
      </c>
      <c r="K8994">
        <v>2021</v>
      </c>
      <c r="L8994" t="s">
        <v>8898</v>
      </c>
      <c r="M8994" t="s">
        <v>2757</v>
      </c>
      <c r="N8994" t="s">
        <v>8899</v>
      </c>
      <c r="O8994" t="s">
        <v>8903</v>
      </c>
    </row>
    <row r="8995" spans="1:15" ht="15" customHeight="1" x14ac:dyDescent="0.2">
      <c r="A8995" t="s">
        <v>9841</v>
      </c>
      <c r="B8995" t="s">
        <v>1134</v>
      </c>
      <c r="C8995" t="s">
        <v>1133</v>
      </c>
      <c r="D8995" s="21" t="s">
        <v>1135</v>
      </c>
      <c r="E8995" t="s">
        <v>1136</v>
      </c>
      <c r="F8995" t="s">
        <v>330</v>
      </c>
      <c r="K8995">
        <v>2021</v>
      </c>
      <c r="L8995" t="s">
        <v>8898</v>
      </c>
      <c r="M8995" t="s">
        <v>2757</v>
      </c>
      <c r="N8995" t="s">
        <v>8899</v>
      </c>
      <c r="O8995" t="s">
        <v>8904</v>
      </c>
    </row>
    <row r="8996" spans="1:15" ht="15" customHeight="1" x14ac:dyDescent="0.2">
      <c r="A8996" t="s">
        <v>9841</v>
      </c>
      <c r="B8996" t="s">
        <v>1134</v>
      </c>
      <c r="C8996" t="s">
        <v>1133</v>
      </c>
      <c r="D8996" s="21" t="s">
        <v>1135</v>
      </c>
      <c r="E8996" t="s">
        <v>1136</v>
      </c>
      <c r="F8996" t="s">
        <v>331</v>
      </c>
      <c r="K8996">
        <v>2021</v>
      </c>
      <c r="L8996" t="s">
        <v>8898</v>
      </c>
      <c r="M8996" t="s">
        <v>2757</v>
      </c>
      <c r="N8996" t="s">
        <v>8899</v>
      </c>
      <c r="O8996" t="s">
        <v>8903</v>
      </c>
    </row>
    <row r="8997" spans="1:15" ht="15" customHeight="1" x14ac:dyDescent="0.2">
      <c r="A8997" t="s">
        <v>9841</v>
      </c>
      <c r="B8997" t="s">
        <v>1134</v>
      </c>
      <c r="C8997" t="s">
        <v>1133</v>
      </c>
      <c r="D8997" s="21" t="s">
        <v>1135</v>
      </c>
      <c r="E8997" t="s">
        <v>1136</v>
      </c>
      <c r="F8997" t="s">
        <v>336</v>
      </c>
      <c r="K8997">
        <v>2021</v>
      </c>
      <c r="L8997" t="s">
        <v>8898</v>
      </c>
      <c r="M8997" t="s">
        <v>8905</v>
      </c>
      <c r="N8997" t="s">
        <v>8899</v>
      </c>
      <c r="O8997" t="s">
        <v>8906</v>
      </c>
    </row>
    <row r="8998" spans="1:15" ht="15" customHeight="1" x14ac:dyDescent="0.2">
      <c r="A8998" t="s">
        <v>9841</v>
      </c>
      <c r="B8998" t="s">
        <v>1134</v>
      </c>
      <c r="C8998" t="s">
        <v>1133</v>
      </c>
      <c r="D8998" s="21" t="s">
        <v>1135</v>
      </c>
      <c r="E8998" t="s">
        <v>1136</v>
      </c>
      <c r="F8998" t="s">
        <v>337</v>
      </c>
      <c r="K8998">
        <v>2021</v>
      </c>
      <c r="L8998" t="s">
        <v>8898</v>
      </c>
      <c r="M8998" t="s">
        <v>8905</v>
      </c>
      <c r="N8998" t="s">
        <v>8899</v>
      </c>
      <c r="O8998" t="s">
        <v>8906</v>
      </c>
    </row>
    <row r="8999" spans="1:15" ht="15" customHeight="1" x14ac:dyDescent="0.2">
      <c r="A8999" t="s">
        <v>9841</v>
      </c>
      <c r="B8999" t="s">
        <v>1134</v>
      </c>
      <c r="C8999" t="s">
        <v>1133</v>
      </c>
      <c r="D8999" s="21" t="s">
        <v>1135</v>
      </c>
      <c r="E8999" t="s">
        <v>1136</v>
      </c>
      <c r="F8999" t="s">
        <v>338</v>
      </c>
      <c r="K8999">
        <v>2021</v>
      </c>
      <c r="L8999" t="s">
        <v>8898</v>
      </c>
      <c r="M8999" t="s">
        <v>2757</v>
      </c>
      <c r="N8999" t="s">
        <v>8899</v>
      </c>
      <c r="O8999" t="s">
        <v>8903</v>
      </c>
    </row>
    <row r="9000" spans="1:15" ht="15" customHeight="1" x14ac:dyDescent="0.2">
      <c r="A9000" t="s">
        <v>9841</v>
      </c>
      <c r="B9000" t="s">
        <v>1134</v>
      </c>
      <c r="C9000" t="s">
        <v>1133</v>
      </c>
      <c r="D9000" s="21" t="s">
        <v>1135</v>
      </c>
      <c r="E9000" t="s">
        <v>1136</v>
      </c>
      <c r="F9000" t="s">
        <v>89</v>
      </c>
      <c r="L9000" t="s">
        <v>8907</v>
      </c>
      <c r="N9000" t="s">
        <v>8908</v>
      </c>
    </row>
    <row r="9001" spans="1:15" ht="15" customHeight="1" x14ac:dyDescent="0.2">
      <c r="A9001" t="s">
        <v>9841</v>
      </c>
      <c r="B9001" t="s">
        <v>1134</v>
      </c>
      <c r="C9001" t="s">
        <v>1133</v>
      </c>
      <c r="D9001" s="21" t="s">
        <v>1135</v>
      </c>
      <c r="E9001" t="s">
        <v>1136</v>
      </c>
      <c r="F9001" t="s">
        <v>8</v>
      </c>
      <c r="K9001">
        <v>2016</v>
      </c>
      <c r="L9001" t="s">
        <v>8909</v>
      </c>
      <c r="M9001" t="s">
        <v>8910</v>
      </c>
      <c r="N9001" t="s">
        <v>8911</v>
      </c>
    </row>
    <row r="9002" spans="1:15" ht="15" customHeight="1" x14ac:dyDescent="0.2">
      <c r="A9002" t="s">
        <v>9841</v>
      </c>
      <c r="B9002" t="s">
        <v>1134</v>
      </c>
      <c r="C9002" t="s">
        <v>1133</v>
      </c>
      <c r="D9002" s="21" t="s">
        <v>1135</v>
      </c>
      <c r="E9002" t="s">
        <v>1136</v>
      </c>
      <c r="F9002" t="s">
        <v>10</v>
      </c>
      <c r="K9002">
        <v>2016</v>
      </c>
      <c r="L9002" t="s">
        <v>8909</v>
      </c>
      <c r="M9002" t="s">
        <v>8910</v>
      </c>
      <c r="N9002" t="s">
        <v>8911</v>
      </c>
    </row>
    <row r="9003" spans="1:15" ht="15" customHeight="1" x14ac:dyDescent="0.2">
      <c r="A9003" t="s">
        <v>9841</v>
      </c>
      <c r="B9003" t="s">
        <v>1134</v>
      </c>
      <c r="C9003" t="s">
        <v>1133</v>
      </c>
      <c r="D9003" s="21" t="s">
        <v>1135</v>
      </c>
      <c r="E9003" t="s">
        <v>1136</v>
      </c>
      <c r="F9003" t="s">
        <v>11</v>
      </c>
      <c r="G9003" t="s">
        <v>1286</v>
      </c>
      <c r="H9003" t="s">
        <v>349</v>
      </c>
      <c r="I9003" t="s">
        <v>349</v>
      </c>
      <c r="K9003">
        <v>2016</v>
      </c>
      <c r="L9003" t="s">
        <v>8909</v>
      </c>
      <c r="M9003" t="s">
        <v>8910</v>
      </c>
      <c r="N9003" t="s">
        <v>8911</v>
      </c>
      <c r="O9003" t="s">
        <v>8912</v>
      </c>
    </row>
    <row r="9004" spans="1:15" ht="15" customHeight="1" x14ac:dyDescent="0.2">
      <c r="A9004" t="s">
        <v>9841</v>
      </c>
      <c r="B9004" t="s">
        <v>1134</v>
      </c>
      <c r="C9004" t="s">
        <v>1133</v>
      </c>
      <c r="D9004" s="21" t="s">
        <v>1135</v>
      </c>
      <c r="E9004" t="s">
        <v>1136</v>
      </c>
      <c r="F9004" t="s">
        <v>16</v>
      </c>
      <c r="G9004" t="s">
        <v>1270</v>
      </c>
      <c r="H9004" t="s">
        <v>349</v>
      </c>
      <c r="I9004" t="s">
        <v>349</v>
      </c>
      <c r="K9004">
        <v>2016</v>
      </c>
      <c r="L9004" t="s">
        <v>8909</v>
      </c>
      <c r="M9004" t="s">
        <v>8910</v>
      </c>
      <c r="N9004" t="s">
        <v>8911</v>
      </c>
      <c r="O9004" t="s">
        <v>8913</v>
      </c>
    </row>
    <row r="9005" spans="1:15" ht="15" customHeight="1" x14ac:dyDescent="0.2">
      <c r="A9005" t="s">
        <v>9841</v>
      </c>
      <c r="B9005" t="s">
        <v>1134</v>
      </c>
      <c r="C9005" t="s">
        <v>1133</v>
      </c>
      <c r="D9005" s="21" t="s">
        <v>1135</v>
      </c>
      <c r="E9005" t="s">
        <v>1136</v>
      </c>
      <c r="F9005" t="s">
        <v>17</v>
      </c>
      <c r="G9005" t="s">
        <v>1270</v>
      </c>
      <c r="H9005" t="s">
        <v>349</v>
      </c>
      <c r="I9005" t="s">
        <v>349</v>
      </c>
      <c r="K9005">
        <v>2016</v>
      </c>
      <c r="L9005" t="s">
        <v>8909</v>
      </c>
      <c r="M9005" t="s">
        <v>8910</v>
      </c>
      <c r="N9005" t="s">
        <v>8911</v>
      </c>
      <c r="O9005" t="s">
        <v>8914</v>
      </c>
    </row>
    <row r="9006" spans="1:15" ht="15" customHeight="1" x14ac:dyDescent="0.2">
      <c r="A9006" t="s">
        <v>9841</v>
      </c>
      <c r="B9006" t="s">
        <v>1134</v>
      </c>
      <c r="C9006" t="s">
        <v>1133</v>
      </c>
      <c r="D9006" s="21" t="s">
        <v>1135</v>
      </c>
      <c r="E9006" t="s">
        <v>1136</v>
      </c>
      <c r="F9006" t="s">
        <v>18</v>
      </c>
      <c r="G9006" t="s">
        <v>1270</v>
      </c>
      <c r="H9006" t="s">
        <v>349</v>
      </c>
      <c r="I9006" t="s">
        <v>349</v>
      </c>
      <c r="K9006">
        <v>2016</v>
      </c>
      <c r="L9006" t="s">
        <v>8909</v>
      </c>
      <c r="M9006" t="s">
        <v>8910</v>
      </c>
      <c r="N9006" t="s">
        <v>8911</v>
      </c>
      <c r="O9006" t="s">
        <v>8915</v>
      </c>
    </row>
    <row r="9007" spans="1:15" ht="15" customHeight="1" x14ac:dyDescent="0.2">
      <c r="A9007" t="s">
        <v>9841</v>
      </c>
      <c r="B9007" t="s">
        <v>1134</v>
      </c>
      <c r="C9007" t="s">
        <v>1133</v>
      </c>
      <c r="D9007" s="21" t="s">
        <v>1135</v>
      </c>
      <c r="E9007" t="s">
        <v>1136</v>
      </c>
      <c r="F9007" t="s">
        <v>19</v>
      </c>
      <c r="G9007" t="s">
        <v>1270</v>
      </c>
      <c r="H9007" t="s">
        <v>349</v>
      </c>
      <c r="I9007" t="s">
        <v>349</v>
      </c>
      <c r="K9007">
        <v>2016</v>
      </c>
      <c r="L9007" t="s">
        <v>8909</v>
      </c>
      <c r="M9007" t="s">
        <v>8910</v>
      </c>
      <c r="N9007" t="s">
        <v>8911</v>
      </c>
      <c r="O9007" t="s">
        <v>8916</v>
      </c>
    </row>
    <row r="9008" spans="1:15" ht="15" customHeight="1" x14ac:dyDescent="0.2">
      <c r="A9008" t="s">
        <v>9841</v>
      </c>
      <c r="B9008" t="s">
        <v>1134</v>
      </c>
      <c r="C9008" t="s">
        <v>1133</v>
      </c>
      <c r="D9008" s="21" t="s">
        <v>1135</v>
      </c>
      <c r="E9008" t="s">
        <v>1136</v>
      </c>
      <c r="F9008" t="s">
        <v>20</v>
      </c>
      <c r="G9008" t="s">
        <v>1270</v>
      </c>
      <c r="H9008" t="s">
        <v>349</v>
      </c>
      <c r="I9008" t="s">
        <v>349</v>
      </c>
      <c r="K9008">
        <v>2016</v>
      </c>
      <c r="L9008" t="s">
        <v>8909</v>
      </c>
      <c r="M9008" t="s">
        <v>8910</v>
      </c>
      <c r="N9008" t="s">
        <v>8911</v>
      </c>
      <c r="O9008" t="s">
        <v>8917</v>
      </c>
    </row>
    <row r="9009" spans="1:15" ht="15" customHeight="1" x14ac:dyDescent="0.2">
      <c r="A9009" t="s">
        <v>9841</v>
      </c>
      <c r="B9009" t="s">
        <v>1134</v>
      </c>
      <c r="C9009" t="s">
        <v>1133</v>
      </c>
      <c r="D9009" s="21" t="s">
        <v>1135</v>
      </c>
      <c r="E9009" t="s">
        <v>1136</v>
      </c>
      <c r="F9009" t="s">
        <v>21</v>
      </c>
      <c r="G9009" t="s">
        <v>1270</v>
      </c>
      <c r="H9009" t="s">
        <v>349</v>
      </c>
      <c r="I9009" t="s">
        <v>349</v>
      </c>
      <c r="K9009">
        <v>2016</v>
      </c>
      <c r="L9009" t="s">
        <v>8909</v>
      </c>
      <c r="M9009" t="s">
        <v>8910</v>
      </c>
      <c r="N9009" t="s">
        <v>8911</v>
      </c>
      <c r="O9009" t="s">
        <v>8918</v>
      </c>
    </row>
    <row r="9010" spans="1:15" ht="15" customHeight="1" x14ac:dyDescent="0.2">
      <c r="A9010" t="s">
        <v>9841</v>
      </c>
      <c r="B9010" t="s">
        <v>1134</v>
      </c>
      <c r="C9010" t="s">
        <v>1133</v>
      </c>
      <c r="D9010" s="21" t="s">
        <v>1135</v>
      </c>
      <c r="E9010" t="s">
        <v>1136</v>
      </c>
      <c r="F9010" t="s">
        <v>23</v>
      </c>
      <c r="G9010" t="s">
        <v>1270</v>
      </c>
      <c r="H9010" t="s">
        <v>349</v>
      </c>
      <c r="I9010" t="s">
        <v>349</v>
      </c>
      <c r="K9010">
        <v>2016</v>
      </c>
      <c r="L9010" t="s">
        <v>8909</v>
      </c>
      <c r="M9010" t="s">
        <v>8910</v>
      </c>
      <c r="N9010" t="s">
        <v>8911</v>
      </c>
      <c r="O9010" t="s">
        <v>8919</v>
      </c>
    </row>
    <row r="9011" spans="1:15" ht="15" customHeight="1" x14ac:dyDescent="0.2">
      <c r="A9011" t="s">
        <v>9841</v>
      </c>
      <c r="B9011" t="s">
        <v>1134</v>
      </c>
      <c r="C9011" t="s">
        <v>1133</v>
      </c>
      <c r="D9011" s="21" t="s">
        <v>1135</v>
      </c>
      <c r="E9011" t="s">
        <v>1136</v>
      </c>
      <c r="F9011" t="s">
        <v>24</v>
      </c>
      <c r="G9011" t="s">
        <v>1270</v>
      </c>
      <c r="H9011" t="s">
        <v>349</v>
      </c>
      <c r="I9011" t="s">
        <v>349</v>
      </c>
      <c r="K9011">
        <v>2016</v>
      </c>
      <c r="L9011" t="s">
        <v>8909</v>
      </c>
      <c r="M9011" t="s">
        <v>8910</v>
      </c>
      <c r="N9011" t="s">
        <v>8911</v>
      </c>
      <c r="O9011" t="s">
        <v>8920</v>
      </c>
    </row>
    <row r="9012" spans="1:15" ht="15" customHeight="1" x14ac:dyDescent="0.2">
      <c r="A9012" t="s">
        <v>9841</v>
      </c>
      <c r="B9012" t="s">
        <v>1134</v>
      </c>
      <c r="C9012" t="s">
        <v>1133</v>
      </c>
      <c r="D9012" s="21" t="s">
        <v>1135</v>
      </c>
      <c r="E9012" t="s">
        <v>1136</v>
      </c>
      <c r="F9012" t="s">
        <v>28</v>
      </c>
      <c r="G9012" t="s">
        <v>1270</v>
      </c>
      <c r="H9012" t="s">
        <v>349</v>
      </c>
      <c r="I9012" t="s">
        <v>349</v>
      </c>
      <c r="K9012">
        <v>2016</v>
      </c>
      <c r="L9012" t="s">
        <v>8909</v>
      </c>
      <c r="M9012" t="s">
        <v>8910</v>
      </c>
      <c r="N9012" t="s">
        <v>8911</v>
      </c>
      <c r="O9012" t="s">
        <v>8921</v>
      </c>
    </row>
    <row r="9013" spans="1:15" ht="15" customHeight="1" x14ac:dyDescent="0.2">
      <c r="A9013" t="s">
        <v>9841</v>
      </c>
      <c r="B9013" t="s">
        <v>1134</v>
      </c>
      <c r="C9013" t="s">
        <v>1133</v>
      </c>
      <c r="D9013" s="21" t="s">
        <v>1135</v>
      </c>
      <c r="E9013" t="s">
        <v>1136</v>
      </c>
      <c r="F9013" t="s">
        <v>32</v>
      </c>
      <c r="G9013" t="s">
        <v>1270</v>
      </c>
      <c r="K9013">
        <v>2016</v>
      </c>
      <c r="L9013" t="s">
        <v>8909</v>
      </c>
      <c r="M9013" t="s">
        <v>8922</v>
      </c>
      <c r="N9013" t="s">
        <v>8911</v>
      </c>
      <c r="O9013" t="s">
        <v>8923</v>
      </c>
    </row>
    <row r="9014" spans="1:15" ht="15" customHeight="1" x14ac:dyDescent="0.2">
      <c r="A9014" t="s">
        <v>9841</v>
      </c>
      <c r="B9014" t="s">
        <v>1134</v>
      </c>
      <c r="C9014" t="s">
        <v>1133</v>
      </c>
      <c r="D9014" s="21" t="s">
        <v>1135</v>
      </c>
      <c r="E9014" t="s">
        <v>1136</v>
      </c>
      <c r="F9014" t="s">
        <v>53</v>
      </c>
      <c r="G9014" t="s">
        <v>1270</v>
      </c>
      <c r="H9014" t="s">
        <v>349</v>
      </c>
      <c r="I9014" t="s">
        <v>349</v>
      </c>
      <c r="K9014">
        <v>2016</v>
      </c>
      <c r="L9014" t="s">
        <v>8909</v>
      </c>
      <c r="M9014" t="s">
        <v>8924</v>
      </c>
      <c r="N9014" t="s">
        <v>8911</v>
      </c>
      <c r="O9014" t="s">
        <v>8925</v>
      </c>
    </row>
    <row r="9015" spans="1:15" ht="15" customHeight="1" x14ac:dyDescent="0.2">
      <c r="A9015" t="s">
        <v>9841</v>
      </c>
      <c r="B9015" t="s">
        <v>1134</v>
      </c>
      <c r="C9015" t="s">
        <v>1133</v>
      </c>
      <c r="D9015" s="21" t="s">
        <v>1135</v>
      </c>
      <c r="E9015" t="s">
        <v>1136</v>
      </c>
      <c r="F9015" t="s">
        <v>59</v>
      </c>
      <c r="G9015" t="s">
        <v>1270</v>
      </c>
      <c r="H9015" t="s">
        <v>349</v>
      </c>
      <c r="I9015" t="s">
        <v>349</v>
      </c>
      <c r="K9015">
        <v>2016</v>
      </c>
      <c r="L9015" t="s">
        <v>8909</v>
      </c>
      <c r="M9015" t="s">
        <v>8926</v>
      </c>
      <c r="N9015" t="s">
        <v>8911</v>
      </c>
      <c r="O9015" t="s">
        <v>8927</v>
      </c>
    </row>
    <row r="9016" spans="1:15" ht="15" customHeight="1" x14ac:dyDescent="0.2">
      <c r="A9016" t="s">
        <v>9841</v>
      </c>
      <c r="B9016" t="s">
        <v>1134</v>
      </c>
      <c r="C9016" t="s">
        <v>1133</v>
      </c>
      <c r="D9016" s="21" t="s">
        <v>1135</v>
      </c>
      <c r="E9016" t="s">
        <v>1136</v>
      </c>
      <c r="F9016" t="s">
        <v>64</v>
      </c>
      <c r="G9016" t="s">
        <v>1270</v>
      </c>
      <c r="H9016" t="s">
        <v>349</v>
      </c>
      <c r="I9016" t="s">
        <v>349</v>
      </c>
      <c r="K9016">
        <v>2016</v>
      </c>
      <c r="L9016" t="s">
        <v>8909</v>
      </c>
      <c r="M9016" t="s">
        <v>8922</v>
      </c>
      <c r="N9016" t="s">
        <v>8911</v>
      </c>
      <c r="O9016" t="s">
        <v>8928</v>
      </c>
    </row>
    <row r="9017" spans="1:15" ht="15" customHeight="1" x14ac:dyDescent="0.2">
      <c r="A9017" t="s">
        <v>9841</v>
      </c>
      <c r="B9017" t="s">
        <v>1134</v>
      </c>
      <c r="C9017" t="s">
        <v>1133</v>
      </c>
      <c r="D9017" s="21" t="s">
        <v>1135</v>
      </c>
      <c r="E9017" t="s">
        <v>1136</v>
      </c>
      <c r="F9017" t="s">
        <v>65</v>
      </c>
      <c r="G9017" t="s">
        <v>1270</v>
      </c>
      <c r="H9017" t="s">
        <v>349</v>
      </c>
      <c r="I9017" t="s">
        <v>349</v>
      </c>
      <c r="K9017">
        <v>2016</v>
      </c>
      <c r="L9017" t="s">
        <v>8909</v>
      </c>
      <c r="M9017" t="s">
        <v>8926</v>
      </c>
      <c r="N9017" t="s">
        <v>8911</v>
      </c>
      <c r="O9017" t="s">
        <v>8929</v>
      </c>
    </row>
    <row r="9018" spans="1:15" ht="15" customHeight="1" x14ac:dyDescent="0.2">
      <c r="A9018" t="s">
        <v>9841</v>
      </c>
      <c r="B9018" t="s">
        <v>1134</v>
      </c>
      <c r="C9018" t="s">
        <v>1133</v>
      </c>
      <c r="D9018" s="21" t="s">
        <v>1135</v>
      </c>
      <c r="E9018" t="s">
        <v>1136</v>
      </c>
      <c r="F9018" t="s">
        <v>4</v>
      </c>
      <c r="L9018" t="s">
        <v>1429</v>
      </c>
      <c r="N9018" t="s">
        <v>1279</v>
      </c>
      <c r="O9018" t="s">
        <v>1280</v>
      </c>
    </row>
    <row r="9019" spans="1:15" ht="15" customHeight="1" x14ac:dyDescent="0.2">
      <c r="A9019" t="s">
        <v>9841</v>
      </c>
      <c r="B9019" t="s">
        <v>1134</v>
      </c>
      <c r="C9019" t="s">
        <v>1133</v>
      </c>
      <c r="D9019" s="21" t="s">
        <v>1135</v>
      </c>
      <c r="E9019" t="s">
        <v>1136</v>
      </c>
      <c r="F9019" t="s">
        <v>14</v>
      </c>
      <c r="G9019" t="s">
        <v>1430</v>
      </c>
      <c r="O9019" t="s">
        <v>1431</v>
      </c>
    </row>
    <row r="9020" spans="1:15" ht="15" customHeight="1" x14ac:dyDescent="0.2">
      <c r="A9020" t="s">
        <v>9841</v>
      </c>
      <c r="B9020" t="s">
        <v>1134</v>
      </c>
      <c r="C9020" t="s">
        <v>1133</v>
      </c>
      <c r="D9020" s="21" t="s">
        <v>1135</v>
      </c>
      <c r="E9020" t="s">
        <v>1136</v>
      </c>
      <c r="F9020" t="s">
        <v>132</v>
      </c>
      <c r="G9020" t="s">
        <v>1286</v>
      </c>
      <c r="O9020" t="s">
        <v>1400</v>
      </c>
    </row>
    <row r="9021" spans="1:15" ht="15" customHeight="1" x14ac:dyDescent="0.2">
      <c r="A9021" t="s">
        <v>9841</v>
      </c>
      <c r="B9021" t="s">
        <v>1134</v>
      </c>
      <c r="C9021" t="s">
        <v>1133</v>
      </c>
      <c r="D9021" s="21" t="s">
        <v>1135</v>
      </c>
      <c r="E9021" t="s">
        <v>1136</v>
      </c>
      <c r="F9021" t="s">
        <v>162</v>
      </c>
      <c r="G9021" t="s">
        <v>1286</v>
      </c>
      <c r="O9021" t="s">
        <v>1400</v>
      </c>
    </row>
    <row r="9022" spans="1:15" ht="15" customHeight="1" x14ac:dyDescent="0.2">
      <c r="A9022" t="s">
        <v>9841</v>
      </c>
      <c r="B9022" t="s">
        <v>1185</v>
      </c>
      <c r="C9022" t="s">
        <v>1184</v>
      </c>
      <c r="D9022" s="21" t="s">
        <v>1186</v>
      </c>
      <c r="E9022" t="s">
        <v>1187</v>
      </c>
      <c r="F9022" t="s">
        <v>84</v>
      </c>
      <c r="K9022">
        <v>2023</v>
      </c>
      <c r="L9022" t="s">
        <v>8930</v>
      </c>
      <c r="N9022" t="s">
        <v>8931</v>
      </c>
      <c r="O9022" t="s">
        <v>8932</v>
      </c>
    </row>
    <row r="9023" spans="1:15" ht="15" customHeight="1" x14ac:dyDescent="0.2">
      <c r="A9023" t="s">
        <v>9841</v>
      </c>
      <c r="B9023" t="s">
        <v>1185</v>
      </c>
      <c r="C9023" t="s">
        <v>1184</v>
      </c>
      <c r="D9023" s="21" t="s">
        <v>1186</v>
      </c>
      <c r="E9023" t="s">
        <v>1187</v>
      </c>
      <c r="F9023" t="s">
        <v>94</v>
      </c>
      <c r="K9023">
        <v>2020</v>
      </c>
      <c r="L9023" t="s">
        <v>8933</v>
      </c>
      <c r="M9023" t="s">
        <v>8934</v>
      </c>
      <c r="N9023" t="s">
        <v>8935</v>
      </c>
      <c r="O9023" t="s">
        <v>8936</v>
      </c>
    </row>
    <row r="9024" spans="1:15" ht="15" customHeight="1" x14ac:dyDescent="0.2">
      <c r="A9024" t="s">
        <v>9841</v>
      </c>
      <c r="B9024" t="s">
        <v>1185</v>
      </c>
      <c r="C9024" t="s">
        <v>1184</v>
      </c>
      <c r="D9024" s="21" t="s">
        <v>1186</v>
      </c>
      <c r="E9024" t="s">
        <v>1187</v>
      </c>
      <c r="F9024" t="s">
        <v>8</v>
      </c>
      <c r="K9024">
        <v>2017</v>
      </c>
      <c r="L9024" t="s">
        <v>8937</v>
      </c>
      <c r="M9024" t="s">
        <v>2036</v>
      </c>
      <c r="N9024" t="s">
        <v>8938</v>
      </c>
    </row>
    <row r="9025" spans="1:15" ht="15" customHeight="1" x14ac:dyDescent="0.2">
      <c r="A9025" t="s">
        <v>9841</v>
      </c>
      <c r="B9025" t="s">
        <v>1185</v>
      </c>
      <c r="C9025" t="s">
        <v>1184</v>
      </c>
      <c r="D9025" s="21" t="s">
        <v>1186</v>
      </c>
      <c r="E9025" t="s">
        <v>1187</v>
      </c>
      <c r="F9025" t="s">
        <v>10</v>
      </c>
      <c r="K9025">
        <v>2017</v>
      </c>
      <c r="L9025" t="s">
        <v>8937</v>
      </c>
      <c r="M9025" t="s">
        <v>2036</v>
      </c>
      <c r="N9025" t="s">
        <v>8938</v>
      </c>
    </row>
    <row r="9026" spans="1:15" ht="15" customHeight="1" x14ac:dyDescent="0.2">
      <c r="A9026" t="s">
        <v>9841</v>
      </c>
      <c r="B9026" t="s">
        <v>1185</v>
      </c>
      <c r="C9026" t="s">
        <v>1184</v>
      </c>
      <c r="D9026" s="21" t="s">
        <v>1186</v>
      </c>
      <c r="E9026" t="s">
        <v>1187</v>
      </c>
      <c r="F9026" t="s">
        <v>11</v>
      </c>
      <c r="G9026" t="s">
        <v>1286</v>
      </c>
      <c r="H9026" t="s">
        <v>349</v>
      </c>
      <c r="I9026" t="s">
        <v>349</v>
      </c>
      <c r="K9026">
        <v>2017</v>
      </c>
      <c r="L9026" t="s">
        <v>8937</v>
      </c>
      <c r="M9026" t="s">
        <v>2036</v>
      </c>
      <c r="N9026" t="s">
        <v>8938</v>
      </c>
      <c r="O9026" t="s">
        <v>8939</v>
      </c>
    </row>
    <row r="9027" spans="1:15" ht="15" customHeight="1" x14ac:dyDescent="0.2">
      <c r="A9027" t="s">
        <v>9841</v>
      </c>
      <c r="B9027" t="s">
        <v>1185</v>
      </c>
      <c r="C9027" t="s">
        <v>1184</v>
      </c>
      <c r="D9027" s="21" t="s">
        <v>1186</v>
      </c>
      <c r="E9027" t="s">
        <v>1187</v>
      </c>
      <c r="F9027" t="s">
        <v>16</v>
      </c>
      <c r="G9027" t="s">
        <v>1270</v>
      </c>
      <c r="H9027" t="s">
        <v>349</v>
      </c>
      <c r="I9027" t="s">
        <v>349</v>
      </c>
      <c r="K9027">
        <v>2017</v>
      </c>
      <c r="L9027" t="s">
        <v>8937</v>
      </c>
      <c r="M9027" t="s">
        <v>1439</v>
      </c>
      <c r="N9027" t="s">
        <v>8938</v>
      </c>
    </row>
    <row r="9028" spans="1:15" ht="15" customHeight="1" x14ac:dyDescent="0.2">
      <c r="A9028" t="s">
        <v>9841</v>
      </c>
      <c r="B9028" t="s">
        <v>1185</v>
      </c>
      <c r="C9028" t="s">
        <v>1184</v>
      </c>
      <c r="D9028" s="21" t="s">
        <v>1186</v>
      </c>
      <c r="E9028" t="s">
        <v>1187</v>
      </c>
      <c r="F9028" t="s">
        <v>19</v>
      </c>
      <c r="G9028" t="s">
        <v>1270</v>
      </c>
      <c r="H9028" t="s">
        <v>349</v>
      </c>
      <c r="I9028" t="s">
        <v>349</v>
      </c>
      <c r="K9028">
        <v>2017</v>
      </c>
      <c r="L9028" t="s">
        <v>8937</v>
      </c>
      <c r="M9028" t="s">
        <v>1439</v>
      </c>
      <c r="N9028" t="s">
        <v>8938</v>
      </c>
    </row>
    <row r="9029" spans="1:15" ht="15" customHeight="1" x14ac:dyDescent="0.2">
      <c r="A9029" t="s">
        <v>9841</v>
      </c>
      <c r="B9029" t="s">
        <v>1185</v>
      </c>
      <c r="C9029" t="s">
        <v>1184</v>
      </c>
      <c r="D9029" s="21" t="s">
        <v>1186</v>
      </c>
      <c r="E9029" t="s">
        <v>1187</v>
      </c>
      <c r="F9029" t="s">
        <v>20</v>
      </c>
      <c r="G9029" t="s">
        <v>1270</v>
      </c>
      <c r="H9029" t="s">
        <v>349</v>
      </c>
      <c r="I9029" t="s">
        <v>349</v>
      </c>
      <c r="K9029">
        <v>2017</v>
      </c>
      <c r="L9029" t="s">
        <v>8937</v>
      </c>
      <c r="M9029" t="s">
        <v>1439</v>
      </c>
      <c r="N9029" t="s">
        <v>8938</v>
      </c>
    </row>
    <row r="9030" spans="1:15" ht="15" customHeight="1" x14ac:dyDescent="0.2">
      <c r="A9030" t="s">
        <v>9841</v>
      </c>
      <c r="B9030" t="s">
        <v>1185</v>
      </c>
      <c r="C9030" t="s">
        <v>1184</v>
      </c>
      <c r="D9030" s="21" t="s">
        <v>1186</v>
      </c>
      <c r="E9030" t="s">
        <v>1187</v>
      </c>
      <c r="F9030" t="s">
        <v>24</v>
      </c>
      <c r="G9030" t="s">
        <v>1270</v>
      </c>
      <c r="H9030" t="s">
        <v>349</v>
      </c>
      <c r="I9030" t="s">
        <v>349</v>
      </c>
      <c r="K9030">
        <v>2017</v>
      </c>
      <c r="L9030" t="s">
        <v>8937</v>
      </c>
      <c r="M9030" t="s">
        <v>1439</v>
      </c>
      <c r="N9030" t="s">
        <v>8938</v>
      </c>
    </row>
    <row r="9031" spans="1:15" ht="15" customHeight="1" x14ac:dyDescent="0.2">
      <c r="A9031" t="s">
        <v>9841</v>
      </c>
      <c r="B9031" t="s">
        <v>1185</v>
      </c>
      <c r="C9031" t="s">
        <v>1184</v>
      </c>
      <c r="D9031" s="21" t="s">
        <v>1186</v>
      </c>
      <c r="E9031" t="s">
        <v>1187</v>
      </c>
      <c r="F9031" t="s">
        <v>27</v>
      </c>
      <c r="G9031" t="s">
        <v>1270</v>
      </c>
      <c r="H9031" t="s">
        <v>349</v>
      </c>
      <c r="I9031" t="s">
        <v>349</v>
      </c>
      <c r="K9031">
        <v>2017</v>
      </c>
      <c r="L9031" t="s">
        <v>8937</v>
      </c>
      <c r="M9031" t="s">
        <v>1439</v>
      </c>
      <c r="N9031" t="s">
        <v>8938</v>
      </c>
      <c r="O9031" t="s">
        <v>8940</v>
      </c>
    </row>
    <row r="9032" spans="1:15" ht="15" customHeight="1" x14ac:dyDescent="0.2">
      <c r="A9032" t="s">
        <v>9841</v>
      </c>
      <c r="B9032" t="s">
        <v>1185</v>
      </c>
      <c r="C9032" t="s">
        <v>1184</v>
      </c>
      <c r="D9032" s="21" t="s">
        <v>1186</v>
      </c>
      <c r="E9032" t="s">
        <v>1187</v>
      </c>
      <c r="F9032" t="s">
        <v>28</v>
      </c>
      <c r="G9032" t="s">
        <v>1270</v>
      </c>
      <c r="H9032" t="s">
        <v>349</v>
      </c>
      <c r="I9032" t="s">
        <v>349</v>
      </c>
      <c r="K9032">
        <v>2017</v>
      </c>
      <c r="L9032" t="s">
        <v>8937</v>
      </c>
      <c r="M9032" t="s">
        <v>1439</v>
      </c>
      <c r="N9032" t="s">
        <v>8938</v>
      </c>
      <c r="O9032" t="s">
        <v>8941</v>
      </c>
    </row>
    <row r="9033" spans="1:15" ht="15" customHeight="1" x14ac:dyDescent="0.2">
      <c r="A9033" t="s">
        <v>9841</v>
      </c>
      <c r="B9033" t="s">
        <v>1185</v>
      </c>
      <c r="C9033" t="s">
        <v>1184</v>
      </c>
      <c r="D9033" s="21" t="s">
        <v>1186</v>
      </c>
      <c r="E9033" t="s">
        <v>1187</v>
      </c>
      <c r="F9033" t="s">
        <v>32</v>
      </c>
      <c r="G9033" t="s">
        <v>1270</v>
      </c>
      <c r="K9033">
        <v>2017</v>
      </c>
      <c r="L9033" t="s">
        <v>8937</v>
      </c>
      <c r="M9033" t="s">
        <v>1314</v>
      </c>
      <c r="N9033" t="s">
        <v>8938</v>
      </c>
    </row>
    <row r="9034" spans="1:15" ht="15" customHeight="1" x14ac:dyDescent="0.2">
      <c r="A9034" t="s">
        <v>9841</v>
      </c>
      <c r="B9034" t="s">
        <v>1185</v>
      </c>
      <c r="C9034" t="s">
        <v>1184</v>
      </c>
      <c r="D9034" s="21" t="s">
        <v>1186</v>
      </c>
      <c r="E9034" t="s">
        <v>1187</v>
      </c>
      <c r="F9034" t="s">
        <v>43</v>
      </c>
      <c r="G9034" t="s">
        <v>1386</v>
      </c>
      <c r="H9034" t="s">
        <v>349</v>
      </c>
      <c r="I9034" t="s">
        <v>1100</v>
      </c>
      <c r="K9034">
        <v>2018</v>
      </c>
      <c r="L9034" t="s">
        <v>8942</v>
      </c>
      <c r="M9034" t="s">
        <v>2332</v>
      </c>
      <c r="N9034" t="s">
        <v>8943</v>
      </c>
    </row>
    <row r="9035" spans="1:15" ht="15" customHeight="1" x14ac:dyDescent="0.2">
      <c r="A9035" t="s">
        <v>9841</v>
      </c>
      <c r="B9035" s="11" t="s">
        <v>1185</v>
      </c>
      <c r="C9035" s="11" t="s">
        <v>1184</v>
      </c>
      <c r="D9035" s="26" t="s">
        <v>1186</v>
      </c>
      <c r="E9035" s="11" t="s">
        <v>1187</v>
      </c>
      <c r="F9035" s="22" t="s">
        <v>81</v>
      </c>
      <c r="G9035" s="11" t="s">
        <v>1299</v>
      </c>
      <c r="H9035" s="11"/>
      <c r="I9035" s="11"/>
      <c r="J9035" s="11"/>
      <c r="K9035" s="11">
        <v>2025</v>
      </c>
      <c r="L9035" s="11" t="s">
        <v>4732</v>
      </c>
      <c r="M9035" s="22"/>
      <c r="N9035" s="22"/>
      <c r="O9035" s="48"/>
    </row>
    <row r="9036" spans="1:15" ht="15" customHeight="1" x14ac:dyDescent="0.2">
      <c r="A9036" t="s">
        <v>9841</v>
      </c>
      <c r="B9036" t="s">
        <v>1185</v>
      </c>
      <c r="C9036" t="s">
        <v>1184</v>
      </c>
      <c r="D9036" s="21" t="s">
        <v>1186</v>
      </c>
      <c r="E9036" t="s">
        <v>1187</v>
      </c>
      <c r="F9036" t="s">
        <v>78</v>
      </c>
      <c r="G9036" t="s">
        <v>1299</v>
      </c>
      <c r="K9036">
        <v>2025</v>
      </c>
      <c r="L9036" t="s">
        <v>8944</v>
      </c>
    </row>
    <row r="9037" spans="1:15" ht="15" customHeight="1" x14ac:dyDescent="0.2">
      <c r="A9037" t="s">
        <v>9841</v>
      </c>
      <c r="B9037" t="s">
        <v>1185</v>
      </c>
      <c r="C9037" t="s">
        <v>1184</v>
      </c>
      <c r="D9037" s="21" t="s">
        <v>1186</v>
      </c>
      <c r="E9037" t="s">
        <v>1187</v>
      </c>
      <c r="F9037" t="s">
        <v>79</v>
      </c>
      <c r="G9037" t="s">
        <v>1382</v>
      </c>
      <c r="K9037">
        <v>2025</v>
      </c>
      <c r="L9037" t="s">
        <v>8944</v>
      </c>
    </row>
    <row r="9038" spans="1:15" ht="15" customHeight="1" x14ac:dyDescent="0.2">
      <c r="A9038" t="s">
        <v>9841</v>
      </c>
      <c r="B9038" t="s">
        <v>1185</v>
      </c>
      <c r="C9038" t="s">
        <v>1184</v>
      </c>
      <c r="D9038" s="21" t="s">
        <v>1186</v>
      </c>
      <c r="E9038" t="s">
        <v>1187</v>
      </c>
      <c r="F9038" t="s">
        <v>54</v>
      </c>
      <c r="G9038" t="s">
        <v>1270</v>
      </c>
      <c r="H9038" t="s">
        <v>349</v>
      </c>
      <c r="I9038" t="s">
        <v>349</v>
      </c>
      <c r="K9038">
        <v>2017</v>
      </c>
      <c r="L9038" t="s">
        <v>8945</v>
      </c>
      <c r="M9038" t="s">
        <v>2036</v>
      </c>
      <c r="N9038" t="s">
        <v>8946</v>
      </c>
      <c r="O9038" t="s">
        <v>8947</v>
      </c>
    </row>
    <row r="9039" spans="1:15" ht="15" customHeight="1" x14ac:dyDescent="0.2">
      <c r="A9039" t="s">
        <v>9841</v>
      </c>
      <c r="B9039" t="s">
        <v>1185</v>
      </c>
      <c r="C9039" t="s">
        <v>1184</v>
      </c>
      <c r="D9039" s="21" t="s">
        <v>1186</v>
      </c>
      <c r="E9039" t="s">
        <v>1187</v>
      </c>
      <c r="F9039" t="s">
        <v>59</v>
      </c>
      <c r="G9039" t="s">
        <v>1270</v>
      </c>
      <c r="H9039" t="s">
        <v>349</v>
      </c>
      <c r="I9039" t="s">
        <v>1100</v>
      </c>
      <c r="K9039">
        <v>2017</v>
      </c>
      <c r="L9039" t="s">
        <v>8945</v>
      </c>
      <c r="M9039" t="s">
        <v>1319</v>
      </c>
      <c r="N9039" t="s">
        <v>8946</v>
      </c>
      <c r="O9039" t="s">
        <v>8948</v>
      </c>
    </row>
    <row r="9040" spans="1:15" ht="15" customHeight="1" x14ac:dyDescent="0.2">
      <c r="A9040" t="s">
        <v>9841</v>
      </c>
      <c r="B9040" t="s">
        <v>1185</v>
      </c>
      <c r="C9040" t="s">
        <v>1184</v>
      </c>
      <c r="D9040" s="21" t="s">
        <v>1186</v>
      </c>
      <c r="E9040" t="s">
        <v>1187</v>
      </c>
      <c r="F9040" t="s">
        <v>64</v>
      </c>
      <c r="G9040" t="s">
        <v>1270</v>
      </c>
      <c r="H9040" t="s">
        <v>349</v>
      </c>
      <c r="I9040" t="s">
        <v>349</v>
      </c>
      <c r="K9040">
        <v>2017</v>
      </c>
      <c r="L9040" t="s">
        <v>8945</v>
      </c>
      <c r="M9040" t="s">
        <v>2036</v>
      </c>
      <c r="N9040" t="s">
        <v>8946</v>
      </c>
      <c r="O9040" t="s">
        <v>8949</v>
      </c>
    </row>
    <row r="9041" spans="1:15" ht="15" customHeight="1" x14ac:dyDescent="0.2">
      <c r="A9041" t="s">
        <v>9841</v>
      </c>
      <c r="B9041" t="s">
        <v>1185</v>
      </c>
      <c r="C9041" t="s">
        <v>1184</v>
      </c>
      <c r="D9041" s="21" t="s">
        <v>1186</v>
      </c>
      <c r="E9041" t="s">
        <v>1187</v>
      </c>
      <c r="F9041" t="s">
        <v>65</v>
      </c>
      <c r="G9041" t="s">
        <v>1270</v>
      </c>
      <c r="H9041" t="s">
        <v>349</v>
      </c>
      <c r="I9041" t="s">
        <v>349</v>
      </c>
      <c r="K9041">
        <v>2017</v>
      </c>
      <c r="L9041" t="s">
        <v>8945</v>
      </c>
      <c r="M9041" t="s">
        <v>8950</v>
      </c>
      <c r="N9041" t="s">
        <v>8946</v>
      </c>
      <c r="O9041" t="s">
        <v>8951</v>
      </c>
    </row>
    <row r="9042" spans="1:15" ht="15" customHeight="1" x14ac:dyDescent="0.2">
      <c r="A9042" t="s">
        <v>9841</v>
      </c>
      <c r="B9042" t="s">
        <v>1185</v>
      </c>
      <c r="C9042" t="s">
        <v>1184</v>
      </c>
      <c r="D9042" s="21" t="s">
        <v>1186</v>
      </c>
      <c r="E9042" t="s">
        <v>1187</v>
      </c>
      <c r="F9042" t="s">
        <v>67</v>
      </c>
      <c r="G9042" t="s">
        <v>1360</v>
      </c>
      <c r="K9042">
        <v>2017</v>
      </c>
      <c r="L9042" t="s">
        <v>8945</v>
      </c>
      <c r="M9042" t="s">
        <v>1336</v>
      </c>
      <c r="N9042" t="s">
        <v>8946</v>
      </c>
      <c r="O9042" t="s">
        <v>8952</v>
      </c>
    </row>
    <row r="9043" spans="1:15" ht="15" customHeight="1" x14ac:dyDescent="0.2">
      <c r="A9043" t="s">
        <v>9841</v>
      </c>
      <c r="B9043" t="s">
        <v>1185</v>
      </c>
      <c r="C9043" t="s">
        <v>1184</v>
      </c>
      <c r="D9043" s="21" t="s">
        <v>1186</v>
      </c>
      <c r="E9043" t="s">
        <v>1187</v>
      </c>
      <c r="F9043" t="s">
        <v>314</v>
      </c>
      <c r="K9043">
        <v>2017</v>
      </c>
      <c r="L9043" t="s">
        <v>8945</v>
      </c>
      <c r="M9043" t="s">
        <v>1336</v>
      </c>
      <c r="N9043" t="s">
        <v>8946</v>
      </c>
      <c r="O9043" t="s">
        <v>9755</v>
      </c>
    </row>
    <row r="9044" spans="1:15" ht="15" customHeight="1" x14ac:dyDescent="0.2">
      <c r="A9044" t="s">
        <v>9841</v>
      </c>
      <c r="B9044" t="s">
        <v>1185</v>
      </c>
      <c r="C9044" t="s">
        <v>1184</v>
      </c>
      <c r="D9044" s="21" t="s">
        <v>1186</v>
      </c>
      <c r="E9044" t="s">
        <v>1187</v>
      </c>
      <c r="F9044" t="s">
        <v>315</v>
      </c>
      <c r="K9044">
        <v>2017</v>
      </c>
      <c r="L9044" t="s">
        <v>8945</v>
      </c>
      <c r="M9044" t="s">
        <v>1592</v>
      </c>
      <c r="N9044" t="s">
        <v>8946</v>
      </c>
      <c r="O9044" t="s">
        <v>8953</v>
      </c>
    </row>
    <row r="9045" spans="1:15" ht="15" customHeight="1" x14ac:dyDescent="0.2">
      <c r="A9045" t="s">
        <v>9841</v>
      </c>
      <c r="B9045" t="s">
        <v>1185</v>
      </c>
      <c r="C9045" t="s">
        <v>1184</v>
      </c>
      <c r="D9045" s="21" t="s">
        <v>1186</v>
      </c>
      <c r="E9045" t="s">
        <v>1187</v>
      </c>
      <c r="F9045" t="s">
        <v>316</v>
      </c>
      <c r="K9045">
        <v>2017</v>
      </c>
      <c r="L9045" t="s">
        <v>8945</v>
      </c>
      <c r="M9045" t="s">
        <v>1592</v>
      </c>
      <c r="N9045" t="s">
        <v>8946</v>
      </c>
      <c r="O9045" t="s">
        <v>8954</v>
      </c>
    </row>
    <row r="9046" spans="1:15" ht="15" customHeight="1" x14ac:dyDescent="0.2">
      <c r="A9046" t="s">
        <v>9841</v>
      </c>
      <c r="B9046" t="s">
        <v>1185</v>
      </c>
      <c r="C9046" t="s">
        <v>1184</v>
      </c>
      <c r="D9046" s="21" t="s">
        <v>1186</v>
      </c>
      <c r="E9046" t="s">
        <v>1187</v>
      </c>
      <c r="F9046" t="s">
        <v>336</v>
      </c>
      <c r="K9046">
        <v>2017</v>
      </c>
      <c r="L9046" t="s">
        <v>8945</v>
      </c>
      <c r="M9046" t="s">
        <v>1592</v>
      </c>
      <c r="N9046" t="s">
        <v>8946</v>
      </c>
      <c r="O9046" t="s">
        <v>8955</v>
      </c>
    </row>
    <row r="9047" spans="1:15" ht="15" customHeight="1" x14ac:dyDescent="0.2">
      <c r="A9047" t="s">
        <v>9841</v>
      </c>
      <c r="B9047" t="s">
        <v>1185</v>
      </c>
      <c r="C9047" t="s">
        <v>1184</v>
      </c>
      <c r="D9047" s="21" t="s">
        <v>1186</v>
      </c>
      <c r="E9047" t="s">
        <v>1187</v>
      </c>
      <c r="F9047" t="s">
        <v>337</v>
      </c>
      <c r="K9047">
        <v>2017</v>
      </c>
      <c r="L9047" t="s">
        <v>8945</v>
      </c>
      <c r="M9047" t="s">
        <v>1592</v>
      </c>
      <c r="N9047" t="s">
        <v>8946</v>
      </c>
      <c r="O9047" t="s">
        <v>8955</v>
      </c>
    </row>
    <row r="9048" spans="1:15" ht="15" customHeight="1" x14ac:dyDescent="0.2">
      <c r="A9048" t="s">
        <v>9841</v>
      </c>
      <c r="B9048" t="s">
        <v>1185</v>
      </c>
      <c r="C9048" t="s">
        <v>1184</v>
      </c>
      <c r="D9048" s="21" t="s">
        <v>1186</v>
      </c>
      <c r="E9048" t="s">
        <v>1187</v>
      </c>
      <c r="F9048" t="s">
        <v>338</v>
      </c>
      <c r="K9048">
        <v>2017</v>
      </c>
      <c r="L9048" t="s">
        <v>8945</v>
      </c>
      <c r="M9048" t="s">
        <v>1592</v>
      </c>
      <c r="N9048" t="s">
        <v>8946</v>
      </c>
      <c r="O9048" t="s">
        <v>8955</v>
      </c>
    </row>
    <row r="9049" spans="1:15" ht="15" customHeight="1" x14ac:dyDescent="0.2">
      <c r="A9049" t="s">
        <v>9841</v>
      </c>
      <c r="B9049" t="s">
        <v>1185</v>
      </c>
      <c r="C9049" t="s">
        <v>1184</v>
      </c>
      <c r="D9049" s="21" t="s">
        <v>1186</v>
      </c>
      <c r="E9049" t="s">
        <v>1187</v>
      </c>
      <c r="F9049" t="s">
        <v>339</v>
      </c>
      <c r="K9049">
        <v>2017</v>
      </c>
      <c r="L9049" t="s">
        <v>8945</v>
      </c>
      <c r="M9049" t="s">
        <v>1592</v>
      </c>
      <c r="N9049" t="s">
        <v>8946</v>
      </c>
      <c r="O9049" t="s">
        <v>8955</v>
      </c>
    </row>
    <row r="9050" spans="1:15" ht="15" customHeight="1" x14ac:dyDescent="0.2">
      <c r="A9050" t="s">
        <v>9841</v>
      </c>
      <c r="B9050" t="s">
        <v>1185</v>
      </c>
      <c r="C9050" t="s">
        <v>1184</v>
      </c>
      <c r="D9050" s="21" t="s">
        <v>1186</v>
      </c>
      <c r="E9050" t="s">
        <v>1187</v>
      </c>
      <c r="F9050" t="s">
        <v>9</v>
      </c>
      <c r="L9050" t="s">
        <v>1414</v>
      </c>
      <c r="N9050" t="s">
        <v>1415</v>
      </c>
      <c r="O9050" t="s">
        <v>1416</v>
      </c>
    </row>
    <row r="9051" spans="1:15" ht="15" customHeight="1" x14ac:dyDescent="0.2">
      <c r="A9051" t="s">
        <v>9841</v>
      </c>
      <c r="B9051" t="s">
        <v>1185</v>
      </c>
      <c r="C9051" t="s">
        <v>1184</v>
      </c>
      <c r="D9051" s="21" t="s">
        <v>1186</v>
      </c>
      <c r="E9051" t="s">
        <v>1187</v>
      </c>
      <c r="F9051" t="s">
        <v>4</v>
      </c>
      <c r="L9051" t="s">
        <v>1429</v>
      </c>
      <c r="N9051" t="s">
        <v>1279</v>
      </c>
      <c r="O9051" t="s">
        <v>1280</v>
      </c>
    </row>
    <row r="9052" spans="1:15" ht="15" customHeight="1" x14ac:dyDescent="0.2">
      <c r="A9052" t="s">
        <v>9841</v>
      </c>
      <c r="B9052" t="s">
        <v>1185</v>
      </c>
      <c r="C9052" t="s">
        <v>1184</v>
      </c>
      <c r="D9052" s="21" t="s">
        <v>1186</v>
      </c>
      <c r="E9052" t="s">
        <v>1187</v>
      </c>
      <c r="F9052" t="s">
        <v>15</v>
      </c>
      <c r="G9052" t="s">
        <v>1430</v>
      </c>
      <c r="O9052" t="s">
        <v>1432</v>
      </c>
    </row>
    <row r="9053" spans="1:15" ht="15" customHeight="1" x14ac:dyDescent="0.2">
      <c r="A9053" t="s">
        <v>9841</v>
      </c>
      <c r="B9053" t="s">
        <v>1185</v>
      </c>
      <c r="C9053" t="s">
        <v>1184</v>
      </c>
      <c r="D9053" s="21" t="s">
        <v>1186</v>
      </c>
      <c r="E9053" t="s">
        <v>1187</v>
      </c>
      <c r="F9053" t="s">
        <v>137</v>
      </c>
      <c r="G9053" t="s">
        <v>1286</v>
      </c>
      <c r="O9053" t="s">
        <v>1400</v>
      </c>
    </row>
    <row r="9054" spans="1:15" ht="15" customHeight="1" x14ac:dyDescent="0.2">
      <c r="A9054" t="s">
        <v>9841</v>
      </c>
      <c r="B9054" t="s">
        <v>1185</v>
      </c>
      <c r="C9054" t="s">
        <v>1184</v>
      </c>
      <c r="D9054" s="21" t="s">
        <v>1186</v>
      </c>
      <c r="E9054" t="s">
        <v>1187</v>
      </c>
      <c r="F9054" t="s">
        <v>162</v>
      </c>
      <c r="G9054" t="s">
        <v>1286</v>
      </c>
      <c r="O9054" t="s">
        <v>1400</v>
      </c>
    </row>
    <row r="9055" spans="1:15" ht="15" customHeight="1" x14ac:dyDescent="0.2">
      <c r="A9055" t="s">
        <v>9841</v>
      </c>
      <c r="B9055" t="s">
        <v>1091</v>
      </c>
      <c r="C9055" t="s">
        <v>1090</v>
      </c>
      <c r="D9055" s="21" t="s">
        <v>1094</v>
      </c>
      <c r="E9055" t="s">
        <v>1095</v>
      </c>
      <c r="F9055" t="s">
        <v>16</v>
      </c>
      <c r="G9055" t="s">
        <v>1270</v>
      </c>
      <c r="H9055" t="s">
        <v>482</v>
      </c>
      <c r="I9055" t="s">
        <v>1281</v>
      </c>
      <c r="J9055" t="s">
        <v>9251</v>
      </c>
      <c r="K9055">
        <v>2015</v>
      </c>
      <c r="L9055" t="s">
        <v>9249</v>
      </c>
      <c r="M9055" t="s">
        <v>9252</v>
      </c>
      <c r="N9055" t="s">
        <v>9250</v>
      </c>
      <c r="O9055" t="s">
        <v>9253</v>
      </c>
    </row>
    <row r="9056" spans="1:15" ht="15" customHeight="1" x14ac:dyDescent="0.2">
      <c r="A9056" t="s">
        <v>9841</v>
      </c>
      <c r="B9056" t="s">
        <v>1091</v>
      </c>
      <c r="C9056" t="s">
        <v>1090</v>
      </c>
      <c r="D9056" s="21" t="s">
        <v>1094</v>
      </c>
      <c r="E9056" t="s">
        <v>1095</v>
      </c>
      <c r="F9056" t="s">
        <v>17</v>
      </c>
      <c r="G9056" t="s">
        <v>1270</v>
      </c>
      <c r="H9056" t="s">
        <v>482</v>
      </c>
      <c r="I9056" t="s">
        <v>1281</v>
      </c>
      <c r="J9056" t="s">
        <v>9251</v>
      </c>
      <c r="K9056">
        <v>2015</v>
      </c>
      <c r="L9056" t="s">
        <v>9249</v>
      </c>
      <c r="M9056" t="s">
        <v>9252</v>
      </c>
      <c r="N9056" t="s">
        <v>9250</v>
      </c>
      <c r="O9056" t="s">
        <v>9253</v>
      </c>
    </row>
    <row r="9057" spans="1:15" ht="15" customHeight="1" x14ac:dyDescent="0.2">
      <c r="A9057" t="s">
        <v>9841</v>
      </c>
      <c r="B9057" t="s">
        <v>1091</v>
      </c>
      <c r="C9057" t="s">
        <v>1090</v>
      </c>
      <c r="D9057" s="21" t="s">
        <v>1094</v>
      </c>
      <c r="E9057" t="s">
        <v>1095</v>
      </c>
      <c r="F9057" t="s">
        <v>18</v>
      </c>
      <c r="G9057" t="s">
        <v>1270</v>
      </c>
      <c r="H9057" t="s">
        <v>482</v>
      </c>
      <c r="I9057" t="s">
        <v>1281</v>
      </c>
      <c r="J9057" t="s">
        <v>9251</v>
      </c>
      <c r="K9057">
        <v>2015</v>
      </c>
      <c r="L9057" t="s">
        <v>9249</v>
      </c>
      <c r="M9057" t="s">
        <v>9252</v>
      </c>
      <c r="N9057" t="s">
        <v>9250</v>
      </c>
      <c r="O9057" t="s">
        <v>9253</v>
      </c>
    </row>
    <row r="9058" spans="1:15" ht="15" customHeight="1" x14ac:dyDescent="0.2">
      <c r="A9058" t="s">
        <v>9841</v>
      </c>
      <c r="B9058" t="s">
        <v>1091</v>
      </c>
      <c r="C9058" t="s">
        <v>1090</v>
      </c>
      <c r="D9058" s="21" t="s">
        <v>1094</v>
      </c>
      <c r="E9058" t="s">
        <v>1095</v>
      </c>
      <c r="F9058" t="s">
        <v>19</v>
      </c>
      <c r="G9058" t="s">
        <v>1270</v>
      </c>
      <c r="H9058" t="s">
        <v>482</v>
      </c>
      <c r="I9058" t="s">
        <v>1281</v>
      </c>
      <c r="J9058" t="s">
        <v>9251</v>
      </c>
      <c r="K9058">
        <v>2015</v>
      </c>
      <c r="L9058" t="s">
        <v>9249</v>
      </c>
      <c r="M9058" t="s">
        <v>9252</v>
      </c>
      <c r="N9058" t="s">
        <v>9250</v>
      </c>
      <c r="O9058" t="s">
        <v>9253</v>
      </c>
    </row>
    <row r="9059" spans="1:15" ht="15" customHeight="1" x14ac:dyDescent="0.2">
      <c r="A9059" t="s">
        <v>9841</v>
      </c>
      <c r="B9059" t="s">
        <v>1091</v>
      </c>
      <c r="C9059" t="s">
        <v>1090</v>
      </c>
      <c r="D9059" s="21" t="s">
        <v>1094</v>
      </c>
      <c r="E9059" t="s">
        <v>1095</v>
      </c>
      <c r="F9059" t="s">
        <v>20</v>
      </c>
      <c r="G9059" t="s">
        <v>1270</v>
      </c>
      <c r="H9059" t="s">
        <v>482</v>
      </c>
      <c r="I9059" t="s">
        <v>1281</v>
      </c>
      <c r="J9059" t="s">
        <v>9251</v>
      </c>
      <c r="K9059">
        <v>2015</v>
      </c>
      <c r="L9059" t="s">
        <v>9249</v>
      </c>
      <c r="M9059" t="s">
        <v>9252</v>
      </c>
      <c r="N9059" t="s">
        <v>9250</v>
      </c>
      <c r="O9059" t="s">
        <v>9253</v>
      </c>
    </row>
    <row r="9060" spans="1:15" ht="15" customHeight="1" x14ac:dyDescent="0.2">
      <c r="A9060" t="s">
        <v>9841</v>
      </c>
      <c r="B9060" t="s">
        <v>1091</v>
      </c>
      <c r="C9060" t="s">
        <v>1090</v>
      </c>
      <c r="D9060" s="21" t="s">
        <v>1094</v>
      </c>
      <c r="E9060" t="s">
        <v>1095</v>
      </c>
      <c r="F9060" t="s">
        <v>24</v>
      </c>
      <c r="G9060" t="s">
        <v>1270</v>
      </c>
      <c r="H9060" t="s">
        <v>482</v>
      </c>
      <c r="I9060" t="s">
        <v>1281</v>
      </c>
      <c r="J9060" t="s">
        <v>9251</v>
      </c>
      <c r="K9060">
        <v>2015</v>
      </c>
      <c r="L9060" t="s">
        <v>9249</v>
      </c>
      <c r="M9060" t="s">
        <v>9252</v>
      </c>
      <c r="N9060" t="s">
        <v>9250</v>
      </c>
      <c r="O9060" t="s">
        <v>9253</v>
      </c>
    </row>
    <row r="9061" spans="1:15" ht="15" customHeight="1" x14ac:dyDescent="0.2">
      <c r="A9061" t="s">
        <v>9841</v>
      </c>
      <c r="B9061" t="s">
        <v>1091</v>
      </c>
      <c r="C9061" t="s">
        <v>1090</v>
      </c>
      <c r="D9061" s="21" t="s">
        <v>1094</v>
      </c>
      <c r="E9061" t="s">
        <v>1095</v>
      </c>
      <c r="F9061" t="s">
        <v>28</v>
      </c>
      <c r="G9061" t="s">
        <v>1270</v>
      </c>
      <c r="H9061" t="s">
        <v>482</v>
      </c>
      <c r="I9061" t="s">
        <v>1281</v>
      </c>
      <c r="J9061" t="s">
        <v>9251</v>
      </c>
      <c r="K9061">
        <v>2015</v>
      </c>
      <c r="L9061" t="s">
        <v>9249</v>
      </c>
      <c r="M9061" t="s">
        <v>9252</v>
      </c>
      <c r="N9061" t="s">
        <v>9250</v>
      </c>
      <c r="O9061" t="s">
        <v>9253</v>
      </c>
    </row>
    <row r="9062" spans="1:15" ht="15" customHeight="1" x14ac:dyDescent="0.2">
      <c r="A9062" t="s">
        <v>9841</v>
      </c>
      <c r="B9062" t="s">
        <v>1091</v>
      </c>
      <c r="C9062" t="s">
        <v>1090</v>
      </c>
      <c r="D9062" s="21" t="s">
        <v>1092</v>
      </c>
      <c r="E9062" t="s">
        <v>1093</v>
      </c>
      <c r="F9062" t="s">
        <v>16</v>
      </c>
      <c r="G9062" t="s">
        <v>1270</v>
      </c>
      <c r="H9062" t="s">
        <v>482</v>
      </c>
      <c r="I9062" t="s">
        <v>1271</v>
      </c>
      <c r="K9062">
        <v>2018</v>
      </c>
      <c r="L9062" t="s">
        <v>8956</v>
      </c>
      <c r="M9062" t="s">
        <v>8957</v>
      </c>
      <c r="N9062" t="s">
        <v>8958</v>
      </c>
      <c r="O9062" t="s">
        <v>8959</v>
      </c>
    </row>
    <row r="9063" spans="1:15" ht="15" customHeight="1" x14ac:dyDescent="0.2">
      <c r="A9063" t="s">
        <v>9841</v>
      </c>
      <c r="B9063" t="s">
        <v>1091</v>
      </c>
      <c r="C9063" t="s">
        <v>1090</v>
      </c>
      <c r="D9063" s="21" t="s">
        <v>1092</v>
      </c>
      <c r="E9063" t="s">
        <v>1093</v>
      </c>
      <c r="F9063" t="s">
        <v>17</v>
      </c>
      <c r="G9063" t="s">
        <v>1270</v>
      </c>
      <c r="H9063" t="s">
        <v>482</v>
      </c>
      <c r="I9063" t="s">
        <v>1271</v>
      </c>
      <c r="K9063">
        <v>2018</v>
      </c>
      <c r="L9063" t="s">
        <v>8956</v>
      </c>
      <c r="M9063" t="s">
        <v>8960</v>
      </c>
      <c r="N9063" t="s">
        <v>8958</v>
      </c>
    </row>
    <row r="9064" spans="1:15" ht="15" customHeight="1" x14ac:dyDescent="0.2">
      <c r="A9064" t="s">
        <v>9841</v>
      </c>
      <c r="B9064" t="s">
        <v>1091</v>
      </c>
      <c r="C9064" t="s">
        <v>1090</v>
      </c>
      <c r="D9064" s="21" t="s">
        <v>1092</v>
      </c>
      <c r="E9064" t="s">
        <v>1093</v>
      </c>
      <c r="F9064" t="s">
        <v>18</v>
      </c>
      <c r="G9064" t="s">
        <v>1270</v>
      </c>
      <c r="H9064" t="s">
        <v>482</v>
      </c>
      <c r="I9064" t="s">
        <v>1271</v>
      </c>
      <c r="K9064">
        <v>2018</v>
      </c>
      <c r="L9064" t="s">
        <v>8956</v>
      </c>
      <c r="M9064" t="s">
        <v>8960</v>
      </c>
      <c r="N9064" t="s">
        <v>8958</v>
      </c>
    </row>
    <row r="9065" spans="1:15" ht="15" customHeight="1" x14ac:dyDescent="0.2">
      <c r="A9065" t="s">
        <v>9841</v>
      </c>
      <c r="B9065" t="s">
        <v>1091</v>
      </c>
      <c r="C9065" t="s">
        <v>1090</v>
      </c>
      <c r="D9065" s="21" t="s">
        <v>1092</v>
      </c>
      <c r="E9065" t="s">
        <v>1093</v>
      </c>
      <c r="F9065" t="s">
        <v>19</v>
      </c>
      <c r="G9065" t="s">
        <v>1270</v>
      </c>
      <c r="H9065" t="s">
        <v>482</v>
      </c>
      <c r="I9065" t="s">
        <v>1271</v>
      </c>
      <c r="K9065">
        <v>2018</v>
      </c>
      <c r="L9065" t="s">
        <v>8956</v>
      </c>
      <c r="M9065" t="s">
        <v>8960</v>
      </c>
      <c r="N9065" t="s">
        <v>8958</v>
      </c>
    </row>
    <row r="9066" spans="1:15" ht="15" customHeight="1" x14ac:dyDescent="0.2">
      <c r="A9066" t="s">
        <v>9841</v>
      </c>
      <c r="B9066" t="s">
        <v>1091</v>
      </c>
      <c r="C9066" t="s">
        <v>1090</v>
      </c>
      <c r="D9066" s="21" t="s">
        <v>1092</v>
      </c>
      <c r="E9066" t="s">
        <v>1093</v>
      </c>
      <c r="F9066" t="s">
        <v>20</v>
      </c>
      <c r="G9066" t="s">
        <v>1270</v>
      </c>
      <c r="H9066" t="s">
        <v>482</v>
      </c>
      <c r="I9066" t="s">
        <v>1271</v>
      </c>
      <c r="K9066">
        <v>2018</v>
      </c>
      <c r="L9066" t="s">
        <v>8956</v>
      </c>
      <c r="M9066" t="s">
        <v>8960</v>
      </c>
      <c r="N9066" t="s">
        <v>8958</v>
      </c>
      <c r="O9066" t="s">
        <v>8961</v>
      </c>
    </row>
    <row r="9067" spans="1:15" ht="15" customHeight="1" x14ac:dyDescent="0.2">
      <c r="A9067" t="s">
        <v>9841</v>
      </c>
      <c r="B9067" t="s">
        <v>1091</v>
      </c>
      <c r="C9067" t="s">
        <v>1090</v>
      </c>
      <c r="D9067" s="21" t="s">
        <v>1092</v>
      </c>
      <c r="E9067" t="s">
        <v>1093</v>
      </c>
      <c r="F9067" t="s">
        <v>22</v>
      </c>
      <c r="G9067" t="s">
        <v>1270</v>
      </c>
      <c r="H9067" t="s">
        <v>482</v>
      </c>
      <c r="I9067" t="s">
        <v>1271</v>
      </c>
      <c r="K9067">
        <v>2018</v>
      </c>
      <c r="L9067" t="s">
        <v>8956</v>
      </c>
      <c r="M9067" t="s">
        <v>8962</v>
      </c>
      <c r="N9067" t="s">
        <v>8958</v>
      </c>
    </row>
    <row r="9068" spans="1:15" ht="15" customHeight="1" x14ac:dyDescent="0.2">
      <c r="A9068" t="s">
        <v>9841</v>
      </c>
      <c r="B9068" t="s">
        <v>1091</v>
      </c>
      <c r="C9068" t="s">
        <v>1090</v>
      </c>
      <c r="D9068" s="21" t="s">
        <v>1092</v>
      </c>
      <c r="E9068" t="s">
        <v>1093</v>
      </c>
      <c r="F9068" t="s">
        <v>23</v>
      </c>
      <c r="G9068" t="s">
        <v>1270</v>
      </c>
      <c r="H9068" t="s">
        <v>482</v>
      </c>
      <c r="I9068" t="s">
        <v>1271</v>
      </c>
      <c r="K9068">
        <v>2018</v>
      </c>
      <c r="L9068" t="s">
        <v>8956</v>
      </c>
      <c r="M9068" t="s">
        <v>8960</v>
      </c>
      <c r="N9068" t="s">
        <v>8958</v>
      </c>
    </row>
    <row r="9069" spans="1:15" ht="15" customHeight="1" x14ac:dyDescent="0.2">
      <c r="A9069" t="s">
        <v>9841</v>
      </c>
      <c r="B9069" t="s">
        <v>1091</v>
      </c>
      <c r="C9069" t="s">
        <v>1090</v>
      </c>
      <c r="D9069" s="21" t="s">
        <v>1092</v>
      </c>
      <c r="E9069" t="s">
        <v>1093</v>
      </c>
      <c r="F9069" t="s">
        <v>24</v>
      </c>
      <c r="G9069" t="s">
        <v>1270</v>
      </c>
      <c r="H9069" t="s">
        <v>482</v>
      </c>
      <c r="I9069" t="s">
        <v>1271</v>
      </c>
      <c r="K9069">
        <v>2018</v>
      </c>
      <c r="L9069" t="s">
        <v>8956</v>
      </c>
      <c r="M9069" t="s">
        <v>8960</v>
      </c>
      <c r="N9069" t="s">
        <v>8958</v>
      </c>
    </row>
    <row r="9070" spans="1:15" ht="15" customHeight="1" x14ac:dyDescent="0.2">
      <c r="A9070" t="s">
        <v>9841</v>
      </c>
      <c r="B9070" t="s">
        <v>1091</v>
      </c>
      <c r="C9070" t="s">
        <v>1090</v>
      </c>
      <c r="D9070" s="21" t="s">
        <v>1092</v>
      </c>
      <c r="E9070" t="s">
        <v>1093</v>
      </c>
      <c r="F9070" t="s">
        <v>25</v>
      </c>
      <c r="G9070" t="s">
        <v>1270</v>
      </c>
      <c r="H9070" t="s">
        <v>482</v>
      </c>
      <c r="I9070" t="s">
        <v>1271</v>
      </c>
      <c r="K9070">
        <v>2018</v>
      </c>
      <c r="L9070" t="s">
        <v>8956</v>
      </c>
      <c r="M9070" t="s">
        <v>8962</v>
      </c>
      <c r="N9070" t="s">
        <v>8958</v>
      </c>
    </row>
    <row r="9071" spans="1:15" ht="15" customHeight="1" x14ac:dyDescent="0.2">
      <c r="A9071" t="s">
        <v>9841</v>
      </c>
      <c r="B9071" t="s">
        <v>1091</v>
      </c>
      <c r="C9071" t="s">
        <v>1090</v>
      </c>
      <c r="D9071" s="21" t="s">
        <v>1092</v>
      </c>
      <c r="E9071" t="s">
        <v>1093</v>
      </c>
      <c r="F9071" t="s">
        <v>26</v>
      </c>
      <c r="G9071" t="s">
        <v>1270</v>
      </c>
      <c r="H9071" t="s">
        <v>482</v>
      </c>
      <c r="I9071" t="s">
        <v>1271</v>
      </c>
      <c r="K9071">
        <v>2018</v>
      </c>
      <c r="L9071" t="s">
        <v>8956</v>
      </c>
      <c r="M9071" t="s">
        <v>8962</v>
      </c>
      <c r="N9071" t="s">
        <v>8958</v>
      </c>
    </row>
    <row r="9072" spans="1:15" ht="15" customHeight="1" x14ac:dyDescent="0.2">
      <c r="A9072" t="s">
        <v>9841</v>
      </c>
      <c r="B9072" t="s">
        <v>1091</v>
      </c>
      <c r="C9072" t="s">
        <v>1090</v>
      </c>
      <c r="D9072" s="21" t="s">
        <v>1092</v>
      </c>
      <c r="E9072" t="s">
        <v>1093</v>
      </c>
      <c r="F9072" t="s">
        <v>27</v>
      </c>
      <c r="G9072" t="s">
        <v>1270</v>
      </c>
      <c r="H9072" t="s">
        <v>482</v>
      </c>
      <c r="I9072" t="s">
        <v>1271</v>
      </c>
      <c r="K9072">
        <v>2018</v>
      </c>
      <c r="L9072" t="s">
        <v>8956</v>
      </c>
      <c r="M9072" t="s">
        <v>8962</v>
      </c>
      <c r="N9072" t="s">
        <v>8958</v>
      </c>
    </row>
    <row r="9073" spans="1:15" ht="15" customHeight="1" x14ac:dyDescent="0.2">
      <c r="A9073" t="s">
        <v>9841</v>
      </c>
      <c r="B9073" t="s">
        <v>1091</v>
      </c>
      <c r="C9073" t="s">
        <v>1090</v>
      </c>
      <c r="D9073" s="21" t="s">
        <v>1092</v>
      </c>
      <c r="E9073" t="s">
        <v>1093</v>
      </c>
      <c r="F9073" t="s">
        <v>28</v>
      </c>
      <c r="G9073" t="s">
        <v>1270</v>
      </c>
      <c r="H9073" t="s">
        <v>482</v>
      </c>
      <c r="I9073" t="s">
        <v>1271</v>
      </c>
      <c r="K9073">
        <v>2018</v>
      </c>
      <c r="L9073" t="s">
        <v>8956</v>
      </c>
      <c r="M9073" t="s">
        <v>8957</v>
      </c>
      <c r="N9073" t="s">
        <v>8958</v>
      </c>
      <c r="O9073" t="s">
        <v>8963</v>
      </c>
    </row>
    <row r="9074" spans="1:15" ht="15" customHeight="1" x14ac:dyDescent="0.2">
      <c r="A9074" t="s">
        <v>9841</v>
      </c>
      <c r="B9074" s="22" t="s">
        <v>1091</v>
      </c>
      <c r="C9074" s="22" t="s">
        <v>1090</v>
      </c>
      <c r="D9074" s="23" t="s">
        <v>1092</v>
      </c>
      <c r="E9074" s="22" t="s">
        <v>1093</v>
      </c>
      <c r="F9074" s="22" t="s">
        <v>81</v>
      </c>
      <c r="G9074" s="22" t="s">
        <v>1299</v>
      </c>
      <c r="H9074" s="22"/>
      <c r="I9074" s="22"/>
      <c r="J9074" s="22"/>
      <c r="K9074" s="22">
        <v>2023</v>
      </c>
      <c r="L9074" s="22" t="s">
        <v>8964</v>
      </c>
      <c r="M9074" s="22" t="s">
        <v>2332</v>
      </c>
      <c r="N9074" s="22" t="s">
        <v>8965</v>
      </c>
      <c r="O9074" s="48"/>
    </row>
    <row r="9075" spans="1:15" ht="15" customHeight="1" x14ac:dyDescent="0.2">
      <c r="A9075" t="s">
        <v>9841</v>
      </c>
      <c r="B9075" t="s">
        <v>1091</v>
      </c>
      <c r="C9075" t="s">
        <v>1090</v>
      </c>
      <c r="D9075" s="21" t="s">
        <v>1094</v>
      </c>
      <c r="E9075" t="s">
        <v>1095</v>
      </c>
      <c r="F9075" t="s">
        <v>32</v>
      </c>
      <c r="G9075" t="s">
        <v>1270</v>
      </c>
      <c r="K9075">
        <v>2022</v>
      </c>
      <c r="L9075" t="s">
        <v>7982</v>
      </c>
      <c r="M9075" t="s">
        <v>8966</v>
      </c>
      <c r="N9075" t="s">
        <v>7983</v>
      </c>
    </row>
    <row r="9076" spans="1:15" ht="15" customHeight="1" x14ac:dyDescent="0.2">
      <c r="A9076" t="s">
        <v>9841</v>
      </c>
      <c r="B9076" t="s">
        <v>1091</v>
      </c>
      <c r="C9076" t="s">
        <v>1090</v>
      </c>
      <c r="D9076" s="21" t="s">
        <v>1094</v>
      </c>
      <c r="E9076" t="s">
        <v>1095</v>
      </c>
      <c r="F9076" t="s">
        <v>30</v>
      </c>
      <c r="G9076" t="s">
        <v>1454</v>
      </c>
      <c r="K9076">
        <v>2020</v>
      </c>
      <c r="L9076" t="s">
        <v>8967</v>
      </c>
      <c r="M9076" t="s">
        <v>3094</v>
      </c>
      <c r="N9076" t="s">
        <v>8968</v>
      </c>
      <c r="O9076" t="s">
        <v>8969</v>
      </c>
    </row>
    <row r="9077" spans="1:15" ht="15" customHeight="1" x14ac:dyDescent="0.2">
      <c r="A9077" t="s">
        <v>9841</v>
      </c>
      <c r="B9077" t="s">
        <v>1091</v>
      </c>
      <c r="C9077" t="s">
        <v>1090</v>
      </c>
      <c r="D9077" s="21" t="s">
        <v>1094</v>
      </c>
      <c r="E9077" t="s">
        <v>1095</v>
      </c>
      <c r="F9077" t="s">
        <v>56</v>
      </c>
      <c r="G9077" t="s">
        <v>1270</v>
      </c>
      <c r="H9077" t="s">
        <v>349</v>
      </c>
      <c r="I9077" t="s">
        <v>349</v>
      </c>
      <c r="K9077">
        <v>2020</v>
      </c>
      <c r="L9077" t="s">
        <v>8967</v>
      </c>
      <c r="M9077" t="s">
        <v>8970</v>
      </c>
      <c r="N9077" t="s">
        <v>8968</v>
      </c>
      <c r="O9077" t="s">
        <v>8971</v>
      </c>
    </row>
    <row r="9078" spans="1:15" ht="15" customHeight="1" x14ac:dyDescent="0.2">
      <c r="A9078" t="s">
        <v>9841</v>
      </c>
      <c r="B9078" t="s">
        <v>1091</v>
      </c>
      <c r="C9078" t="s">
        <v>1090</v>
      </c>
      <c r="D9078" s="21" t="s">
        <v>1094</v>
      </c>
      <c r="E9078" t="s">
        <v>1095</v>
      </c>
      <c r="F9078" t="s">
        <v>59</v>
      </c>
      <c r="G9078" t="s">
        <v>1270</v>
      </c>
      <c r="H9078" t="s">
        <v>349</v>
      </c>
      <c r="I9078" t="s">
        <v>349</v>
      </c>
      <c r="K9078">
        <v>2020</v>
      </c>
      <c r="L9078" t="s">
        <v>8967</v>
      </c>
      <c r="M9078" t="s">
        <v>8970</v>
      </c>
      <c r="N9078" t="s">
        <v>8968</v>
      </c>
      <c r="O9078" t="s">
        <v>8972</v>
      </c>
    </row>
    <row r="9079" spans="1:15" ht="15" customHeight="1" x14ac:dyDescent="0.2">
      <c r="A9079" t="s">
        <v>9841</v>
      </c>
      <c r="B9079" t="s">
        <v>1091</v>
      </c>
      <c r="C9079" t="s">
        <v>1090</v>
      </c>
      <c r="D9079" s="21" t="s">
        <v>1094</v>
      </c>
      <c r="E9079" t="s">
        <v>1095</v>
      </c>
      <c r="F9079" t="s">
        <v>89</v>
      </c>
      <c r="K9079">
        <v>2020</v>
      </c>
      <c r="L9079" t="s">
        <v>8967</v>
      </c>
      <c r="M9079" t="s">
        <v>2441</v>
      </c>
      <c r="N9079" t="s">
        <v>8968</v>
      </c>
      <c r="O9079" t="s">
        <v>8973</v>
      </c>
    </row>
    <row r="9080" spans="1:15" ht="15" customHeight="1" x14ac:dyDescent="0.2">
      <c r="A9080" t="s">
        <v>9841</v>
      </c>
      <c r="B9080" t="s">
        <v>1091</v>
      </c>
      <c r="C9080" t="s">
        <v>1090</v>
      </c>
      <c r="D9080" s="21" t="s">
        <v>1094</v>
      </c>
      <c r="E9080" t="s">
        <v>1095</v>
      </c>
      <c r="F9080" t="s">
        <v>94</v>
      </c>
      <c r="K9080">
        <v>2020</v>
      </c>
      <c r="L9080" t="s">
        <v>8967</v>
      </c>
      <c r="M9080" t="s">
        <v>3167</v>
      </c>
      <c r="N9080" t="s">
        <v>8968</v>
      </c>
      <c r="O9080" t="s">
        <v>8974</v>
      </c>
    </row>
    <row r="9081" spans="1:15" ht="15" customHeight="1" x14ac:dyDescent="0.2">
      <c r="A9081" t="s">
        <v>9841</v>
      </c>
      <c r="B9081" t="s">
        <v>1091</v>
      </c>
      <c r="C9081" t="s">
        <v>1090</v>
      </c>
      <c r="D9081" s="21" t="s">
        <v>1094</v>
      </c>
      <c r="E9081" t="s">
        <v>1095</v>
      </c>
      <c r="F9081" t="s">
        <v>95</v>
      </c>
      <c r="K9081">
        <v>2020</v>
      </c>
      <c r="L9081" t="s">
        <v>8967</v>
      </c>
      <c r="M9081" t="s">
        <v>3167</v>
      </c>
      <c r="N9081" t="s">
        <v>8968</v>
      </c>
      <c r="O9081" t="s">
        <v>8975</v>
      </c>
    </row>
    <row r="9082" spans="1:15" ht="15" customHeight="1" x14ac:dyDescent="0.2">
      <c r="A9082" t="s">
        <v>9841</v>
      </c>
      <c r="B9082" t="s">
        <v>1091</v>
      </c>
      <c r="C9082" t="s">
        <v>1090</v>
      </c>
      <c r="D9082" s="21" t="s">
        <v>1094</v>
      </c>
      <c r="E9082" t="s">
        <v>1095</v>
      </c>
      <c r="F9082" t="s">
        <v>96</v>
      </c>
      <c r="K9082">
        <v>2020</v>
      </c>
      <c r="L9082" t="s">
        <v>8967</v>
      </c>
      <c r="M9082" t="s">
        <v>5714</v>
      </c>
      <c r="N9082" t="s">
        <v>8968</v>
      </c>
      <c r="O9082" t="s">
        <v>8976</v>
      </c>
    </row>
    <row r="9083" spans="1:15" ht="15" customHeight="1" x14ac:dyDescent="0.2">
      <c r="A9083" t="s">
        <v>9841</v>
      </c>
      <c r="B9083" t="s">
        <v>1091</v>
      </c>
      <c r="C9083" t="s">
        <v>1090</v>
      </c>
      <c r="D9083" s="21" t="s">
        <v>1094</v>
      </c>
      <c r="E9083" t="s">
        <v>1095</v>
      </c>
      <c r="F9083" t="s">
        <v>266</v>
      </c>
      <c r="G9083" t="s">
        <v>1523</v>
      </c>
      <c r="K9083">
        <v>2021</v>
      </c>
      <c r="L9083" t="s">
        <v>8977</v>
      </c>
      <c r="M9083" t="s">
        <v>8978</v>
      </c>
      <c r="N9083" t="s">
        <v>8968</v>
      </c>
      <c r="O9083" t="s">
        <v>8979</v>
      </c>
    </row>
    <row r="9084" spans="1:15" ht="15" customHeight="1" x14ac:dyDescent="0.2">
      <c r="A9084" t="s">
        <v>9841</v>
      </c>
      <c r="B9084" t="s">
        <v>1091</v>
      </c>
      <c r="C9084" t="s">
        <v>1090</v>
      </c>
      <c r="D9084" s="21" t="s">
        <v>1094</v>
      </c>
      <c r="E9084" t="s">
        <v>1095</v>
      </c>
      <c r="F9084" t="s">
        <v>268</v>
      </c>
      <c r="G9084" t="s">
        <v>1523</v>
      </c>
      <c r="K9084">
        <v>2021</v>
      </c>
      <c r="L9084" t="s">
        <v>8977</v>
      </c>
      <c r="M9084" t="s">
        <v>8978</v>
      </c>
      <c r="N9084" t="s">
        <v>8968</v>
      </c>
      <c r="O9084" t="s">
        <v>8979</v>
      </c>
    </row>
    <row r="9085" spans="1:15" ht="15" customHeight="1" x14ac:dyDescent="0.2">
      <c r="A9085" t="s">
        <v>9841</v>
      </c>
      <c r="B9085" t="s">
        <v>1091</v>
      </c>
      <c r="C9085" t="s">
        <v>1090</v>
      </c>
      <c r="D9085" s="21" t="s">
        <v>1094</v>
      </c>
      <c r="E9085" t="s">
        <v>1095</v>
      </c>
      <c r="F9085" t="s">
        <v>314</v>
      </c>
      <c r="K9085">
        <v>2020</v>
      </c>
      <c r="L9085" t="s">
        <v>8977</v>
      </c>
      <c r="M9085" t="s">
        <v>8980</v>
      </c>
      <c r="N9085" t="s">
        <v>8968</v>
      </c>
      <c r="O9085" t="s">
        <v>8981</v>
      </c>
    </row>
    <row r="9086" spans="1:15" ht="15" customHeight="1" x14ac:dyDescent="0.2">
      <c r="A9086" t="s">
        <v>9841</v>
      </c>
      <c r="B9086" t="s">
        <v>1091</v>
      </c>
      <c r="C9086" t="s">
        <v>1090</v>
      </c>
      <c r="D9086" s="21" t="s">
        <v>1094</v>
      </c>
      <c r="E9086" t="s">
        <v>1095</v>
      </c>
      <c r="F9086" t="s">
        <v>315</v>
      </c>
      <c r="K9086">
        <v>2020</v>
      </c>
      <c r="L9086" t="s">
        <v>8977</v>
      </c>
      <c r="M9086" t="s">
        <v>8980</v>
      </c>
      <c r="N9086" t="s">
        <v>8968</v>
      </c>
      <c r="O9086" t="s">
        <v>8981</v>
      </c>
    </row>
    <row r="9087" spans="1:15" ht="15" customHeight="1" x14ac:dyDescent="0.2">
      <c r="A9087" t="s">
        <v>9841</v>
      </c>
      <c r="B9087" t="s">
        <v>1091</v>
      </c>
      <c r="C9087" t="s">
        <v>1090</v>
      </c>
      <c r="D9087" s="21" t="s">
        <v>1094</v>
      </c>
      <c r="E9087" t="s">
        <v>1095</v>
      </c>
      <c r="F9087" t="s">
        <v>316</v>
      </c>
      <c r="K9087">
        <v>2020</v>
      </c>
      <c r="L9087" t="s">
        <v>8977</v>
      </c>
      <c r="M9087" t="s">
        <v>8980</v>
      </c>
      <c r="N9087" t="s">
        <v>8968</v>
      </c>
      <c r="O9087" t="s">
        <v>8981</v>
      </c>
    </row>
    <row r="9088" spans="1:15" ht="15" customHeight="1" x14ac:dyDescent="0.2">
      <c r="A9088" t="s">
        <v>9841</v>
      </c>
      <c r="B9088" t="s">
        <v>1091</v>
      </c>
      <c r="C9088" t="s">
        <v>1090</v>
      </c>
      <c r="D9088" s="21" t="s">
        <v>1094</v>
      </c>
      <c r="E9088" t="s">
        <v>1095</v>
      </c>
      <c r="F9088" t="s">
        <v>336</v>
      </c>
      <c r="K9088">
        <v>2020</v>
      </c>
      <c r="L9088" t="s">
        <v>8977</v>
      </c>
      <c r="M9088" t="s">
        <v>8980</v>
      </c>
      <c r="N9088" t="s">
        <v>8968</v>
      </c>
      <c r="O9088" t="s">
        <v>8982</v>
      </c>
    </row>
    <row r="9089" spans="1:15" ht="15" customHeight="1" x14ac:dyDescent="0.2">
      <c r="A9089" t="s">
        <v>9841</v>
      </c>
      <c r="B9089" t="s">
        <v>1091</v>
      </c>
      <c r="C9089" t="s">
        <v>1090</v>
      </c>
      <c r="D9089" s="21" t="s">
        <v>1094</v>
      </c>
      <c r="E9089" t="s">
        <v>1095</v>
      </c>
      <c r="F9089" t="s">
        <v>337</v>
      </c>
      <c r="K9089">
        <v>2020</v>
      </c>
      <c r="L9089" t="s">
        <v>8977</v>
      </c>
      <c r="M9089" t="s">
        <v>8980</v>
      </c>
      <c r="N9089" t="s">
        <v>8968</v>
      </c>
      <c r="O9089" t="s">
        <v>8982</v>
      </c>
    </row>
    <row r="9090" spans="1:15" ht="15" customHeight="1" x14ac:dyDescent="0.2">
      <c r="A9090" t="s">
        <v>9841</v>
      </c>
      <c r="B9090" t="s">
        <v>1091</v>
      </c>
      <c r="C9090" t="s">
        <v>1090</v>
      </c>
      <c r="D9090" s="21" t="s">
        <v>1094</v>
      </c>
      <c r="E9090" t="s">
        <v>1095</v>
      </c>
      <c r="F9090" t="s">
        <v>338</v>
      </c>
      <c r="K9090">
        <v>2020</v>
      </c>
      <c r="L9090" t="s">
        <v>8977</v>
      </c>
      <c r="M9090" t="s">
        <v>8980</v>
      </c>
      <c r="N9090" t="s">
        <v>8968</v>
      </c>
      <c r="O9090" t="s">
        <v>8982</v>
      </c>
    </row>
    <row r="9091" spans="1:15" ht="15" customHeight="1" x14ac:dyDescent="0.2">
      <c r="A9091" t="s">
        <v>9841</v>
      </c>
      <c r="B9091" t="s">
        <v>1091</v>
      </c>
      <c r="C9091" t="s">
        <v>1090</v>
      </c>
      <c r="D9091" s="21" t="s">
        <v>1094</v>
      </c>
      <c r="E9091" t="s">
        <v>1095</v>
      </c>
      <c r="F9091" t="s">
        <v>67</v>
      </c>
      <c r="G9091" t="s">
        <v>1360</v>
      </c>
      <c r="L9091" t="s">
        <v>8983</v>
      </c>
      <c r="N9091" t="s">
        <v>8984</v>
      </c>
      <c r="O9091" t="s">
        <v>8985</v>
      </c>
    </row>
    <row r="9092" spans="1:15" ht="15" customHeight="1" x14ac:dyDescent="0.2">
      <c r="A9092" t="s">
        <v>9841</v>
      </c>
      <c r="B9092" t="s">
        <v>1091</v>
      </c>
      <c r="C9092" t="s">
        <v>1090</v>
      </c>
      <c r="D9092" s="21" t="s">
        <v>1094</v>
      </c>
      <c r="E9092" t="s">
        <v>1095</v>
      </c>
      <c r="F9092" t="s">
        <v>72</v>
      </c>
      <c r="G9092" t="s">
        <v>1299</v>
      </c>
      <c r="K9092">
        <v>2022</v>
      </c>
      <c r="L9092" t="s">
        <v>8986</v>
      </c>
      <c r="M9092" t="s">
        <v>2423</v>
      </c>
      <c r="N9092" t="s">
        <v>8987</v>
      </c>
      <c r="O9092" t="s">
        <v>8988</v>
      </c>
    </row>
    <row r="9093" spans="1:15" ht="15" customHeight="1" x14ac:dyDescent="0.2">
      <c r="A9093" t="s">
        <v>9841</v>
      </c>
      <c r="B9093" t="s">
        <v>1091</v>
      </c>
      <c r="C9093" t="s">
        <v>1090</v>
      </c>
      <c r="D9093" s="21" t="s">
        <v>1094</v>
      </c>
      <c r="E9093" t="s">
        <v>1095</v>
      </c>
      <c r="F9093" t="s">
        <v>76</v>
      </c>
      <c r="G9093" t="s">
        <v>1299</v>
      </c>
      <c r="K9093">
        <v>2022</v>
      </c>
      <c r="L9093" t="s">
        <v>8986</v>
      </c>
      <c r="M9093" t="s">
        <v>1367</v>
      </c>
      <c r="N9093" t="s">
        <v>8987</v>
      </c>
      <c r="O9093" t="s">
        <v>8989</v>
      </c>
    </row>
    <row r="9094" spans="1:15" ht="15" customHeight="1" x14ac:dyDescent="0.2">
      <c r="A9094" t="s">
        <v>9841</v>
      </c>
      <c r="B9094" t="s">
        <v>1091</v>
      </c>
      <c r="C9094" t="s">
        <v>1090</v>
      </c>
      <c r="D9094" s="21" t="s">
        <v>1094</v>
      </c>
      <c r="E9094" t="s">
        <v>1095</v>
      </c>
      <c r="F9094" t="s">
        <v>85</v>
      </c>
      <c r="K9094">
        <v>2022</v>
      </c>
      <c r="L9094" t="s">
        <v>8986</v>
      </c>
      <c r="M9094" t="s">
        <v>2423</v>
      </c>
      <c r="N9094" t="s">
        <v>8987</v>
      </c>
      <c r="O9094" t="s">
        <v>8990</v>
      </c>
    </row>
    <row r="9095" spans="1:15" ht="15" customHeight="1" x14ac:dyDescent="0.2">
      <c r="A9095" t="s">
        <v>9841</v>
      </c>
      <c r="B9095" t="s">
        <v>1091</v>
      </c>
      <c r="C9095" t="s">
        <v>1090</v>
      </c>
      <c r="D9095" s="21" t="s">
        <v>1094</v>
      </c>
      <c r="E9095" t="s">
        <v>1095</v>
      </c>
      <c r="F9095" t="s">
        <v>86</v>
      </c>
      <c r="K9095">
        <v>2022</v>
      </c>
      <c r="L9095" t="s">
        <v>8986</v>
      </c>
      <c r="M9095" t="s">
        <v>2423</v>
      </c>
      <c r="N9095" t="s">
        <v>8987</v>
      </c>
      <c r="O9095" t="s">
        <v>8990</v>
      </c>
    </row>
    <row r="9096" spans="1:15" ht="15" customHeight="1" x14ac:dyDescent="0.2">
      <c r="A9096" t="s">
        <v>9841</v>
      </c>
      <c r="B9096" t="s">
        <v>1091</v>
      </c>
      <c r="C9096" t="s">
        <v>1090</v>
      </c>
      <c r="D9096" s="21" t="s">
        <v>1094</v>
      </c>
      <c r="E9096" t="s">
        <v>1095</v>
      </c>
      <c r="F9096" t="s">
        <v>87</v>
      </c>
      <c r="K9096">
        <v>2022</v>
      </c>
      <c r="L9096" t="s">
        <v>8986</v>
      </c>
      <c r="M9096" t="s">
        <v>1367</v>
      </c>
      <c r="N9096" t="s">
        <v>8987</v>
      </c>
      <c r="O9096" t="s">
        <v>8990</v>
      </c>
    </row>
    <row r="9097" spans="1:15" ht="15" customHeight="1" x14ac:dyDescent="0.2">
      <c r="A9097" t="s">
        <v>9841</v>
      </c>
      <c r="B9097" t="s">
        <v>1091</v>
      </c>
      <c r="C9097" t="s">
        <v>1090</v>
      </c>
      <c r="D9097" s="21" t="s">
        <v>1094</v>
      </c>
      <c r="E9097" t="s">
        <v>1095</v>
      </c>
      <c r="F9097" t="s">
        <v>88</v>
      </c>
      <c r="K9097">
        <v>2022</v>
      </c>
      <c r="L9097" t="s">
        <v>8986</v>
      </c>
      <c r="M9097" t="s">
        <v>1367</v>
      </c>
      <c r="N9097" t="s">
        <v>8987</v>
      </c>
      <c r="O9097" t="s">
        <v>8991</v>
      </c>
    </row>
    <row r="9098" spans="1:15" ht="15" customHeight="1" x14ac:dyDescent="0.2">
      <c r="A9098" t="s">
        <v>9841</v>
      </c>
      <c r="B9098" t="s">
        <v>1091</v>
      </c>
      <c r="C9098" t="s">
        <v>1090</v>
      </c>
      <c r="D9098" s="21" t="s">
        <v>1094</v>
      </c>
      <c r="E9098" t="s">
        <v>1095</v>
      </c>
      <c r="F9098" t="s">
        <v>51</v>
      </c>
      <c r="G9098" t="s">
        <v>1386</v>
      </c>
      <c r="L9098" t="s">
        <v>8992</v>
      </c>
      <c r="N9098" t="s">
        <v>8993</v>
      </c>
    </row>
    <row r="9099" spans="1:15" ht="15" customHeight="1" x14ac:dyDescent="0.2">
      <c r="A9099" t="s">
        <v>9841</v>
      </c>
      <c r="B9099" t="s">
        <v>1091</v>
      </c>
      <c r="C9099" t="s">
        <v>1090</v>
      </c>
      <c r="D9099" s="21" t="s">
        <v>1094</v>
      </c>
      <c r="E9099" t="s">
        <v>1095</v>
      </c>
      <c r="F9099" t="s">
        <v>66</v>
      </c>
      <c r="G9099" t="s">
        <v>1296</v>
      </c>
      <c r="L9099" t="s">
        <v>8992</v>
      </c>
      <c r="N9099" t="s">
        <v>8993</v>
      </c>
    </row>
    <row r="9100" spans="1:15" ht="15" customHeight="1" x14ac:dyDescent="0.2">
      <c r="A9100" t="s">
        <v>9841</v>
      </c>
      <c r="B9100" t="s">
        <v>1091</v>
      </c>
      <c r="C9100" t="s">
        <v>1090</v>
      </c>
      <c r="D9100" s="21" t="s">
        <v>1092</v>
      </c>
      <c r="E9100" t="s">
        <v>1093</v>
      </c>
      <c r="F9100" t="s">
        <v>8</v>
      </c>
      <c r="K9100">
        <v>2023</v>
      </c>
      <c r="L9100" t="s">
        <v>8994</v>
      </c>
      <c r="M9100" t="s">
        <v>8995</v>
      </c>
      <c r="N9100" t="s">
        <v>8996</v>
      </c>
    </row>
    <row r="9101" spans="1:15" ht="15" customHeight="1" x14ac:dyDescent="0.2">
      <c r="A9101" t="s">
        <v>9841</v>
      </c>
      <c r="B9101" t="s">
        <v>1091</v>
      </c>
      <c r="C9101" t="s">
        <v>1090</v>
      </c>
      <c r="D9101" s="21" t="s">
        <v>1092</v>
      </c>
      <c r="E9101" t="s">
        <v>1093</v>
      </c>
      <c r="F9101" t="s">
        <v>10</v>
      </c>
      <c r="K9101">
        <v>2023</v>
      </c>
      <c r="L9101" t="s">
        <v>8994</v>
      </c>
      <c r="M9101" t="s">
        <v>8995</v>
      </c>
      <c r="N9101" t="s">
        <v>8996</v>
      </c>
    </row>
    <row r="9102" spans="1:15" ht="15" customHeight="1" x14ac:dyDescent="0.2">
      <c r="A9102" t="s">
        <v>9841</v>
      </c>
      <c r="B9102" t="s">
        <v>1091</v>
      </c>
      <c r="C9102" t="s">
        <v>1090</v>
      </c>
      <c r="D9102" s="21" t="s">
        <v>1092</v>
      </c>
      <c r="E9102" t="s">
        <v>1093</v>
      </c>
      <c r="F9102" t="s">
        <v>11</v>
      </c>
      <c r="G9102" t="s">
        <v>1286</v>
      </c>
      <c r="H9102" t="s">
        <v>482</v>
      </c>
      <c r="I9102" t="s">
        <v>1738</v>
      </c>
      <c r="K9102">
        <v>2023</v>
      </c>
      <c r="L9102" t="s">
        <v>8994</v>
      </c>
      <c r="M9102" t="s">
        <v>8995</v>
      </c>
      <c r="N9102" t="s">
        <v>8996</v>
      </c>
      <c r="O9102" t="s">
        <v>8997</v>
      </c>
    </row>
    <row r="9103" spans="1:15" ht="15" customHeight="1" x14ac:dyDescent="0.2">
      <c r="A9103" t="s">
        <v>9841</v>
      </c>
      <c r="B9103" t="s">
        <v>1091</v>
      </c>
      <c r="C9103" t="s">
        <v>1090</v>
      </c>
      <c r="D9103" s="21" t="s">
        <v>1092</v>
      </c>
      <c r="E9103" t="s">
        <v>1093</v>
      </c>
      <c r="F9103" t="s">
        <v>12</v>
      </c>
      <c r="K9103">
        <v>2023</v>
      </c>
      <c r="L9103" t="s">
        <v>8994</v>
      </c>
      <c r="M9103" t="s">
        <v>8995</v>
      </c>
      <c r="N9103" t="s">
        <v>8996</v>
      </c>
    </row>
    <row r="9104" spans="1:15" ht="15" customHeight="1" x14ac:dyDescent="0.2">
      <c r="A9104" t="s">
        <v>9841</v>
      </c>
      <c r="B9104" t="s">
        <v>1091</v>
      </c>
      <c r="C9104" t="s">
        <v>1090</v>
      </c>
      <c r="D9104" s="21" t="s">
        <v>1092</v>
      </c>
      <c r="E9104" t="s">
        <v>1093</v>
      </c>
      <c r="F9104" t="s">
        <v>30</v>
      </c>
      <c r="G9104" t="s">
        <v>1454</v>
      </c>
      <c r="K9104">
        <v>2023</v>
      </c>
      <c r="L9104" t="s">
        <v>8994</v>
      </c>
      <c r="M9104" t="s">
        <v>5128</v>
      </c>
      <c r="N9104" t="s">
        <v>8996</v>
      </c>
      <c r="O9104" t="s">
        <v>8998</v>
      </c>
    </row>
    <row r="9105" spans="1:15" ht="15" customHeight="1" x14ac:dyDescent="0.2">
      <c r="A9105" t="s">
        <v>9841</v>
      </c>
      <c r="B9105" t="s">
        <v>1091</v>
      </c>
      <c r="C9105" t="s">
        <v>1090</v>
      </c>
      <c r="D9105" s="21" t="s">
        <v>1092</v>
      </c>
      <c r="E9105" t="s">
        <v>1093</v>
      </c>
      <c r="F9105" t="s">
        <v>33</v>
      </c>
      <c r="G9105" t="s">
        <v>1286</v>
      </c>
      <c r="H9105" t="s">
        <v>349</v>
      </c>
      <c r="I9105" t="s">
        <v>349</v>
      </c>
      <c r="K9105">
        <v>2023</v>
      </c>
      <c r="L9105" t="s">
        <v>8994</v>
      </c>
      <c r="M9105" t="s">
        <v>8999</v>
      </c>
      <c r="N9105" t="s">
        <v>8996</v>
      </c>
      <c r="O9105" t="s">
        <v>9000</v>
      </c>
    </row>
    <row r="9106" spans="1:15" ht="15" customHeight="1" x14ac:dyDescent="0.2">
      <c r="A9106" t="s">
        <v>9841</v>
      </c>
      <c r="B9106" t="s">
        <v>1091</v>
      </c>
      <c r="C9106" t="s">
        <v>1090</v>
      </c>
      <c r="D9106" s="21" t="s">
        <v>1092</v>
      </c>
      <c r="E9106" t="s">
        <v>1093</v>
      </c>
      <c r="F9106" t="s">
        <v>56</v>
      </c>
      <c r="G9106" t="s">
        <v>1270</v>
      </c>
      <c r="H9106" t="s">
        <v>1717</v>
      </c>
      <c r="I9106" t="s">
        <v>1897</v>
      </c>
      <c r="K9106">
        <v>2023</v>
      </c>
      <c r="L9106" t="s">
        <v>8994</v>
      </c>
      <c r="M9106" t="s">
        <v>8995</v>
      </c>
      <c r="N9106" t="s">
        <v>8996</v>
      </c>
      <c r="O9106" t="s">
        <v>9001</v>
      </c>
    </row>
    <row r="9107" spans="1:15" ht="15" customHeight="1" x14ac:dyDescent="0.2">
      <c r="A9107" t="s">
        <v>9841</v>
      </c>
      <c r="B9107" t="s">
        <v>1091</v>
      </c>
      <c r="C9107" t="s">
        <v>1090</v>
      </c>
      <c r="D9107" s="21" t="s">
        <v>1092</v>
      </c>
      <c r="E9107" t="s">
        <v>1093</v>
      </c>
      <c r="F9107" t="s">
        <v>58</v>
      </c>
      <c r="G9107" t="s">
        <v>1270</v>
      </c>
      <c r="H9107" t="s">
        <v>1717</v>
      </c>
      <c r="I9107" t="s">
        <v>1897</v>
      </c>
      <c r="K9107">
        <v>2023</v>
      </c>
      <c r="L9107" t="s">
        <v>8994</v>
      </c>
      <c r="M9107" t="s">
        <v>8999</v>
      </c>
      <c r="N9107" t="s">
        <v>8996</v>
      </c>
      <c r="O9107" t="s">
        <v>9002</v>
      </c>
    </row>
    <row r="9108" spans="1:15" ht="15" customHeight="1" x14ac:dyDescent="0.2">
      <c r="A9108" t="s">
        <v>9841</v>
      </c>
      <c r="B9108" t="s">
        <v>1091</v>
      </c>
      <c r="C9108" t="s">
        <v>1090</v>
      </c>
      <c r="D9108" s="21" t="s">
        <v>1092</v>
      </c>
      <c r="E9108" t="s">
        <v>1093</v>
      </c>
      <c r="F9108" t="s">
        <v>59</v>
      </c>
      <c r="G9108" t="s">
        <v>1270</v>
      </c>
      <c r="H9108" t="s">
        <v>1717</v>
      </c>
      <c r="I9108" t="s">
        <v>1897</v>
      </c>
      <c r="K9108">
        <v>2023</v>
      </c>
      <c r="L9108" t="s">
        <v>8994</v>
      </c>
      <c r="M9108" t="s">
        <v>8999</v>
      </c>
      <c r="N9108" t="s">
        <v>8996</v>
      </c>
      <c r="O9108" t="s">
        <v>9003</v>
      </c>
    </row>
    <row r="9109" spans="1:15" ht="15" customHeight="1" x14ac:dyDescent="0.2">
      <c r="A9109" t="s">
        <v>9841</v>
      </c>
      <c r="B9109" t="s">
        <v>1091</v>
      </c>
      <c r="C9109" t="s">
        <v>1090</v>
      </c>
      <c r="D9109" s="21" t="s">
        <v>1092</v>
      </c>
      <c r="E9109" t="s">
        <v>1093</v>
      </c>
      <c r="F9109" t="s">
        <v>67</v>
      </c>
      <c r="G9109" t="s">
        <v>1360</v>
      </c>
      <c r="K9109">
        <v>2023</v>
      </c>
      <c r="L9109" t="s">
        <v>8994</v>
      </c>
      <c r="M9109" t="s">
        <v>6334</v>
      </c>
      <c r="N9109" t="s">
        <v>8996</v>
      </c>
      <c r="O9109" t="s">
        <v>9004</v>
      </c>
    </row>
    <row r="9110" spans="1:15" ht="15" customHeight="1" x14ac:dyDescent="0.2">
      <c r="A9110" t="s">
        <v>9841</v>
      </c>
      <c r="B9110" t="s">
        <v>1091</v>
      </c>
      <c r="C9110" t="s">
        <v>1090</v>
      </c>
      <c r="D9110" s="21" t="s">
        <v>1092</v>
      </c>
      <c r="E9110" t="s">
        <v>1093</v>
      </c>
      <c r="F9110" t="s">
        <v>68</v>
      </c>
      <c r="G9110" t="s">
        <v>1299</v>
      </c>
      <c r="K9110">
        <v>2023</v>
      </c>
      <c r="L9110" t="s">
        <v>8994</v>
      </c>
      <c r="M9110" t="s">
        <v>9005</v>
      </c>
      <c r="N9110" t="s">
        <v>8996</v>
      </c>
      <c r="O9110" t="s">
        <v>9006</v>
      </c>
    </row>
    <row r="9111" spans="1:15" ht="15" customHeight="1" x14ac:dyDescent="0.2">
      <c r="A9111" t="s">
        <v>9841</v>
      </c>
      <c r="B9111" t="s">
        <v>1091</v>
      </c>
      <c r="C9111" t="s">
        <v>1090</v>
      </c>
      <c r="D9111" s="21" t="s">
        <v>1092</v>
      </c>
      <c r="E9111" t="s">
        <v>1093</v>
      </c>
      <c r="F9111" t="s">
        <v>78</v>
      </c>
      <c r="G9111" t="s">
        <v>1299</v>
      </c>
      <c r="K9111">
        <v>2023</v>
      </c>
      <c r="L9111" t="s">
        <v>8994</v>
      </c>
      <c r="M9111" t="s">
        <v>9007</v>
      </c>
      <c r="N9111" t="s">
        <v>8996</v>
      </c>
      <c r="O9111" t="s">
        <v>9008</v>
      </c>
    </row>
    <row r="9112" spans="1:15" ht="15" customHeight="1" x14ac:dyDescent="0.2">
      <c r="A9112" t="s">
        <v>9841</v>
      </c>
      <c r="B9112" t="s">
        <v>1091</v>
      </c>
      <c r="C9112" t="s">
        <v>1090</v>
      </c>
      <c r="D9112" s="21" t="s">
        <v>1092</v>
      </c>
      <c r="E9112" t="s">
        <v>1093</v>
      </c>
      <c r="F9112" t="s">
        <v>79</v>
      </c>
      <c r="G9112" t="s">
        <v>1382</v>
      </c>
      <c r="K9112">
        <v>2023</v>
      </c>
      <c r="L9112" t="s">
        <v>8994</v>
      </c>
      <c r="M9112" t="s">
        <v>9007</v>
      </c>
      <c r="N9112" t="s">
        <v>8996</v>
      </c>
      <c r="O9112" t="s">
        <v>9009</v>
      </c>
    </row>
    <row r="9113" spans="1:15" ht="15" customHeight="1" x14ac:dyDescent="0.2">
      <c r="A9113" t="s">
        <v>9841</v>
      </c>
      <c r="B9113" t="s">
        <v>1091</v>
      </c>
      <c r="C9113" t="s">
        <v>1090</v>
      </c>
      <c r="D9113" s="21" t="s">
        <v>1092</v>
      </c>
      <c r="E9113" t="s">
        <v>1093</v>
      </c>
      <c r="F9113" t="s">
        <v>84</v>
      </c>
      <c r="K9113">
        <v>2023</v>
      </c>
      <c r="L9113" t="s">
        <v>8994</v>
      </c>
      <c r="M9113" t="s">
        <v>5128</v>
      </c>
      <c r="N9113" t="s">
        <v>8996</v>
      </c>
      <c r="O9113" t="s">
        <v>9010</v>
      </c>
    </row>
    <row r="9114" spans="1:15" ht="15" customHeight="1" x14ac:dyDescent="0.2">
      <c r="A9114" t="s">
        <v>9841</v>
      </c>
      <c r="B9114" t="s">
        <v>1091</v>
      </c>
      <c r="C9114" t="s">
        <v>1090</v>
      </c>
      <c r="D9114" s="21" t="s">
        <v>1092</v>
      </c>
      <c r="E9114" t="s">
        <v>1093</v>
      </c>
      <c r="F9114" t="s">
        <v>89</v>
      </c>
      <c r="K9114">
        <v>2023</v>
      </c>
      <c r="L9114" t="s">
        <v>8994</v>
      </c>
      <c r="M9114" t="s">
        <v>9011</v>
      </c>
      <c r="N9114" t="s">
        <v>8996</v>
      </c>
      <c r="O9114" t="s">
        <v>9012</v>
      </c>
    </row>
    <row r="9115" spans="1:15" ht="15" customHeight="1" x14ac:dyDescent="0.2">
      <c r="A9115" t="s">
        <v>9841</v>
      </c>
      <c r="B9115" t="s">
        <v>1091</v>
      </c>
      <c r="C9115" t="s">
        <v>1090</v>
      </c>
      <c r="D9115" s="21" t="s">
        <v>1092</v>
      </c>
      <c r="E9115" t="s">
        <v>1093</v>
      </c>
      <c r="F9115" t="s">
        <v>90</v>
      </c>
      <c r="K9115">
        <v>2023</v>
      </c>
      <c r="L9115" t="s">
        <v>8994</v>
      </c>
      <c r="M9115" t="s">
        <v>9013</v>
      </c>
      <c r="N9115" t="s">
        <v>8996</v>
      </c>
      <c r="O9115" t="s">
        <v>9014</v>
      </c>
    </row>
    <row r="9116" spans="1:15" ht="15" customHeight="1" x14ac:dyDescent="0.2">
      <c r="A9116" t="s">
        <v>9841</v>
      </c>
      <c r="B9116" t="s">
        <v>1091</v>
      </c>
      <c r="C9116" t="s">
        <v>1090</v>
      </c>
      <c r="D9116" s="21" t="s">
        <v>1092</v>
      </c>
      <c r="E9116" t="s">
        <v>1093</v>
      </c>
      <c r="F9116" t="s">
        <v>94</v>
      </c>
      <c r="K9116">
        <v>2023</v>
      </c>
      <c r="L9116" t="s">
        <v>8994</v>
      </c>
      <c r="M9116" t="s">
        <v>1367</v>
      </c>
      <c r="N9116" t="s">
        <v>8996</v>
      </c>
    </row>
    <row r="9117" spans="1:15" ht="15" customHeight="1" x14ac:dyDescent="0.2">
      <c r="A9117" t="s">
        <v>9841</v>
      </c>
      <c r="B9117" t="s">
        <v>1091</v>
      </c>
      <c r="C9117" t="s">
        <v>1090</v>
      </c>
      <c r="D9117" s="21" t="s">
        <v>1092</v>
      </c>
      <c r="E9117" t="s">
        <v>1093</v>
      </c>
      <c r="F9117" t="s">
        <v>95</v>
      </c>
      <c r="K9117">
        <v>2023</v>
      </c>
      <c r="L9117" t="s">
        <v>8994</v>
      </c>
      <c r="M9117" t="s">
        <v>3094</v>
      </c>
      <c r="N9117" t="s">
        <v>8996</v>
      </c>
    </row>
    <row r="9118" spans="1:15" ht="15" customHeight="1" x14ac:dyDescent="0.2">
      <c r="A9118" t="s">
        <v>9841</v>
      </c>
      <c r="B9118" t="s">
        <v>1091</v>
      </c>
      <c r="C9118" t="s">
        <v>1090</v>
      </c>
      <c r="D9118" s="21" t="s">
        <v>1092</v>
      </c>
      <c r="E9118" t="s">
        <v>1093</v>
      </c>
      <c r="F9118" t="s">
        <v>96</v>
      </c>
      <c r="K9118">
        <v>2023</v>
      </c>
      <c r="L9118" t="s">
        <v>8994</v>
      </c>
      <c r="M9118" t="s">
        <v>9015</v>
      </c>
      <c r="N9118" t="s">
        <v>8996</v>
      </c>
      <c r="O9118" t="s">
        <v>9016</v>
      </c>
    </row>
    <row r="9119" spans="1:15" ht="15" customHeight="1" x14ac:dyDescent="0.2">
      <c r="A9119" t="s">
        <v>9841</v>
      </c>
      <c r="B9119" t="s">
        <v>1091</v>
      </c>
      <c r="C9119" t="s">
        <v>1090</v>
      </c>
      <c r="D9119" s="21" t="s">
        <v>1092</v>
      </c>
      <c r="E9119" t="s">
        <v>1093</v>
      </c>
      <c r="F9119" t="s">
        <v>147</v>
      </c>
      <c r="G9119" t="s">
        <v>1286</v>
      </c>
      <c r="K9119">
        <v>2023</v>
      </c>
      <c r="L9119" t="s">
        <v>8994</v>
      </c>
      <c r="M9119" t="s">
        <v>9005</v>
      </c>
      <c r="N9119" t="s">
        <v>8996</v>
      </c>
      <c r="O9119" t="s">
        <v>1400</v>
      </c>
    </row>
    <row r="9120" spans="1:15" ht="15" customHeight="1" x14ac:dyDescent="0.2">
      <c r="A9120" t="s">
        <v>9841</v>
      </c>
      <c r="B9120" t="s">
        <v>1091</v>
      </c>
      <c r="C9120" t="s">
        <v>1090</v>
      </c>
      <c r="D9120" s="21" t="s">
        <v>1092</v>
      </c>
      <c r="E9120" t="s">
        <v>1093</v>
      </c>
      <c r="F9120" t="s">
        <v>219</v>
      </c>
      <c r="G9120" t="s">
        <v>1523</v>
      </c>
      <c r="K9120">
        <v>2023</v>
      </c>
      <c r="L9120" t="s">
        <v>8994</v>
      </c>
      <c r="M9120" t="s">
        <v>9005</v>
      </c>
      <c r="N9120" t="s">
        <v>8996</v>
      </c>
      <c r="O9120" t="s">
        <v>9017</v>
      </c>
    </row>
    <row r="9121" spans="1:15" ht="15" customHeight="1" x14ac:dyDescent="0.2">
      <c r="A9121" t="s">
        <v>9841</v>
      </c>
      <c r="B9121" t="s">
        <v>1091</v>
      </c>
      <c r="C9121" t="s">
        <v>1090</v>
      </c>
      <c r="D9121" s="21" t="s">
        <v>1092</v>
      </c>
      <c r="E9121" t="s">
        <v>1093</v>
      </c>
      <c r="F9121" t="s">
        <v>266</v>
      </c>
      <c r="G9121" t="s">
        <v>1523</v>
      </c>
      <c r="K9121">
        <v>2023</v>
      </c>
      <c r="L9121" t="s">
        <v>8994</v>
      </c>
      <c r="M9121" t="s">
        <v>9018</v>
      </c>
      <c r="N9121" t="s">
        <v>8996</v>
      </c>
      <c r="O9121" t="s">
        <v>9019</v>
      </c>
    </row>
    <row r="9122" spans="1:15" ht="15" customHeight="1" x14ac:dyDescent="0.2">
      <c r="A9122" t="s">
        <v>9841</v>
      </c>
      <c r="B9122" t="s">
        <v>1091</v>
      </c>
      <c r="C9122" t="s">
        <v>1090</v>
      </c>
      <c r="D9122" s="21" t="s">
        <v>1092</v>
      </c>
      <c r="E9122" t="s">
        <v>1093</v>
      </c>
      <c r="F9122" t="s">
        <v>268</v>
      </c>
      <c r="G9122" t="s">
        <v>1523</v>
      </c>
      <c r="K9122">
        <v>2023</v>
      </c>
      <c r="L9122" t="s">
        <v>8994</v>
      </c>
      <c r="M9122" t="s">
        <v>9018</v>
      </c>
      <c r="N9122" t="s">
        <v>8996</v>
      </c>
      <c r="O9122" t="s">
        <v>9019</v>
      </c>
    </row>
    <row r="9123" spans="1:15" ht="15" customHeight="1" x14ac:dyDescent="0.2">
      <c r="A9123" t="s">
        <v>9841</v>
      </c>
      <c r="B9123" t="s">
        <v>1091</v>
      </c>
      <c r="C9123" t="s">
        <v>1090</v>
      </c>
      <c r="D9123" s="21" t="s">
        <v>1092</v>
      </c>
      <c r="E9123" t="s">
        <v>1093</v>
      </c>
      <c r="F9123" t="s">
        <v>306</v>
      </c>
      <c r="K9123">
        <v>2023</v>
      </c>
      <c r="L9123" t="s">
        <v>8994</v>
      </c>
      <c r="M9123" t="s">
        <v>9013</v>
      </c>
      <c r="N9123" t="s">
        <v>8996</v>
      </c>
      <c r="O9123" t="s">
        <v>9020</v>
      </c>
    </row>
    <row r="9124" spans="1:15" ht="15" customHeight="1" x14ac:dyDescent="0.2">
      <c r="A9124" t="s">
        <v>9841</v>
      </c>
      <c r="B9124" t="s">
        <v>1091</v>
      </c>
      <c r="C9124" t="s">
        <v>1090</v>
      </c>
      <c r="D9124" s="21" t="s">
        <v>1092</v>
      </c>
      <c r="E9124" t="s">
        <v>1093</v>
      </c>
      <c r="F9124" t="s">
        <v>307</v>
      </c>
      <c r="K9124">
        <v>2023</v>
      </c>
      <c r="L9124" t="s">
        <v>8994</v>
      </c>
      <c r="M9124" t="s">
        <v>9013</v>
      </c>
      <c r="N9124" t="s">
        <v>8996</v>
      </c>
      <c r="O9124" t="s">
        <v>9020</v>
      </c>
    </row>
    <row r="9125" spans="1:15" ht="15" customHeight="1" x14ac:dyDescent="0.2">
      <c r="A9125" t="s">
        <v>9841</v>
      </c>
      <c r="B9125" t="s">
        <v>1091</v>
      </c>
      <c r="C9125" t="s">
        <v>1090</v>
      </c>
      <c r="D9125" s="21" t="s">
        <v>1092</v>
      </c>
      <c r="E9125" t="s">
        <v>1093</v>
      </c>
      <c r="F9125" t="s">
        <v>308</v>
      </c>
      <c r="K9125">
        <v>2023</v>
      </c>
      <c r="L9125" t="s">
        <v>8994</v>
      </c>
      <c r="M9125" t="s">
        <v>9013</v>
      </c>
      <c r="N9125" t="s">
        <v>8996</v>
      </c>
      <c r="O9125" t="s">
        <v>9020</v>
      </c>
    </row>
    <row r="9126" spans="1:15" ht="15" customHeight="1" x14ac:dyDescent="0.2">
      <c r="A9126" t="s">
        <v>9841</v>
      </c>
      <c r="B9126" t="s">
        <v>1091</v>
      </c>
      <c r="C9126" t="s">
        <v>1090</v>
      </c>
      <c r="D9126" s="21" t="s">
        <v>1092</v>
      </c>
      <c r="E9126" t="s">
        <v>1093</v>
      </c>
      <c r="F9126" t="s">
        <v>314</v>
      </c>
      <c r="K9126">
        <v>2023</v>
      </c>
      <c r="L9126" t="s">
        <v>8994</v>
      </c>
      <c r="M9126" t="s">
        <v>3094</v>
      </c>
      <c r="N9126" t="s">
        <v>8996</v>
      </c>
      <c r="O9126" t="s">
        <v>9021</v>
      </c>
    </row>
    <row r="9127" spans="1:15" ht="15" customHeight="1" x14ac:dyDescent="0.2">
      <c r="A9127" t="s">
        <v>9841</v>
      </c>
      <c r="B9127" t="s">
        <v>1091</v>
      </c>
      <c r="C9127" t="s">
        <v>1090</v>
      </c>
      <c r="D9127" s="21" t="s">
        <v>1092</v>
      </c>
      <c r="E9127" t="s">
        <v>1093</v>
      </c>
      <c r="F9127" t="s">
        <v>315</v>
      </c>
      <c r="K9127">
        <v>2023</v>
      </c>
      <c r="L9127" t="s">
        <v>8994</v>
      </c>
      <c r="M9127" t="s">
        <v>3094</v>
      </c>
      <c r="N9127" t="s">
        <v>8996</v>
      </c>
      <c r="O9127" t="s">
        <v>9021</v>
      </c>
    </row>
    <row r="9128" spans="1:15" ht="15" customHeight="1" x14ac:dyDescent="0.2">
      <c r="A9128" t="s">
        <v>9841</v>
      </c>
      <c r="B9128" t="s">
        <v>1091</v>
      </c>
      <c r="C9128" t="s">
        <v>1090</v>
      </c>
      <c r="D9128" s="21" t="s">
        <v>1092</v>
      </c>
      <c r="E9128" t="s">
        <v>1093</v>
      </c>
      <c r="F9128" t="s">
        <v>316</v>
      </c>
      <c r="K9128">
        <v>2023</v>
      </c>
      <c r="L9128" t="s">
        <v>8994</v>
      </c>
      <c r="M9128" t="s">
        <v>3094</v>
      </c>
      <c r="N9128" t="s">
        <v>8996</v>
      </c>
      <c r="O9128" t="s">
        <v>9021</v>
      </c>
    </row>
    <row r="9129" spans="1:15" ht="15" customHeight="1" x14ac:dyDescent="0.2">
      <c r="A9129" t="s">
        <v>9841</v>
      </c>
      <c r="B9129" t="s">
        <v>1091</v>
      </c>
      <c r="C9129" t="s">
        <v>1090</v>
      </c>
      <c r="D9129" s="21" t="s">
        <v>1092</v>
      </c>
      <c r="E9129" t="s">
        <v>1093</v>
      </c>
      <c r="F9129" t="s">
        <v>329</v>
      </c>
      <c r="K9129">
        <v>2023</v>
      </c>
      <c r="L9129" t="s">
        <v>8994</v>
      </c>
      <c r="M9129" t="s">
        <v>3094</v>
      </c>
      <c r="N9129" t="s">
        <v>8996</v>
      </c>
      <c r="O9129" t="s">
        <v>9022</v>
      </c>
    </row>
    <row r="9130" spans="1:15" ht="15" customHeight="1" x14ac:dyDescent="0.2">
      <c r="A9130" t="s">
        <v>9841</v>
      </c>
      <c r="B9130" t="s">
        <v>1091</v>
      </c>
      <c r="C9130" t="s">
        <v>1090</v>
      </c>
      <c r="D9130" s="21" t="s">
        <v>1092</v>
      </c>
      <c r="E9130" t="s">
        <v>1093</v>
      </c>
      <c r="F9130" t="s">
        <v>330</v>
      </c>
      <c r="K9130">
        <v>2023</v>
      </c>
      <c r="L9130" t="s">
        <v>8994</v>
      </c>
      <c r="M9130" t="s">
        <v>3094</v>
      </c>
      <c r="N9130" t="s">
        <v>8996</v>
      </c>
      <c r="O9130" t="s">
        <v>9022</v>
      </c>
    </row>
    <row r="9131" spans="1:15" ht="15" customHeight="1" x14ac:dyDescent="0.2">
      <c r="A9131" t="s">
        <v>9841</v>
      </c>
      <c r="B9131" t="s">
        <v>1091</v>
      </c>
      <c r="C9131" t="s">
        <v>1090</v>
      </c>
      <c r="D9131" s="21" t="s">
        <v>1092</v>
      </c>
      <c r="E9131" t="s">
        <v>1093</v>
      </c>
      <c r="F9131" t="s">
        <v>331</v>
      </c>
      <c r="K9131">
        <v>2023</v>
      </c>
      <c r="L9131" t="s">
        <v>8994</v>
      </c>
      <c r="M9131" t="s">
        <v>3094</v>
      </c>
      <c r="N9131" t="s">
        <v>8996</v>
      </c>
      <c r="O9131" t="s">
        <v>9022</v>
      </c>
    </row>
    <row r="9132" spans="1:15" ht="15" customHeight="1" x14ac:dyDescent="0.2">
      <c r="A9132" t="s">
        <v>9841</v>
      </c>
      <c r="B9132" t="s">
        <v>1091</v>
      </c>
      <c r="C9132" t="s">
        <v>1090</v>
      </c>
      <c r="D9132" s="21" t="s">
        <v>1092</v>
      </c>
      <c r="E9132" t="s">
        <v>1093</v>
      </c>
      <c r="F9132" t="s">
        <v>336</v>
      </c>
      <c r="K9132">
        <v>2023</v>
      </c>
      <c r="L9132" t="s">
        <v>8994</v>
      </c>
      <c r="M9132" t="s">
        <v>3094</v>
      </c>
      <c r="N9132" t="s">
        <v>8996</v>
      </c>
      <c r="O9132" t="s">
        <v>9021</v>
      </c>
    </row>
    <row r="9133" spans="1:15" ht="15" customHeight="1" x14ac:dyDescent="0.2">
      <c r="A9133" t="s">
        <v>9841</v>
      </c>
      <c r="B9133" t="s">
        <v>1091</v>
      </c>
      <c r="C9133" t="s">
        <v>1090</v>
      </c>
      <c r="D9133" s="21" t="s">
        <v>1092</v>
      </c>
      <c r="E9133" t="s">
        <v>1093</v>
      </c>
      <c r="F9133" t="s">
        <v>337</v>
      </c>
      <c r="K9133">
        <v>2023</v>
      </c>
      <c r="L9133" t="s">
        <v>8994</v>
      </c>
      <c r="M9133" t="s">
        <v>3094</v>
      </c>
      <c r="N9133" t="s">
        <v>8996</v>
      </c>
      <c r="O9133" t="s">
        <v>9021</v>
      </c>
    </row>
    <row r="9134" spans="1:15" ht="15" customHeight="1" x14ac:dyDescent="0.2">
      <c r="A9134" t="s">
        <v>9841</v>
      </c>
      <c r="B9134" t="s">
        <v>1091</v>
      </c>
      <c r="C9134" t="s">
        <v>1090</v>
      </c>
      <c r="D9134" s="21" t="s">
        <v>1092</v>
      </c>
      <c r="E9134" t="s">
        <v>1093</v>
      </c>
      <c r="F9134" t="s">
        <v>338</v>
      </c>
      <c r="K9134">
        <v>2023</v>
      </c>
      <c r="L9134" t="s">
        <v>8994</v>
      </c>
      <c r="M9134" t="s">
        <v>3094</v>
      </c>
      <c r="N9134" t="s">
        <v>8996</v>
      </c>
      <c r="O9134" t="s">
        <v>9021</v>
      </c>
    </row>
    <row r="9135" spans="1:15" ht="15" customHeight="1" x14ac:dyDescent="0.2">
      <c r="A9135" t="s">
        <v>9841</v>
      </c>
      <c r="B9135" t="s">
        <v>1091</v>
      </c>
      <c r="C9135" t="s">
        <v>1090</v>
      </c>
      <c r="D9135" s="21" t="s">
        <v>1092</v>
      </c>
      <c r="E9135" t="s">
        <v>1093</v>
      </c>
      <c r="F9135" t="s">
        <v>9</v>
      </c>
      <c r="L9135" t="s">
        <v>1414</v>
      </c>
      <c r="N9135" t="s">
        <v>1415</v>
      </c>
      <c r="O9135" t="s">
        <v>1416</v>
      </c>
    </row>
    <row r="9136" spans="1:15" ht="15" customHeight="1" x14ac:dyDescent="0.2">
      <c r="A9136" t="s">
        <v>9841</v>
      </c>
      <c r="B9136" t="s">
        <v>1091</v>
      </c>
      <c r="C9136" t="s">
        <v>1090</v>
      </c>
      <c r="D9136" s="21" t="s">
        <v>1094</v>
      </c>
      <c r="E9136" t="s">
        <v>1095</v>
      </c>
      <c r="F9136" t="s">
        <v>9</v>
      </c>
      <c r="L9136" t="s">
        <v>1414</v>
      </c>
      <c r="N9136" t="s">
        <v>1415</v>
      </c>
      <c r="O9136" t="s">
        <v>1416</v>
      </c>
    </row>
    <row r="9137" spans="1:15" ht="15" customHeight="1" x14ac:dyDescent="0.2">
      <c r="A9137" t="s">
        <v>9841</v>
      </c>
      <c r="B9137" t="s">
        <v>1091</v>
      </c>
      <c r="C9137" t="s">
        <v>1090</v>
      </c>
      <c r="D9137" s="21" t="s">
        <v>1094</v>
      </c>
      <c r="E9137" t="s">
        <v>1095</v>
      </c>
      <c r="F9137" t="s">
        <v>8</v>
      </c>
      <c r="K9137">
        <v>2021</v>
      </c>
      <c r="L9137" t="s">
        <v>9023</v>
      </c>
      <c r="M9137" t="s">
        <v>4512</v>
      </c>
      <c r="N9137" t="s">
        <v>9024</v>
      </c>
    </row>
    <row r="9138" spans="1:15" ht="15" customHeight="1" x14ac:dyDescent="0.2">
      <c r="A9138" t="s">
        <v>9841</v>
      </c>
      <c r="B9138" t="s">
        <v>1091</v>
      </c>
      <c r="C9138" t="s">
        <v>1090</v>
      </c>
      <c r="D9138" s="21" t="s">
        <v>1094</v>
      </c>
      <c r="E9138" t="s">
        <v>1095</v>
      </c>
      <c r="F9138" t="s">
        <v>10</v>
      </c>
      <c r="K9138">
        <v>2021</v>
      </c>
      <c r="L9138" t="s">
        <v>9023</v>
      </c>
      <c r="M9138" t="s">
        <v>4512</v>
      </c>
      <c r="N9138" t="s">
        <v>9024</v>
      </c>
    </row>
    <row r="9139" spans="1:15" ht="15" customHeight="1" x14ac:dyDescent="0.2">
      <c r="A9139" t="s">
        <v>9841</v>
      </c>
      <c r="B9139" t="s">
        <v>1091</v>
      </c>
      <c r="C9139" t="s">
        <v>1090</v>
      </c>
      <c r="D9139" s="21" t="s">
        <v>1094</v>
      </c>
      <c r="E9139" t="s">
        <v>1095</v>
      </c>
      <c r="F9139" t="s">
        <v>11</v>
      </c>
      <c r="G9139" t="s">
        <v>1286</v>
      </c>
      <c r="H9139" t="s">
        <v>349</v>
      </c>
      <c r="I9139" t="s">
        <v>349</v>
      </c>
      <c r="K9139">
        <v>2021</v>
      </c>
      <c r="L9139" t="s">
        <v>9023</v>
      </c>
      <c r="M9139" t="s">
        <v>4512</v>
      </c>
      <c r="N9139" t="s">
        <v>9024</v>
      </c>
    </row>
    <row r="9140" spans="1:15" ht="15" customHeight="1" x14ac:dyDescent="0.2">
      <c r="A9140" t="s">
        <v>9841</v>
      </c>
      <c r="B9140" t="s">
        <v>1091</v>
      </c>
      <c r="C9140" t="s">
        <v>1090</v>
      </c>
      <c r="D9140" s="21" t="s">
        <v>1092</v>
      </c>
      <c r="E9140" t="s">
        <v>1093</v>
      </c>
      <c r="F9140" t="s">
        <v>4</v>
      </c>
      <c r="L9140" t="s">
        <v>1429</v>
      </c>
      <c r="N9140" t="s">
        <v>1279</v>
      </c>
      <c r="O9140" t="s">
        <v>1280</v>
      </c>
    </row>
    <row r="9141" spans="1:15" ht="15" customHeight="1" x14ac:dyDescent="0.2">
      <c r="A9141" t="s">
        <v>9841</v>
      </c>
      <c r="B9141" t="s">
        <v>1091</v>
      </c>
      <c r="C9141" t="s">
        <v>1090</v>
      </c>
      <c r="D9141" s="21" t="s">
        <v>1094</v>
      </c>
      <c r="E9141" t="s">
        <v>1095</v>
      </c>
      <c r="F9141" t="s">
        <v>4</v>
      </c>
      <c r="L9141" t="s">
        <v>1429</v>
      </c>
      <c r="N9141" t="s">
        <v>1279</v>
      </c>
      <c r="O9141" t="s">
        <v>1280</v>
      </c>
    </row>
    <row r="9142" spans="1:15" ht="15" customHeight="1" x14ac:dyDescent="0.2">
      <c r="A9142" t="s">
        <v>9841</v>
      </c>
      <c r="B9142" t="s">
        <v>1091</v>
      </c>
      <c r="C9142" t="s">
        <v>1090</v>
      </c>
      <c r="D9142" s="21" t="s">
        <v>1092</v>
      </c>
      <c r="E9142" t="s">
        <v>1093</v>
      </c>
      <c r="F9142" t="s">
        <v>14</v>
      </c>
      <c r="G9142" t="s">
        <v>1430</v>
      </c>
      <c r="O9142" t="s">
        <v>1431</v>
      </c>
    </row>
    <row r="9143" spans="1:15" ht="15" customHeight="1" x14ac:dyDescent="0.2">
      <c r="A9143" t="s">
        <v>9841</v>
      </c>
      <c r="B9143" t="s">
        <v>1091</v>
      </c>
      <c r="C9143" t="s">
        <v>1090</v>
      </c>
      <c r="D9143" s="21" t="s">
        <v>1092</v>
      </c>
      <c r="E9143" t="s">
        <v>1093</v>
      </c>
      <c r="F9143" t="s">
        <v>15</v>
      </c>
      <c r="G9143" t="s">
        <v>1430</v>
      </c>
      <c r="O9143" t="s">
        <v>1432</v>
      </c>
    </row>
    <row r="9144" spans="1:15" ht="15" customHeight="1" x14ac:dyDescent="0.2">
      <c r="A9144" t="s">
        <v>9841</v>
      </c>
      <c r="B9144" t="s">
        <v>1091</v>
      </c>
      <c r="C9144" t="s">
        <v>1090</v>
      </c>
      <c r="D9144" s="21" t="s">
        <v>1092</v>
      </c>
      <c r="E9144" t="s">
        <v>1093</v>
      </c>
      <c r="F9144" t="s">
        <v>157</v>
      </c>
      <c r="G9144" t="s">
        <v>1286</v>
      </c>
      <c r="O9144" t="s">
        <v>1400</v>
      </c>
    </row>
    <row r="9145" spans="1:15" ht="15" customHeight="1" x14ac:dyDescent="0.2">
      <c r="A9145" t="s">
        <v>9841</v>
      </c>
      <c r="B9145" t="s">
        <v>1091</v>
      </c>
      <c r="C9145" t="s">
        <v>1090</v>
      </c>
      <c r="D9145" s="21" t="s">
        <v>1092</v>
      </c>
      <c r="E9145" t="s">
        <v>1093</v>
      </c>
      <c r="F9145" t="s">
        <v>162</v>
      </c>
      <c r="G9145" t="s">
        <v>1286</v>
      </c>
      <c r="O9145" t="s">
        <v>1400</v>
      </c>
    </row>
    <row r="9146" spans="1:15" ht="15" customHeight="1" x14ac:dyDescent="0.2">
      <c r="A9146" t="s">
        <v>9841</v>
      </c>
      <c r="B9146" t="s">
        <v>1091</v>
      </c>
      <c r="C9146" t="s">
        <v>1090</v>
      </c>
      <c r="D9146" s="21" t="s">
        <v>1094</v>
      </c>
      <c r="E9146" t="s">
        <v>1095</v>
      </c>
      <c r="F9146" t="s">
        <v>14</v>
      </c>
      <c r="G9146" t="s">
        <v>1430</v>
      </c>
      <c r="O9146" t="s">
        <v>1431</v>
      </c>
    </row>
    <row r="9147" spans="1:15" ht="15" customHeight="1" x14ac:dyDescent="0.2">
      <c r="A9147" t="s">
        <v>9841</v>
      </c>
      <c r="B9147" t="s">
        <v>1091</v>
      </c>
      <c r="C9147" t="s">
        <v>1090</v>
      </c>
      <c r="D9147" s="21" t="s">
        <v>1094</v>
      </c>
      <c r="E9147" t="s">
        <v>1095</v>
      </c>
      <c r="F9147" t="s">
        <v>15</v>
      </c>
      <c r="G9147" t="s">
        <v>1430</v>
      </c>
      <c r="O9147" t="s">
        <v>1432</v>
      </c>
    </row>
    <row r="9148" spans="1:15" ht="15" customHeight="1" x14ac:dyDescent="0.2">
      <c r="A9148" t="s">
        <v>9841</v>
      </c>
      <c r="B9148" t="s">
        <v>1091</v>
      </c>
      <c r="C9148" t="s">
        <v>1090</v>
      </c>
      <c r="D9148" s="21" t="s">
        <v>1094</v>
      </c>
      <c r="E9148" t="s">
        <v>1095</v>
      </c>
      <c r="F9148" t="s">
        <v>147</v>
      </c>
      <c r="G9148" t="s">
        <v>1286</v>
      </c>
      <c r="O9148" t="s">
        <v>1400</v>
      </c>
    </row>
    <row r="9149" spans="1:15" ht="15" customHeight="1" x14ac:dyDescent="0.2">
      <c r="A9149" t="s">
        <v>9841</v>
      </c>
      <c r="B9149" t="s">
        <v>1091</v>
      </c>
      <c r="C9149" t="s">
        <v>1090</v>
      </c>
      <c r="D9149" s="21" t="s">
        <v>1094</v>
      </c>
      <c r="E9149" t="s">
        <v>1095</v>
      </c>
      <c r="F9149" t="s">
        <v>162</v>
      </c>
      <c r="G9149" t="s">
        <v>1286</v>
      </c>
      <c r="O9149" t="s">
        <v>1400</v>
      </c>
    </row>
    <row r="9150" spans="1:15" ht="15" customHeight="1" x14ac:dyDescent="0.2">
      <c r="A9150" t="s">
        <v>9841</v>
      </c>
      <c r="B9150" t="s">
        <v>1248</v>
      </c>
      <c r="C9150" t="s">
        <v>1247</v>
      </c>
      <c r="D9150" s="21" t="s">
        <v>1249</v>
      </c>
      <c r="E9150" t="s">
        <v>1250</v>
      </c>
      <c r="F9150" t="s">
        <v>8</v>
      </c>
      <c r="K9150">
        <v>2022</v>
      </c>
      <c r="L9150" t="s">
        <v>9025</v>
      </c>
      <c r="N9150" t="s">
        <v>9026</v>
      </c>
    </row>
    <row r="9151" spans="1:15" ht="15" customHeight="1" x14ac:dyDescent="0.2">
      <c r="A9151" t="s">
        <v>9841</v>
      </c>
      <c r="B9151" t="s">
        <v>1248</v>
      </c>
      <c r="C9151" t="s">
        <v>1247</v>
      </c>
      <c r="D9151" s="21" t="s">
        <v>1249</v>
      </c>
      <c r="E9151" t="s">
        <v>1250</v>
      </c>
      <c r="F9151" t="s">
        <v>10</v>
      </c>
      <c r="K9151">
        <v>2022</v>
      </c>
      <c r="L9151" t="s">
        <v>9025</v>
      </c>
      <c r="N9151" t="s">
        <v>9026</v>
      </c>
    </row>
    <row r="9152" spans="1:15" ht="15" customHeight="1" x14ac:dyDescent="0.2">
      <c r="A9152" t="s">
        <v>9841</v>
      </c>
      <c r="B9152" t="s">
        <v>1248</v>
      </c>
      <c r="C9152" t="s">
        <v>1247</v>
      </c>
      <c r="D9152" s="21" t="s">
        <v>1249</v>
      </c>
      <c r="E9152" t="s">
        <v>1250</v>
      </c>
      <c r="F9152" t="s">
        <v>11</v>
      </c>
      <c r="G9152" t="s">
        <v>1286</v>
      </c>
      <c r="H9152" t="s">
        <v>349</v>
      </c>
      <c r="I9152" t="s">
        <v>349</v>
      </c>
      <c r="K9152">
        <v>2022</v>
      </c>
      <c r="L9152" t="s">
        <v>9025</v>
      </c>
      <c r="N9152" t="s">
        <v>9026</v>
      </c>
      <c r="O9152" t="s">
        <v>9027</v>
      </c>
    </row>
    <row r="9153" spans="1:15" ht="15" customHeight="1" x14ac:dyDescent="0.2">
      <c r="A9153" t="s">
        <v>9841</v>
      </c>
      <c r="B9153" t="s">
        <v>1248</v>
      </c>
      <c r="C9153" t="s">
        <v>1247</v>
      </c>
      <c r="D9153" s="21" t="s">
        <v>1249</v>
      </c>
      <c r="E9153" t="s">
        <v>1250</v>
      </c>
      <c r="F9153" t="s">
        <v>43</v>
      </c>
      <c r="G9153" t="s">
        <v>1386</v>
      </c>
      <c r="H9153" t="s">
        <v>349</v>
      </c>
      <c r="I9153" t="s">
        <v>349</v>
      </c>
      <c r="K9153">
        <v>2022</v>
      </c>
      <c r="L9153" t="s">
        <v>9025</v>
      </c>
      <c r="N9153" t="s">
        <v>9026</v>
      </c>
      <c r="O9153" t="s">
        <v>9028</v>
      </c>
    </row>
    <row r="9154" spans="1:15" ht="15" customHeight="1" x14ac:dyDescent="0.2">
      <c r="A9154" t="s">
        <v>9841</v>
      </c>
      <c r="B9154" t="s">
        <v>1248</v>
      </c>
      <c r="C9154" t="s">
        <v>1247</v>
      </c>
      <c r="D9154" s="21" t="s">
        <v>1249</v>
      </c>
      <c r="E9154" t="s">
        <v>1250</v>
      </c>
      <c r="F9154" t="s">
        <v>67</v>
      </c>
      <c r="G9154" t="s">
        <v>1360</v>
      </c>
      <c r="K9154">
        <v>2022</v>
      </c>
      <c r="L9154" t="s">
        <v>9029</v>
      </c>
      <c r="M9154" t="s">
        <v>2406</v>
      </c>
      <c r="N9154" t="s">
        <v>9030</v>
      </c>
      <c r="O9154" t="s">
        <v>9031</v>
      </c>
    </row>
    <row r="9155" spans="1:15" ht="15" customHeight="1" x14ac:dyDescent="0.2">
      <c r="A9155" t="s">
        <v>9841</v>
      </c>
      <c r="B9155" t="s">
        <v>1248</v>
      </c>
      <c r="C9155" t="s">
        <v>1247</v>
      </c>
      <c r="D9155" s="21" t="s">
        <v>1249</v>
      </c>
      <c r="E9155" t="s">
        <v>1250</v>
      </c>
      <c r="F9155" t="s">
        <v>89</v>
      </c>
      <c r="L9155" t="s">
        <v>9032</v>
      </c>
      <c r="N9155" t="s">
        <v>9033</v>
      </c>
      <c r="O9155" t="s">
        <v>9034</v>
      </c>
    </row>
    <row r="9156" spans="1:15" ht="15" customHeight="1" x14ac:dyDescent="0.2">
      <c r="A9156" t="s">
        <v>9841</v>
      </c>
      <c r="B9156" t="s">
        <v>1248</v>
      </c>
      <c r="C9156" t="s">
        <v>1247</v>
      </c>
      <c r="D9156" s="21" t="s">
        <v>1249</v>
      </c>
      <c r="E9156" t="s">
        <v>1250</v>
      </c>
      <c r="F9156" t="s">
        <v>314</v>
      </c>
      <c r="L9156" t="s">
        <v>9032</v>
      </c>
      <c r="M9156" t="s">
        <v>1293</v>
      </c>
      <c r="N9156" t="s">
        <v>9033</v>
      </c>
      <c r="O9156" t="s">
        <v>9035</v>
      </c>
    </row>
    <row r="9157" spans="1:15" ht="15" customHeight="1" x14ac:dyDescent="0.2">
      <c r="A9157" t="s">
        <v>9841</v>
      </c>
      <c r="B9157" t="s">
        <v>1248</v>
      </c>
      <c r="C9157" t="s">
        <v>1247</v>
      </c>
      <c r="D9157" s="21" t="s">
        <v>1249</v>
      </c>
      <c r="E9157" t="s">
        <v>1250</v>
      </c>
      <c r="F9157" t="s">
        <v>315</v>
      </c>
      <c r="L9157" t="s">
        <v>9032</v>
      </c>
      <c r="M9157" t="s">
        <v>1293</v>
      </c>
      <c r="N9157" t="s">
        <v>9033</v>
      </c>
      <c r="O9157" t="s">
        <v>9035</v>
      </c>
    </row>
    <row r="9158" spans="1:15" ht="15" customHeight="1" x14ac:dyDescent="0.2">
      <c r="A9158" t="s">
        <v>9841</v>
      </c>
      <c r="B9158" t="s">
        <v>1248</v>
      </c>
      <c r="C9158" t="s">
        <v>1247</v>
      </c>
      <c r="D9158" s="21" t="s">
        <v>1249</v>
      </c>
      <c r="E9158" t="s">
        <v>1250</v>
      </c>
      <c r="F9158" t="s">
        <v>316</v>
      </c>
      <c r="L9158" t="s">
        <v>9032</v>
      </c>
      <c r="M9158" t="s">
        <v>1293</v>
      </c>
      <c r="N9158" t="s">
        <v>9033</v>
      </c>
      <c r="O9158" t="s">
        <v>9035</v>
      </c>
    </row>
    <row r="9159" spans="1:15" ht="15" customHeight="1" x14ac:dyDescent="0.2">
      <c r="A9159" t="s">
        <v>9841</v>
      </c>
      <c r="B9159" t="s">
        <v>1248</v>
      </c>
      <c r="C9159" t="s">
        <v>1247</v>
      </c>
      <c r="D9159" s="21" t="s">
        <v>1249</v>
      </c>
      <c r="E9159" t="s">
        <v>1250</v>
      </c>
      <c r="F9159" t="s">
        <v>336</v>
      </c>
      <c r="L9159" t="s">
        <v>9032</v>
      </c>
      <c r="M9159" t="s">
        <v>1293</v>
      </c>
      <c r="N9159" t="s">
        <v>9033</v>
      </c>
      <c r="O9159" t="s">
        <v>9036</v>
      </c>
    </row>
    <row r="9160" spans="1:15" ht="15" customHeight="1" x14ac:dyDescent="0.2">
      <c r="A9160" t="s">
        <v>9841</v>
      </c>
      <c r="B9160" t="s">
        <v>1248</v>
      </c>
      <c r="C9160" t="s">
        <v>1247</v>
      </c>
      <c r="D9160" s="21" t="s">
        <v>1249</v>
      </c>
      <c r="E9160" t="s">
        <v>1250</v>
      </c>
      <c r="F9160" t="s">
        <v>337</v>
      </c>
      <c r="K9160">
        <v>2023</v>
      </c>
      <c r="L9160" t="s">
        <v>9037</v>
      </c>
      <c r="M9160" t="s">
        <v>1293</v>
      </c>
      <c r="N9160" t="s">
        <v>9038</v>
      </c>
      <c r="O9160" t="s">
        <v>9039</v>
      </c>
    </row>
    <row r="9161" spans="1:15" ht="15" customHeight="1" x14ac:dyDescent="0.2">
      <c r="A9161" t="s">
        <v>9841</v>
      </c>
      <c r="B9161" t="s">
        <v>1248</v>
      </c>
      <c r="C9161" t="s">
        <v>1247</v>
      </c>
      <c r="D9161" s="21" t="s">
        <v>1249</v>
      </c>
      <c r="E9161" t="s">
        <v>1250</v>
      </c>
      <c r="F9161" t="s">
        <v>338</v>
      </c>
      <c r="K9161">
        <v>2023</v>
      </c>
      <c r="L9161" t="s">
        <v>9037</v>
      </c>
      <c r="M9161" t="s">
        <v>1293</v>
      </c>
      <c r="N9161" t="s">
        <v>9038</v>
      </c>
      <c r="O9161" t="s">
        <v>9040</v>
      </c>
    </row>
    <row r="9162" spans="1:15" ht="15" customHeight="1" x14ac:dyDescent="0.2">
      <c r="A9162" t="s">
        <v>9841</v>
      </c>
      <c r="B9162" t="s">
        <v>1248</v>
      </c>
      <c r="C9162" t="s">
        <v>1247</v>
      </c>
      <c r="D9162" s="21" t="s">
        <v>1249</v>
      </c>
      <c r="E9162" t="s">
        <v>1250</v>
      </c>
      <c r="F9162" t="s">
        <v>55</v>
      </c>
      <c r="G9162" t="s">
        <v>1270</v>
      </c>
      <c r="H9162" t="s">
        <v>349</v>
      </c>
      <c r="I9162" t="s">
        <v>349</v>
      </c>
      <c r="K9162">
        <v>2017</v>
      </c>
      <c r="L9162" t="s">
        <v>9041</v>
      </c>
      <c r="M9162" t="s">
        <v>9042</v>
      </c>
      <c r="N9162" t="s">
        <v>9043</v>
      </c>
      <c r="O9162" t="s">
        <v>9044</v>
      </c>
    </row>
    <row r="9163" spans="1:15" ht="15" customHeight="1" x14ac:dyDescent="0.2">
      <c r="A9163" t="s">
        <v>9841</v>
      </c>
      <c r="B9163" t="s">
        <v>1248</v>
      </c>
      <c r="C9163" t="s">
        <v>1247</v>
      </c>
      <c r="D9163" s="21" t="s">
        <v>1249</v>
      </c>
      <c r="E9163" t="s">
        <v>1250</v>
      </c>
      <c r="F9163" t="s">
        <v>59</v>
      </c>
      <c r="G9163" t="s">
        <v>1270</v>
      </c>
      <c r="H9163" t="s">
        <v>349</v>
      </c>
      <c r="I9163" t="s">
        <v>349</v>
      </c>
      <c r="K9163">
        <v>2017</v>
      </c>
      <c r="L9163" t="s">
        <v>9041</v>
      </c>
      <c r="M9163" t="s">
        <v>9042</v>
      </c>
      <c r="N9163" t="s">
        <v>9043</v>
      </c>
      <c r="O9163" t="s">
        <v>9045</v>
      </c>
    </row>
    <row r="9164" spans="1:15" ht="15" customHeight="1" x14ac:dyDescent="0.2">
      <c r="A9164" t="s">
        <v>9841</v>
      </c>
      <c r="B9164" t="s">
        <v>1248</v>
      </c>
      <c r="C9164" t="s">
        <v>1247</v>
      </c>
      <c r="D9164" s="21" t="s">
        <v>1249</v>
      </c>
      <c r="E9164" t="s">
        <v>1250</v>
      </c>
      <c r="F9164" t="s">
        <v>60</v>
      </c>
      <c r="G9164" t="s">
        <v>1270</v>
      </c>
      <c r="H9164" t="s">
        <v>349</v>
      </c>
      <c r="I9164" t="s">
        <v>349</v>
      </c>
      <c r="K9164">
        <v>2017</v>
      </c>
      <c r="L9164" t="s">
        <v>9041</v>
      </c>
      <c r="M9164" t="s">
        <v>9042</v>
      </c>
      <c r="N9164" t="s">
        <v>9043</v>
      </c>
      <c r="O9164" t="s">
        <v>9046</v>
      </c>
    </row>
    <row r="9165" spans="1:15" ht="15" customHeight="1" x14ac:dyDescent="0.2">
      <c r="A9165" t="s">
        <v>9841</v>
      </c>
      <c r="B9165" t="s">
        <v>1248</v>
      </c>
      <c r="C9165" t="s">
        <v>1247</v>
      </c>
      <c r="D9165" s="21" t="s">
        <v>1249</v>
      </c>
      <c r="E9165" t="s">
        <v>1250</v>
      </c>
      <c r="F9165" t="s">
        <v>84</v>
      </c>
      <c r="K9165">
        <v>2017</v>
      </c>
      <c r="L9165" t="s">
        <v>9041</v>
      </c>
      <c r="M9165" t="s">
        <v>3180</v>
      </c>
      <c r="N9165" t="s">
        <v>9043</v>
      </c>
      <c r="O9165" t="s">
        <v>9754</v>
      </c>
    </row>
    <row r="9166" spans="1:15" ht="15" customHeight="1" x14ac:dyDescent="0.2">
      <c r="A9166" t="s">
        <v>9841</v>
      </c>
      <c r="B9166" t="s">
        <v>1248</v>
      </c>
      <c r="C9166" t="s">
        <v>1247</v>
      </c>
      <c r="D9166" s="21" t="s">
        <v>1251</v>
      </c>
      <c r="E9166" t="s">
        <v>1252</v>
      </c>
      <c r="F9166" t="s">
        <v>8</v>
      </c>
      <c r="K9166">
        <v>2015</v>
      </c>
      <c r="L9166" t="s">
        <v>9047</v>
      </c>
      <c r="M9166" t="s">
        <v>9048</v>
      </c>
      <c r="N9166" t="s">
        <v>9049</v>
      </c>
    </row>
    <row r="9167" spans="1:15" ht="15" customHeight="1" x14ac:dyDescent="0.2">
      <c r="A9167" t="s">
        <v>9841</v>
      </c>
      <c r="B9167" t="s">
        <v>1248</v>
      </c>
      <c r="C9167" t="s">
        <v>1247</v>
      </c>
      <c r="D9167" s="21" t="s">
        <v>1251</v>
      </c>
      <c r="E9167" t="s">
        <v>1252</v>
      </c>
      <c r="F9167" t="s">
        <v>10</v>
      </c>
      <c r="K9167">
        <v>2015</v>
      </c>
      <c r="L9167" t="s">
        <v>9047</v>
      </c>
      <c r="M9167" t="s">
        <v>9048</v>
      </c>
      <c r="N9167" t="s">
        <v>9049</v>
      </c>
    </row>
    <row r="9168" spans="1:15" ht="15" customHeight="1" x14ac:dyDescent="0.2">
      <c r="A9168" t="s">
        <v>9841</v>
      </c>
      <c r="B9168" t="s">
        <v>1248</v>
      </c>
      <c r="C9168" t="s">
        <v>1247</v>
      </c>
      <c r="D9168" s="21" t="s">
        <v>1251</v>
      </c>
      <c r="E9168" t="s">
        <v>1252</v>
      </c>
      <c r="F9168" t="s">
        <v>11</v>
      </c>
      <c r="G9168" t="s">
        <v>1286</v>
      </c>
      <c r="H9168" t="s">
        <v>349</v>
      </c>
      <c r="I9168" t="s">
        <v>349</v>
      </c>
      <c r="K9168">
        <v>2015</v>
      </c>
      <c r="L9168" t="s">
        <v>9047</v>
      </c>
      <c r="M9168" t="s">
        <v>9048</v>
      </c>
      <c r="N9168" t="s">
        <v>9049</v>
      </c>
      <c r="O9168" t="s">
        <v>9050</v>
      </c>
    </row>
    <row r="9169" spans="1:15" ht="15" customHeight="1" x14ac:dyDescent="0.2">
      <c r="A9169" t="s">
        <v>9841</v>
      </c>
      <c r="B9169" t="s">
        <v>1248</v>
      </c>
      <c r="C9169" t="s">
        <v>1247</v>
      </c>
      <c r="D9169" s="21" t="s">
        <v>1251</v>
      </c>
      <c r="E9169" t="s">
        <v>1252</v>
      </c>
      <c r="F9169" t="s">
        <v>67</v>
      </c>
      <c r="G9169" t="s">
        <v>1360</v>
      </c>
      <c r="K9169">
        <v>2022</v>
      </c>
      <c r="L9169" t="s">
        <v>9047</v>
      </c>
      <c r="M9169" t="s">
        <v>9051</v>
      </c>
      <c r="N9169" t="s">
        <v>9049</v>
      </c>
      <c r="O9169" t="s">
        <v>9052</v>
      </c>
    </row>
    <row r="9170" spans="1:15" ht="15" customHeight="1" x14ac:dyDescent="0.2">
      <c r="A9170" t="s">
        <v>9841</v>
      </c>
      <c r="B9170" t="s">
        <v>1248</v>
      </c>
      <c r="C9170" t="s">
        <v>1247</v>
      </c>
      <c r="D9170" s="21" t="s">
        <v>1251</v>
      </c>
      <c r="E9170" t="s">
        <v>1252</v>
      </c>
      <c r="F9170" t="s">
        <v>336</v>
      </c>
      <c r="K9170">
        <v>2022</v>
      </c>
      <c r="L9170" t="s">
        <v>9047</v>
      </c>
      <c r="M9170" t="s">
        <v>9051</v>
      </c>
      <c r="N9170" t="s">
        <v>9049</v>
      </c>
      <c r="O9170" t="s">
        <v>9053</v>
      </c>
    </row>
    <row r="9171" spans="1:15" ht="15" customHeight="1" x14ac:dyDescent="0.2">
      <c r="A9171" t="s">
        <v>9841</v>
      </c>
      <c r="B9171" t="s">
        <v>1248</v>
      </c>
      <c r="C9171" t="s">
        <v>1247</v>
      </c>
      <c r="D9171" s="21" t="s">
        <v>1251</v>
      </c>
      <c r="E9171" t="s">
        <v>1252</v>
      </c>
      <c r="F9171" t="s">
        <v>337</v>
      </c>
      <c r="K9171">
        <v>2022</v>
      </c>
      <c r="L9171" t="s">
        <v>9047</v>
      </c>
      <c r="M9171" t="s">
        <v>9051</v>
      </c>
      <c r="N9171" t="s">
        <v>9049</v>
      </c>
      <c r="O9171" t="s">
        <v>9054</v>
      </c>
    </row>
    <row r="9172" spans="1:15" ht="15" customHeight="1" x14ac:dyDescent="0.2">
      <c r="A9172" t="s">
        <v>9841</v>
      </c>
      <c r="B9172" t="s">
        <v>1248</v>
      </c>
      <c r="C9172" t="s">
        <v>1247</v>
      </c>
      <c r="D9172" s="21" t="s">
        <v>1251</v>
      </c>
      <c r="E9172" t="s">
        <v>1252</v>
      </c>
      <c r="F9172" t="s">
        <v>338</v>
      </c>
      <c r="K9172">
        <v>2022</v>
      </c>
      <c r="L9172" t="s">
        <v>9047</v>
      </c>
      <c r="M9172" t="s">
        <v>9051</v>
      </c>
      <c r="N9172" t="s">
        <v>9049</v>
      </c>
      <c r="O9172" t="s">
        <v>9054</v>
      </c>
    </row>
    <row r="9173" spans="1:15" ht="15" customHeight="1" x14ac:dyDescent="0.2">
      <c r="A9173" t="s">
        <v>9841</v>
      </c>
      <c r="B9173" t="s">
        <v>1248</v>
      </c>
      <c r="C9173" t="s">
        <v>1247</v>
      </c>
      <c r="D9173" s="21" t="s">
        <v>1251</v>
      </c>
      <c r="E9173" t="s">
        <v>1252</v>
      </c>
      <c r="F9173" t="s">
        <v>16</v>
      </c>
      <c r="G9173" t="s">
        <v>1270</v>
      </c>
      <c r="H9173" t="s">
        <v>349</v>
      </c>
      <c r="I9173" t="s">
        <v>349</v>
      </c>
      <c r="K9173">
        <v>2023</v>
      </c>
      <c r="L9173" t="s">
        <v>9055</v>
      </c>
      <c r="M9173" t="s">
        <v>9056</v>
      </c>
      <c r="N9173" t="s">
        <v>9585</v>
      </c>
    </row>
    <row r="9174" spans="1:15" ht="15" customHeight="1" x14ac:dyDescent="0.2">
      <c r="A9174" t="s">
        <v>9841</v>
      </c>
      <c r="B9174" t="s">
        <v>1248</v>
      </c>
      <c r="C9174" t="s">
        <v>1247</v>
      </c>
      <c r="D9174" s="21" t="s">
        <v>1251</v>
      </c>
      <c r="E9174" t="s">
        <v>1252</v>
      </c>
      <c r="F9174" t="s">
        <v>19</v>
      </c>
      <c r="G9174" t="s">
        <v>1270</v>
      </c>
      <c r="H9174" t="s">
        <v>349</v>
      </c>
      <c r="I9174" t="s">
        <v>349</v>
      </c>
      <c r="K9174">
        <v>2023</v>
      </c>
      <c r="L9174" t="s">
        <v>9055</v>
      </c>
      <c r="M9174" t="s">
        <v>9056</v>
      </c>
      <c r="N9174" t="s">
        <v>9585</v>
      </c>
      <c r="O9174" t="s">
        <v>9057</v>
      </c>
    </row>
    <row r="9175" spans="1:15" ht="15" customHeight="1" x14ac:dyDescent="0.2">
      <c r="A9175" t="s">
        <v>9841</v>
      </c>
      <c r="B9175" t="s">
        <v>1248</v>
      </c>
      <c r="C9175" t="s">
        <v>1247</v>
      </c>
      <c r="D9175" s="21" t="s">
        <v>1251</v>
      </c>
      <c r="E9175" t="s">
        <v>1252</v>
      </c>
      <c r="F9175" t="s">
        <v>20</v>
      </c>
      <c r="G9175" t="s">
        <v>1270</v>
      </c>
      <c r="H9175" t="s">
        <v>349</v>
      </c>
      <c r="I9175" t="s">
        <v>349</v>
      </c>
      <c r="K9175">
        <v>2023</v>
      </c>
      <c r="L9175" t="s">
        <v>9055</v>
      </c>
      <c r="M9175" t="s">
        <v>9056</v>
      </c>
      <c r="N9175" t="s">
        <v>9585</v>
      </c>
      <c r="O9175" t="s">
        <v>9057</v>
      </c>
    </row>
    <row r="9176" spans="1:15" ht="15" customHeight="1" x14ac:dyDescent="0.2">
      <c r="A9176" t="s">
        <v>9841</v>
      </c>
      <c r="B9176" t="s">
        <v>1248</v>
      </c>
      <c r="C9176" t="s">
        <v>1247</v>
      </c>
      <c r="D9176" s="21" t="s">
        <v>1251</v>
      </c>
      <c r="E9176" t="s">
        <v>1252</v>
      </c>
      <c r="F9176" t="s">
        <v>23</v>
      </c>
      <c r="G9176" t="s">
        <v>1270</v>
      </c>
      <c r="H9176" t="s">
        <v>349</v>
      </c>
      <c r="I9176" t="s">
        <v>349</v>
      </c>
      <c r="K9176">
        <v>2023</v>
      </c>
      <c r="L9176" t="s">
        <v>9055</v>
      </c>
      <c r="M9176" t="s">
        <v>9056</v>
      </c>
      <c r="N9176" t="s">
        <v>9585</v>
      </c>
    </row>
    <row r="9177" spans="1:15" ht="15" customHeight="1" x14ac:dyDescent="0.2">
      <c r="A9177" t="s">
        <v>9841</v>
      </c>
      <c r="B9177" t="s">
        <v>1248</v>
      </c>
      <c r="C9177" t="s">
        <v>1247</v>
      </c>
      <c r="D9177" s="21" t="s">
        <v>1251</v>
      </c>
      <c r="E9177" t="s">
        <v>1252</v>
      </c>
      <c r="F9177" t="s">
        <v>28</v>
      </c>
      <c r="G9177" t="s">
        <v>1270</v>
      </c>
      <c r="H9177" t="s">
        <v>349</v>
      </c>
      <c r="I9177" t="s">
        <v>349</v>
      </c>
      <c r="K9177">
        <v>2023</v>
      </c>
      <c r="L9177" t="s">
        <v>9055</v>
      </c>
      <c r="M9177" t="s">
        <v>9056</v>
      </c>
      <c r="N9177" t="s">
        <v>9585</v>
      </c>
    </row>
    <row r="9178" spans="1:15" ht="15" customHeight="1" x14ac:dyDescent="0.2">
      <c r="A9178" t="s">
        <v>9841</v>
      </c>
      <c r="B9178" t="s">
        <v>1248</v>
      </c>
      <c r="C9178" t="s">
        <v>1247</v>
      </c>
      <c r="D9178" s="21" t="s">
        <v>1251</v>
      </c>
      <c r="E9178" t="s">
        <v>1252</v>
      </c>
      <c r="F9178" t="s">
        <v>56</v>
      </c>
      <c r="G9178" t="s">
        <v>1270</v>
      </c>
      <c r="H9178" t="s">
        <v>349</v>
      </c>
      <c r="I9178" t="s">
        <v>349</v>
      </c>
      <c r="K9178">
        <v>2023</v>
      </c>
      <c r="L9178" t="s">
        <v>9055</v>
      </c>
      <c r="M9178" t="s">
        <v>9058</v>
      </c>
      <c r="N9178" t="s">
        <v>9585</v>
      </c>
    </row>
    <row r="9179" spans="1:15" ht="15" customHeight="1" x14ac:dyDescent="0.2">
      <c r="A9179" t="s">
        <v>9841</v>
      </c>
      <c r="B9179" t="s">
        <v>1248</v>
      </c>
      <c r="C9179" t="s">
        <v>1247</v>
      </c>
      <c r="D9179" s="21" t="s">
        <v>1251</v>
      </c>
      <c r="E9179" t="s">
        <v>1252</v>
      </c>
      <c r="F9179" t="s">
        <v>58</v>
      </c>
      <c r="G9179" t="s">
        <v>1270</v>
      </c>
      <c r="H9179" t="s">
        <v>349</v>
      </c>
      <c r="I9179" t="s">
        <v>349</v>
      </c>
      <c r="K9179">
        <v>2023</v>
      </c>
      <c r="L9179" t="s">
        <v>9055</v>
      </c>
      <c r="M9179" t="s">
        <v>9058</v>
      </c>
      <c r="N9179" t="s">
        <v>9585</v>
      </c>
    </row>
    <row r="9180" spans="1:15" ht="15" customHeight="1" x14ac:dyDescent="0.2">
      <c r="A9180" t="s">
        <v>9841</v>
      </c>
      <c r="B9180" t="s">
        <v>1248</v>
      </c>
      <c r="C9180" t="s">
        <v>1247</v>
      </c>
      <c r="D9180" s="21" t="s">
        <v>1251</v>
      </c>
      <c r="E9180" t="s">
        <v>1252</v>
      </c>
      <c r="F9180" t="s">
        <v>59</v>
      </c>
      <c r="G9180" t="s">
        <v>1270</v>
      </c>
      <c r="H9180" t="s">
        <v>349</v>
      </c>
      <c r="I9180" t="s">
        <v>349</v>
      </c>
      <c r="K9180">
        <v>2023</v>
      </c>
      <c r="L9180" t="s">
        <v>9055</v>
      </c>
      <c r="M9180" t="s">
        <v>9058</v>
      </c>
      <c r="N9180" t="s">
        <v>9585</v>
      </c>
    </row>
    <row r="9181" spans="1:15" ht="15" customHeight="1" x14ac:dyDescent="0.2">
      <c r="A9181" t="s">
        <v>9841</v>
      </c>
      <c r="B9181" t="s">
        <v>1248</v>
      </c>
      <c r="C9181" t="s">
        <v>1247</v>
      </c>
      <c r="D9181" s="21" t="s">
        <v>1251</v>
      </c>
      <c r="E9181" t="s">
        <v>1252</v>
      </c>
      <c r="F9181" t="s">
        <v>60</v>
      </c>
      <c r="G9181" t="s">
        <v>1270</v>
      </c>
      <c r="H9181" t="s">
        <v>349</v>
      </c>
      <c r="I9181" t="s">
        <v>349</v>
      </c>
      <c r="K9181">
        <v>2023</v>
      </c>
      <c r="L9181" t="s">
        <v>9055</v>
      </c>
      <c r="M9181" t="s">
        <v>9058</v>
      </c>
      <c r="N9181" t="s">
        <v>9585</v>
      </c>
      <c r="O9181" t="s">
        <v>9059</v>
      </c>
    </row>
    <row r="9182" spans="1:15" ht="15" customHeight="1" x14ac:dyDescent="0.2">
      <c r="A9182" t="s">
        <v>9841</v>
      </c>
      <c r="B9182" t="s">
        <v>1248</v>
      </c>
      <c r="C9182" t="s">
        <v>1247</v>
      </c>
      <c r="D9182" s="21" t="s">
        <v>1251</v>
      </c>
      <c r="E9182" t="s">
        <v>1252</v>
      </c>
      <c r="F9182" t="s">
        <v>64</v>
      </c>
      <c r="G9182" t="s">
        <v>1270</v>
      </c>
      <c r="H9182" t="s">
        <v>349</v>
      </c>
      <c r="I9182" t="s">
        <v>349</v>
      </c>
      <c r="K9182">
        <v>2023</v>
      </c>
      <c r="L9182" t="s">
        <v>9055</v>
      </c>
      <c r="M9182" t="s">
        <v>9058</v>
      </c>
      <c r="N9182" t="s">
        <v>9585</v>
      </c>
      <c r="O9182" t="s">
        <v>9060</v>
      </c>
    </row>
    <row r="9183" spans="1:15" ht="15" customHeight="1" x14ac:dyDescent="0.2">
      <c r="A9183" t="s">
        <v>9841</v>
      </c>
      <c r="B9183" t="s">
        <v>1248</v>
      </c>
      <c r="C9183" t="s">
        <v>1247</v>
      </c>
      <c r="D9183" s="21" t="s">
        <v>1249</v>
      </c>
      <c r="E9183" t="s">
        <v>1250</v>
      </c>
      <c r="F9183" t="s">
        <v>32</v>
      </c>
      <c r="G9183" t="s">
        <v>1270</v>
      </c>
      <c r="K9183">
        <v>2022</v>
      </c>
      <c r="L9183" t="s">
        <v>9061</v>
      </c>
      <c r="M9183" t="s">
        <v>2433</v>
      </c>
      <c r="N9183" t="s">
        <v>9062</v>
      </c>
      <c r="O9183" t="s">
        <v>9063</v>
      </c>
    </row>
    <row r="9184" spans="1:15" ht="15" customHeight="1" x14ac:dyDescent="0.2">
      <c r="A9184" t="s">
        <v>9841</v>
      </c>
      <c r="B9184" t="s">
        <v>1248</v>
      </c>
      <c r="C9184" t="s">
        <v>1247</v>
      </c>
      <c r="D9184" s="21" t="s">
        <v>1249</v>
      </c>
      <c r="E9184" t="s">
        <v>1250</v>
      </c>
      <c r="F9184" t="s">
        <v>64</v>
      </c>
      <c r="G9184" t="s">
        <v>1270</v>
      </c>
      <c r="H9184" t="s">
        <v>349</v>
      </c>
      <c r="I9184" t="s">
        <v>349</v>
      </c>
      <c r="K9184">
        <v>2022</v>
      </c>
      <c r="L9184" t="s">
        <v>9061</v>
      </c>
      <c r="M9184" t="s">
        <v>2433</v>
      </c>
      <c r="N9184" t="s">
        <v>9062</v>
      </c>
      <c r="O9184" t="s">
        <v>9064</v>
      </c>
    </row>
    <row r="9185" spans="1:56" ht="15" customHeight="1" x14ac:dyDescent="0.2">
      <c r="A9185" t="s">
        <v>9841</v>
      </c>
      <c r="B9185" t="s">
        <v>1248</v>
      </c>
      <c r="C9185" t="s">
        <v>1247</v>
      </c>
      <c r="D9185" s="21" t="s">
        <v>1249</v>
      </c>
      <c r="E9185" t="s">
        <v>1250</v>
      </c>
      <c r="F9185" t="s">
        <v>94</v>
      </c>
      <c r="K9185">
        <v>2022</v>
      </c>
      <c r="L9185" t="s">
        <v>9061</v>
      </c>
      <c r="M9185" t="s">
        <v>3175</v>
      </c>
      <c r="N9185" t="s">
        <v>9062</v>
      </c>
      <c r="O9185" t="s">
        <v>9065</v>
      </c>
    </row>
    <row r="9186" spans="1:56" ht="15" customHeight="1" x14ac:dyDescent="0.2">
      <c r="A9186" t="s">
        <v>9841</v>
      </c>
      <c r="B9186" t="s">
        <v>1248</v>
      </c>
      <c r="C9186" t="s">
        <v>1247</v>
      </c>
      <c r="D9186" s="21" t="s">
        <v>1249</v>
      </c>
      <c r="E9186" t="s">
        <v>1250</v>
      </c>
      <c r="F9186" t="s">
        <v>96</v>
      </c>
      <c r="K9186">
        <v>2022</v>
      </c>
      <c r="L9186" t="s">
        <v>9061</v>
      </c>
      <c r="M9186" t="s">
        <v>3175</v>
      </c>
      <c r="N9186" t="s">
        <v>9062</v>
      </c>
      <c r="O9186" t="s">
        <v>9066</v>
      </c>
    </row>
    <row r="9187" spans="1:56" ht="15" customHeight="1" x14ac:dyDescent="0.2">
      <c r="A9187" t="s">
        <v>9841</v>
      </c>
      <c r="B9187" t="s">
        <v>1248</v>
      </c>
      <c r="C9187" t="s">
        <v>1247</v>
      </c>
      <c r="D9187" s="21" t="s">
        <v>1249</v>
      </c>
      <c r="E9187" t="s">
        <v>1250</v>
      </c>
      <c r="F9187" t="s">
        <v>16</v>
      </c>
      <c r="G9187" t="s">
        <v>1270</v>
      </c>
      <c r="H9187" t="s">
        <v>349</v>
      </c>
      <c r="I9187" t="s">
        <v>349</v>
      </c>
      <c r="K9187">
        <v>2010</v>
      </c>
      <c r="L9187" t="s">
        <v>9067</v>
      </c>
      <c r="M9187" t="s">
        <v>9068</v>
      </c>
      <c r="N9187" t="s">
        <v>9069</v>
      </c>
      <c r="O9187" t="s">
        <v>9070</v>
      </c>
    </row>
    <row r="9188" spans="1:56" ht="15" customHeight="1" x14ac:dyDescent="0.2">
      <c r="A9188" t="s">
        <v>9841</v>
      </c>
      <c r="B9188" t="s">
        <v>1248</v>
      </c>
      <c r="C9188" t="s">
        <v>1247</v>
      </c>
      <c r="D9188" s="21" t="s">
        <v>1249</v>
      </c>
      <c r="E9188" t="s">
        <v>1250</v>
      </c>
      <c r="F9188" t="s">
        <v>17</v>
      </c>
      <c r="G9188" t="s">
        <v>1270</v>
      </c>
      <c r="H9188" t="s">
        <v>349</v>
      </c>
      <c r="I9188" t="s">
        <v>349</v>
      </c>
      <c r="K9188">
        <v>2010</v>
      </c>
      <c r="L9188" t="s">
        <v>9067</v>
      </c>
      <c r="M9188" t="s">
        <v>9068</v>
      </c>
      <c r="N9188" t="s">
        <v>9069</v>
      </c>
    </row>
    <row r="9189" spans="1:56" ht="15" customHeight="1" x14ac:dyDescent="0.2">
      <c r="A9189" t="s">
        <v>9841</v>
      </c>
      <c r="B9189" t="s">
        <v>1248</v>
      </c>
      <c r="C9189" t="s">
        <v>1247</v>
      </c>
      <c r="D9189" s="21" t="s">
        <v>1249</v>
      </c>
      <c r="E9189" t="s">
        <v>1250</v>
      </c>
      <c r="F9189" t="s">
        <v>18</v>
      </c>
      <c r="G9189" t="s">
        <v>1270</v>
      </c>
      <c r="H9189" t="s">
        <v>349</v>
      </c>
      <c r="I9189" t="s">
        <v>349</v>
      </c>
      <c r="K9189">
        <v>2010</v>
      </c>
      <c r="L9189" t="s">
        <v>9067</v>
      </c>
      <c r="M9189" t="s">
        <v>9068</v>
      </c>
      <c r="N9189" t="s">
        <v>9069</v>
      </c>
      <c r="P9189" s="11"/>
      <c r="Q9189" s="11"/>
      <c r="R9189" s="11"/>
      <c r="S9189" s="11"/>
      <c r="T9189" s="11"/>
      <c r="U9189" s="11"/>
      <c r="V9189" s="11"/>
      <c r="W9189" s="11"/>
      <c r="X9189" s="11"/>
      <c r="Y9189" s="11"/>
      <c r="Z9189" s="11"/>
      <c r="AA9189" s="11"/>
      <c r="AB9189" s="11"/>
      <c r="AC9189" s="11"/>
      <c r="AD9189" s="11"/>
      <c r="AE9189" s="11"/>
      <c r="AF9189" s="11"/>
      <c r="AG9189" s="11"/>
      <c r="AH9189" s="11"/>
      <c r="AI9189" s="11"/>
      <c r="AJ9189" s="11"/>
      <c r="AK9189" s="11"/>
      <c r="AL9189" s="11"/>
      <c r="AM9189" s="11"/>
      <c r="AN9189" s="11"/>
      <c r="AO9189" s="11"/>
      <c r="AP9189" s="11"/>
      <c r="AQ9189" s="11"/>
      <c r="AR9189" s="11"/>
      <c r="AS9189" s="11"/>
      <c r="AT9189" s="11"/>
      <c r="AU9189" s="11"/>
      <c r="AV9189" s="11"/>
      <c r="AW9189" s="11"/>
      <c r="AX9189" s="11"/>
      <c r="AY9189" s="11"/>
      <c r="AZ9189" s="11"/>
      <c r="BA9189" s="11"/>
      <c r="BB9189" s="11"/>
      <c r="BC9189" s="11"/>
      <c r="BD9189" s="11"/>
    </row>
    <row r="9190" spans="1:56" ht="15" customHeight="1" x14ac:dyDescent="0.2">
      <c r="A9190" t="s">
        <v>9841</v>
      </c>
      <c r="B9190" t="s">
        <v>1248</v>
      </c>
      <c r="C9190" t="s">
        <v>1247</v>
      </c>
      <c r="D9190" s="21" t="s">
        <v>1249</v>
      </c>
      <c r="E9190" t="s">
        <v>1250</v>
      </c>
      <c r="F9190" t="s">
        <v>19</v>
      </c>
      <c r="G9190" t="s">
        <v>1270</v>
      </c>
      <c r="H9190" t="s">
        <v>349</v>
      </c>
      <c r="I9190" t="s">
        <v>349</v>
      </c>
      <c r="K9190">
        <v>2010</v>
      </c>
      <c r="L9190" t="s">
        <v>9067</v>
      </c>
      <c r="M9190" t="s">
        <v>9068</v>
      </c>
      <c r="N9190" t="s">
        <v>9069</v>
      </c>
      <c r="P9190" s="11"/>
      <c r="Q9190" s="11"/>
      <c r="R9190" s="11"/>
      <c r="S9190" s="11"/>
      <c r="T9190" s="11"/>
      <c r="U9190" s="11"/>
      <c r="V9190" s="11"/>
      <c r="W9190" s="11"/>
      <c r="X9190" s="11"/>
      <c r="Y9190" s="11"/>
      <c r="Z9190" s="11"/>
      <c r="AA9190" s="11"/>
      <c r="AB9190" s="11"/>
      <c r="AC9190" s="11"/>
      <c r="AD9190" s="11"/>
      <c r="AE9190" s="11"/>
      <c r="AF9190" s="11"/>
      <c r="AG9190" s="11"/>
      <c r="AH9190" s="11"/>
      <c r="AI9190" s="11"/>
      <c r="AJ9190" s="11"/>
      <c r="AK9190" s="11"/>
      <c r="AL9190" s="11"/>
      <c r="AM9190" s="11"/>
      <c r="AN9190" s="11"/>
      <c r="AO9190" s="11"/>
      <c r="AP9190" s="11"/>
      <c r="AQ9190" s="11"/>
      <c r="AR9190" s="11"/>
      <c r="AS9190" s="11"/>
      <c r="AT9190" s="11"/>
      <c r="AU9190" s="11"/>
      <c r="AV9190" s="11"/>
      <c r="AW9190" s="11"/>
      <c r="AX9190" s="11"/>
      <c r="AY9190" s="11"/>
      <c r="AZ9190" s="11"/>
      <c r="BA9190" s="11"/>
      <c r="BB9190" s="11"/>
      <c r="BC9190" s="11"/>
      <c r="BD9190" s="11"/>
    </row>
    <row r="9191" spans="1:56" ht="15" customHeight="1" x14ac:dyDescent="0.2">
      <c r="A9191" t="s">
        <v>9841</v>
      </c>
      <c r="B9191" t="s">
        <v>1248</v>
      </c>
      <c r="C9191" t="s">
        <v>1247</v>
      </c>
      <c r="D9191" s="21" t="s">
        <v>1249</v>
      </c>
      <c r="E9191" t="s">
        <v>1250</v>
      </c>
      <c r="F9191" t="s">
        <v>20</v>
      </c>
      <c r="G9191" t="s">
        <v>1270</v>
      </c>
      <c r="H9191" t="s">
        <v>349</v>
      </c>
      <c r="I9191" t="s">
        <v>349</v>
      </c>
      <c r="K9191">
        <v>2010</v>
      </c>
      <c r="L9191" t="s">
        <v>9067</v>
      </c>
      <c r="M9191" t="s">
        <v>9068</v>
      </c>
      <c r="N9191" t="s">
        <v>9069</v>
      </c>
      <c r="P9191" s="11"/>
      <c r="Q9191" s="11"/>
      <c r="R9191" s="11"/>
      <c r="S9191" s="11"/>
      <c r="T9191" s="11"/>
      <c r="U9191" s="11"/>
      <c r="V9191" s="11"/>
      <c r="W9191" s="11"/>
      <c r="X9191" s="11"/>
      <c r="Y9191" s="11"/>
      <c r="Z9191" s="11"/>
      <c r="AA9191" s="11"/>
      <c r="AB9191" s="11"/>
      <c r="AC9191" s="11"/>
      <c r="AD9191" s="11"/>
      <c r="AE9191" s="11"/>
      <c r="AF9191" s="11"/>
      <c r="AG9191" s="11"/>
      <c r="AH9191" s="11"/>
      <c r="AI9191" s="11"/>
      <c r="AJ9191" s="11"/>
      <c r="AK9191" s="11"/>
      <c r="AL9191" s="11"/>
      <c r="AM9191" s="11"/>
      <c r="AN9191" s="11"/>
      <c r="AO9191" s="11"/>
      <c r="AP9191" s="11"/>
      <c r="AQ9191" s="11"/>
      <c r="AR9191" s="11"/>
      <c r="AS9191" s="11"/>
      <c r="AT9191" s="11"/>
      <c r="AU9191" s="11"/>
      <c r="AV9191" s="11"/>
      <c r="AW9191" s="11"/>
      <c r="AX9191" s="11"/>
      <c r="AY9191" s="11"/>
      <c r="AZ9191" s="11"/>
      <c r="BA9191" s="11"/>
      <c r="BB9191" s="11"/>
      <c r="BC9191" s="11"/>
      <c r="BD9191" s="11"/>
    </row>
    <row r="9192" spans="1:56" ht="15" customHeight="1" x14ac:dyDescent="0.2">
      <c r="A9192" t="s">
        <v>9841</v>
      </c>
      <c r="B9192" t="s">
        <v>1248</v>
      </c>
      <c r="C9192" t="s">
        <v>1247</v>
      </c>
      <c r="D9192" s="21" t="s">
        <v>1249</v>
      </c>
      <c r="E9192" t="s">
        <v>1250</v>
      </c>
      <c r="F9192" t="s">
        <v>28</v>
      </c>
      <c r="G9192" t="s">
        <v>1270</v>
      </c>
      <c r="H9192" t="s">
        <v>349</v>
      </c>
      <c r="I9192" t="s">
        <v>349</v>
      </c>
      <c r="K9192">
        <v>2010</v>
      </c>
      <c r="L9192" t="s">
        <v>9067</v>
      </c>
      <c r="M9192" t="s">
        <v>9068</v>
      </c>
      <c r="N9192" t="s">
        <v>9069</v>
      </c>
      <c r="P9192" s="11"/>
      <c r="Q9192" s="11"/>
      <c r="R9192" s="11"/>
      <c r="S9192" s="11"/>
      <c r="T9192" s="11"/>
      <c r="U9192" s="11"/>
      <c r="V9192" s="11"/>
      <c r="W9192" s="11"/>
      <c r="X9192" s="11"/>
      <c r="Y9192" s="11"/>
      <c r="Z9192" s="11"/>
      <c r="AA9192" s="11"/>
      <c r="AB9192" s="11"/>
      <c r="AC9192" s="11"/>
      <c r="AD9192" s="11"/>
      <c r="AE9192" s="11"/>
      <c r="AF9192" s="11"/>
      <c r="AG9192" s="11"/>
      <c r="AH9192" s="11"/>
      <c r="AI9192" s="11"/>
      <c r="AJ9192" s="11"/>
      <c r="AK9192" s="11"/>
      <c r="AL9192" s="11"/>
      <c r="AM9192" s="11"/>
      <c r="AN9192" s="11"/>
      <c r="AO9192" s="11"/>
      <c r="AP9192" s="11"/>
      <c r="AQ9192" s="11"/>
      <c r="AR9192" s="11"/>
      <c r="AS9192" s="11"/>
      <c r="AT9192" s="11"/>
      <c r="AU9192" s="11"/>
      <c r="AV9192" s="11"/>
      <c r="AW9192" s="11"/>
      <c r="AX9192" s="11"/>
      <c r="AY9192" s="11"/>
      <c r="AZ9192" s="11"/>
      <c r="BA9192" s="11"/>
      <c r="BB9192" s="11"/>
      <c r="BC9192" s="11"/>
      <c r="BD9192" s="11"/>
    </row>
    <row r="9193" spans="1:56" ht="15" customHeight="1" x14ac:dyDescent="0.2">
      <c r="A9193" t="s">
        <v>9841</v>
      </c>
      <c r="B9193" t="s">
        <v>1248</v>
      </c>
      <c r="C9193" t="s">
        <v>1247</v>
      </c>
      <c r="D9193" s="21" t="s">
        <v>1249</v>
      </c>
      <c r="E9193" t="s">
        <v>1250</v>
      </c>
      <c r="F9193" t="s">
        <v>9</v>
      </c>
      <c r="L9193" t="s">
        <v>1414</v>
      </c>
      <c r="N9193" t="s">
        <v>1415</v>
      </c>
      <c r="O9193" t="s">
        <v>1416</v>
      </c>
      <c r="P9193" s="11"/>
      <c r="Q9193" s="11"/>
      <c r="R9193" s="11"/>
      <c r="S9193" s="11"/>
      <c r="T9193" s="11"/>
      <c r="U9193" s="11"/>
      <c r="V9193" s="11"/>
      <c r="W9193" s="11"/>
      <c r="X9193" s="11"/>
      <c r="Y9193" s="11"/>
      <c r="Z9193" s="11"/>
      <c r="AA9193" s="11"/>
      <c r="AB9193" s="11"/>
      <c r="AC9193" s="11"/>
      <c r="AD9193" s="11"/>
      <c r="AE9193" s="11"/>
      <c r="AF9193" s="11"/>
      <c r="AG9193" s="11"/>
      <c r="AH9193" s="11"/>
      <c r="AI9193" s="11"/>
      <c r="AJ9193" s="11"/>
      <c r="AK9193" s="11"/>
      <c r="AL9193" s="11"/>
      <c r="AM9193" s="11"/>
      <c r="AN9193" s="11"/>
      <c r="AO9193" s="11"/>
      <c r="AP9193" s="11"/>
      <c r="AQ9193" s="11"/>
      <c r="AR9193" s="11"/>
      <c r="AS9193" s="11"/>
      <c r="AT9193" s="11"/>
      <c r="AU9193" s="11"/>
      <c r="AV9193" s="11"/>
      <c r="AW9193" s="11"/>
      <c r="AX9193" s="11"/>
      <c r="AY9193" s="11"/>
      <c r="AZ9193" s="11"/>
      <c r="BA9193" s="11"/>
      <c r="BB9193" s="11"/>
      <c r="BC9193" s="11"/>
      <c r="BD9193" s="11"/>
    </row>
    <row r="9194" spans="1:56" ht="15" customHeight="1" x14ac:dyDescent="0.2">
      <c r="A9194" t="s">
        <v>9841</v>
      </c>
      <c r="B9194" t="s">
        <v>1248</v>
      </c>
      <c r="C9194" t="s">
        <v>1247</v>
      </c>
      <c r="D9194" s="21" t="s">
        <v>1251</v>
      </c>
      <c r="E9194" t="s">
        <v>1252</v>
      </c>
      <c r="F9194" t="s">
        <v>9</v>
      </c>
      <c r="L9194" t="s">
        <v>1414</v>
      </c>
      <c r="N9194" t="s">
        <v>1415</v>
      </c>
      <c r="O9194" t="s">
        <v>1416</v>
      </c>
      <c r="P9194" s="11"/>
      <c r="Q9194" s="11"/>
      <c r="R9194" s="11"/>
      <c r="S9194" s="11"/>
      <c r="T9194" s="11"/>
      <c r="U9194" s="11"/>
      <c r="V9194" s="11"/>
      <c r="W9194" s="11"/>
      <c r="X9194" s="11"/>
      <c r="Y9194" s="11"/>
      <c r="Z9194" s="11"/>
      <c r="AA9194" s="11"/>
      <c r="AB9194" s="11"/>
      <c r="AC9194" s="11"/>
      <c r="AD9194" s="11"/>
      <c r="AE9194" s="11"/>
      <c r="AF9194" s="11"/>
      <c r="AG9194" s="11"/>
      <c r="AH9194" s="11"/>
      <c r="AI9194" s="11"/>
      <c r="AJ9194" s="11"/>
      <c r="AK9194" s="11"/>
      <c r="AL9194" s="11"/>
      <c r="AM9194" s="11"/>
      <c r="AN9194" s="11"/>
      <c r="AO9194" s="11"/>
      <c r="AP9194" s="11"/>
      <c r="AQ9194" s="11"/>
      <c r="AR9194" s="11"/>
      <c r="AS9194" s="11"/>
      <c r="AT9194" s="11"/>
      <c r="AU9194" s="11"/>
      <c r="AV9194" s="11"/>
      <c r="AW9194" s="11"/>
      <c r="AX9194" s="11"/>
      <c r="AY9194" s="11"/>
      <c r="AZ9194" s="11"/>
      <c r="BA9194" s="11"/>
      <c r="BB9194" s="11"/>
      <c r="BC9194" s="11"/>
      <c r="BD9194" s="11"/>
    </row>
    <row r="9195" spans="1:56" ht="15" customHeight="1" x14ac:dyDescent="0.2">
      <c r="A9195" t="s">
        <v>9841</v>
      </c>
      <c r="B9195" t="s">
        <v>1248</v>
      </c>
      <c r="C9195" t="s">
        <v>1247</v>
      </c>
      <c r="D9195" s="21" t="s">
        <v>1249</v>
      </c>
      <c r="E9195" t="s">
        <v>1250</v>
      </c>
      <c r="F9195" t="s">
        <v>4</v>
      </c>
      <c r="L9195" t="s">
        <v>1429</v>
      </c>
      <c r="N9195" t="s">
        <v>1279</v>
      </c>
      <c r="O9195" t="s">
        <v>1280</v>
      </c>
      <c r="P9195" s="11"/>
      <c r="Q9195" s="11"/>
      <c r="R9195" s="11"/>
      <c r="S9195" s="11"/>
      <c r="T9195" s="11"/>
      <c r="U9195" s="11"/>
      <c r="V9195" s="11"/>
      <c r="W9195" s="11"/>
      <c r="X9195" s="11"/>
      <c r="Y9195" s="11"/>
      <c r="Z9195" s="11"/>
      <c r="AA9195" s="11"/>
      <c r="AB9195" s="11"/>
      <c r="AC9195" s="11"/>
      <c r="AD9195" s="11"/>
      <c r="AE9195" s="11"/>
      <c r="AF9195" s="11"/>
      <c r="AG9195" s="11"/>
      <c r="AH9195" s="11"/>
      <c r="AI9195" s="11"/>
      <c r="AJ9195" s="11"/>
      <c r="AK9195" s="11"/>
      <c r="AL9195" s="11"/>
      <c r="AM9195" s="11"/>
      <c r="AN9195" s="11"/>
      <c r="AO9195" s="11"/>
      <c r="AP9195" s="11"/>
      <c r="AQ9195" s="11"/>
      <c r="AR9195" s="11"/>
      <c r="AS9195" s="11"/>
      <c r="AT9195" s="11"/>
      <c r="AU9195" s="11"/>
      <c r="AV9195" s="11"/>
      <c r="AW9195" s="11"/>
      <c r="AX9195" s="11"/>
      <c r="AY9195" s="11"/>
      <c r="AZ9195" s="11"/>
      <c r="BA9195" s="11"/>
      <c r="BB9195" s="11"/>
      <c r="BC9195" s="11"/>
      <c r="BD9195" s="11"/>
    </row>
    <row r="9196" spans="1:56" ht="15" customHeight="1" x14ac:dyDescent="0.2">
      <c r="A9196" t="s">
        <v>9841</v>
      </c>
      <c r="B9196" t="s">
        <v>1248</v>
      </c>
      <c r="C9196" t="s">
        <v>1247</v>
      </c>
      <c r="D9196" s="21" t="s">
        <v>1251</v>
      </c>
      <c r="E9196" t="s">
        <v>1252</v>
      </c>
      <c r="F9196" t="s">
        <v>4</v>
      </c>
      <c r="L9196" t="s">
        <v>1429</v>
      </c>
      <c r="N9196" t="s">
        <v>1279</v>
      </c>
      <c r="O9196" t="s">
        <v>1280</v>
      </c>
      <c r="P9196" s="11"/>
      <c r="Q9196" s="11"/>
      <c r="R9196" s="11"/>
      <c r="S9196" s="11"/>
      <c r="T9196" s="11"/>
      <c r="U9196" s="11"/>
      <c r="V9196" s="11"/>
      <c r="W9196" s="11"/>
      <c r="X9196" s="11"/>
      <c r="Y9196" s="11"/>
      <c r="Z9196" s="11"/>
      <c r="AA9196" s="11"/>
      <c r="AB9196" s="11"/>
      <c r="AC9196" s="11"/>
      <c r="AD9196" s="11"/>
      <c r="AE9196" s="11"/>
      <c r="AF9196" s="11"/>
      <c r="AG9196" s="11"/>
      <c r="AH9196" s="11"/>
      <c r="AI9196" s="11"/>
      <c r="AJ9196" s="11"/>
      <c r="AK9196" s="11"/>
      <c r="AL9196" s="11"/>
      <c r="AM9196" s="11"/>
      <c r="AN9196" s="11"/>
      <c r="AO9196" s="11"/>
      <c r="AP9196" s="11"/>
      <c r="AQ9196" s="11"/>
      <c r="AR9196" s="11"/>
      <c r="AS9196" s="11"/>
      <c r="AT9196" s="11"/>
      <c r="AU9196" s="11"/>
      <c r="AV9196" s="11"/>
      <c r="AW9196" s="11"/>
      <c r="AX9196" s="11"/>
      <c r="AY9196" s="11"/>
      <c r="AZ9196" s="11"/>
      <c r="BA9196" s="11"/>
      <c r="BB9196" s="11"/>
      <c r="BC9196" s="11"/>
      <c r="BD9196" s="11"/>
    </row>
    <row r="9197" spans="1:56" ht="15" customHeight="1" x14ac:dyDescent="0.2">
      <c r="A9197" t="s">
        <v>9841</v>
      </c>
      <c r="B9197" t="s">
        <v>1248</v>
      </c>
      <c r="C9197" t="s">
        <v>1247</v>
      </c>
      <c r="D9197" s="21" t="s">
        <v>1249</v>
      </c>
      <c r="E9197" t="s">
        <v>1250</v>
      </c>
      <c r="F9197" t="s">
        <v>14</v>
      </c>
      <c r="G9197" t="s">
        <v>1430</v>
      </c>
      <c r="O9197" t="s">
        <v>1431</v>
      </c>
      <c r="P9197" s="11"/>
      <c r="Q9197" s="11"/>
      <c r="R9197" s="11"/>
      <c r="S9197" s="11"/>
      <c r="T9197" s="11"/>
      <c r="U9197" s="11"/>
      <c r="V9197" s="11"/>
      <c r="W9197" s="11"/>
      <c r="X9197" s="11"/>
      <c r="Y9197" s="11"/>
      <c r="Z9197" s="11"/>
      <c r="AA9197" s="11"/>
      <c r="AB9197" s="11"/>
      <c r="AC9197" s="11"/>
      <c r="AD9197" s="11"/>
      <c r="AE9197" s="11"/>
      <c r="AF9197" s="11"/>
      <c r="AG9197" s="11"/>
      <c r="AH9197" s="11"/>
      <c r="AI9197" s="11"/>
      <c r="AJ9197" s="11"/>
      <c r="AK9197" s="11"/>
      <c r="AL9197" s="11"/>
      <c r="AM9197" s="11"/>
      <c r="AN9197" s="11"/>
      <c r="AO9197" s="11"/>
      <c r="AP9197" s="11"/>
      <c r="AQ9197" s="11"/>
      <c r="AR9197" s="11"/>
      <c r="AS9197" s="11"/>
      <c r="AT9197" s="11"/>
      <c r="AU9197" s="11"/>
      <c r="AV9197" s="11"/>
      <c r="AW9197" s="11"/>
      <c r="AX9197" s="11"/>
      <c r="AY9197" s="11"/>
      <c r="AZ9197" s="11"/>
      <c r="BA9197" s="11"/>
      <c r="BB9197" s="11"/>
      <c r="BC9197" s="11"/>
      <c r="BD9197" s="11"/>
    </row>
    <row r="9198" spans="1:56" ht="15" customHeight="1" x14ac:dyDescent="0.2">
      <c r="A9198" t="s">
        <v>9841</v>
      </c>
      <c r="B9198" t="s">
        <v>1248</v>
      </c>
      <c r="C9198" t="s">
        <v>1247</v>
      </c>
      <c r="D9198" s="21" t="s">
        <v>1249</v>
      </c>
      <c r="E9198" t="s">
        <v>1250</v>
      </c>
      <c r="F9198" t="s">
        <v>15</v>
      </c>
      <c r="G9198" t="s">
        <v>1430</v>
      </c>
      <c r="O9198" t="s">
        <v>1432</v>
      </c>
      <c r="P9198" s="11"/>
      <c r="Q9198" s="11"/>
      <c r="R9198" s="11"/>
      <c r="S9198" s="11"/>
      <c r="T9198" s="11"/>
      <c r="U9198" s="11"/>
      <c r="V9198" s="11"/>
      <c r="W9198" s="11"/>
      <c r="X9198" s="11"/>
      <c r="Y9198" s="11"/>
      <c r="Z9198" s="11"/>
      <c r="AA9198" s="11"/>
      <c r="AB9198" s="11"/>
      <c r="AC9198" s="11"/>
      <c r="AD9198" s="11"/>
      <c r="AE9198" s="11"/>
      <c r="AF9198" s="11"/>
      <c r="AG9198" s="11"/>
      <c r="AH9198" s="11"/>
      <c r="AI9198" s="11"/>
      <c r="AJ9198" s="11"/>
      <c r="AK9198" s="11"/>
      <c r="AL9198" s="11"/>
      <c r="AM9198" s="11"/>
      <c r="AN9198" s="11"/>
      <c r="AO9198" s="11"/>
      <c r="AP9198" s="11"/>
      <c r="AQ9198" s="11"/>
      <c r="AR9198" s="11"/>
      <c r="AS9198" s="11"/>
      <c r="AT9198" s="11"/>
      <c r="AU9198" s="11"/>
      <c r="AV9198" s="11"/>
      <c r="AW9198" s="11"/>
      <c r="AX9198" s="11"/>
      <c r="AY9198" s="11"/>
      <c r="AZ9198" s="11"/>
      <c r="BA9198" s="11"/>
      <c r="BB9198" s="11"/>
      <c r="BC9198" s="11"/>
      <c r="BD9198" s="11"/>
    </row>
    <row r="9199" spans="1:56" ht="15" customHeight="1" x14ac:dyDescent="0.2">
      <c r="A9199" t="s">
        <v>9841</v>
      </c>
      <c r="B9199" t="s">
        <v>1248</v>
      </c>
      <c r="C9199" t="s">
        <v>1247</v>
      </c>
      <c r="D9199" s="21" t="s">
        <v>1249</v>
      </c>
      <c r="E9199" t="s">
        <v>1250</v>
      </c>
      <c r="F9199" t="s">
        <v>142</v>
      </c>
      <c r="G9199" t="s">
        <v>1286</v>
      </c>
      <c r="O9199" t="s">
        <v>1400</v>
      </c>
      <c r="P9199" s="11"/>
      <c r="Q9199" s="11"/>
      <c r="R9199" s="11"/>
      <c r="S9199" s="11"/>
      <c r="T9199" s="11"/>
      <c r="U9199" s="11"/>
      <c r="V9199" s="11"/>
      <c r="W9199" s="11"/>
      <c r="X9199" s="11"/>
      <c r="Y9199" s="11"/>
      <c r="Z9199" s="11"/>
      <c r="AA9199" s="11"/>
      <c r="AB9199" s="11"/>
      <c r="AC9199" s="11"/>
      <c r="AD9199" s="11"/>
      <c r="AE9199" s="11"/>
      <c r="AF9199" s="11"/>
      <c r="AG9199" s="11"/>
      <c r="AH9199" s="11"/>
      <c r="AI9199" s="11"/>
      <c r="AJ9199" s="11"/>
      <c r="AK9199" s="11"/>
      <c r="AL9199" s="11"/>
      <c r="AM9199" s="11"/>
      <c r="AN9199" s="11"/>
      <c r="AO9199" s="11"/>
      <c r="AP9199" s="11"/>
      <c r="AQ9199" s="11"/>
      <c r="AR9199" s="11"/>
      <c r="AS9199" s="11"/>
      <c r="AT9199" s="11"/>
      <c r="AU9199" s="11"/>
      <c r="AV9199" s="11"/>
      <c r="AW9199" s="11"/>
      <c r="AX9199" s="11"/>
      <c r="AY9199" s="11"/>
      <c r="AZ9199" s="11"/>
      <c r="BA9199" s="11"/>
      <c r="BB9199" s="11"/>
      <c r="BC9199" s="11"/>
      <c r="BD9199" s="11"/>
    </row>
    <row r="9200" spans="1:56" ht="15" customHeight="1" x14ac:dyDescent="0.2">
      <c r="A9200" t="s">
        <v>9841</v>
      </c>
      <c r="B9200" t="s">
        <v>1248</v>
      </c>
      <c r="C9200" t="s">
        <v>1247</v>
      </c>
      <c r="D9200" s="21" t="s">
        <v>1249</v>
      </c>
      <c r="E9200" t="s">
        <v>1250</v>
      </c>
      <c r="F9200" t="s">
        <v>162</v>
      </c>
      <c r="G9200" t="s">
        <v>1286</v>
      </c>
      <c r="O9200" t="s">
        <v>1400</v>
      </c>
      <c r="P9200" s="11"/>
      <c r="Q9200" s="11"/>
      <c r="R9200" s="11"/>
      <c r="S9200" s="11"/>
      <c r="T9200" s="11"/>
      <c r="U9200" s="11"/>
      <c r="V9200" s="11"/>
      <c r="W9200" s="11"/>
      <c r="X9200" s="11"/>
      <c r="Y9200" s="11"/>
      <c r="Z9200" s="11"/>
      <c r="AA9200" s="11"/>
      <c r="AB9200" s="11"/>
      <c r="AC9200" s="11"/>
      <c r="AD9200" s="11"/>
      <c r="AE9200" s="11"/>
      <c r="AF9200" s="11"/>
      <c r="AG9200" s="11"/>
      <c r="AH9200" s="11"/>
      <c r="AI9200" s="11"/>
      <c r="AJ9200" s="11"/>
      <c r="AK9200" s="11"/>
      <c r="AL9200" s="11"/>
      <c r="AM9200" s="11"/>
      <c r="AN9200" s="11"/>
      <c r="AO9200" s="11"/>
      <c r="AP9200" s="11"/>
      <c r="AQ9200" s="11"/>
      <c r="AR9200" s="11"/>
      <c r="AS9200" s="11"/>
      <c r="AT9200" s="11"/>
      <c r="AU9200" s="11"/>
      <c r="AV9200" s="11"/>
      <c r="AW9200" s="11"/>
      <c r="AX9200" s="11"/>
      <c r="AY9200" s="11"/>
      <c r="AZ9200" s="11"/>
      <c r="BA9200" s="11"/>
      <c r="BB9200" s="11"/>
      <c r="BC9200" s="11"/>
      <c r="BD9200" s="11"/>
    </row>
    <row r="9201" spans="1:56" ht="15" customHeight="1" x14ac:dyDescent="0.2">
      <c r="A9201" t="s">
        <v>9841</v>
      </c>
      <c r="B9201" t="s">
        <v>1248</v>
      </c>
      <c r="C9201" t="s">
        <v>1247</v>
      </c>
      <c r="D9201" s="21" t="s">
        <v>1249</v>
      </c>
      <c r="E9201" t="s">
        <v>1250</v>
      </c>
      <c r="F9201" t="s">
        <v>177</v>
      </c>
      <c r="G9201" t="s">
        <v>1286</v>
      </c>
      <c r="O9201" t="s">
        <v>1400</v>
      </c>
      <c r="P9201" s="11"/>
      <c r="Q9201" s="11"/>
      <c r="R9201" s="11"/>
      <c r="S9201" s="11"/>
      <c r="T9201" s="11"/>
      <c r="U9201" s="11"/>
      <c r="V9201" s="11"/>
      <c r="W9201" s="11"/>
      <c r="X9201" s="11"/>
      <c r="Y9201" s="11"/>
      <c r="Z9201" s="11"/>
      <c r="AA9201" s="11"/>
      <c r="AB9201" s="11"/>
      <c r="AC9201" s="11"/>
      <c r="AD9201" s="11"/>
      <c r="AE9201" s="11"/>
      <c r="AF9201" s="11"/>
      <c r="AG9201" s="11"/>
      <c r="AH9201" s="11"/>
      <c r="AI9201" s="11"/>
      <c r="AJ9201" s="11"/>
      <c r="AK9201" s="11"/>
      <c r="AL9201" s="11"/>
      <c r="AM9201" s="11"/>
      <c r="AN9201" s="11"/>
      <c r="AO9201" s="11"/>
      <c r="AP9201" s="11"/>
      <c r="AQ9201" s="11"/>
      <c r="AR9201" s="11"/>
      <c r="AS9201" s="11"/>
      <c r="AT9201" s="11"/>
      <c r="AU9201" s="11"/>
      <c r="AV9201" s="11"/>
      <c r="AW9201" s="11"/>
      <c r="AX9201" s="11"/>
      <c r="AY9201" s="11"/>
      <c r="AZ9201" s="11"/>
      <c r="BA9201" s="11"/>
      <c r="BB9201" s="11"/>
      <c r="BC9201" s="11"/>
      <c r="BD9201" s="11"/>
    </row>
    <row r="9202" spans="1:56" ht="15" customHeight="1" x14ac:dyDescent="0.2">
      <c r="A9202" t="s">
        <v>9841</v>
      </c>
      <c r="B9202" t="s">
        <v>1248</v>
      </c>
      <c r="C9202" t="s">
        <v>1247</v>
      </c>
      <c r="D9202" s="21" t="s">
        <v>1251</v>
      </c>
      <c r="E9202" t="s">
        <v>1252</v>
      </c>
      <c r="F9202" t="s">
        <v>14</v>
      </c>
      <c r="G9202" t="s">
        <v>1430</v>
      </c>
      <c r="O9202" t="s">
        <v>1431</v>
      </c>
      <c r="P9202" s="11"/>
      <c r="Q9202" s="11"/>
      <c r="R9202" s="11"/>
      <c r="S9202" s="11"/>
      <c r="T9202" s="11"/>
      <c r="U9202" s="11"/>
      <c r="V9202" s="11"/>
      <c r="W9202" s="11"/>
      <c r="X9202" s="11"/>
      <c r="Y9202" s="11"/>
      <c r="Z9202" s="11"/>
      <c r="AA9202" s="11"/>
      <c r="AB9202" s="11"/>
      <c r="AC9202" s="11"/>
      <c r="AD9202" s="11"/>
      <c r="AE9202" s="11"/>
      <c r="AF9202" s="11"/>
      <c r="AG9202" s="11"/>
      <c r="AH9202" s="11"/>
      <c r="AI9202" s="11"/>
      <c r="AJ9202" s="11"/>
      <c r="AK9202" s="11"/>
      <c r="AL9202" s="11"/>
      <c r="AM9202" s="11"/>
      <c r="AN9202" s="11"/>
      <c r="AO9202" s="11"/>
      <c r="AP9202" s="11"/>
      <c r="AQ9202" s="11"/>
      <c r="AR9202" s="11"/>
      <c r="AS9202" s="11"/>
      <c r="AT9202" s="11"/>
      <c r="AU9202" s="11"/>
      <c r="AV9202" s="11"/>
      <c r="AW9202" s="11"/>
      <c r="AX9202" s="11"/>
      <c r="AY9202" s="11"/>
      <c r="AZ9202" s="11"/>
      <c r="BA9202" s="11"/>
      <c r="BB9202" s="11"/>
      <c r="BC9202" s="11"/>
      <c r="BD9202" s="11"/>
    </row>
    <row r="9203" spans="1:56" ht="15" customHeight="1" x14ac:dyDescent="0.2">
      <c r="A9203" t="s">
        <v>9841</v>
      </c>
      <c r="B9203" t="s">
        <v>1248</v>
      </c>
      <c r="C9203" t="s">
        <v>1247</v>
      </c>
      <c r="D9203" s="21" t="s">
        <v>1251</v>
      </c>
      <c r="E9203" t="s">
        <v>1252</v>
      </c>
      <c r="F9203" t="s">
        <v>15</v>
      </c>
      <c r="G9203" t="s">
        <v>1430</v>
      </c>
      <c r="O9203" t="s">
        <v>1432</v>
      </c>
      <c r="P9203" s="11"/>
      <c r="Q9203" s="11"/>
      <c r="R9203" s="11"/>
      <c r="S9203" s="11"/>
      <c r="T9203" s="11"/>
      <c r="U9203" s="11"/>
      <c r="V9203" s="11"/>
      <c r="W9203" s="11"/>
      <c r="X9203" s="11"/>
      <c r="Y9203" s="11"/>
      <c r="Z9203" s="11"/>
      <c r="AA9203" s="11"/>
      <c r="AB9203" s="11"/>
      <c r="AC9203" s="11"/>
      <c r="AD9203" s="11"/>
      <c r="AE9203" s="11"/>
      <c r="AF9203" s="11"/>
      <c r="AG9203" s="11"/>
      <c r="AH9203" s="11"/>
      <c r="AI9203" s="11"/>
      <c r="AJ9203" s="11"/>
      <c r="AK9203" s="11"/>
      <c r="AL9203" s="11"/>
      <c r="AM9203" s="11"/>
      <c r="AN9203" s="11"/>
      <c r="AO9203" s="11"/>
      <c r="AP9203" s="11"/>
      <c r="AQ9203" s="11"/>
      <c r="AR9203" s="11"/>
      <c r="AS9203" s="11"/>
      <c r="AT9203" s="11"/>
      <c r="AU9203" s="11"/>
      <c r="AV9203" s="11"/>
      <c r="AW9203" s="11"/>
      <c r="AX9203" s="11"/>
      <c r="AY9203" s="11"/>
      <c r="AZ9203" s="11"/>
      <c r="BA9203" s="11"/>
      <c r="BB9203" s="11"/>
      <c r="BC9203" s="11"/>
      <c r="BD9203" s="11"/>
    </row>
    <row r="9204" spans="1:56" ht="15" customHeight="1" x14ac:dyDescent="0.2">
      <c r="A9204" t="s">
        <v>9841</v>
      </c>
      <c r="B9204" t="s">
        <v>1248</v>
      </c>
      <c r="C9204" t="s">
        <v>1247</v>
      </c>
      <c r="D9204" s="21" t="s">
        <v>1251</v>
      </c>
      <c r="E9204" t="s">
        <v>1252</v>
      </c>
      <c r="F9204" t="s">
        <v>147</v>
      </c>
      <c r="G9204" t="s">
        <v>1286</v>
      </c>
      <c r="O9204" t="s">
        <v>1400</v>
      </c>
      <c r="P9204" s="11"/>
      <c r="Q9204" s="11"/>
      <c r="R9204" s="11"/>
      <c r="S9204" s="11"/>
      <c r="T9204" s="11"/>
      <c r="U9204" s="11"/>
      <c r="V9204" s="11"/>
      <c r="W9204" s="11"/>
      <c r="X9204" s="11"/>
      <c r="Y9204" s="11"/>
      <c r="Z9204" s="11"/>
      <c r="AA9204" s="11"/>
      <c r="AB9204" s="11"/>
      <c r="AC9204" s="11"/>
      <c r="AD9204" s="11"/>
      <c r="AE9204" s="11"/>
      <c r="AF9204" s="11"/>
      <c r="AG9204" s="11"/>
      <c r="AH9204" s="11"/>
      <c r="AI9204" s="11"/>
      <c r="AJ9204" s="11"/>
      <c r="AK9204" s="11"/>
      <c r="AL9204" s="11"/>
      <c r="AM9204" s="11"/>
      <c r="AN9204" s="11"/>
      <c r="AO9204" s="11"/>
      <c r="AP9204" s="11"/>
      <c r="AQ9204" s="11"/>
      <c r="AR9204" s="11"/>
      <c r="AS9204" s="11"/>
      <c r="AT9204" s="11"/>
      <c r="AU9204" s="11"/>
      <c r="AV9204" s="11"/>
      <c r="AW9204" s="11"/>
      <c r="AX9204" s="11"/>
      <c r="AY9204" s="11"/>
      <c r="AZ9204" s="11"/>
      <c r="BA9204" s="11"/>
      <c r="BB9204" s="11"/>
      <c r="BC9204" s="11"/>
      <c r="BD9204" s="11"/>
    </row>
    <row r="9205" spans="1:56" ht="15" customHeight="1" x14ac:dyDescent="0.2">
      <c r="A9205" t="s">
        <v>9841</v>
      </c>
      <c r="B9205" t="s">
        <v>1248</v>
      </c>
      <c r="C9205" t="s">
        <v>1247</v>
      </c>
      <c r="D9205" s="21" t="s">
        <v>1251</v>
      </c>
      <c r="E9205" t="s">
        <v>1252</v>
      </c>
      <c r="F9205" t="s">
        <v>157</v>
      </c>
      <c r="G9205" t="s">
        <v>1286</v>
      </c>
      <c r="O9205" t="s">
        <v>1400</v>
      </c>
      <c r="P9205" s="11"/>
      <c r="Q9205" s="11"/>
      <c r="R9205" s="11"/>
      <c r="S9205" s="11"/>
      <c r="T9205" s="11"/>
      <c r="U9205" s="11"/>
      <c r="V9205" s="11"/>
      <c r="W9205" s="11"/>
      <c r="X9205" s="11"/>
      <c r="Y9205" s="11"/>
      <c r="Z9205" s="11"/>
      <c r="AA9205" s="11"/>
      <c r="AB9205" s="11"/>
      <c r="AC9205" s="11"/>
      <c r="AD9205" s="11"/>
      <c r="AE9205" s="11"/>
      <c r="AF9205" s="11"/>
      <c r="AG9205" s="11"/>
      <c r="AH9205" s="11"/>
      <c r="AI9205" s="11"/>
      <c r="AJ9205" s="11"/>
      <c r="AK9205" s="11"/>
      <c r="AL9205" s="11"/>
      <c r="AM9205" s="11"/>
      <c r="AN9205" s="11"/>
      <c r="AO9205" s="11"/>
      <c r="AP9205" s="11"/>
      <c r="AQ9205" s="11"/>
      <c r="AR9205" s="11"/>
      <c r="AS9205" s="11"/>
      <c r="AT9205" s="11"/>
      <c r="AU9205" s="11"/>
      <c r="AV9205" s="11"/>
      <c r="AW9205" s="11"/>
      <c r="AX9205" s="11"/>
      <c r="AY9205" s="11"/>
      <c r="AZ9205" s="11"/>
      <c r="BA9205" s="11"/>
      <c r="BB9205" s="11"/>
      <c r="BC9205" s="11"/>
      <c r="BD9205" s="11"/>
    </row>
    <row r="9206" spans="1:56" ht="15" customHeight="1" x14ac:dyDescent="0.2">
      <c r="A9206" t="s">
        <v>9841</v>
      </c>
      <c r="B9206" t="s">
        <v>1248</v>
      </c>
      <c r="C9206" t="s">
        <v>1247</v>
      </c>
      <c r="D9206" s="21" t="s">
        <v>1251</v>
      </c>
      <c r="E9206" t="s">
        <v>1252</v>
      </c>
      <c r="F9206" t="s">
        <v>162</v>
      </c>
      <c r="G9206" t="s">
        <v>1286</v>
      </c>
      <c r="O9206" t="s">
        <v>1400</v>
      </c>
      <c r="P9206" s="11"/>
      <c r="Q9206" s="11"/>
      <c r="R9206" s="11"/>
      <c r="S9206" s="11"/>
      <c r="T9206" s="11"/>
      <c r="U9206" s="11"/>
      <c r="V9206" s="11"/>
      <c r="W9206" s="11"/>
      <c r="X9206" s="11"/>
      <c r="Y9206" s="11"/>
      <c r="Z9206" s="11"/>
      <c r="AA9206" s="11"/>
      <c r="AB9206" s="11"/>
      <c r="AC9206" s="11"/>
      <c r="AD9206" s="11"/>
      <c r="AE9206" s="11"/>
      <c r="AF9206" s="11"/>
      <c r="AG9206" s="11"/>
      <c r="AH9206" s="11"/>
      <c r="AI9206" s="11"/>
      <c r="AJ9206" s="11"/>
      <c r="AK9206" s="11"/>
      <c r="AL9206" s="11"/>
      <c r="AM9206" s="11"/>
      <c r="AN9206" s="11"/>
      <c r="AO9206" s="11"/>
      <c r="AP9206" s="11"/>
      <c r="AQ9206" s="11"/>
      <c r="AR9206" s="11"/>
      <c r="AS9206" s="11"/>
      <c r="AT9206" s="11"/>
      <c r="AU9206" s="11"/>
      <c r="AV9206" s="11"/>
      <c r="AW9206" s="11"/>
      <c r="AX9206" s="11"/>
      <c r="AY9206" s="11"/>
      <c r="AZ9206" s="11"/>
      <c r="BA9206" s="11"/>
      <c r="BB9206" s="11"/>
      <c r="BC9206" s="11"/>
      <c r="BD9206" s="11"/>
    </row>
    <row r="9207" spans="1:56" ht="15" customHeight="1" x14ac:dyDescent="0.2">
      <c r="A9207" t="s">
        <v>9841</v>
      </c>
      <c r="B9207" t="s">
        <v>1254</v>
      </c>
      <c r="C9207" t="s">
        <v>1253</v>
      </c>
      <c r="D9207" s="21" t="s">
        <v>1257</v>
      </c>
      <c r="E9207" t="s">
        <v>1258</v>
      </c>
      <c r="F9207" t="s">
        <v>16</v>
      </c>
      <c r="G9207" t="s">
        <v>1270</v>
      </c>
      <c r="H9207" t="s">
        <v>376</v>
      </c>
      <c r="I9207" t="s">
        <v>349</v>
      </c>
      <c r="K9207">
        <v>2014</v>
      </c>
      <c r="L9207" t="s">
        <v>9098</v>
      </c>
      <c r="M9207" t="s">
        <v>9099</v>
      </c>
      <c r="N9207" t="s">
        <v>9523</v>
      </c>
      <c r="O9207" t="s">
        <v>9100</v>
      </c>
      <c r="P9207" s="11"/>
      <c r="Q9207" s="11"/>
      <c r="R9207" s="11"/>
      <c r="S9207" s="11"/>
      <c r="T9207" s="11"/>
      <c r="U9207" s="11"/>
      <c r="V9207" s="11"/>
      <c r="W9207" s="11"/>
      <c r="X9207" s="11"/>
      <c r="Y9207" s="11"/>
      <c r="Z9207" s="11"/>
      <c r="AA9207" s="11"/>
      <c r="AB9207" s="11"/>
      <c r="AC9207" s="11"/>
      <c r="AD9207" s="11"/>
      <c r="AE9207" s="11"/>
      <c r="AF9207" s="11"/>
      <c r="AG9207" s="11"/>
      <c r="AH9207" s="11"/>
      <c r="AI9207" s="11"/>
      <c r="AJ9207" s="11"/>
      <c r="AK9207" s="11"/>
      <c r="AL9207" s="11"/>
      <c r="AM9207" s="11"/>
      <c r="AN9207" s="11"/>
      <c r="AO9207" s="11"/>
      <c r="AP9207" s="11"/>
      <c r="AQ9207" s="11"/>
      <c r="AR9207" s="11"/>
      <c r="AS9207" s="11"/>
      <c r="AT9207" s="11"/>
      <c r="AU9207" s="11"/>
      <c r="AV9207" s="11"/>
      <c r="AW9207" s="11"/>
      <c r="AX9207" s="11"/>
      <c r="AY9207" s="11"/>
      <c r="AZ9207" s="11"/>
      <c r="BA9207" s="11"/>
      <c r="BB9207" s="11"/>
      <c r="BC9207" s="11"/>
      <c r="BD9207" s="11"/>
    </row>
    <row r="9208" spans="1:56" ht="15" customHeight="1" x14ac:dyDescent="0.2">
      <c r="A9208" s="65" t="s">
        <v>9839</v>
      </c>
      <c r="B9208" t="s">
        <v>917</v>
      </c>
      <c r="C9208" t="s">
        <v>916</v>
      </c>
      <c r="D9208" s="21" t="s">
        <v>9388</v>
      </c>
      <c r="E9208" t="s">
        <v>9389</v>
      </c>
      <c r="F9208" t="s">
        <v>16</v>
      </c>
      <c r="G9208" t="s">
        <v>1270</v>
      </c>
      <c r="H9208" t="s">
        <v>9440</v>
      </c>
      <c r="K9208" s="12">
        <v>2019</v>
      </c>
      <c r="L9208" s="11" t="s">
        <v>9445</v>
      </c>
      <c r="M9208" t="s">
        <v>9439</v>
      </c>
      <c r="N9208" t="s">
        <v>9446</v>
      </c>
    </row>
    <row r="9209" spans="1:56" ht="15" customHeight="1" x14ac:dyDescent="0.2">
      <c r="A9209" t="s">
        <v>9841</v>
      </c>
      <c r="B9209" t="s">
        <v>1254</v>
      </c>
      <c r="C9209" t="s">
        <v>1253</v>
      </c>
      <c r="D9209" s="21" t="s">
        <v>1257</v>
      </c>
      <c r="E9209" t="s">
        <v>1258</v>
      </c>
      <c r="F9209" t="s">
        <v>17</v>
      </c>
      <c r="G9209" t="s">
        <v>1270</v>
      </c>
      <c r="H9209" t="s">
        <v>376</v>
      </c>
      <c r="I9209" t="s">
        <v>349</v>
      </c>
      <c r="K9209">
        <v>2014</v>
      </c>
      <c r="L9209" t="s">
        <v>9098</v>
      </c>
      <c r="M9209" t="s">
        <v>9099</v>
      </c>
      <c r="N9209" t="s">
        <v>9523</v>
      </c>
      <c r="O9209" t="s">
        <v>9101</v>
      </c>
      <c r="P9209" s="11"/>
      <c r="Q9209" s="11"/>
      <c r="R9209" s="11"/>
      <c r="S9209" s="11"/>
      <c r="T9209" s="11"/>
      <c r="U9209" s="11"/>
      <c r="V9209" s="11"/>
      <c r="W9209" s="11"/>
      <c r="X9209" s="11"/>
      <c r="Y9209" s="11"/>
      <c r="Z9209" s="11"/>
      <c r="AA9209" s="11"/>
      <c r="AB9209" s="11"/>
      <c r="AC9209" s="11"/>
      <c r="AD9209" s="11"/>
      <c r="AE9209" s="11"/>
      <c r="AF9209" s="11"/>
      <c r="AG9209" s="11"/>
      <c r="AH9209" s="11"/>
      <c r="AI9209" s="11"/>
      <c r="AJ9209" s="11"/>
      <c r="AK9209" s="11"/>
      <c r="AL9209" s="11"/>
      <c r="AM9209" s="11"/>
      <c r="AN9209" s="11"/>
      <c r="AO9209" s="11"/>
      <c r="AP9209" s="11"/>
      <c r="AQ9209" s="11"/>
      <c r="AR9209" s="11"/>
      <c r="AS9209" s="11"/>
      <c r="AT9209" s="11"/>
      <c r="AU9209" s="11"/>
      <c r="AV9209" s="11"/>
      <c r="AW9209" s="11"/>
      <c r="AX9209" s="11"/>
      <c r="AY9209" s="11"/>
      <c r="AZ9209" s="11"/>
      <c r="BA9209" s="11"/>
      <c r="BB9209" s="11"/>
      <c r="BC9209" s="11"/>
      <c r="BD9209" s="11"/>
    </row>
    <row r="9210" spans="1:56" ht="15" customHeight="1" x14ac:dyDescent="0.2">
      <c r="A9210" s="65" t="s">
        <v>9839</v>
      </c>
      <c r="B9210" t="s">
        <v>917</v>
      </c>
      <c r="C9210" t="s">
        <v>916</v>
      </c>
      <c r="D9210" s="21" t="s">
        <v>9388</v>
      </c>
      <c r="E9210" t="s">
        <v>9389</v>
      </c>
      <c r="F9210" t="s">
        <v>17</v>
      </c>
      <c r="G9210" t="s">
        <v>1270</v>
      </c>
      <c r="K9210" s="12">
        <v>2019</v>
      </c>
      <c r="L9210" s="11" t="s">
        <v>9445</v>
      </c>
      <c r="M9210" t="s">
        <v>9439</v>
      </c>
      <c r="N9210" t="s">
        <v>9446</v>
      </c>
    </row>
    <row r="9211" spans="1:56" ht="15" customHeight="1" x14ac:dyDescent="0.2">
      <c r="A9211" t="s">
        <v>9841</v>
      </c>
      <c r="B9211" t="s">
        <v>1254</v>
      </c>
      <c r="C9211" t="s">
        <v>1253</v>
      </c>
      <c r="D9211" s="21" t="s">
        <v>1257</v>
      </c>
      <c r="E9211" t="s">
        <v>1258</v>
      </c>
      <c r="F9211" t="s">
        <v>18</v>
      </c>
      <c r="G9211" t="s">
        <v>1270</v>
      </c>
      <c r="H9211" t="s">
        <v>376</v>
      </c>
      <c r="I9211" t="s">
        <v>349</v>
      </c>
      <c r="K9211">
        <v>2014</v>
      </c>
      <c r="L9211" t="s">
        <v>9098</v>
      </c>
      <c r="M9211" t="s">
        <v>9099</v>
      </c>
      <c r="N9211" t="s">
        <v>9523</v>
      </c>
      <c r="O9211" t="s">
        <v>9102</v>
      </c>
      <c r="P9211" s="11"/>
      <c r="Q9211" s="11"/>
      <c r="R9211" s="11"/>
      <c r="S9211" s="11"/>
      <c r="T9211" s="11"/>
      <c r="U9211" s="11"/>
      <c r="V9211" s="11"/>
      <c r="W9211" s="11"/>
      <c r="X9211" s="11"/>
      <c r="Y9211" s="11"/>
      <c r="Z9211" s="11"/>
      <c r="AA9211" s="11"/>
      <c r="AB9211" s="11"/>
      <c r="AC9211" s="11"/>
      <c r="AD9211" s="11"/>
      <c r="AE9211" s="11"/>
      <c r="AF9211" s="11"/>
      <c r="AG9211" s="11"/>
      <c r="AH9211" s="11"/>
      <c r="AI9211" s="11"/>
      <c r="AJ9211" s="11"/>
      <c r="AK9211" s="11"/>
      <c r="AL9211" s="11"/>
      <c r="AM9211" s="11"/>
      <c r="AN9211" s="11"/>
      <c r="AO9211" s="11"/>
      <c r="AP9211" s="11"/>
      <c r="AQ9211" s="11"/>
      <c r="AR9211" s="11"/>
      <c r="AS9211" s="11"/>
      <c r="AT9211" s="11"/>
      <c r="AU9211" s="11"/>
      <c r="AV9211" s="11"/>
      <c r="AW9211" s="11"/>
      <c r="AX9211" s="11"/>
      <c r="AY9211" s="11"/>
      <c r="AZ9211" s="11"/>
      <c r="BA9211" s="11"/>
      <c r="BB9211" s="11"/>
      <c r="BC9211" s="11"/>
      <c r="BD9211" s="11"/>
    </row>
    <row r="9212" spans="1:56" ht="15" customHeight="1" x14ac:dyDescent="0.2">
      <c r="A9212" s="65" t="s">
        <v>9839</v>
      </c>
      <c r="B9212" t="s">
        <v>917</v>
      </c>
      <c r="C9212" t="s">
        <v>916</v>
      </c>
      <c r="D9212" s="21" t="s">
        <v>9388</v>
      </c>
      <c r="E9212" t="s">
        <v>9389</v>
      </c>
      <c r="F9212" t="s">
        <v>18</v>
      </c>
      <c r="G9212" t="s">
        <v>1270</v>
      </c>
      <c r="K9212" s="12">
        <v>2019</v>
      </c>
      <c r="L9212" s="11" t="s">
        <v>9445</v>
      </c>
      <c r="M9212" t="s">
        <v>9439</v>
      </c>
      <c r="N9212" t="s">
        <v>9446</v>
      </c>
    </row>
    <row r="9213" spans="1:56" ht="15" customHeight="1" x14ac:dyDescent="0.2">
      <c r="A9213" t="s">
        <v>9841</v>
      </c>
      <c r="B9213" t="s">
        <v>1254</v>
      </c>
      <c r="C9213" t="s">
        <v>1253</v>
      </c>
      <c r="D9213" s="21" t="s">
        <v>1257</v>
      </c>
      <c r="E9213" t="s">
        <v>1258</v>
      </c>
      <c r="F9213" t="s">
        <v>28</v>
      </c>
      <c r="G9213" t="s">
        <v>1270</v>
      </c>
      <c r="H9213" t="s">
        <v>376</v>
      </c>
      <c r="I9213" t="s">
        <v>349</v>
      </c>
      <c r="K9213">
        <v>2014</v>
      </c>
      <c r="L9213" t="s">
        <v>9098</v>
      </c>
      <c r="M9213" t="s">
        <v>9099</v>
      </c>
      <c r="N9213" t="s">
        <v>9523</v>
      </c>
      <c r="O9213" t="s">
        <v>9108</v>
      </c>
      <c r="P9213" s="11"/>
      <c r="Q9213" s="11"/>
      <c r="R9213" s="11"/>
      <c r="S9213" s="11"/>
      <c r="T9213" s="11"/>
      <c r="U9213" s="11"/>
      <c r="V9213" s="11"/>
      <c r="W9213" s="11"/>
      <c r="X9213" s="11"/>
      <c r="Y9213" s="11"/>
      <c r="Z9213" s="11"/>
      <c r="AA9213" s="11"/>
      <c r="AB9213" s="11"/>
      <c r="AC9213" s="11"/>
      <c r="AD9213" s="11"/>
      <c r="AE9213" s="11"/>
      <c r="AF9213" s="11"/>
      <c r="AG9213" s="11"/>
      <c r="AH9213" s="11"/>
      <c r="AI9213" s="11"/>
      <c r="AJ9213" s="11"/>
      <c r="AK9213" s="11"/>
      <c r="AL9213" s="11"/>
      <c r="AM9213" s="11"/>
      <c r="AN9213" s="11"/>
      <c r="AO9213" s="11"/>
      <c r="AP9213" s="11"/>
      <c r="AQ9213" s="11"/>
      <c r="AR9213" s="11"/>
      <c r="AS9213" s="11"/>
      <c r="AT9213" s="11"/>
      <c r="AU9213" s="11"/>
      <c r="AV9213" s="11"/>
      <c r="AW9213" s="11"/>
      <c r="AX9213" s="11"/>
      <c r="AY9213" s="11"/>
      <c r="AZ9213" s="11"/>
      <c r="BA9213" s="11"/>
      <c r="BB9213" s="11"/>
      <c r="BC9213" s="11"/>
      <c r="BD9213" s="11"/>
    </row>
    <row r="9214" spans="1:56" ht="15" customHeight="1" x14ac:dyDescent="0.2">
      <c r="A9214" s="65" t="s">
        <v>9839</v>
      </c>
      <c r="B9214" t="s">
        <v>917</v>
      </c>
      <c r="C9214" t="s">
        <v>916</v>
      </c>
      <c r="D9214" s="21" t="s">
        <v>9388</v>
      </c>
      <c r="E9214" t="s">
        <v>9389</v>
      </c>
      <c r="F9214" t="s">
        <v>28</v>
      </c>
      <c r="G9214" t="s">
        <v>1270</v>
      </c>
      <c r="K9214" s="12">
        <v>2019</v>
      </c>
      <c r="L9214" s="11" t="s">
        <v>9445</v>
      </c>
      <c r="M9214" t="s">
        <v>9439</v>
      </c>
      <c r="N9214" t="s">
        <v>9446</v>
      </c>
      <c r="O9214" t="s">
        <v>9426</v>
      </c>
    </row>
    <row r="9215" spans="1:56" ht="15" customHeight="1" x14ac:dyDescent="0.2">
      <c r="A9215" t="s">
        <v>9841</v>
      </c>
      <c r="B9215" t="s">
        <v>1254</v>
      </c>
      <c r="C9215" t="s">
        <v>1253</v>
      </c>
      <c r="D9215" s="21" t="s">
        <v>1257</v>
      </c>
      <c r="E9215" t="s">
        <v>1258</v>
      </c>
      <c r="F9215" t="s">
        <v>19</v>
      </c>
      <c r="G9215" t="s">
        <v>1270</v>
      </c>
      <c r="H9215" t="s">
        <v>376</v>
      </c>
      <c r="I9215" t="s">
        <v>349</v>
      </c>
      <c r="K9215">
        <v>2014</v>
      </c>
      <c r="L9215" t="s">
        <v>9098</v>
      </c>
      <c r="M9215" t="s">
        <v>9099</v>
      </c>
      <c r="N9215" t="s">
        <v>9523</v>
      </c>
      <c r="O9215" t="s">
        <v>9103</v>
      </c>
      <c r="P9215" s="11"/>
      <c r="Q9215" s="11"/>
      <c r="R9215" s="11"/>
      <c r="S9215" s="11"/>
      <c r="T9215" s="11"/>
      <c r="U9215" s="11"/>
      <c r="V9215" s="11"/>
      <c r="W9215" s="11"/>
      <c r="X9215" s="11"/>
      <c r="Y9215" s="11"/>
      <c r="Z9215" s="11"/>
      <c r="AA9215" s="11"/>
      <c r="AB9215" s="11"/>
      <c r="AC9215" s="11"/>
      <c r="AD9215" s="11"/>
      <c r="AE9215" s="11"/>
      <c r="AF9215" s="11"/>
      <c r="AG9215" s="11"/>
      <c r="AH9215" s="11"/>
      <c r="AI9215" s="11"/>
      <c r="AJ9215" s="11"/>
      <c r="AK9215" s="11"/>
      <c r="AL9215" s="11"/>
      <c r="AM9215" s="11"/>
      <c r="AN9215" s="11"/>
      <c r="AO9215" s="11"/>
      <c r="AP9215" s="11"/>
      <c r="AQ9215" s="11"/>
      <c r="AR9215" s="11"/>
      <c r="AS9215" s="11"/>
      <c r="AT9215" s="11"/>
      <c r="AU9215" s="11"/>
      <c r="AV9215" s="11"/>
      <c r="AW9215" s="11"/>
      <c r="AX9215" s="11"/>
      <c r="AY9215" s="11"/>
      <c r="AZ9215" s="11"/>
      <c r="BA9215" s="11"/>
      <c r="BB9215" s="11"/>
      <c r="BC9215" s="11"/>
      <c r="BD9215" s="11"/>
    </row>
    <row r="9216" spans="1:56" ht="15" customHeight="1" x14ac:dyDescent="0.2">
      <c r="A9216" s="65" t="s">
        <v>9839</v>
      </c>
      <c r="B9216" t="s">
        <v>917</v>
      </c>
      <c r="C9216" t="s">
        <v>916</v>
      </c>
      <c r="D9216" s="21" t="s">
        <v>9388</v>
      </c>
      <c r="E9216" t="s">
        <v>9389</v>
      </c>
      <c r="F9216" t="s">
        <v>19</v>
      </c>
      <c r="G9216" t="s">
        <v>1270</v>
      </c>
      <c r="K9216" s="12">
        <v>2019</v>
      </c>
      <c r="L9216" s="11" t="s">
        <v>9445</v>
      </c>
      <c r="M9216" t="s">
        <v>9439</v>
      </c>
      <c r="N9216" t="s">
        <v>9446</v>
      </c>
    </row>
    <row r="9217" spans="1:56" ht="15" customHeight="1" x14ac:dyDescent="0.2">
      <c r="A9217" t="s">
        <v>9841</v>
      </c>
      <c r="B9217" t="s">
        <v>1254</v>
      </c>
      <c r="C9217" t="s">
        <v>1253</v>
      </c>
      <c r="D9217" s="21" t="s">
        <v>1257</v>
      </c>
      <c r="E9217" t="s">
        <v>1258</v>
      </c>
      <c r="F9217" t="s">
        <v>20</v>
      </c>
      <c r="G9217" t="s">
        <v>1270</v>
      </c>
      <c r="H9217" t="s">
        <v>376</v>
      </c>
      <c r="I9217" t="s">
        <v>349</v>
      </c>
      <c r="K9217">
        <v>2014</v>
      </c>
      <c r="L9217" t="s">
        <v>9098</v>
      </c>
      <c r="M9217" t="s">
        <v>9099</v>
      </c>
      <c r="N9217" t="s">
        <v>9523</v>
      </c>
      <c r="O9217" t="s">
        <v>9104</v>
      </c>
      <c r="P9217" s="11"/>
      <c r="Q9217" s="11"/>
      <c r="R9217" s="11"/>
      <c r="S9217" s="11"/>
      <c r="T9217" s="11"/>
      <c r="U9217" s="11"/>
      <c r="V9217" s="11"/>
      <c r="W9217" s="11"/>
      <c r="X9217" s="11"/>
      <c r="Y9217" s="11"/>
      <c r="Z9217" s="11"/>
      <c r="AA9217" s="11"/>
      <c r="AB9217" s="11"/>
      <c r="AC9217" s="11"/>
      <c r="AD9217" s="11"/>
      <c r="AE9217" s="11"/>
      <c r="AF9217" s="11"/>
      <c r="AG9217" s="11"/>
      <c r="AH9217" s="11"/>
      <c r="AI9217" s="11"/>
      <c r="AJ9217" s="11"/>
      <c r="AK9217" s="11"/>
      <c r="AL9217" s="11"/>
      <c r="AM9217" s="11"/>
      <c r="AN9217" s="11"/>
      <c r="AO9217" s="11"/>
      <c r="AP9217" s="11"/>
      <c r="AQ9217" s="11"/>
      <c r="AR9217" s="11"/>
      <c r="AS9217" s="11"/>
      <c r="AT9217" s="11"/>
      <c r="AU9217" s="11"/>
      <c r="AV9217" s="11"/>
      <c r="AW9217" s="11"/>
      <c r="AX9217" s="11"/>
      <c r="AY9217" s="11"/>
      <c r="AZ9217" s="11"/>
      <c r="BA9217" s="11"/>
      <c r="BB9217" s="11"/>
      <c r="BC9217" s="11"/>
      <c r="BD9217" s="11"/>
    </row>
    <row r="9218" spans="1:56" ht="15" customHeight="1" x14ac:dyDescent="0.2">
      <c r="A9218" s="65" t="s">
        <v>9839</v>
      </c>
      <c r="B9218" t="s">
        <v>917</v>
      </c>
      <c r="C9218" t="s">
        <v>916</v>
      </c>
      <c r="D9218" s="21" t="s">
        <v>9388</v>
      </c>
      <c r="E9218" t="s">
        <v>9389</v>
      </c>
      <c r="F9218" t="s">
        <v>20</v>
      </c>
      <c r="G9218" t="s">
        <v>1270</v>
      </c>
      <c r="K9218" s="12">
        <v>2019</v>
      </c>
      <c r="L9218" s="11" t="s">
        <v>9445</v>
      </c>
      <c r="M9218" t="s">
        <v>9439</v>
      </c>
      <c r="N9218" t="s">
        <v>9446</v>
      </c>
    </row>
    <row r="9219" spans="1:56" ht="15" customHeight="1" x14ac:dyDescent="0.2">
      <c r="A9219" t="s">
        <v>9841</v>
      </c>
      <c r="B9219" t="s">
        <v>1254</v>
      </c>
      <c r="C9219" t="s">
        <v>1253</v>
      </c>
      <c r="D9219" s="21" t="s">
        <v>1255</v>
      </c>
      <c r="E9219" t="s">
        <v>1256</v>
      </c>
      <c r="F9219" t="s">
        <v>53</v>
      </c>
      <c r="G9219" t="s">
        <v>1270</v>
      </c>
      <c r="H9219" t="s">
        <v>1702</v>
      </c>
      <c r="I9219" t="s">
        <v>1702</v>
      </c>
      <c r="J9219" t="s">
        <v>9084</v>
      </c>
      <c r="K9219">
        <v>2014</v>
      </c>
      <c r="L9219" t="s">
        <v>9085</v>
      </c>
      <c r="M9219" t="s">
        <v>6545</v>
      </c>
      <c r="N9219" t="s">
        <v>9086</v>
      </c>
      <c r="O9219" t="s">
        <v>9087</v>
      </c>
      <c r="P9219" s="11"/>
      <c r="Q9219" s="11"/>
      <c r="R9219" s="11"/>
      <c r="S9219" s="11"/>
      <c r="T9219" s="11"/>
      <c r="U9219" s="11"/>
      <c r="V9219" s="11"/>
      <c r="W9219" s="11"/>
      <c r="X9219" s="11"/>
      <c r="Y9219" s="11"/>
      <c r="Z9219" s="11"/>
      <c r="AA9219" s="11"/>
      <c r="AB9219" s="11"/>
      <c r="AC9219" s="11"/>
      <c r="AD9219" s="11"/>
      <c r="AE9219" s="11"/>
      <c r="AF9219" s="11"/>
      <c r="AG9219" s="11"/>
      <c r="AH9219" s="11"/>
      <c r="AI9219" s="11"/>
      <c r="AJ9219" s="11"/>
      <c r="AK9219" s="11"/>
      <c r="AL9219" s="11"/>
      <c r="AM9219" s="11"/>
      <c r="AN9219" s="11"/>
      <c r="AO9219" s="11"/>
      <c r="AP9219" s="11"/>
      <c r="AQ9219" s="11"/>
      <c r="AR9219" s="11"/>
      <c r="AS9219" s="11"/>
      <c r="AT9219" s="11"/>
      <c r="AU9219" s="11"/>
      <c r="AV9219" s="11"/>
      <c r="AW9219" s="11"/>
      <c r="AX9219" s="11"/>
      <c r="AY9219" s="11"/>
      <c r="AZ9219" s="11"/>
      <c r="BA9219" s="11"/>
      <c r="BB9219" s="11"/>
      <c r="BC9219" s="11"/>
      <c r="BD9219" s="11"/>
    </row>
    <row r="9220" spans="1:56" ht="15" customHeight="1" x14ac:dyDescent="0.2">
      <c r="A9220" t="s">
        <v>9841</v>
      </c>
      <c r="B9220" t="s">
        <v>1254</v>
      </c>
      <c r="C9220" t="s">
        <v>1253</v>
      </c>
      <c r="D9220" s="21" t="s">
        <v>1255</v>
      </c>
      <c r="E9220" t="s">
        <v>1256</v>
      </c>
      <c r="F9220" t="s">
        <v>56</v>
      </c>
      <c r="G9220" t="s">
        <v>1270</v>
      </c>
      <c r="H9220" t="s">
        <v>1702</v>
      </c>
      <c r="I9220" t="s">
        <v>1702</v>
      </c>
      <c r="J9220" t="s">
        <v>9084</v>
      </c>
      <c r="K9220">
        <v>2014</v>
      </c>
      <c r="L9220" t="s">
        <v>9085</v>
      </c>
      <c r="M9220" t="s">
        <v>6545</v>
      </c>
      <c r="N9220" t="s">
        <v>9086</v>
      </c>
      <c r="O9220" t="s">
        <v>9088</v>
      </c>
      <c r="P9220" s="11"/>
      <c r="Q9220" s="11"/>
      <c r="R9220" s="11"/>
      <c r="S9220" s="11"/>
      <c r="T9220" s="11"/>
      <c r="U9220" s="11"/>
      <c r="V9220" s="11"/>
      <c r="W9220" s="11"/>
      <c r="X9220" s="11"/>
      <c r="Y9220" s="11"/>
      <c r="Z9220" s="11"/>
      <c r="AA9220" s="11"/>
      <c r="AB9220" s="11"/>
      <c r="AC9220" s="11"/>
      <c r="AD9220" s="11"/>
      <c r="AE9220" s="11"/>
      <c r="AF9220" s="11"/>
      <c r="AG9220" s="11"/>
      <c r="AH9220" s="11"/>
      <c r="AI9220" s="11"/>
      <c r="AJ9220" s="11"/>
      <c r="AK9220" s="11"/>
      <c r="AL9220" s="11"/>
      <c r="AM9220" s="11"/>
      <c r="AN9220" s="11"/>
      <c r="AO9220" s="11"/>
      <c r="AP9220" s="11"/>
      <c r="AQ9220" s="11"/>
      <c r="AR9220" s="11"/>
      <c r="AS9220" s="11"/>
      <c r="AT9220" s="11"/>
      <c r="AU9220" s="11"/>
      <c r="AV9220" s="11"/>
      <c r="AW9220" s="11"/>
      <c r="AX9220" s="11"/>
      <c r="AY9220" s="11"/>
      <c r="AZ9220" s="11"/>
      <c r="BA9220" s="11"/>
      <c r="BB9220" s="11"/>
      <c r="BC9220" s="11"/>
      <c r="BD9220" s="11"/>
    </row>
    <row r="9221" spans="1:56" ht="15" customHeight="1" x14ac:dyDescent="0.2">
      <c r="A9221" t="s">
        <v>9841</v>
      </c>
      <c r="B9221" t="s">
        <v>1254</v>
      </c>
      <c r="C9221" t="s">
        <v>1253</v>
      </c>
      <c r="D9221" s="21" t="s">
        <v>1255</v>
      </c>
      <c r="E9221" t="s">
        <v>1256</v>
      </c>
      <c r="F9221" t="s">
        <v>60</v>
      </c>
      <c r="G9221" t="s">
        <v>1270</v>
      </c>
      <c r="H9221" t="s">
        <v>1702</v>
      </c>
      <c r="I9221" t="s">
        <v>1702</v>
      </c>
      <c r="J9221" t="s">
        <v>9084</v>
      </c>
      <c r="K9221">
        <v>2014</v>
      </c>
      <c r="L9221" t="s">
        <v>9085</v>
      </c>
      <c r="M9221" t="s">
        <v>6545</v>
      </c>
      <c r="N9221" t="s">
        <v>9086</v>
      </c>
      <c r="O9221" t="s">
        <v>9089</v>
      </c>
      <c r="P9221" s="11"/>
      <c r="Q9221" s="11"/>
      <c r="R9221" s="11"/>
      <c r="S9221" s="11"/>
      <c r="T9221" s="11"/>
      <c r="U9221" s="11"/>
      <c r="V9221" s="11"/>
      <c r="W9221" s="11"/>
      <c r="X9221" s="11"/>
      <c r="Y9221" s="11"/>
      <c r="Z9221" s="11"/>
      <c r="AA9221" s="11"/>
      <c r="AB9221" s="11"/>
      <c r="AC9221" s="11"/>
      <c r="AD9221" s="11"/>
      <c r="AE9221" s="11"/>
      <c r="AF9221" s="11"/>
      <c r="AG9221" s="11"/>
      <c r="AH9221" s="11"/>
      <c r="AI9221" s="11"/>
      <c r="AJ9221" s="11"/>
      <c r="AK9221" s="11"/>
      <c r="AL9221" s="11"/>
      <c r="AM9221" s="11"/>
      <c r="AN9221" s="11"/>
      <c r="AO9221" s="11"/>
      <c r="AP9221" s="11"/>
      <c r="AQ9221" s="11"/>
      <c r="AR9221" s="11"/>
      <c r="AS9221" s="11"/>
      <c r="AT9221" s="11"/>
      <c r="AU9221" s="11"/>
      <c r="AV9221" s="11"/>
      <c r="AW9221" s="11"/>
      <c r="AX9221" s="11"/>
      <c r="AY9221" s="11"/>
      <c r="AZ9221" s="11"/>
      <c r="BA9221" s="11"/>
      <c r="BB9221" s="11"/>
      <c r="BC9221" s="11"/>
      <c r="BD9221" s="11"/>
    </row>
    <row r="9222" spans="1:56" ht="15" customHeight="1" x14ac:dyDescent="0.2">
      <c r="A9222" t="s">
        <v>9841</v>
      </c>
      <c r="B9222" t="s">
        <v>1254</v>
      </c>
      <c r="C9222" t="s">
        <v>1253</v>
      </c>
      <c r="D9222" s="21" t="s">
        <v>1255</v>
      </c>
      <c r="E9222" t="s">
        <v>1256</v>
      </c>
      <c r="F9222" t="s">
        <v>64</v>
      </c>
      <c r="G9222" t="s">
        <v>1270</v>
      </c>
      <c r="H9222" t="s">
        <v>1702</v>
      </c>
      <c r="I9222" t="s">
        <v>1702</v>
      </c>
      <c r="J9222" t="s">
        <v>9084</v>
      </c>
      <c r="K9222">
        <v>2014</v>
      </c>
      <c r="L9222" t="s">
        <v>9085</v>
      </c>
      <c r="M9222" t="s">
        <v>6545</v>
      </c>
      <c r="N9222" t="s">
        <v>9086</v>
      </c>
      <c r="O9222" t="s">
        <v>9090</v>
      </c>
      <c r="P9222" s="11"/>
      <c r="Q9222" s="11"/>
      <c r="R9222" s="11"/>
      <c r="S9222" s="11"/>
      <c r="T9222" s="11"/>
      <c r="U9222" s="11"/>
      <c r="V9222" s="11"/>
      <c r="W9222" s="11"/>
      <c r="X9222" s="11"/>
      <c r="Y9222" s="11"/>
      <c r="Z9222" s="11"/>
      <c r="AA9222" s="11"/>
      <c r="AB9222" s="11"/>
      <c r="AC9222" s="11"/>
      <c r="AD9222" s="11"/>
      <c r="AE9222" s="11"/>
      <c r="AF9222" s="11"/>
      <c r="AG9222" s="11"/>
      <c r="AH9222" s="11"/>
      <c r="AI9222" s="11"/>
      <c r="AJ9222" s="11"/>
      <c r="AK9222" s="11"/>
      <c r="AL9222" s="11"/>
      <c r="AM9222" s="11"/>
      <c r="AN9222" s="11"/>
      <c r="AO9222" s="11"/>
      <c r="AP9222" s="11"/>
      <c r="AQ9222" s="11"/>
      <c r="AR9222" s="11"/>
      <c r="AS9222" s="11"/>
      <c r="AT9222" s="11"/>
      <c r="AU9222" s="11"/>
      <c r="AV9222" s="11"/>
      <c r="AW9222" s="11"/>
      <c r="AX9222" s="11"/>
      <c r="AY9222" s="11"/>
      <c r="AZ9222" s="11"/>
      <c r="BA9222" s="11"/>
      <c r="BB9222" s="11"/>
      <c r="BC9222" s="11"/>
      <c r="BD9222" s="11"/>
    </row>
    <row r="9223" spans="1:56" ht="15" customHeight="1" x14ac:dyDescent="0.2">
      <c r="A9223" t="s">
        <v>9841</v>
      </c>
      <c r="B9223" t="s">
        <v>1254</v>
      </c>
      <c r="C9223" t="s">
        <v>1253</v>
      </c>
      <c r="D9223" s="21" t="s">
        <v>1255</v>
      </c>
      <c r="E9223" t="s">
        <v>1256</v>
      </c>
      <c r="F9223" t="s">
        <v>65</v>
      </c>
      <c r="G9223" t="s">
        <v>1270</v>
      </c>
      <c r="H9223" t="s">
        <v>349</v>
      </c>
      <c r="I9223" t="s">
        <v>349</v>
      </c>
      <c r="K9223">
        <v>2014</v>
      </c>
      <c r="L9223" t="s">
        <v>9085</v>
      </c>
      <c r="M9223" t="s">
        <v>6545</v>
      </c>
      <c r="N9223" t="s">
        <v>9086</v>
      </c>
      <c r="O9223" t="s">
        <v>9091</v>
      </c>
      <c r="P9223" s="11"/>
      <c r="Q9223" s="11"/>
      <c r="R9223" s="11"/>
      <c r="S9223" s="11"/>
      <c r="T9223" s="11"/>
      <c r="U9223" s="11"/>
      <c r="V9223" s="11"/>
      <c r="W9223" s="11"/>
      <c r="X9223" s="11"/>
      <c r="Y9223" s="11"/>
      <c r="Z9223" s="11"/>
      <c r="AA9223" s="11"/>
      <c r="AB9223" s="11"/>
      <c r="AC9223" s="11"/>
      <c r="AD9223" s="11"/>
      <c r="AE9223" s="11"/>
      <c r="AF9223" s="11"/>
      <c r="AG9223" s="11"/>
      <c r="AH9223" s="11"/>
      <c r="AI9223" s="11"/>
      <c r="AJ9223" s="11"/>
      <c r="AK9223" s="11"/>
      <c r="AL9223" s="11"/>
      <c r="AM9223" s="11"/>
      <c r="AN9223" s="11"/>
      <c r="AO9223" s="11"/>
      <c r="AP9223" s="11"/>
      <c r="AQ9223" s="11"/>
      <c r="AR9223" s="11"/>
      <c r="AS9223" s="11"/>
      <c r="AT9223" s="11"/>
      <c r="AU9223" s="11"/>
      <c r="AV9223" s="11"/>
      <c r="AW9223" s="11"/>
      <c r="AX9223" s="11"/>
      <c r="AY9223" s="11"/>
      <c r="AZ9223" s="11"/>
      <c r="BA9223" s="11"/>
      <c r="BB9223" s="11"/>
      <c r="BC9223" s="11"/>
      <c r="BD9223" s="11"/>
    </row>
    <row r="9224" spans="1:56" ht="15" customHeight="1" x14ac:dyDescent="0.2">
      <c r="A9224" t="s">
        <v>9841</v>
      </c>
      <c r="B9224" t="s">
        <v>1254</v>
      </c>
      <c r="C9224" t="s">
        <v>1253</v>
      </c>
      <c r="D9224" s="21" t="s">
        <v>1255</v>
      </c>
      <c r="E9224" t="s">
        <v>1256</v>
      </c>
      <c r="F9224" t="s">
        <v>84</v>
      </c>
      <c r="K9224">
        <v>2014</v>
      </c>
      <c r="L9224" t="s">
        <v>9085</v>
      </c>
      <c r="M9224" t="s">
        <v>2423</v>
      </c>
      <c r="N9224" t="s">
        <v>9086</v>
      </c>
      <c r="P9224" s="11"/>
      <c r="Q9224" s="11"/>
      <c r="R9224" s="11"/>
      <c r="S9224" s="11"/>
      <c r="T9224" s="11"/>
      <c r="U9224" s="11"/>
      <c r="V9224" s="11"/>
      <c r="W9224" s="11"/>
      <c r="X9224" s="11"/>
      <c r="Y9224" s="11"/>
      <c r="Z9224" s="11"/>
      <c r="AA9224" s="11"/>
      <c r="AB9224" s="11"/>
      <c r="AC9224" s="11"/>
      <c r="AD9224" s="11"/>
      <c r="AE9224" s="11"/>
      <c r="AF9224" s="11"/>
      <c r="AG9224" s="11"/>
      <c r="AH9224" s="11"/>
      <c r="AI9224" s="11"/>
      <c r="AJ9224" s="11"/>
      <c r="AK9224" s="11"/>
      <c r="AL9224" s="11"/>
      <c r="AM9224" s="11"/>
      <c r="AN9224" s="11"/>
      <c r="AO9224" s="11"/>
      <c r="AP9224" s="11"/>
      <c r="AQ9224" s="11"/>
      <c r="AR9224" s="11"/>
      <c r="AS9224" s="11"/>
      <c r="AT9224" s="11"/>
      <c r="AU9224" s="11"/>
      <c r="AV9224" s="11"/>
      <c r="AW9224" s="11"/>
      <c r="AX9224" s="11"/>
      <c r="AY9224" s="11"/>
      <c r="AZ9224" s="11"/>
      <c r="BA9224" s="11"/>
      <c r="BB9224" s="11"/>
      <c r="BC9224" s="11"/>
      <c r="BD9224" s="11"/>
    </row>
    <row r="9225" spans="1:56" ht="15" customHeight="1" x14ac:dyDescent="0.2">
      <c r="A9225" s="65" t="s">
        <v>9839</v>
      </c>
      <c r="B9225" t="s">
        <v>917</v>
      </c>
      <c r="C9225" t="s">
        <v>916</v>
      </c>
      <c r="D9225" s="21" t="s">
        <v>9388</v>
      </c>
      <c r="E9225" t="s">
        <v>9389</v>
      </c>
      <c r="F9225" t="s">
        <v>21</v>
      </c>
      <c r="G9225" t="s">
        <v>1270</v>
      </c>
      <c r="K9225" s="12">
        <v>2019</v>
      </c>
      <c r="L9225" s="11" t="s">
        <v>9445</v>
      </c>
      <c r="M9225" t="s">
        <v>9439</v>
      </c>
      <c r="N9225" t="s">
        <v>9446</v>
      </c>
    </row>
    <row r="9226" spans="1:56" ht="15" customHeight="1" x14ac:dyDescent="0.2">
      <c r="A9226" s="65" t="s">
        <v>9839</v>
      </c>
      <c r="B9226" t="s">
        <v>917</v>
      </c>
      <c r="C9226" t="s">
        <v>916</v>
      </c>
      <c r="D9226" s="21" t="s">
        <v>9388</v>
      </c>
      <c r="E9226" t="s">
        <v>9389</v>
      </c>
      <c r="F9226" t="s">
        <v>24</v>
      </c>
      <c r="G9226" t="s">
        <v>1270</v>
      </c>
      <c r="K9226" s="12">
        <v>2019</v>
      </c>
      <c r="L9226" s="11" t="s">
        <v>9445</v>
      </c>
      <c r="M9226" t="s">
        <v>9439</v>
      </c>
      <c r="N9226" t="s">
        <v>9446</v>
      </c>
    </row>
    <row r="9227" spans="1:56" ht="15" customHeight="1" x14ac:dyDescent="0.2">
      <c r="A9227" t="s">
        <v>9841</v>
      </c>
      <c r="B9227" t="s">
        <v>1254</v>
      </c>
      <c r="C9227" t="s">
        <v>1253</v>
      </c>
      <c r="D9227" s="21" t="s">
        <v>1257</v>
      </c>
      <c r="E9227" t="s">
        <v>1258</v>
      </c>
      <c r="F9227" t="s">
        <v>25</v>
      </c>
      <c r="G9227" t="s">
        <v>1270</v>
      </c>
      <c r="H9227" t="s">
        <v>376</v>
      </c>
      <c r="I9227" t="s">
        <v>349</v>
      </c>
      <c r="K9227">
        <v>2014</v>
      </c>
      <c r="L9227" t="s">
        <v>9098</v>
      </c>
      <c r="M9227" t="s">
        <v>9099</v>
      </c>
      <c r="N9227" t="s">
        <v>9523</v>
      </c>
      <c r="O9227" t="s">
        <v>9107</v>
      </c>
      <c r="P9227" s="11"/>
      <c r="Q9227" s="11"/>
      <c r="R9227" s="11"/>
      <c r="S9227" s="11"/>
      <c r="T9227" s="11"/>
      <c r="U9227" s="11"/>
      <c r="V9227" s="11"/>
      <c r="W9227" s="11"/>
      <c r="X9227" s="11"/>
      <c r="Y9227" s="11"/>
      <c r="Z9227" s="11"/>
      <c r="AA9227" s="11"/>
      <c r="AB9227" s="11"/>
      <c r="AC9227" s="11"/>
      <c r="AD9227" s="11"/>
      <c r="AE9227" s="11"/>
      <c r="AF9227" s="11"/>
      <c r="AG9227" s="11"/>
      <c r="AH9227" s="11"/>
      <c r="AI9227" s="11"/>
      <c r="AJ9227" s="11"/>
      <c r="AK9227" s="11"/>
      <c r="AL9227" s="11"/>
      <c r="AM9227" s="11"/>
      <c r="AN9227" s="11"/>
      <c r="AO9227" s="11"/>
      <c r="AP9227" s="11"/>
      <c r="AQ9227" s="11"/>
      <c r="AR9227" s="11"/>
      <c r="AS9227" s="11"/>
      <c r="AT9227" s="11"/>
      <c r="AU9227" s="11"/>
      <c r="AV9227" s="11"/>
      <c r="AW9227" s="11"/>
      <c r="AX9227" s="11"/>
      <c r="AY9227" s="11"/>
      <c r="AZ9227" s="11"/>
      <c r="BA9227" s="11"/>
      <c r="BB9227" s="11"/>
      <c r="BC9227" s="11"/>
      <c r="BD9227" s="11"/>
    </row>
    <row r="9228" spans="1:56" ht="15" customHeight="1" x14ac:dyDescent="0.2">
      <c r="A9228" t="s">
        <v>9841</v>
      </c>
      <c r="B9228" t="s">
        <v>1254</v>
      </c>
      <c r="C9228" t="s">
        <v>1253</v>
      </c>
      <c r="D9228" s="21" t="s">
        <v>1257</v>
      </c>
      <c r="E9228" t="s">
        <v>1258</v>
      </c>
      <c r="F9228" t="s">
        <v>22</v>
      </c>
      <c r="G9228" t="s">
        <v>1270</v>
      </c>
      <c r="H9228" t="s">
        <v>376</v>
      </c>
      <c r="I9228" t="s">
        <v>349</v>
      </c>
      <c r="K9228">
        <v>2014</v>
      </c>
      <c r="L9228" t="s">
        <v>9098</v>
      </c>
      <c r="M9228" t="s">
        <v>9099</v>
      </c>
      <c r="N9228" t="s">
        <v>9523</v>
      </c>
      <c r="O9228" t="s">
        <v>9105</v>
      </c>
      <c r="P9228" s="11"/>
      <c r="Q9228" s="11"/>
      <c r="R9228" s="11"/>
      <c r="S9228" s="11"/>
      <c r="T9228" s="11"/>
      <c r="U9228" s="11"/>
      <c r="V9228" s="11"/>
      <c r="W9228" s="11"/>
      <c r="X9228" s="11"/>
      <c r="Y9228" s="11"/>
      <c r="Z9228" s="11"/>
      <c r="AA9228" s="11"/>
      <c r="AB9228" s="11"/>
      <c r="AC9228" s="11"/>
      <c r="AD9228" s="11"/>
      <c r="AE9228" s="11"/>
      <c r="AF9228" s="11"/>
      <c r="AG9228" s="11"/>
      <c r="AH9228" s="11"/>
      <c r="AI9228" s="11"/>
      <c r="AJ9228" s="11"/>
      <c r="AK9228" s="11"/>
      <c r="AL9228" s="11"/>
      <c r="AM9228" s="11"/>
      <c r="AN9228" s="11"/>
      <c r="AO9228" s="11"/>
      <c r="AP9228" s="11"/>
      <c r="AQ9228" s="11"/>
      <c r="AR9228" s="11"/>
      <c r="AS9228" s="11"/>
      <c r="AT9228" s="11"/>
      <c r="AU9228" s="11"/>
      <c r="AV9228" s="11"/>
      <c r="AW9228" s="11"/>
      <c r="AX9228" s="11"/>
      <c r="AY9228" s="11"/>
      <c r="AZ9228" s="11"/>
      <c r="BA9228" s="11"/>
      <c r="BB9228" s="11"/>
      <c r="BC9228" s="11"/>
      <c r="BD9228" s="11"/>
    </row>
    <row r="9229" spans="1:56" ht="15" customHeight="1" x14ac:dyDescent="0.2">
      <c r="A9229" t="s">
        <v>9841</v>
      </c>
      <c r="B9229" t="s">
        <v>1254</v>
      </c>
      <c r="C9229" t="s">
        <v>1253</v>
      </c>
      <c r="D9229" s="21" t="s">
        <v>1257</v>
      </c>
      <c r="E9229" t="s">
        <v>1258</v>
      </c>
      <c r="F9229" t="s">
        <v>23</v>
      </c>
      <c r="G9229" t="s">
        <v>1270</v>
      </c>
      <c r="H9229" t="s">
        <v>376</v>
      </c>
      <c r="I9229" t="s">
        <v>349</v>
      </c>
      <c r="K9229">
        <v>2014</v>
      </c>
      <c r="L9229" t="s">
        <v>9098</v>
      </c>
      <c r="M9229" t="s">
        <v>9099</v>
      </c>
      <c r="N9229" t="s">
        <v>9523</v>
      </c>
      <c r="O9229" t="s">
        <v>9106</v>
      </c>
      <c r="P9229" s="11"/>
      <c r="Q9229" s="11"/>
      <c r="R9229" s="11"/>
      <c r="S9229" s="11"/>
      <c r="T9229" s="11"/>
      <c r="U9229" s="11"/>
      <c r="V9229" s="11"/>
      <c r="W9229" s="11"/>
      <c r="X9229" s="11"/>
      <c r="Y9229" s="11"/>
      <c r="Z9229" s="11"/>
      <c r="AA9229" s="11"/>
      <c r="AB9229" s="11"/>
      <c r="AC9229" s="11"/>
      <c r="AD9229" s="11"/>
      <c r="AE9229" s="11"/>
      <c r="AF9229" s="11"/>
      <c r="AG9229" s="11"/>
      <c r="AH9229" s="11"/>
      <c r="AI9229" s="11"/>
      <c r="AJ9229" s="11"/>
      <c r="AK9229" s="11"/>
      <c r="AL9229" s="11"/>
      <c r="AM9229" s="11"/>
      <c r="AN9229" s="11"/>
      <c r="AO9229" s="11"/>
      <c r="AP9229" s="11"/>
      <c r="AQ9229" s="11"/>
      <c r="AR9229" s="11"/>
      <c r="AS9229" s="11"/>
      <c r="AT9229" s="11"/>
      <c r="AU9229" s="11"/>
      <c r="AV9229" s="11"/>
      <c r="AW9229" s="11"/>
      <c r="AX9229" s="11"/>
      <c r="AY9229" s="11"/>
      <c r="AZ9229" s="11"/>
      <c r="BA9229" s="11"/>
      <c r="BB9229" s="11"/>
      <c r="BC9229" s="11"/>
      <c r="BD9229" s="11"/>
    </row>
    <row r="9230" spans="1:56" ht="15" customHeight="1" x14ac:dyDescent="0.2">
      <c r="A9230" t="s">
        <v>9841</v>
      </c>
      <c r="B9230" t="s">
        <v>1254</v>
      </c>
      <c r="C9230" t="s">
        <v>1253</v>
      </c>
      <c r="D9230" s="21" t="s">
        <v>1257</v>
      </c>
      <c r="E9230" t="s">
        <v>1258</v>
      </c>
      <c r="F9230" t="s">
        <v>338</v>
      </c>
      <c r="K9230">
        <v>2021</v>
      </c>
      <c r="L9230" t="s">
        <v>9092</v>
      </c>
      <c r="M9230" t="s">
        <v>7683</v>
      </c>
      <c r="N9230" t="s">
        <v>9093</v>
      </c>
      <c r="O9230" t="s">
        <v>9097</v>
      </c>
      <c r="P9230" s="11"/>
      <c r="Q9230" s="11"/>
      <c r="R9230" s="11"/>
      <c r="S9230" s="11"/>
      <c r="T9230" s="11"/>
      <c r="U9230" s="11"/>
      <c r="V9230" s="11"/>
      <c r="W9230" s="11"/>
      <c r="X9230" s="11"/>
      <c r="Y9230" s="11"/>
      <c r="Z9230" s="11"/>
      <c r="AA9230" s="11"/>
      <c r="AB9230" s="11"/>
      <c r="AC9230" s="11"/>
      <c r="AD9230" s="11"/>
      <c r="AE9230" s="11"/>
      <c r="AF9230" s="11"/>
      <c r="AG9230" s="11"/>
      <c r="AH9230" s="11"/>
      <c r="AI9230" s="11"/>
      <c r="AJ9230" s="11"/>
      <c r="AK9230" s="11"/>
      <c r="AL9230" s="11"/>
      <c r="AM9230" s="11"/>
      <c r="AN9230" s="11"/>
      <c r="AO9230" s="11"/>
      <c r="AP9230" s="11"/>
      <c r="AQ9230" s="11"/>
      <c r="AR9230" s="11"/>
      <c r="AS9230" s="11"/>
      <c r="AT9230" s="11"/>
      <c r="AU9230" s="11"/>
      <c r="AV9230" s="11"/>
      <c r="AW9230" s="11"/>
      <c r="AX9230" s="11"/>
      <c r="AY9230" s="11"/>
      <c r="AZ9230" s="11"/>
      <c r="BA9230" s="11"/>
      <c r="BB9230" s="11"/>
      <c r="BC9230" s="11"/>
      <c r="BD9230" s="11"/>
    </row>
    <row r="9231" spans="1:56" ht="15" customHeight="1" x14ac:dyDescent="0.2">
      <c r="A9231" t="s">
        <v>9841</v>
      </c>
      <c r="B9231" t="s">
        <v>1254</v>
      </c>
      <c r="C9231" t="s">
        <v>1253</v>
      </c>
      <c r="D9231" s="21" t="s">
        <v>1257</v>
      </c>
      <c r="E9231" t="s">
        <v>1258</v>
      </c>
      <c r="F9231" t="s">
        <v>336</v>
      </c>
      <c r="K9231">
        <v>2021</v>
      </c>
      <c r="L9231" t="s">
        <v>9092</v>
      </c>
      <c r="M9231" t="s">
        <v>7683</v>
      </c>
      <c r="N9231" t="s">
        <v>9093</v>
      </c>
      <c r="O9231" t="s">
        <v>9096</v>
      </c>
      <c r="P9231" s="11"/>
      <c r="Q9231" s="11"/>
      <c r="R9231" s="11"/>
      <c r="S9231" s="11"/>
      <c r="T9231" s="11"/>
      <c r="U9231" s="11"/>
      <c r="V9231" s="11"/>
      <c r="W9231" s="11"/>
      <c r="X9231" s="11"/>
      <c r="Y9231" s="11"/>
      <c r="Z9231" s="11"/>
      <c r="AA9231" s="11"/>
      <c r="AB9231" s="11"/>
      <c r="AC9231" s="11"/>
      <c r="AD9231" s="11"/>
      <c r="AE9231" s="11"/>
      <c r="AF9231" s="11"/>
      <c r="AG9231" s="11"/>
      <c r="AH9231" s="11"/>
      <c r="AI9231" s="11"/>
      <c r="AJ9231" s="11"/>
      <c r="AK9231" s="11"/>
      <c r="AL9231" s="11"/>
      <c r="AM9231" s="11"/>
      <c r="AN9231" s="11"/>
      <c r="AO9231" s="11"/>
      <c r="AP9231" s="11"/>
      <c r="AQ9231" s="11"/>
      <c r="AR9231" s="11"/>
      <c r="AS9231" s="11"/>
      <c r="AT9231" s="11"/>
      <c r="AU9231" s="11"/>
      <c r="AV9231" s="11"/>
      <c r="AW9231" s="11"/>
      <c r="AX9231" s="11"/>
      <c r="AY9231" s="11"/>
      <c r="AZ9231" s="11"/>
      <c r="BA9231" s="11"/>
      <c r="BB9231" s="11"/>
      <c r="BC9231" s="11"/>
      <c r="BD9231" s="11"/>
    </row>
    <row r="9232" spans="1:56" ht="15" customHeight="1" x14ac:dyDescent="0.2">
      <c r="A9232" t="s">
        <v>9841</v>
      </c>
      <c r="B9232" t="s">
        <v>1254</v>
      </c>
      <c r="C9232" t="s">
        <v>1253</v>
      </c>
      <c r="D9232" s="21" t="s">
        <v>1257</v>
      </c>
      <c r="E9232" t="s">
        <v>1258</v>
      </c>
      <c r="F9232" t="s">
        <v>337</v>
      </c>
      <c r="K9232">
        <v>2021</v>
      </c>
      <c r="L9232" t="s">
        <v>9092</v>
      </c>
      <c r="M9232" t="s">
        <v>7683</v>
      </c>
      <c r="N9232" t="s">
        <v>9093</v>
      </c>
      <c r="O9232" t="s">
        <v>9097</v>
      </c>
      <c r="P9232" s="11"/>
      <c r="Q9232" s="11"/>
      <c r="R9232" s="11"/>
      <c r="S9232" s="11"/>
      <c r="T9232" s="11"/>
      <c r="U9232" s="11"/>
      <c r="V9232" s="11"/>
      <c r="W9232" s="11"/>
      <c r="X9232" s="11"/>
      <c r="Y9232" s="11"/>
      <c r="Z9232" s="11"/>
      <c r="AA9232" s="11"/>
      <c r="AB9232" s="11"/>
      <c r="AC9232" s="11"/>
      <c r="AD9232" s="11"/>
      <c r="AE9232" s="11"/>
      <c r="AF9232" s="11"/>
      <c r="AG9232" s="11"/>
      <c r="AH9232" s="11"/>
      <c r="AI9232" s="11"/>
      <c r="AJ9232" s="11"/>
      <c r="AK9232" s="11"/>
      <c r="AL9232" s="11"/>
      <c r="AM9232" s="11"/>
      <c r="AN9232" s="11"/>
      <c r="AO9232" s="11"/>
      <c r="AP9232" s="11"/>
      <c r="AQ9232" s="11"/>
      <c r="AR9232" s="11"/>
      <c r="AS9232" s="11"/>
      <c r="AT9232" s="11"/>
      <c r="AU9232" s="11"/>
      <c r="AV9232" s="11"/>
      <c r="AW9232" s="11"/>
      <c r="AX9232" s="11"/>
      <c r="AY9232" s="11"/>
      <c r="AZ9232" s="11"/>
      <c r="BA9232" s="11"/>
      <c r="BB9232" s="11"/>
      <c r="BC9232" s="11"/>
      <c r="BD9232" s="11"/>
    </row>
    <row r="9233" spans="1:56" ht="15" customHeight="1" x14ac:dyDescent="0.2">
      <c r="A9233" t="s">
        <v>9841</v>
      </c>
      <c r="B9233" t="s">
        <v>1254</v>
      </c>
      <c r="C9233" t="s">
        <v>1253</v>
      </c>
      <c r="D9233" s="21" t="s">
        <v>1257</v>
      </c>
      <c r="E9233" t="s">
        <v>1258</v>
      </c>
      <c r="F9233" t="s">
        <v>51</v>
      </c>
      <c r="G9233" t="s">
        <v>1386</v>
      </c>
      <c r="K9233">
        <v>2019</v>
      </c>
      <c r="L9233" t="s">
        <v>9079</v>
      </c>
      <c r="M9233" t="s">
        <v>3157</v>
      </c>
      <c r="N9233" t="s">
        <v>6634</v>
      </c>
      <c r="P9233" s="11"/>
      <c r="Q9233" s="11"/>
      <c r="R9233" s="11"/>
      <c r="S9233" s="11"/>
      <c r="T9233" s="11"/>
      <c r="U9233" s="11"/>
      <c r="V9233" s="11"/>
      <c r="W9233" s="11"/>
      <c r="X9233" s="11"/>
      <c r="Y9233" s="11"/>
      <c r="Z9233" s="11"/>
      <c r="AA9233" s="11"/>
      <c r="AB9233" s="11"/>
      <c r="AC9233" s="11"/>
      <c r="AD9233" s="11"/>
      <c r="AE9233" s="11"/>
      <c r="AF9233" s="11"/>
      <c r="AG9233" s="11"/>
      <c r="AH9233" s="11"/>
      <c r="AI9233" s="11"/>
      <c r="AJ9233" s="11"/>
      <c r="AK9233" s="11"/>
      <c r="AL9233" s="11"/>
      <c r="AM9233" s="11"/>
      <c r="AN9233" s="11"/>
      <c r="AO9233" s="11"/>
      <c r="AP9233" s="11"/>
      <c r="AQ9233" s="11"/>
      <c r="AR9233" s="11"/>
      <c r="AS9233" s="11"/>
      <c r="AT9233" s="11"/>
      <c r="AU9233" s="11"/>
      <c r="AV9233" s="11"/>
      <c r="AW9233" s="11"/>
      <c r="AX9233" s="11"/>
      <c r="AY9233" s="11"/>
      <c r="AZ9233" s="11"/>
      <c r="BA9233" s="11"/>
      <c r="BB9233" s="11"/>
      <c r="BC9233" s="11"/>
      <c r="BD9233" s="11"/>
    </row>
    <row r="9234" spans="1:56" ht="15" customHeight="1" x14ac:dyDescent="0.2">
      <c r="A9234" s="65" t="s">
        <v>9839</v>
      </c>
      <c r="B9234" t="s">
        <v>917</v>
      </c>
      <c r="C9234" t="s">
        <v>916</v>
      </c>
      <c r="D9234" s="21" t="s">
        <v>9388</v>
      </c>
      <c r="E9234" t="s">
        <v>9389</v>
      </c>
      <c r="F9234" t="s">
        <v>51</v>
      </c>
      <c r="G9234" t="s">
        <v>1386</v>
      </c>
      <c r="K9234" s="12">
        <v>2019</v>
      </c>
      <c r="L9234" s="11" t="s">
        <v>9445</v>
      </c>
      <c r="M9234" t="s">
        <v>9436</v>
      </c>
      <c r="N9234" t="s">
        <v>9446</v>
      </c>
      <c r="O9234" t="s">
        <v>9437</v>
      </c>
    </row>
    <row r="9235" spans="1:56" ht="15" customHeight="1" x14ac:dyDescent="0.2">
      <c r="A9235" s="65" t="s">
        <v>9839</v>
      </c>
      <c r="B9235" t="s">
        <v>917</v>
      </c>
      <c r="C9235" t="s">
        <v>916</v>
      </c>
      <c r="D9235" s="21" t="s">
        <v>9388</v>
      </c>
      <c r="E9235" t="s">
        <v>9389</v>
      </c>
      <c r="F9235" t="s">
        <v>52</v>
      </c>
      <c r="G9235" t="s">
        <v>1386</v>
      </c>
      <c r="K9235" s="12">
        <v>2019</v>
      </c>
      <c r="L9235" s="11" t="s">
        <v>9445</v>
      </c>
      <c r="M9235" t="s">
        <v>9126</v>
      </c>
      <c r="N9235" t="s">
        <v>9446</v>
      </c>
      <c r="O9235" s="34" t="s">
        <v>9438</v>
      </c>
    </row>
    <row r="9236" spans="1:56" ht="15" customHeight="1" x14ac:dyDescent="0.2">
      <c r="A9236" t="s">
        <v>9841</v>
      </c>
      <c r="B9236" t="s">
        <v>1254</v>
      </c>
      <c r="C9236" t="s">
        <v>1253</v>
      </c>
      <c r="D9236" s="21" t="s">
        <v>1257</v>
      </c>
      <c r="E9236" t="s">
        <v>1258</v>
      </c>
      <c r="F9236" t="s">
        <v>4</v>
      </c>
      <c r="L9236" t="s">
        <v>1429</v>
      </c>
      <c r="N9236" t="s">
        <v>1279</v>
      </c>
      <c r="O9236" t="s">
        <v>1280</v>
      </c>
      <c r="P9236" s="11"/>
      <c r="Q9236" s="11"/>
      <c r="R9236" s="11"/>
      <c r="S9236" s="11"/>
      <c r="T9236" s="11"/>
      <c r="U9236" s="11"/>
      <c r="V9236" s="11"/>
      <c r="W9236" s="11"/>
      <c r="X9236" s="11"/>
      <c r="Y9236" s="11"/>
      <c r="Z9236" s="11"/>
      <c r="AA9236" s="11"/>
      <c r="AB9236" s="11"/>
      <c r="AC9236" s="11"/>
      <c r="AD9236" s="11"/>
      <c r="AE9236" s="11"/>
      <c r="AF9236" s="11"/>
      <c r="AG9236" s="11"/>
      <c r="AH9236" s="11"/>
      <c r="AI9236" s="11"/>
      <c r="AJ9236" s="11"/>
      <c r="AK9236" s="11"/>
      <c r="AL9236" s="11"/>
      <c r="AM9236" s="11"/>
      <c r="AN9236" s="11"/>
      <c r="AO9236" s="11"/>
      <c r="AP9236" s="11"/>
      <c r="AQ9236" s="11"/>
      <c r="AR9236" s="11"/>
      <c r="AS9236" s="11"/>
      <c r="AT9236" s="11"/>
      <c r="AU9236" s="11"/>
      <c r="AV9236" s="11"/>
      <c r="AW9236" s="11"/>
      <c r="AX9236" s="11"/>
      <c r="AY9236" s="11"/>
      <c r="AZ9236" s="11"/>
      <c r="BA9236" s="11"/>
      <c r="BB9236" s="11"/>
      <c r="BC9236" s="11"/>
      <c r="BD9236" s="11"/>
    </row>
    <row r="9237" spans="1:56" ht="15" customHeight="1" x14ac:dyDescent="0.2">
      <c r="A9237" s="65" t="s">
        <v>9839</v>
      </c>
      <c r="B9237" t="s">
        <v>917</v>
      </c>
      <c r="C9237" t="s">
        <v>916</v>
      </c>
      <c r="D9237" s="21" t="s">
        <v>9388</v>
      </c>
      <c r="E9237" t="s">
        <v>9389</v>
      </c>
      <c r="F9237" t="s">
        <v>4</v>
      </c>
      <c r="L9237" t="s">
        <v>1278</v>
      </c>
      <c r="N9237" t="s">
        <v>1279</v>
      </c>
      <c r="O9237" t="s">
        <v>1280</v>
      </c>
    </row>
    <row r="9238" spans="1:56" ht="15" customHeight="1" x14ac:dyDescent="0.2">
      <c r="A9238" s="65" t="s">
        <v>9839</v>
      </c>
      <c r="B9238" t="s">
        <v>917</v>
      </c>
      <c r="C9238" t="s">
        <v>916</v>
      </c>
      <c r="D9238" s="21" t="s">
        <v>9388</v>
      </c>
      <c r="E9238" t="s">
        <v>9389</v>
      </c>
      <c r="F9238" t="s">
        <v>44</v>
      </c>
      <c r="G9238" t="s">
        <v>1386</v>
      </c>
      <c r="K9238" s="12">
        <v>2019</v>
      </c>
      <c r="L9238" s="11" t="s">
        <v>9445</v>
      </c>
      <c r="M9238" t="s">
        <v>9442</v>
      </c>
      <c r="N9238" t="s">
        <v>9446</v>
      </c>
    </row>
    <row r="9239" spans="1:56" ht="15" customHeight="1" x14ac:dyDescent="0.2">
      <c r="A9239" s="65" t="s">
        <v>9839</v>
      </c>
      <c r="B9239" t="s">
        <v>917</v>
      </c>
      <c r="C9239" t="s">
        <v>916</v>
      </c>
      <c r="D9239" s="21" t="s">
        <v>9388</v>
      </c>
      <c r="E9239" t="s">
        <v>9389</v>
      </c>
      <c r="F9239" t="s">
        <v>43</v>
      </c>
      <c r="G9239" t="s">
        <v>1386</v>
      </c>
      <c r="K9239" s="12">
        <v>2019</v>
      </c>
      <c r="L9239" s="11" t="s">
        <v>9445</v>
      </c>
      <c r="M9239" t="s">
        <v>9442</v>
      </c>
      <c r="N9239" t="s">
        <v>9446</v>
      </c>
      <c r="O9239" t="s">
        <v>9441</v>
      </c>
    </row>
    <row r="9240" spans="1:56" ht="15" customHeight="1" x14ac:dyDescent="0.2">
      <c r="A9240" t="s">
        <v>9841</v>
      </c>
      <c r="B9240" t="s">
        <v>1254</v>
      </c>
      <c r="C9240" t="s">
        <v>1253</v>
      </c>
      <c r="D9240" s="21" t="s">
        <v>1257</v>
      </c>
      <c r="E9240" t="s">
        <v>1258</v>
      </c>
      <c r="F9240" t="s">
        <v>89</v>
      </c>
      <c r="K9240">
        <v>2019</v>
      </c>
      <c r="L9240" t="s">
        <v>9079</v>
      </c>
      <c r="M9240" t="s">
        <v>3157</v>
      </c>
      <c r="N9240" t="s">
        <v>6634</v>
      </c>
      <c r="O9240" t="s">
        <v>9080</v>
      </c>
      <c r="P9240" s="11"/>
      <c r="Q9240" s="11"/>
      <c r="R9240" s="11"/>
      <c r="S9240" s="11"/>
      <c r="T9240" s="11"/>
      <c r="U9240" s="11"/>
      <c r="V9240" s="11"/>
      <c r="W9240" s="11"/>
      <c r="X9240" s="11"/>
      <c r="Y9240" s="11"/>
      <c r="Z9240" s="11"/>
      <c r="AA9240" s="11"/>
      <c r="AB9240" s="11"/>
      <c r="AC9240" s="11"/>
      <c r="AD9240" s="11"/>
      <c r="AE9240" s="11"/>
      <c r="AF9240" s="11"/>
      <c r="AG9240" s="11"/>
      <c r="AH9240" s="11"/>
      <c r="AI9240" s="11"/>
      <c r="AJ9240" s="11"/>
      <c r="AK9240" s="11"/>
      <c r="AL9240" s="11"/>
      <c r="AM9240" s="11"/>
      <c r="AN9240" s="11"/>
      <c r="AO9240" s="11"/>
      <c r="AP9240" s="11"/>
      <c r="AQ9240" s="11"/>
      <c r="AR9240" s="11"/>
      <c r="AS9240" s="11"/>
      <c r="AT9240" s="11"/>
      <c r="AU9240" s="11"/>
      <c r="AV9240" s="11"/>
      <c r="AW9240" s="11"/>
      <c r="AX9240" s="11"/>
      <c r="AY9240" s="11"/>
      <c r="AZ9240" s="11"/>
      <c r="BA9240" s="11"/>
      <c r="BB9240" s="11"/>
      <c r="BC9240" s="11"/>
      <c r="BD9240" s="11"/>
    </row>
    <row r="9241" spans="1:56" ht="15" customHeight="1" x14ac:dyDescent="0.2">
      <c r="A9241" s="65" t="s">
        <v>9839</v>
      </c>
      <c r="B9241" t="s">
        <v>917</v>
      </c>
      <c r="C9241" t="s">
        <v>916</v>
      </c>
      <c r="D9241" s="21" t="s">
        <v>9388</v>
      </c>
      <c r="E9241" t="s">
        <v>9389</v>
      </c>
      <c r="F9241" t="s">
        <v>89</v>
      </c>
      <c r="K9241" s="12">
        <v>2019</v>
      </c>
      <c r="L9241" s="11" t="s">
        <v>9445</v>
      </c>
      <c r="M9241" t="s">
        <v>9436</v>
      </c>
      <c r="N9241" t="s">
        <v>9446</v>
      </c>
      <c r="O9241" t="s">
        <v>9435</v>
      </c>
    </row>
    <row r="9242" spans="1:56" ht="15" customHeight="1" x14ac:dyDescent="0.2">
      <c r="A9242" t="s">
        <v>9841</v>
      </c>
      <c r="B9242" t="s">
        <v>1254</v>
      </c>
      <c r="C9242" t="s">
        <v>1253</v>
      </c>
      <c r="D9242" s="21" t="s">
        <v>1257</v>
      </c>
      <c r="E9242" t="s">
        <v>1258</v>
      </c>
      <c r="F9242" t="s">
        <v>94</v>
      </c>
      <c r="K9242">
        <v>2023</v>
      </c>
      <c r="L9242" t="s">
        <v>9071</v>
      </c>
      <c r="M9242" t="s">
        <v>2423</v>
      </c>
      <c r="N9242" t="s">
        <v>9072</v>
      </c>
      <c r="O9242" t="s">
        <v>9074</v>
      </c>
      <c r="P9242" s="11"/>
      <c r="Q9242" s="11"/>
      <c r="R9242" s="11"/>
      <c r="S9242" s="11"/>
      <c r="T9242" s="11"/>
      <c r="U9242" s="11"/>
      <c r="V9242" s="11"/>
      <c r="W9242" s="11"/>
      <c r="X9242" s="11"/>
      <c r="Y9242" s="11"/>
      <c r="Z9242" s="11"/>
      <c r="AA9242" s="11"/>
      <c r="AB9242" s="11"/>
      <c r="AC9242" s="11"/>
      <c r="AD9242" s="11"/>
      <c r="AE9242" s="11"/>
      <c r="AF9242" s="11"/>
      <c r="AG9242" s="11"/>
      <c r="AH9242" s="11"/>
      <c r="AI9242" s="11"/>
      <c r="AJ9242" s="11"/>
      <c r="AK9242" s="11"/>
      <c r="AL9242" s="11"/>
      <c r="AM9242" s="11"/>
      <c r="AN9242" s="11"/>
      <c r="AO9242" s="11"/>
      <c r="AP9242" s="11"/>
      <c r="AQ9242" s="11"/>
      <c r="AR9242" s="11"/>
      <c r="AS9242" s="11"/>
      <c r="AT9242" s="11"/>
      <c r="AU9242" s="11"/>
      <c r="AV9242" s="11"/>
      <c r="AW9242" s="11"/>
      <c r="AX9242" s="11"/>
      <c r="AY9242" s="11"/>
      <c r="AZ9242" s="11"/>
      <c r="BA9242" s="11"/>
      <c r="BB9242" s="11"/>
      <c r="BC9242" s="11"/>
      <c r="BD9242" s="11"/>
    </row>
    <row r="9243" spans="1:56" ht="15" customHeight="1" x14ac:dyDescent="0.2">
      <c r="A9243" t="s">
        <v>9841</v>
      </c>
      <c r="B9243" t="s">
        <v>1254</v>
      </c>
      <c r="C9243" t="s">
        <v>1253</v>
      </c>
      <c r="D9243" s="21" t="s">
        <v>1257</v>
      </c>
      <c r="E9243" t="s">
        <v>1258</v>
      </c>
      <c r="F9243" t="s">
        <v>95</v>
      </c>
      <c r="K9243">
        <v>2023</v>
      </c>
      <c r="L9243" t="s">
        <v>9071</v>
      </c>
      <c r="M9243" t="s">
        <v>2433</v>
      </c>
      <c r="N9243" t="s">
        <v>9072</v>
      </c>
      <c r="O9243" t="s">
        <v>9075</v>
      </c>
      <c r="P9243" s="11"/>
      <c r="Q9243" s="11"/>
      <c r="R9243" s="11"/>
      <c r="S9243" s="11"/>
      <c r="T9243" s="11"/>
      <c r="U9243" s="11"/>
      <c r="V9243" s="11"/>
      <c r="W9243" s="11"/>
      <c r="X9243" s="11"/>
      <c r="Y9243" s="11"/>
      <c r="Z9243" s="11"/>
      <c r="AA9243" s="11"/>
      <c r="AB9243" s="11"/>
      <c r="AC9243" s="11"/>
      <c r="AD9243" s="11"/>
      <c r="AE9243" s="11"/>
      <c r="AF9243" s="11"/>
      <c r="AG9243" s="11"/>
      <c r="AH9243" s="11"/>
      <c r="AI9243" s="11"/>
      <c r="AJ9243" s="11"/>
      <c r="AK9243" s="11"/>
      <c r="AL9243" s="11"/>
      <c r="AM9243" s="11"/>
      <c r="AN9243" s="11"/>
      <c r="AO9243" s="11"/>
      <c r="AP9243" s="11"/>
      <c r="AQ9243" s="11"/>
      <c r="AR9243" s="11"/>
      <c r="AS9243" s="11"/>
      <c r="AT9243" s="11"/>
      <c r="AU9243" s="11"/>
      <c r="AV9243" s="11"/>
      <c r="AW9243" s="11"/>
      <c r="AX9243" s="11"/>
      <c r="AY9243" s="11"/>
      <c r="AZ9243" s="11"/>
      <c r="BA9243" s="11"/>
      <c r="BB9243" s="11"/>
      <c r="BC9243" s="11"/>
      <c r="BD9243" s="11"/>
    </row>
    <row r="9244" spans="1:56" ht="15" customHeight="1" x14ac:dyDescent="0.2">
      <c r="A9244" t="s">
        <v>9841</v>
      </c>
      <c r="B9244" t="s">
        <v>1254</v>
      </c>
      <c r="C9244" t="s">
        <v>1253</v>
      </c>
      <c r="D9244" s="21" t="s">
        <v>1257</v>
      </c>
      <c r="E9244" t="s">
        <v>1258</v>
      </c>
      <c r="F9244" t="s">
        <v>96</v>
      </c>
      <c r="K9244">
        <v>2014</v>
      </c>
      <c r="L9244" t="s">
        <v>9098</v>
      </c>
      <c r="M9244" t="s">
        <v>3171</v>
      </c>
      <c r="N9244" t="s">
        <v>9523</v>
      </c>
      <c r="O9244" t="s">
        <v>9111</v>
      </c>
      <c r="P9244" s="11"/>
      <c r="Q9244" s="11"/>
      <c r="R9244" s="11"/>
      <c r="S9244" s="11"/>
      <c r="T9244" s="11"/>
      <c r="U9244" s="11"/>
      <c r="V9244" s="11"/>
      <c r="W9244" s="11"/>
      <c r="X9244" s="11"/>
      <c r="Y9244" s="11"/>
      <c r="Z9244" s="11"/>
      <c r="AA9244" s="11"/>
      <c r="AB9244" s="11"/>
      <c r="AC9244" s="11"/>
      <c r="AD9244" s="11"/>
      <c r="AE9244" s="11"/>
      <c r="AF9244" s="11"/>
      <c r="AG9244" s="11"/>
      <c r="AH9244" s="11"/>
      <c r="AI9244" s="11"/>
      <c r="AJ9244" s="11"/>
      <c r="AK9244" s="11"/>
      <c r="AL9244" s="11"/>
      <c r="AM9244" s="11"/>
      <c r="AN9244" s="11"/>
      <c r="AO9244" s="11"/>
      <c r="AP9244" s="11"/>
      <c r="AQ9244" s="11"/>
      <c r="AR9244" s="11"/>
      <c r="AS9244" s="11"/>
      <c r="AT9244" s="11"/>
      <c r="AU9244" s="11"/>
      <c r="AV9244" s="11"/>
      <c r="AW9244" s="11"/>
      <c r="AX9244" s="11"/>
      <c r="AY9244" s="11"/>
      <c r="AZ9244" s="11"/>
      <c r="BA9244" s="11"/>
      <c r="BB9244" s="11"/>
      <c r="BC9244" s="11"/>
      <c r="BD9244" s="11"/>
    </row>
    <row r="9245" spans="1:56" ht="15" customHeight="1" x14ac:dyDescent="0.2">
      <c r="A9245" t="s">
        <v>9841</v>
      </c>
      <c r="B9245" t="s">
        <v>1254</v>
      </c>
      <c r="C9245" t="s">
        <v>1253</v>
      </c>
      <c r="D9245" s="21" t="s">
        <v>1257</v>
      </c>
      <c r="E9245" t="s">
        <v>1258</v>
      </c>
      <c r="F9245" t="s">
        <v>162</v>
      </c>
      <c r="G9245" t="s">
        <v>1286</v>
      </c>
      <c r="O9245" t="s">
        <v>1400</v>
      </c>
      <c r="P9245" s="11"/>
      <c r="Q9245" s="11"/>
      <c r="R9245" s="11"/>
      <c r="S9245" s="11"/>
      <c r="T9245" s="11"/>
      <c r="U9245" s="11"/>
      <c r="V9245" s="11"/>
      <c r="W9245" s="11"/>
      <c r="X9245" s="11"/>
      <c r="Y9245" s="11"/>
      <c r="Z9245" s="11"/>
      <c r="AA9245" s="11"/>
      <c r="AB9245" s="11"/>
      <c r="AC9245" s="11"/>
      <c r="AD9245" s="11"/>
      <c r="AE9245" s="11"/>
      <c r="AF9245" s="11"/>
      <c r="AG9245" s="11"/>
      <c r="AH9245" s="11"/>
      <c r="AI9245" s="11"/>
      <c r="AJ9245" s="11"/>
      <c r="AK9245" s="11"/>
      <c r="AL9245" s="11"/>
      <c r="AM9245" s="11"/>
      <c r="AN9245" s="11"/>
      <c r="AO9245" s="11"/>
      <c r="AP9245" s="11"/>
      <c r="AQ9245" s="11"/>
      <c r="AR9245" s="11"/>
      <c r="AS9245" s="11"/>
      <c r="AT9245" s="11"/>
      <c r="AU9245" s="11"/>
      <c r="AV9245" s="11"/>
      <c r="AW9245" s="11"/>
      <c r="AX9245" s="11"/>
      <c r="AY9245" s="11"/>
      <c r="AZ9245" s="11"/>
      <c r="BA9245" s="11"/>
      <c r="BB9245" s="11"/>
      <c r="BC9245" s="11"/>
      <c r="BD9245" s="11"/>
    </row>
    <row r="9246" spans="1:56" ht="15" customHeight="1" x14ac:dyDescent="0.2">
      <c r="A9246" t="s">
        <v>9841</v>
      </c>
      <c r="B9246" t="s">
        <v>1254</v>
      </c>
      <c r="C9246" t="s">
        <v>1253</v>
      </c>
      <c r="D9246" s="21" t="s">
        <v>1257</v>
      </c>
      <c r="E9246" t="s">
        <v>1258</v>
      </c>
      <c r="F9246" t="s">
        <v>14</v>
      </c>
      <c r="G9246" t="s">
        <v>1430</v>
      </c>
      <c r="O9246" t="s">
        <v>1431</v>
      </c>
      <c r="P9246" s="11"/>
      <c r="Q9246" s="11"/>
      <c r="R9246" s="11"/>
      <c r="S9246" s="11"/>
      <c r="T9246" s="11"/>
      <c r="U9246" s="11"/>
      <c r="V9246" s="11"/>
      <c r="W9246" s="11"/>
      <c r="X9246" s="11"/>
      <c r="Y9246" s="11"/>
      <c r="Z9246" s="11"/>
      <c r="AA9246" s="11"/>
      <c r="AB9246" s="11"/>
      <c r="AC9246" s="11"/>
      <c r="AD9246" s="11"/>
      <c r="AE9246" s="11"/>
      <c r="AF9246" s="11"/>
      <c r="AG9246" s="11"/>
      <c r="AH9246" s="11"/>
      <c r="AI9246" s="11"/>
      <c r="AJ9246" s="11"/>
      <c r="AK9246" s="11"/>
      <c r="AL9246" s="11"/>
      <c r="AM9246" s="11"/>
      <c r="AN9246" s="11"/>
      <c r="AO9246" s="11"/>
      <c r="AP9246" s="11"/>
      <c r="AQ9246" s="11"/>
      <c r="AR9246" s="11"/>
      <c r="AS9246" s="11"/>
      <c r="AT9246" s="11"/>
      <c r="AU9246" s="11"/>
      <c r="AV9246" s="11"/>
      <c r="AW9246" s="11"/>
      <c r="AX9246" s="11"/>
      <c r="AY9246" s="11"/>
      <c r="AZ9246" s="11"/>
      <c r="BA9246" s="11"/>
      <c r="BB9246" s="11"/>
      <c r="BC9246" s="11"/>
      <c r="BD9246" s="11"/>
    </row>
    <row r="9247" spans="1:56" ht="15" customHeight="1" x14ac:dyDescent="0.2">
      <c r="A9247" s="65" t="s">
        <v>9839</v>
      </c>
      <c r="B9247" t="s">
        <v>917</v>
      </c>
      <c r="C9247" t="s">
        <v>916</v>
      </c>
      <c r="D9247" s="21" t="s">
        <v>9388</v>
      </c>
      <c r="E9247" t="s">
        <v>9389</v>
      </c>
      <c r="F9247" t="s">
        <v>14</v>
      </c>
      <c r="G9247" t="s">
        <v>1430</v>
      </c>
      <c r="K9247" s="12">
        <v>2019</v>
      </c>
      <c r="L9247" s="11" t="s">
        <v>9445</v>
      </c>
      <c r="N9247" t="s">
        <v>9446</v>
      </c>
      <c r="O9247" t="s">
        <v>9428</v>
      </c>
    </row>
    <row r="9248" spans="1:56" ht="15" customHeight="1" x14ac:dyDescent="0.2">
      <c r="A9248" t="s">
        <v>9841</v>
      </c>
      <c r="B9248" t="s">
        <v>1254</v>
      </c>
      <c r="C9248" t="s">
        <v>1253</v>
      </c>
      <c r="D9248" s="21" t="s">
        <v>1255</v>
      </c>
      <c r="E9248" t="s">
        <v>1256</v>
      </c>
      <c r="F9248" t="s">
        <v>4</v>
      </c>
      <c r="L9248" t="s">
        <v>1429</v>
      </c>
      <c r="N9248" t="s">
        <v>1279</v>
      </c>
      <c r="O9248" t="s">
        <v>1280</v>
      </c>
      <c r="P9248" s="11"/>
      <c r="Q9248" s="11"/>
      <c r="R9248" s="11"/>
      <c r="S9248" s="11"/>
      <c r="T9248" s="11"/>
      <c r="U9248" s="11"/>
      <c r="V9248" s="11"/>
      <c r="W9248" s="11"/>
      <c r="X9248" s="11"/>
      <c r="Y9248" s="11"/>
      <c r="Z9248" s="11"/>
      <c r="AA9248" s="11"/>
      <c r="AB9248" s="11"/>
      <c r="AC9248" s="11"/>
      <c r="AD9248" s="11"/>
      <c r="AE9248" s="11"/>
      <c r="AF9248" s="11"/>
      <c r="AG9248" s="11"/>
      <c r="AH9248" s="11"/>
      <c r="AI9248" s="11"/>
      <c r="AJ9248" s="11"/>
      <c r="AK9248" s="11"/>
      <c r="AL9248" s="11"/>
      <c r="AM9248" s="11"/>
      <c r="AN9248" s="11"/>
      <c r="AO9248" s="11"/>
      <c r="AP9248" s="11"/>
      <c r="AQ9248" s="11"/>
      <c r="AR9248" s="11"/>
      <c r="AS9248" s="11"/>
      <c r="AT9248" s="11"/>
      <c r="AU9248" s="11"/>
      <c r="AV9248" s="11"/>
      <c r="AW9248" s="11"/>
      <c r="AX9248" s="11"/>
      <c r="AY9248" s="11"/>
      <c r="AZ9248" s="11"/>
      <c r="BA9248" s="11"/>
      <c r="BB9248" s="11"/>
      <c r="BC9248" s="11"/>
      <c r="BD9248" s="11"/>
    </row>
    <row r="9249" spans="1:56" ht="15" customHeight="1" x14ac:dyDescent="0.2">
      <c r="A9249" t="s">
        <v>9841</v>
      </c>
      <c r="B9249" t="s">
        <v>1254</v>
      </c>
      <c r="C9249" t="s">
        <v>1253</v>
      </c>
      <c r="D9249" s="21" t="s">
        <v>1257</v>
      </c>
      <c r="E9249" t="s">
        <v>1258</v>
      </c>
      <c r="F9249" t="s">
        <v>15</v>
      </c>
      <c r="G9249" t="s">
        <v>1430</v>
      </c>
      <c r="O9249" t="s">
        <v>1432</v>
      </c>
      <c r="P9249" s="11"/>
      <c r="Q9249" s="11"/>
      <c r="R9249" s="11"/>
      <c r="S9249" s="11"/>
      <c r="T9249" s="11"/>
      <c r="U9249" s="11"/>
      <c r="V9249" s="11"/>
      <c r="W9249" s="11"/>
      <c r="X9249" s="11"/>
      <c r="Y9249" s="11"/>
      <c r="Z9249" s="11"/>
      <c r="AA9249" s="11"/>
      <c r="AB9249" s="11"/>
      <c r="AC9249" s="11"/>
      <c r="AD9249" s="11"/>
      <c r="AE9249" s="11"/>
      <c r="AF9249" s="11"/>
      <c r="AG9249" s="11"/>
      <c r="AH9249" s="11"/>
      <c r="AI9249" s="11"/>
      <c r="AJ9249" s="11"/>
      <c r="AK9249" s="11"/>
      <c r="AL9249" s="11"/>
      <c r="AM9249" s="11"/>
      <c r="AN9249" s="11"/>
      <c r="AO9249" s="11"/>
      <c r="AP9249" s="11"/>
      <c r="AQ9249" s="11"/>
      <c r="AR9249" s="11"/>
      <c r="AS9249" s="11"/>
      <c r="AT9249" s="11"/>
      <c r="AU9249" s="11"/>
      <c r="AV9249" s="11"/>
      <c r="AW9249" s="11"/>
      <c r="AX9249" s="11"/>
      <c r="AY9249" s="11"/>
      <c r="AZ9249" s="11"/>
      <c r="BA9249" s="11"/>
      <c r="BB9249" s="11"/>
      <c r="BC9249" s="11"/>
      <c r="BD9249" s="11"/>
    </row>
    <row r="9250" spans="1:56" ht="15" customHeight="1" x14ac:dyDescent="0.2">
      <c r="A9250" s="65" t="s">
        <v>9839</v>
      </c>
      <c r="B9250" t="s">
        <v>917</v>
      </c>
      <c r="C9250" t="s">
        <v>916</v>
      </c>
      <c r="D9250" s="21" t="s">
        <v>9388</v>
      </c>
      <c r="E9250" t="s">
        <v>9389</v>
      </c>
      <c r="F9250" t="s">
        <v>12</v>
      </c>
      <c r="H9250" t="s">
        <v>9424</v>
      </c>
      <c r="K9250" s="12">
        <v>2019</v>
      </c>
      <c r="L9250" s="11" t="s">
        <v>9445</v>
      </c>
      <c r="M9250" t="s">
        <v>9427</v>
      </c>
      <c r="N9250" t="s">
        <v>9446</v>
      </c>
    </row>
    <row r="9251" spans="1:56" ht="15" customHeight="1" x14ac:dyDescent="0.2">
      <c r="A9251" t="s">
        <v>9841</v>
      </c>
      <c r="B9251" t="s">
        <v>1254</v>
      </c>
      <c r="C9251" t="s">
        <v>1253</v>
      </c>
      <c r="D9251" s="21" t="s">
        <v>1257</v>
      </c>
      <c r="E9251" t="s">
        <v>1258</v>
      </c>
      <c r="F9251" t="s">
        <v>11</v>
      </c>
      <c r="G9251" t="s">
        <v>1286</v>
      </c>
      <c r="H9251" t="s">
        <v>349</v>
      </c>
      <c r="I9251" t="s">
        <v>349</v>
      </c>
      <c r="K9251">
        <v>2023</v>
      </c>
      <c r="L9251" t="s">
        <v>9071</v>
      </c>
      <c r="M9251" t="s">
        <v>1816</v>
      </c>
      <c r="N9251" t="s">
        <v>9072</v>
      </c>
      <c r="O9251" t="s">
        <v>9073</v>
      </c>
      <c r="P9251" s="11"/>
      <c r="Q9251" s="11"/>
      <c r="R9251" s="11"/>
      <c r="S9251" s="11"/>
      <c r="T9251" s="11"/>
      <c r="U9251" s="11"/>
      <c r="V9251" s="11"/>
      <c r="W9251" s="11"/>
      <c r="X9251" s="11"/>
      <c r="Y9251" s="11"/>
      <c r="Z9251" s="11"/>
      <c r="AA9251" s="11"/>
      <c r="AB9251" s="11"/>
      <c r="AC9251" s="11"/>
      <c r="AD9251" s="11"/>
      <c r="AE9251" s="11"/>
      <c r="AF9251" s="11"/>
      <c r="AG9251" s="11"/>
      <c r="AH9251" s="11"/>
      <c r="AI9251" s="11"/>
      <c r="AJ9251" s="11"/>
      <c r="AK9251" s="11"/>
      <c r="AL9251" s="11"/>
      <c r="AM9251" s="11"/>
      <c r="AN9251" s="11"/>
      <c r="AO9251" s="11"/>
      <c r="AP9251" s="11"/>
      <c r="AQ9251" s="11"/>
      <c r="AR9251" s="11"/>
      <c r="AS9251" s="11"/>
      <c r="AT9251" s="11"/>
      <c r="AU9251" s="11"/>
      <c r="AV9251" s="11"/>
      <c r="AW9251" s="11"/>
      <c r="AX9251" s="11"/>
      <c r="AY9251" s="11"/>
      <c r="AZ9251" s="11"/>
      <c r="BA9251" s="11"/>
      <c r="BB9251" s="11"/>
      <c r="BC9251" s="11"/>
      <c r="BD9251" s="11"/>
    </row>
    <row r="9252" spans="1:56" ht="15" customHeight="1" x14ac:dyDescent="0.2">
      <c r="A9252" s="65" t="s">
        <v>9839</v>
      </c>
      <c r="B9252" t="s">
        <v>917</v>
      </c>
      <c r="C9252" t="s">
        <v>916</v>
      </c>
      <c r="D9252" s="21" t="s">
        <v>9388</v>
      </c>
      <c r="E9252" t="s">
        <v>9389</v>
      </c>
      <c r="F9252" t="s">
        <v>11</v>
      </c>
      <c r="G9252" t="s">
        <v>1286</v>
      </c>
      <c r="K9252" s="12">
        <v>2019</v>
      </c>
      <c r="L9252" s="11" t="s">
        <v>9445</v>
      </c>
      <c r="M9252" t="s">
        <v>9427</v>
      </c>
      <c r="N9252" t="s">
        <v>9446</v>
      </c>
      <c r="O9252" t="s">
        <v>9425</v>
      </c>
    </row>
    <row r="9253" spans="1:56" ht="15" customHeight="1" x14ac:dyDescent="0.2">
      <c r="A9253" s="66" t="s">
        <v>9833</v>
      </c>
      <c r="B9253" t="s">
        <v>544</v>
      </c>
      <c r="C9253" t="s">
        <v>543</v>
      </c>
      <c r="D9253" s="21" t="s">
        <v>545</v>
      </c>
      <c r="E9253" t="s">
        <v>546</v>
      </c>
      <c r="F9253" t="s">
        <v>32</v>
      </c>
      <c r="G9253" t="s">
        <v>9115</v>
      </c>
      <c r="K9253">
        <v>2015</v>
      </c>
      <c r="L9253" t="s">
        <v>9116</v>
      </c>
      <c r="N9253" t="s">
        <v>9117</v>
      </c>
      <c r="P9253" s="11"/>
      <c r="Q9253" s="11"/>
      <c r="R9253" s="11"/>
      <c r="S9253" s="11"/>
      <c r="T9253" s="11"/>
      <c r="U9253" s="11"/>
      <c r="V9253" s="11"/>
      <c r="W9253" s="11"/>
      <c r="X9253" s="11"/>
      <c r="Y9253" s="11"/>
      <c r="Z9253" s="11"/>
      <c r="AA9253" s="11"/>
      <c r="AB9253" s="11"/>
      <c r="AC9253" s="11"/>
      <c r="AD9253" s="11"/>
      <c r="AE9253" s="11"/>
      <c r="AF9253" s="11"/>
      <c r="AG9253" s="11"/>
      <c r="AH9253" s="11"/>
      <c r="AI9253" s="11"/>
      <c r="AJ9253" s="11"/>
      <c r="AK9253" s="11"/>
      <c r="AL9253" s="11"/>
      <c r="AM9253" s="11"/>
      <c r="AN9253" s="11"/>
      <c r="AO9253" s="11"/>
      <c r="AP9253" s="11"/>
      <c r="AQ9253" s="11"/>
      <c r="AR9253" s="11"/>
      <c r="AS9253" s="11"/>
      <c r="AT9253" s="11"/>
      <c r="AU9253" s="11"/>
      <c r="AV9253" s="11"/>
      <c r="AW9253" s="11"/>
      <c r="AX9253" s="11"/>
      <c r="AY9253" s="11"/>
      <c r="AZ9253" s="11"/>
      <c r="BA9253" s="11"/>
      <c r="BB9253" s="11"/>
      <c r="BC9253" s="11"/>
      <c r="BD9253" s="11"/>
    </row>
    <row r="9254" spans="1:56" ht="15" customHeight="1" x14ac:dyDescent="0.2">
      <c r="A9254" s="66" t="s">
        <v>9833</v>
      </c>
      <c r="B9254" t="s">
        <v>489</v>
      </c>
      <c r="C9254" t="s">
        <v>488</v>
      </c>
      <c r="D9254" s="21" t="s">
        <v>493</v>
      </c>
      <c r="E9254" t="s">
        <v>494</v>
      </c>
      <c r="F9254" t="s">
        <v>162</v>
      </c>
      <c r="G9254" t="s">
        <v>1286</v>
      </c>
      <c r="O9254" t="s">
        <v>1400</v>
      </c>
    </row>
    <row r="9255" spans="1:56" ht="40" customHeight="1" x14ac:dyDescent="0.2">
      <c r="A9255" s="66" t="s">
        <v>9833</v>
      </c>
      <c r="B9255" t="s">
        <v>489</v>
      </c>
      <c r="C9255" t="s">
        <v>488</v>
      </c>
      <c r="D9255" s="21" t="s">
        <v>493</v>
      </c>
      <c r="E9255" t="s">
        <v>494</v>
      </c>
      <c r="F9255" t="s">
        <v>177</v>
      </c>
      <c r="G9255" t="s">
        <v>1286</v>
      </c>
      <c r="O9255" t="s">
        <v>1400</v>
      </c>
    </row>
    <row r="9256" spans="1:56" ht="31" customHeight="1" x14ac:dyDescent="0.2">
      <c r="A9256" s="66" t="s">
        <v>9833</v>
      </c>
      <c r="B9256" s="5" t="s">
        <v>544</v>
      </c>
      <c r="C9256" s="5" t="s">
        <v>543</v>
      </c>
      <c r="D9256" s="35" t="s">
        <v>545</v>
      </c>
      <c r="E9256" s="5" t="s">
        <v>546</v>
      </c>
      <c r="F9256" s="27" t="s">
        <v>73</v>
      </c>
      <c r="G9256" s="27" t="s">
        <v>1299</v>
      </c>
      <c r="H9256" s="27"/>
      <c r="I9256" s="27" t="s">
        <v>548</v>
      </c>
      <c r="J9256" s="27" t="s">
        <v>548</v>
      </c>
      <c r="K9256" s="27" t="s">
        <v>548</v>
      </c>
      <c r="L9256" s="27" t="s">
        <v>548</v>
      </c>
      <c r="M9256" s="27" t="s">
        <v>548</v>
      </c>
      <c r="N9256" s="27" t="s">
        <v>548</v>
      </c>
      <c r="O9256" s="27" t="s">
        <v>9746</v>
      </c>
    </row>
    <row r="9257" spans="1:56" x14ac:dyDescent="0.2">
      <c r="A9257" s="66" t="s">
        <v>9833</v>
      </c>
      <c r="B9257" s="5" t="s">
        <v>544</v>
      </c>
      <c r="C9257" s="5" t="s">
        <v>543</v>
      </c>
      <c r="D9257" s="35" t="s">
        <v>545</v>
      </c>
      <c r="E9257" s="5" t="s">
        <v>546</v>
      </c>
      <c r="F9257" s="27" t="s">
        <v>75</v>
      </c>
      <c r="G9257" s="27" t="s">
        <v>1299</v>
      </c>
      <c r="H9257" s="27" t="s">
        <v>548</v>
      </c>
      <c r="I9257" s="27" t="s">
        <v>548</v>
      </c>
      <c r="J9257" s="27" t="s">
        <v>548</v>
      </c>
      <c r="K9257" s="27" t="s">
        <v>548</v>
      </c>
      <c r="L9257" s="27" t="s">
        <v>548</v>
      </c>
      <c r="M9257" s="27" t="s">
        <v>548</v>
      </c>
      <c r="N9257" s="27" t="s">
        <v>548</v>
      </c>
      <c r="O9257" s="27" t="s">
        <v>9747</v>
      </c>
    </row>
    <row r="9258" spans="1:56" ht="14.25" customHeight="1" x14ac:dyDescent="0.2">
      <c r="A9258" s="66" t="s">
        <v>9833</v>
      </c>
      <c r="B9258" s="27" t="s">
        <v>544</v>
      </c>
      <c r="C9258" s="27" t="s">
        <v>543</v>
      </c>
      <c r="D9258" s="36" t="s">
        <v>549</v>
      </c>
      <c r="E9258" s="27" t="s">
        <v>550</v>
      </c>
      <c r="F9258" s="27" t="s">
        <v>73</v>
      </c>
      <c r="G9258" s="27" t="s">
        <v>1299</v>
      </c>
      <c r="H9258" s="27"/>
      <c r="I9258" s="27" t="s">
        <v>548</v>
      </c>
      <c r="J9258" s="27" t="s">
        <v>548</v>
      </c>
      <c r="K9258" s="27" t="s">
        <v>548</v>
      </c>
      <c r="L9258" s="27" t="s">
        <v>548</v>
      </c>
      <c r="M9258" s="27" t="s">
        <v>548</v>
      </c>
      <c r="N9258" s="32"/>
      <c r="O9258" s="27" t="s">
        <v>9748</v>
      </c>
    </row>
    <row r="9259" spans="1:56" x14ac:dyDescent="0.2">
      <c r="A9259" s="66" t="s">
        <v>9833</v>
      </c>
      <c r="B9259" s="27" t="s">
        <v>544</v>
      </c>
      <c r="C9259" s="27" t="s">
        <v>543</v>
      </c>
      <c r="D9259" s="36" t="s">
        <v>549</v>
      </c>
      <c r="E9259" s="27" t="s">
        <v>550</v>
      </c>
      <c r="F9259" s="27" t="s">
        <v>75</v>
      </c>
      <c r="G9259" s="27" t="s">
        <v>1299</v>
      </c>
      <c r="H9259" s="27" t="s">
        <v>548</v>
      </c>
      <c r="I9259" s="27" t="s">
        <v>548</v>
      </c>
      <c r="J9259" s="27" t="s">
        <v>548</v>
      </c>
      <c r="K9259" s="27" t="s">
        <v>548</v>
      </c>
      <c r="L9259" s="27" t="s">
        <v>548</v>
      </c>
      <c r="M9259" s="27" t="s">
        <v>548</v>
      </c>
      <c r="N9259" s="27" t="s">
        <v>548</v>
      </c>
      <c r="O9259" s="27" t="s">
        <v>9749</v>
      </c>
    </row>
    <row r="9260" spans="1:56" x14ac:dyDescent="0.2">
      <c r="A9260" s="66" t="s">
        <v>9833</v>
      </c>
      <c r="B9260" s="27" t="s">
        <v>544</v>
      </c>
      <c r="C9260" s="27" t="s">
        <v>543</v>
      </c>
      <c r="D9260" s="36" t="s">
        <v>551</v>
      </c>
      <c r="E9260" s="27" t="s">
        <v>552</v>
      </c>
      <c r="F9260" s="27" t="s">
        <v>73</v>
      </c>
      <c r="G9260" s="27" t="s">
        <v>1299</v>
      </c>
      <c r="H9260" s="27" t="s">
        <v>548</v>
      </c>
      <c r="I9260" s="27" t="s">
        <v>548</v>
      </c>
      <c r="J9260" s="27" t="s">
        <v>548</v>
      </c>
      <c r="K9260" s="27" t="s">
        <v>548</v>
      </c>
      <c r="L9260" s="27" t="s">
        <v>548</v>
      </c>
      <c r="M9260" s="27" t="s">
        <v>548</v>
      </c>
      <c r="N9260" s="27" t="s">
        <v>548</v>
      </c>
      <c r="O9260" s="27" t="s">
        <v>9750</v>
      </c>
    </row>
    <row r="9261" spans="1:56" x14ac:dyDescent="0.2">
      <c r="A9261" s="66" t="s">
        <v>9833</v>
      </c>
      <c r="B9261" s="27" t="s">
        <v>544</v>
      </c>
      <c r="C9261" s="27" t="s">
        <v>543</v>
      </c>
      <c r="D9261" s="36" t="s">
        <v>551</v>
      </c>
      <c r="E9261" s="27" t="s">
        <v>552</v>
      </c>
      <c r="F9261" s="27" t="s">
        <v>75</v>
      </c>
      <c r="G9261" s="27" t="s">
        <v>1299</v>
      </c>
      <c r="H9261" s="27" t="s">
        <v>548</v>
      </c>
      <c r="I9261" s="27" t="s">
        <v>548</v>
      </c>
      <c r="J9261" s="27" t="s">
        <v>548</v>
      </c>
      <c r="K9261" s="27" t="s">
        <v>548</v>
      </c>
      <c r="L9261" s="27" t="s">
        <v>548</v>
      </c>
      <c r="M9261" s="27" t="s">
        <v>548</v>
      </c>
      <c r="N9261" s="27" t="s">
        <v>548</v>
      </c>
      <c r="O9261" s="27" t="s">
        <v>9751</v>
      </c>
    </row>
    <row r="9262" spans="1:56" x14ac:dyDescent="0.2">
      <c r="A9262" t="s">
        <v>9841</v>
      </c>
      <c r="B9262" t="s">
        <v>659</v>
      </c>
      <c r="C9262" t="s">
        <v>658</v>
      </c>
      <c r="D9262" s="21" t="s">
        <v>660</v>
      </c>
      <c r="E9262" t="s">
        <v>661</v>
      </c>
      <c r="F9262" t="s">
        <v>32</v>
      </c>
      <c r="L9262" t="s">
        <v>9246</v>
      </c>
      <c r="N9262" t="s">
        <v>9532</v>
      </c>
      <c r="O9262" t="s">
        <v>9248</v>
      </c>
    </row>
    <row r="9263" spans="1:56" x14ac:dyDescent="0.2">
      <c r="A9263" s="66" t="s">
        <v>9831</v>
      </c>
      <c r="B9263" t="s">
        <v>477</v>
      </c>
      <c r="C9263" t="s">
        <v>476</v>
      </c>
      <c r="D9263" s="21" t="s">
        <v>478</v>
      </c>
      <c r="E9263" t="s">
        <v>479</v>
      </c>
      <c r="F9263" t="s">
        <v>56</v>
      </c>
      <c r="G9263" t="s">
        <v>1270</v>
      </c>
      <c r="H9263" t="s">
        <v>349</v>
      </c>
      <c r="I9263" t="s">
        <v>349</v>
      </c>
      <c r="K9263">
        <v>2016</v>
      </c>
      <c r="L9263" t="s">
        <v>2877</v>
      </c>
      <c r="M9263" t="s">
        <v>2880</v>
      </c>
      <c r="N9263" t="s">
        <v>2878</v>
      </c>
      <c r="O9263" t="s">
        <v>9752</v>
      </c>
    </row>
    <row r="9264" spans="1:56" x14ac:dyDescent="0.2">
      <c r="A9264" s="66" t="s">
        <v>9831</v>
      </c>
      <c r="B9264" t="s">
        <v>477</v>
      </c>
      <c r="C9264" t="s">
        <v>476</v>
      </c>
      <c r="D9264" s="21" t="s">
        <v>478</v>
      </c>
      <c r="E9264" t="s">
        <v>479</v>
      </c>
      <c r="F9264" t="s">
        <v>59</v>
      </c>
      <c r="G9264" t="s">
        <v>1270</v>
      </c>
      <c r="H9264" t="s">
        <v>349</v>
      </c>
      <c r="I9264" t="s">
        <v>349</v>
      </c>
      <c r="K9264">
        <v>2016</v>
      </c>
      <c r="L9264" t="s">
        <v>2877</v>
      </c>
      <c r="M9264" t="s">
        <v>2151</v>
      </c>
      <c r="N9264" t="s">
        <v>2878</v>
      </c>
      <c r="O9264" t="s">
        <v>2881</v>
      </c>
    </row>
    <row r="9265" spans="1:15" x14ac:dyDescent="0.2">
      <c r="A9265" t="s">
        <v>9829</v>
      </c>
      <c r="B9265" t="s">
        <v>380</v>
      </c>
      <c r="C9265" t="s">
        <v>379</v>
      </c>
      <c r="D9265" s="21" t="s">
        <v>382</v>
      </c>
      <c r="E9265" t="s">
        <v>383</v>
      </c>
      <c r="F9265" t="s">
        <v>11</v>
      </c>
      <c r="H9265" t="s">
        <v>482</v>
      </c>
      <c r="K9265">
        <v>2010</v>
      </c>
      <c r="L9265" t="s">
        <v>9278</v>
      </c>
      <c r="M9265">
        <v>18</v>
      </c>
      <c r="N9265" t="s">
        <v>9533</v>
      </c>
      <c r="O9265" t="s">
        <v>9733</v>
      </c>
    </row>
    <row r="9266" spans="1:15" x14ac:dyDescent="0.2">
      <c r="A9266" t="s">
        <v>9829</v>
      </c>
      <c r="B9266" t="s">
        <v>380</v>
      </c>
      <c r="C9266" t="s">
        <v>379</v>
      </c>
      <c r="D9266" s="21" t="s">
        <v>382</v>
      </c>
      <c r="E9266" t="s">
        <v>383</v>
      </c>
      <c r="F9266" t="s">
        <v>10</v>
      </c>
      <c r="K9266">
        <v>2010</v>
      </c>
      <c r="L9266" t="s">
        <v>9278</v>
      </c>
      <c r="M9266">
        <v>18</v>
      </c>
      <c r="N9266" t="s">
        <v>9533</v>
      </c>
    </row>
    <row r="9267" spans="1:15" x14ac:dyDescent="0.2">
      <c r="A9267" t="s">
        <v>9829</v>
      </c>
      <c r="B9267" t="s">
        <v>1138</v>
      </c>
      <c r="C9267" t="s">
        <v>1137</v>
      </c>
      <c r="D9267" s="21" t="s">
        <v>1139</v>
      </c>
      <c r="E9267" t="s">
        <v>1140</v>
      </c>
      <c r="F9267" t="s">
        <v>64</v>
      </c>
      <c r="G9267" t="s">
        <v>1270</v>
      </c>
      <c r="K9267">
        <v>2019</v>
      </c>
      <c r="L9267" t="s">
        <v>9297</v>
      </c>
      <c r="M9267" t="s">
        <v>9296</v>
      </c>
      <c r="N9267" t="s">
        <v>9534</v>
      </c>
      <c r="O9267" t="s">
        <v>9298</v>
      </c>
    </row>
    <row r="9268" spans="1:15" x14ac:dyDescent="0.2">
      <c r="A9268" s="65" t="s">
        <v>9839</v>
      </c>
      <c r="B9268" t="s">
        <v>715</v>
      </c>
      <c r="C9268" t="s">
        <v>714</v>
      </c>
      <c r="D9268" s="21" t="s">
        <v>716</v>
      </c>
      <c r="E9268" t="s">
        <v>717</v>
      </c>
      <c r="F9268" t="s">
        <v>64</v>
      </c>
      <c r="G9268" t="s">
        <v>9115</v>
      </c>
      <c r="L9268" t="s">
        <v>9299</v>
      </c>
      <c r="M9268" t="s">
        <v>9300</v>
      </c>
      <c r="N9268" t="s">
        <v>7768</v>
      </c>
      <c r="O9268" t="s">
        <v>9301</v>
      </c>
    </row>
    <row r="9269" spans="1:15" x14ac:dyDescent="0.2">
      <c r="A9269" t="s">
        <v>9829</v>
      </c>
      <c r="B9269" t="s">
        <v>764</v>
      </c>
      <c r="C9269" t="s">
        <v>763</v>
      </c>
      <c r="D9269" s="21" t="s">
        <v>769</v>
      </c>
      <c r="E9269" t="s">
        <v>770</v>
      </c>
      <c r="F9269" t="s">
        <v>64</v>
      </c>
      <c r="G9269" t="s">
        <v>1270</v>
      </c>
      <c r="K9269">
        <v>2022</v>
      </c>
      <c r="L9269" t="s">
        <v>1672</v>
      </c>
      <c r="M9269" t="s">
        <v>1659</v>
      </c>
      <c r="N9269" t="s">
        <v>1674</v>
      </c>
      <c r="O9269" t="s">
        <v>9307</v>
      </c>
    </row>
    <row r="9270" spans="1:15" ht="16" x14ac:dyDescent="0.2">
      <c r="A9270" s="66" t="s">
        <v>9833</v>
      </c>
      <c r="B9270" t="s">
        <v>609</v>
      </c>
      <c r="C9270" t="s">
        <v>608</v>
      </c>
      <c r="D9270" s="37" t="s">
        <v>9316</v>
      </c>
      <c r="E9270" t="s">
        <v>9317</v>
      </c>
      <c r="F9270" t="s">
        <v>8</v>
      </c>
      <c r="K9270">
        <v>2022</v>
      </c>
      <c r="L9270" t="s">
        <v>5757</v>
      </c>
      <c r="M9270" t="s">
        <v>9335</v>
      </c>
      <c r="N9270" t="s">
        <v>5717</v>
      </c>
    </row>
    <row r="9271" spans="1:15" ht="16" x14ac:dyDescent="0.2">
      <c r="A9271" s="66" t="s">
        <v>9833</v>
      </c>
      <c r="B9271" t="s">
        <v>609</v>
      </c>
      <c r="C9271" t="s">
        <v>608</v>
      </c>
      <c r="D9271" s="37" t="s">
        <v>9316</v>
      </c>
      <c r="E9271" t="s">
        <v>9317</v>
      </c>
      <c r="F9271" t="s">
        <v>10</v>
      </c>
      <c r="K9271">
        <v>2022</v>
      </c>
      <c r="L9271" t="s">
        <v>9321</v>
      </c>
      <c r="M9271" t="s">
        <v>9336</v>
      </c>
      <c r="N9271" t="s">
        <v>5717</v>
      </c>
    </row>
    <row r="9272" spans="1:15" ht="16" x14ac:dyDescent="0.2">
      <c r="A9272" s="66" t="s">
        <v>9833</v>
      </c>
      <c r="B9272" t="s">
        <v>609</v>
      </c>
      <c r="C9272" t="s">
        <v>608</v>
      </c>
      <c r="D9272" s="37" t="s">
        <v>9316</v>
      </c>
      <c r="E9272" t="s">
        <v>9317</v>
      </c>
      <c r="F9272" t="s">
        <v>11</v>
      </c>
      <c r="G9272" t="s">
        <v>1286</v>
      </c>
      <c r="K9272">
        <v>2022</v>
      </c>
      <c r="L9272" t="s">
        <v>9321</v>
      </c>
      <c r="M9272" t="s">
        <v>9336</v>
      </c>
      <c r="N9272" t="s">
        <v>5717</v>
      </c>
      <c r="O9272" t="s">
        <v>9337</v>
      </c>
    </row>
    <row r="9273" spans="1:15" ht="16" x14ac:dyDescent="0.2">
      <c r="A9273" s="66" t="s">
        <v>9833</v>
      </c>
      <c r="B9273" t="s">
        <v>609</v>
      </c>
      <c r="C9273" t="s">
        <v>608</v>
      </c>
      <c r="D9273" s="37" t="s">
        <v>9316</v>
      </c>
      <c r="E9273" t="s">
        <v>9317</v>
      </c>
      <c r="F9273" t="s">
        <v>12</v>
      </c>
      <c r="K9273">
        <v>2022</v>
      </c>
      <c r="L9273" t="s">
        <v>9321</v>
      </c>
      <c r="M9273" t="s">
        <v>9336</v>
      </c>
      <c r="N9273" t="s">
        <v>5717</v>
      </c>
    </row>
    <row r="9274" spans="1:15" ht="16" x14ac:dyDescent="0.2">
      <c r="A9274" s="66" t="s">
        <v>9833</v>
      </c>
      <c r="B9274" t="s">
        <v>609</v>
      </c>
      <c r="C9274" t="s">
        <v>608</v>
      </c>
      <c r="D9274" s="37" t="s">
        <v>9316</v>
      </c>
      <c r="E9274" t="s">
        <v>9317</v>
      </c>
      <c r="F9274" t="s">
        <v>14</v>
      </c>
      <c r="G9274" t="s">
        <v>1430</v>
      </c>
      <c r="O9274" t="s">
        <v>1431</v>
      </c>
    </row>
    <row r="9275" spans="1:15" ht="16" x14ac:dyDescent="0.2">
      <c r="A9275" s="66" t="s">
        <v>9833</v>
      </c>
      <c r="B9275" t="s">
        <v>609</v>
      </c>
      <c r="C9275" t="s">
        <v>608</v>
      </c>
      <c r="D9275" s="37" t="s">
        <v>9316</v>
      </c>
      <c r="E9275" t="s">
        <v>9317</v>
      </c>
      <c r="F9275" t="s">
        <v>16</v>
      </c>
      <c r="G9275" t="s">
        <v>1270</v>
      </c>
      <c r="K9275">
        <v>2022</v>
      </c>
      <c r="L9275" t="s">
        <v>9321</v>
      </c>
      <c r="M9275" t="s">
        <v>9338</v>
      </c>
      <c r="N9275" t="s">
        <v>5717</v>
      </c>
    </row>
    <row r="9276" spans="1:15" ht="16" x14ac:dyDescent="0.2">
      <c r="A9276" s="66" t="s">
        <v>9833</v>
      </c>
      <c r="B9276" t="s">
        <v>609</v>
      </c>
      <c r="C9276" t="s">
        <v>608</v>
      </c>
      <c r="D9276" s="37" t="s">
        <v>9316</v>
      </c>
      <c r="E9276" t="s">
        <v>9317</v>
      </c>
      <c r="F9276" t="s">
        <v>17</v>
      </c>
      <c r="G9276" t="s">
        <v>1270</v>
      </c>
      <c r="K9276">
        <v>2022</v>
      </c>
      <c r="L9276" t="s">
        <v>9321</v>
      </c>
      <c r="M9276" t="s">
        <v>9339</v>
      </c>
      <c r="N9276" t="s">
        <v>5717</v>
      </c>
    </row>
    <row r="9277" spans="1:15" ht="16" x14ac:dyDescent="0.2">
      <c r="A9277" s="66" t="s">
        <v>9833</v>
      </c>
      <c r="B9277" t="s">
        <v>609</v>
      </c>
      <c r="C9277" t="s">
        <v>608</v>
      </c>
      <c r="D9277" s="37" t="s">
        <v>9316</v>
      </c>
      <c r="E9277" t="s">
        <v>9317</v>
      </c>
      <c r="F9277" t="s">
        <v>18</v>
      </c>
      <c r="G9277" t="s">
        <v>1270</v>
      </c>
      <c r="K9277">
        <v>2022</v>
      </c>
      <c r="L9277" t="s">
        <v>9321</v>
      </c>
      <c r="M9277" t="s">
        <v>9340</v>
      </c>
      <c r="N9277" t="s">
        <v>5717</v>
      </c>
    </row>
    <row r="9278" spans="1:15" ht="16" x14ac:dyDescent="0.2">
      <c r="A9278" s="66" t="s">
        <v>9833</v>
      </c>
      <c r="B9278" t="s">
        <v>609</v>
      </c>
      <c r="C9278" t="s">
        <v>608</v>
      </c>
      <c r="D9278" s="37" t="s">
        <v>9316</v>
      </c>
      <c r="E9278" t="s">
        <v>9317</v>
      </c>
      <c r="F9278" t="s">
        <v>19</v>
      </c>
      <c r="G9278" t="s">
        <v>1270</v>
      </c>
      <c r="K9278">
        <v>2022</v>
      </c>
      <c r="L9278" t="s">
        <v>9321</v>
      </c>
      <c r="M9278" t="s">
        <v>9341</v>
      </c>
      <c r="N9278" t="s">
        <v>5717</v>
      </c>
    </row>
    <row r="9279" spans="1:15" ht="16" x14ac:dyDescent="0.2">
      <c r="A9279" s="66" t="s">
        <v>9833</v>
      </c>
      <c r="B9279" t="s">
        <v>609</v>
      </c>
      <c r="C9279" t="s">
        <v>608</v>
      </c>
      <c r="D9279" s="37" t="s">
        <v>9316</v>
      </c>
      <c r="E9279" t="s">
        <v>9317</v>
      </c>
      <c r="F9279" t="s">
        <v>20</v>
      </c>
      <c r="G9279" t="s">
        <v>1270</v>
      </c>
      <c r="K9279">
        <v>2022</v>
      </c>
      <c r="L9279" t="s">
        <v>9321</v>
      </c>
      <c r="M9279" t="s">
        <v>9342</v>
      </c>
      <c r="N9279" t="s">
        <v>5717</v>
      </c>
    </row>
    <row r="9280" spans="1:15" ht="16" x14ac:dyDescent="0.2">
      <c r="A9280" s="66" t="s">
        <v>9833</v>
      </c>
      <c r="B9280" t="s">
        <v>609</v>
      </c>
      <c r="C9280" t="s">
        <v>608</v>
      </c>
      <c r="D9280" s="37" t="s">
        <v>9316</v>
      </c>
      <c r="E9280" t="s">
        <v>9317</v>
      </c>
      <c r="F9280" t="s">
        <v>28</v>
      </c>
      <c r="G9280" t="s">
        <v>1270</v>
      </c>
      <c r="K9280">
        <v>2022</v>
      </c>
      <c r="L9280" t="s">
        <v>9321</v>
      </c>
      <c r="M9280" t="s">
        <v>9343</v>
      </c>
      <c r="N9280" t="s">
        <v>5717</v>
      </c>
    </row>
    <row r="9281" spans="1:15" ht="16" x14ac:dyDescent="0.2">
      <c r="A9281" s="66" t="s">
        <v>9833</v>
      </c>
      <c r="B9281" t="s">
        <v>609</v>
      </c>
      <c r="C9281" t="s">
        <v>608</v>
      </c>
      <c r="D9281" s="37" t="s">
        <v>9316</v>
      </c>
      <c r="E9281" t="s">
        <v>9317</v>
      </c>
      <c r="F9281" t="s">
        <v>51</v>
      </c>
      <c r="G9281" t="s">
        <v>1386</v>
      </c>
      <c r="K9281" t="s">
        <v>9318</v>
      </c>
      <c r="L9281" t="s">
        <v>9320</v>
      </c>
      <c r="M9281" t="s">
        <v>4988</v>
      </c>
      <c r="N9281" t="s">
        <v>9319</v>
      </c>
      <c r="O9281" t="s">
        <v>9359</v>
      </c>
    </row>
    <row r="9282" spans="1:15" ht="16" x14ac:dyDescent="0.2">
      <c r="A9282" s="66" t="s">
        <v>9833</v>
      </c>
      <c r="B9282" t="s">
        <v>609</v>
      </c>
      <c r="C9282" t="s">
        <v>608</v>
      </c>
      <c r="D9282" s="37" t="s">
        <v>9316</v>
      </c>
      <c r="E9282" t="s">
        <v>9317</v>
      </c>
      <c r="F9282" t="s">
        <v>55</v>
      </c>
      <c r="G9282" t="s">
        <v>1270</v>
      </c>
      <c r="H9282" t="s">
        <v>349</v>
      </c>
      <c r="I9282" t="s">
        <v>349</v>
      </c>
      <c r="K9282">
        <v>2022</v>
      </c>
      <c r="L9282" t="s">
        <v>9321</v>
      </c>
      <c r="M9282" t="s">
        <v>9347</v>
      </c>
      <c r="N9282" t="s">
        <v>5717</v>
      </c>
    </row>
    <row r="9283" spans="1:15" ht="16" x14ac:dyDescent="0.2">
      <c r="A9283" s="66" t="s">
        <v>9833</v>
      </c>
      <c r="B9283" t="s">
        <v>609</v>
      </c>
      <c r="C9283" t="s">
        <v>608</v>
      </c>
      <c r="D9283" s="37" t="s">
        <v>9316</v>
      </c>
      <c r="E9283" t="s">
        <v>9317</v>
      </c>
      <c r="F9283" t="s">
        <v>66</v>
      </c>
      <c r="G9283" t="s">
        <v>1296</v>
      </c>
      <c r="K9283">
        <v>2022</v>
      </c>
      <c r="L9283" t="s">
        <v>9321</v>
      </c>
      <c r="M9283" t="s">
        <v>9348</v>
      </c>
      <c r="N9283" t="s">
        <v>5717</v>
      </c>
      <c r="O9283" t="s">
        <v>9358</v>
      </c>
    </row>
    <row r="9284" spans="1:15" ht="16" x14ac:dyDescent="0.2">
      <c r="A9284" s="66" t="s">
        <v>9833</v>
      </c>
      <c r="B9284" t="s">
        <v>609</v>
      </c>
      <c r="C9284" t="s">
        <v>608</v>
      </c>
      <c r="D9284" s="37" t="s">
        <v>9316</v>
      </c>
      <c r="E9284" t="s">
        <v>9317</v>
      </c>
      <c r="F9284" t="s">
        <v>67</v>
      </c>
      <c r="G9284" t="s">
        <v>1360</v>
      </c>
      <c r="K9284">
        <v>2019</v>
      </c>
      <c r="L9284" t="s">
        <v>9350</v>
      </c>
      <c r="M9284" t="s">
        <v>4988</v>
      </c>
      <c r="N9284" t="s">
        <v>9349</v>
      </c>
      <c r="O9284" t="s">
        <v>9753</v>
      </c>
    </row>
    <row r="9285" spans="1:15" ht="16" x14ac:dyDescent="0.2">
      <c r="A9285" s="66" t="s">
        <v>9833</v>
      </c>
      <c r="B9285" t="s">
        <v>609</v>
      </c>
      <c r="C9285" t="s">
        <v>608</v>
      </c>
      <c r="D9285" s="37" t="s">
        <v>9316</v>
      </c>
      <c r="E9285" t="s">
        <v>9317</v>
      </c>
      <c r="F9285" t="s">
        <v>84</v>
      </c>
      <c r="K9285">
        <v>2010</v>
      </c>
      <c r="L9285" t="s">
        <v>9345</v>
      </c>
      <c r="M9285" t="s">
        <v>1291</v>
      </c>
      <c r="N9285" t="s">
        <v>9344</v>
      </c>
      <c r="O9285" t="s">
        <v>9346</v>
      </c>
    </row>
    <row r="9286" spans="1:15" ht="16" x14ac:dyDescent="0.2">
      <c r="A9286" s="66" t="s">
        <v>9833</v>
      </c>
      <c r="B9286" t="s">
        <v>609</v>
      </c>
      <c r="C9286" t="s">
        <v>608</v>
      </c>
      <c r="D9286" s="37" t="s">
        <v>9316</v>
      </c>
      <c r="E9286" t="s">
        <v>9317</v>
      </c>
      <c r="F9286" t="s">
        <v>86</v>
      </c>
      <c r="K9286">
        <v>2022</v>
      </c>
      <c r="L9286" t="s">
        <v>9321</v>
      </c>
      <c r="M9286" t="s">
        <v>9351</v>
      </c>
      <c r="N9286" t="s">
        <v>5717</v>
      </c>
      <c r="O9286" t="s">
        <v>9357</v>
      </c>
    </row>
    <row r="9287" spans="1:15" ht="16" x14ac:dyDescent="0.2">
      <c r="A9287" s="66" t="s">
        <v>9833</v>
      </c>
      <c r="B9287" t="s">
        <v>609</v>
      </c>
      <c r="C9287" t="s">
        <v>608</v>
      </c>
      <c r="D9287" s="37" t="s">
        <v>9316</v>
      </c>
      <c r="E9287" t="s">
        <v>9317</v>
      </c>
      <c r="F9287" t="s">
        <v>89</v>
      </c>
      <c r="K9287" t="s">
        <v>9318</v>
      </c>
      <c r="L9287" t="s">
        <v>9354</v>
      </c>
      <c r="M9287" t="s">
        <v>4988</v>
      </c>
      <c r="N9287" t="s">
        <v>9352</v>
      </c>
    </row>
    <row r="9288" spans="1:15" ht="16" x14ac:dyDescent="0.2">
      <c r="A9288" s="66" t="s">
        <v>9833</v>
      </c>
      <c r="B9288" t="s">
        <v>609</v>
      </c>
      <c r="C9288" t="s">
        <v>608</v>
      </c>
      <c r="D9288" s="37" t="s">
        <v>9316</v>
      </c>
      <c r="E9288" t="s">
        <v>9317</v>
      </c>
      <c r="F9288" t="s">
        <v>90</v>
      </c>
      <c r="K9288" t="s">
        <v>9318</v>
      </c>
      <c r="L9288" t="s">
        <v>9353</v>
      </c>
      <c r="M9288" t="s">
        <v>4988</v>
      </c>
      <c r="N9288" t="s">
        <v>9352</v>
      </c>
      <c r="O9288" t="s">
        <v>9356</v>
      </c>
    </row>
    <row r="9289" spans="1:15" ht="16" x14ac:dyDescent="0.2">
      <c r="A9289" s="66" t="s">
        <v>9833</v>
      </c>
      <c r="B9289" t="s">
        <v>609</v>
      </c>
      <c r="C9289" t="s">
        <v>608</v>
      </c>
      <c r="D9289" s="37" t="s">
        <v>9316</v>
      </c>
      <c r="E9289" t="s">
        <v>9317</v>
      </c>
      <c r="F9289" t="s">
        <v>96</v>
      </c>
      <c r="K9289">
        <v>2010</v>
      </c>
      <c r="L9289" t="s">
        <v>9345</v>
      </c>
      <c r="N9289" t="s">
        <v>9344</v>
      </c>
      <c r="O9289" t="s">
        <v>9355</v>
      </c>
    </row>
    <row r="9290" spans="1:15" ht="16" x14ac:dyDescent="0.2">
      <c r="A9290" s="66" t="s">
        <v>9833</v>
      </c>
      <c r="B9290" t="s">
        <v>609</v>
      </c>
      <c r="C9290" t="s">
        <v>608</v>
      </c>
      <c r="D9290" s="37" t="s">
        <v>9316</v>
      </c>
      <c r="E9290" t="s">
        <v>9317</v>
      </c>
      <c r="F9290" t="s">
        <v>308</v>
      </c>
      <c r="K9290">
        <v>2022</v>
      </c>
      <c r="L9290" t="s">
        <v>5757</v>
      </c>
      <c r="M9290" s="7" t="s">
        <v>5716</v>
      </c>
      <c r="N9290" t="s">
        <v>5717</v>
      </c>
    </row>
    <row r="9291" spans="1:15" ht="16" x14ac:dyDescent="0.2">
      <c r="A9291" s="66" t="s">
        <v>9833</v>
      </c>
      <c r="B9291" t="s">
        <v>609</v>
      </c>
      <c r="C9291" t="s">
        <v>608</v>
      </c>
      <c r="D9291" s="37" t="s">
        <v>9316</v>
      </c>
      <c r="E9291" t="s">
        <v>9317</v>
      </c>
      <c r="F9291" t="s">
        <v>315</v>
      </c>
      <c r="K9291" t="s">
        <v>9318</v>
      </c>
      <c r="L9291" s="8" t="s">
        <v>9320</v>
      </c>
      <c r="N9291" t="s">
        <v>9319</v>
      </c>
    </row>
    <row r="9292" spans="1:15" ht="16" x14ac:dyDescent="0.2">
      <c r="A9292" s="66" t="s">
        <v>9833</v>
      </c>
      <c r="B9292" t="s">
        <v>609</v>
      </c>
      <c r="C9292" t="s">
        <v>608</v>
      </c>
      <c r="D9292" s="37" t="s">
        <v>9316</v>
      </c>
      <c r="E9292" t="s">
        <v>9317</v>
      </c>
      <c r="F9292" t="s">
        <v>316</v>
      </c>
      <c r="K9292">
        <v>2022</v>
      </c>
      <c r="L9292" t="s">
        <v>9321</v>
      </c>
      <c r="M9292" s="7" t="s">
        <v>5716</v>
      </c>
      <c r="N9292" t="s">
        <v>5717</v>
      </c>
    </row>
    <row r="9293" spans="1:15" ht="16" x14ac:dyDescent="0.2">
      <c r="A9293" s="66" t="s">
        <v>9833</v>
      </c>
      <c r="B9293" t="s">
        <v>609</v>
      </c>
      <c r="C9293" t="s">
        <v>608</v>
      </c>
      <c r="D9293" s="37" t="s">
        <v>9316</v>
      </c>
      <c r="E9293" t="s">
        <v>9317</v>
      </c>
      <c r="F9293" t="s">
        <v>338</v>
      </c>
      <c r="K9293">
        <v>2022</v>
      </c>
      <c r="L9293" t="s">
        <v>9321</v>
      </c>
      <c r="M9293" s="7" t="s">
        <v>5716</v>
      </c>
      <c r="N9293" t="s">
        <v>5717</v>
      </c>
    </row>
    <row r="9294" spans="1:15" ht="16" x14ac:dyDescent="0.2">
      <c r="A9294" s="66" t="s">
        <v>9833</v>
      </c>
      <c r="B9294" t="s">
        <v>1003</v>
      </c>
      <c r="C9294" t="s">
        <v>1002</v>
      </c>
      <c r="D9294" s="38" t="s">
        <v>9360</v>
      </c>
      <c r="E9294" t="s">
        <v>9361</v>
      </c>
      <c r="F9294" t="s">
        <v>8</v>
      </c>
      <c r="K9294">
        <v>2023</v>
      </c>
      <c r="L9294" t="s">
        <v>9362</v>
      </c>
      <c r="N9294" t="s">
        <v>9363</v>
      </c>
      <c r="O9294" t="s">
        <v>9364</v>
      </c>
    </row>
    <row r="9295" spans="1:15" ht="16" x14ac:dyDescent="0.2">
      <c r="A9295" s="66" t="s">
        <v>9833</v>
      </c>
      <c r="B9295" t="s">
        <v>1003</v>
      </c>
      <c r="C9295" t="s">
        <v>1002</v>
      </c>
      <c r="D9295" s="38" t="s">
        <v>9360</v>
      </c>
      <c r="E9295" t="s">
        <v>9361</v>
      </c>
      <c r="F9295" t="s">
        <v>11</v>
      </c>
      <c r="G9295" t="s">
        <v>1286</v>
      </c>
      <c r="K9295">
        <v>2023</v>
      </c>
      <c r="L9295" t="s">
        <v>9365</v>
      </c>
      <c r="M9295" t="s">
        <v>9366</v>
      </c>
      <c r="N9295" t="s">
        <v>6253</v>
      </c>
      <c r="O9295" s="55" t="s">
        <v>9367</v>
      </c>
    </row>
    <row r="9296" spans="1:15" ht="16" x14ac:dyDescent="0.2">
      <c r="A9296" s="66" t="s">
        <v>9833</v>
      </c>
      <c r="B9296" t="s">
        <v>1003</v>
      </c>
      <c r="C9296" t="s">
        <v>1002</v>
      </c>
      <c r="D9296" s="38" t="s">
        <v>9360</v>
      </c>
      <c r="E9296" t="s">
        <v>9361</v>
      </c>
      <c r="F9296" t="s">
        <v>10</v>
      </c>
      <c r="K9296">
        <v>2023</v>
      </c>
      <c r="L9296" t="s">
        <v>9365</v>
      </c>
      <c r="M9296" t="s">
        <v>9366</v>
      </c>
      <c r="N9296" t="s">
        <v>6253</v>
      </c>
    </row>
    <row r="9297" spans="1:15" ht="16" x14ac:dyDescent="0.2">
      <c r="A9297" s="66" t="s">
        <v>9833</v>
      </c>
      <c r="B9297" t="s">
        <v>1003</v>
      </c>
      <c r="C9297" t="s">
        <v>1002</v>
      </c>
      <c r="D9297" s="38" t="s">
        <v>9360</v>
      </c>
      <c r="E9297" t="s">
        <v>9361</v>
      </c>
      <c r="F9297" t="s">
        <v>12</v>
      </c>
      <c r="K9297">
        <v>2023</v>
      </c>
      <c r="L9297" t="s">
        <v>9365</v>
      </c>
      <c r="N9297" t="s">
        <v>6253</v>
      </c>
    </row>
    <row r="9298" spans="1:15" ht="16" x14ac:dyDescent="0.2">
      <c r="A9298" s="66" t="s">
        <v>9833</v>
      </c>
      <c r="B9298" t="s">
        <v>1003</v>
      </c>
      <c r="C9298" t="s">
        <v>1002</v>
      </c>
      <c r="D9298" s="38" t="s">
        <v>9360</v>
      </c>
      <c r="E9298" t="s">
        <v>9361</v>
      </c>
      <c r="F9298" t="s">
        <v>14</v>
      </c>
      <c r="G9298" t="s">
        <v>1430</v>
      </c>
      <c r="O9298" t="s">
        <v>1431</v>
      </c>
    </row>
    <row r="9299" spans="1:15" ht="16" x14ac:dyDescent="0.2">
      <c r="A9299" s="66" t="s">
        <v>9833</v>
      </c>
      <c r="B9299" t="s">
        <v>1003</v>
      </c>
      <c r="C9299" t="s">
        <v>1002</v>
      </c>
      <c r="D9299" s="38" t="s">
        <v>9360</v>
      </c>
      <c r="E9299" t="s">
        <v>9361</v>
      </c>
      <c r="F9299" t="s">
        <v>16</v>
      </c>
      <c r="G9299" t="s">
        <v>1270</v>
      </c>
      <c r="K9299">
        <v>2023</v>
      </c>
      <c r="L9299" t="s">
        <v>9365</v>
      </c>
      <c r="M9299" t="s">
        <v>9369</v>
      </c>
      <c r="N9299" t="s">
        <v>6253</v>
      </c>
      <c r="O9299" t="s">
        <v>9368</v>
      </c>
    </row>
    <row r="9300" spans="1:15" ht="16" x14ac:dyDescent="0.2">
      <c r="A9300" s="66" t="s">
        <v>9833</v>
      </c>
      <c r="B9300" t="s">
        <v>1003</v>
      </c>
      <c r="C9300" t="s">
        <v>1002</v>
      </c>
      <c r="D9300" s="38" t="s">
        <v>9360</v>
      </c>
      <c r="E9300" t="s">
        <v>9361</v>
      </c>
      <c r="F9300" t="s">
        <v>17</v>
      </c>
      <c r="G9300" t="s">
        <v>1270</v>
      </c>
      <c r="K9300">
        <v>2023</v>
      </c>
      <c r="L9300" t="s">
        <v>9365</v>
      </c>
      <c r="M9300" t="s">
        <v>9369</v>
      </c>
      <c r="N9300" t="s">
        <v>6253</v>
      </c>
    </row>
    <row r="9301" spans="1:15" ht="16" x14ac:dyDescent="0.2">
      <c r="A9301" s="66" t="s">
        <v>9833</v>
      </c>
      <c r="B9301" t="s">
        <v>1003</v>
      </c>
      <c r="C9301" t="s">
        <v>1002</v>
      </c>
      <c r="D9301" s="38" t="s">
        <v>9360</v>
      </c>
      <c r="E9301" t="s">
        <v>9361</v>
      </c>
      <c r="F9301" t="s">
        <v>18</v>
      </c>
      <c r="G9301" t="s">
        <v>1270</v>
      </c>
      <c r="K9301">
        <v>2023</v>
      </c>
      <c r="L9301" t="s">
        <v>9365</v>
      </c>
      <c r="M9301" t="s">
        <v>9369</v>
      </c>
      <c r="N9301" t="s">
        <v>6253</v>
      </c>
    </row>
    <row r="9302" spans="1:15" ht="16" x14ac:dyDescent="0.2">
      <c r="A9302" s="66" t="s">
        <v>9833</v>
      </c>
      <c r="B9302" t="s">
        <v>1003</v>
      </c>
      <c r="C9302" t="s">
        <v>1002</v>
      </c>
      <c r="D9302" s="38" t="s">
        <v>9360</v>
      </c>
      <c r="E9302" t="s">
        <v>9361</v>
      </c>
      <c r="F9302" t="s">
        <v>19</v>
      </c>
      <c r="G9302" t="s">
        <v>1270</v>
      </c>
      <c r="K9302">
        <v>2023</v>
      </c>
      <c r="L9302" t="s">
        <v>9365</v>
      </c>
      <c r="M9302" t="s">
        <v>9369</v>
      </c>
      <c r="N9302" t="s">
        <v>6253</v>
      </c>
    </row>
    <row r="9303" spans="1:15" ht="16" x14ac:dyDescent="0.2">
      <c r="A9303" s="66" t="s">
        <v>9833</v>
      </c>
      <c r="B9303" t="s">
        <v>1003</v>
      </c>
      <c r="C9303" t="s">
        <v>1002</v>
      </c>
      <c r="D9303" s="38" t="s">
        <v>9360</v>
      </c>
      <c r="E9303" t="s">
        <v>9361</v>
      </c>
      <c r="F9303" t="s">
        <v>20</v>
      </c>
      <c r="G9303" t="s">
        <v>1270</v>
      </c>
      <c r="K9303">
        <v>2023</v>
      </c>
      <c r="L9303" t="s">
        <v>9365</v>
      </c>
      <c r="M9303" t="s">
        <v>9369</v>
      </c>
      <c r="N9303" t="s">
        <v>6253</v>
      </c>
    </row>
    <row r="9304" spans="1:15" ht="16" x14ac:dyDescent="0.2">
      <c r="A9304" s="66" t="s">
        <v>9833</v>
      </c>
      <c r="B9304" t="s">
        <v>1003</v>
      </c>
      <c r="C9304" t="s">
        <v>1002</v>
      </c>
      <c r="D9304" s="38" t="s">
        <v>9360</v>
      </c>
      <c r="E9304" t="s">
        <v>9361</v>
      </c>
      <c r="F9304" t="s">
        <v>21</v>
      </c>
      <c r="G9304" t="s">
        <v>1270</v>
      </c>
      <c r="K9304">
        <v>2023</v>
      </c>
      <c r="L9304" t="s">
        <v>9365</v>
      </c>
      <c r="M9304" t="s">
        <v>9369</v>
      </c>
      <c r="N9304" t="s">
        <v>6253</v>
      </c>
    </row>
    <row r="9305" spans="1:15" ht="16" x14ac:dyDescent="0.2">
      <c r="A9305" s="66" t="s">
        <v>9833</v>
      </c>
      <c r="B9305" t="s">
        <v>1003</v>
      </c>
      <c r="C9305" t="s">
        <v>1002</v>
      </c>
      <c r="D9305" s="38" t="s">
        <v>9360</v>
      </c>
      <c r="E9305" t="s">
        <v>9361</v>
      </c>
      <c r="F9305" t="s">
        <v>23</v>
      </c>
      <c r="G9305" t="s">
        <v>1270</v>
      </c>
      <c r="K9305">
        <v>2023</v>
      </c>
      <c r="L9305" t="s">
        <v>9365</v>
      </c>
      <c r="M9305" t="s">
        <v>9369</v>
      </c>
      <c r="N9305" t="s">
        <v>6253</v>
      </c>
    </row>
    <row r="9306" spans="1:15" ht="16" x14ac:dyDescent="0.2">
      <c r="A9306" s="66" t="s">
        <v>9833</v>
      </c>
      <c r="B9306" t="s">
        <v>1003</v>
      </c>
      <c r="C9306" t="s">
        <v>1002</v>
      </c>
      <c r="D9306" s="38" t="s">
        <v>9360</v>
      </c>
      <c r="E9306" t="s">
        <v>9361</v>
      </c>
      <c r="F9306" t="s">
        <v>24</v>
      </c>
      <c r="G9306" t="s">
        <v>1270</v>
      </c>
      <c r="K9306">
        <v>2023</v>
      </c>
      <c r="L9306" t="s">
        <v>9365</v>
      </c>
      <c r="M9306" t="s">
        <v>9369</v>
      </c>
      <c r="N9306" t="s">
        <v>6253</v>
      </c>
    </row>
    <row r="9307" spans="1:15" ht="16" x14ac:dyDescent="0.2">
      <c r="A9307" s="66" t="s">
        <v>9833</v>
      </c>
      <c r="B9307" t="s">
        <v>1003</v>
      </c>
      <c r="C9307" t="s">
        <v>1002</v>
      </c>
      <c r="D9307" s="38" t="s">
        <v>9360</v>
      </c>
      <c r="E9307" t="s">
        <v>9361</v>
      </c>
      <c r="F9307" t="s">
        <v>26</v>
      </c>
      <c r="G9307" t="s">
        <v>1270</v>
      </c>
      <c r="K9307">
        <v>2023</v>
      </c>
      <c r="L9307" t="s">
        <v>9365</v>
      </c>
      <c r="M9307" t="s">
        <v>9369</v>
      </c>
      <c r="N9307" t="s">
        <v>6253</v>
      </c>
    </row>
    <row r="9308" spans="1:15" ht="16" x14ac:dyDescent="0.2">
      <c r="A9308" s="66" t="s">
        <v>9833</v>
      </c>
      <c r="B9308" t="s">
        <v>1003</v>
      </c>
      <c r="C9308" t="s">
        <v>1002</v>
      </c>
      <c r="D9308" s="38" t="s">
        <v>9360</v>
      </c>
      <c r="E9308" t="s">
        <v>9361</v>
      </c>
      <c r="F9308" t="s">
        <v>27</v>
      </c>
      <c r="G9308" t="s">
        <v>1270</v>
      </c>
      <c r="K9308">
        <v>2023</v>
      </c>
      <c r="L9308" t="s">
        <v>9365</v>
      </c>
      <c r="M9308" t="s">
        <v>9369</v>
      </c>
      <c r="N9308" t="s">
        <v>6253</v>
      </c>
    </row>
    <row r="9309" spans="1:15" ht="16" x14ac:dyDescent="0.2">
      <c r="A9309" s="66" t="s">
        <v>9833</v>
      </c>
      <c r="B9309" t="s">
        <v>1003</v>
      </c>
      <c r="C9309" t="s">
        <v>1002</v>
      </c>
      <c r="D9309" s="38" t="s">
        <v>9360</v>
      </c>
      <c r="E9309" t="s">
        <v>9361</v>
      </c>
      <c r="F9309" t="s">
        <v>28</v>
      </c>
      <c r="G9309" t="s">
        <v>1270</v>
      </c>
      <c r="K9309">
        <v>2023</v>
      </c>
      <c r="L9309" t="s">
        <v>9365</v>
      </c>
      <c r="M9309" t="s">
        <v>9369</v>
      </c>
      <c r="N9309" t="s">
        <v>6253</v>
      </c>
    </row>
    <row r="9310" spans="1:15" ht="16" x14ac:dyDescent="0.2">
      <c r="A9310" s="66" t="s">
        <v>9833</v>
      </c>
      <c r="B9310" t="s">
        <v>1003</v>
      </c>
      <c r="C9310" t="s">
        <v>1002</v>
      </c>
      <c r="D9310" s="38" t="s">
        <v>9360</v>
      </c>
      <c r="E9310" t="s">
        <v>9361</v>
      </c>
      <c r="F9310" t="s">
        <v>29</v>
      </c>
      <c r="G9310" t="s">
        <v>1453</v>
      </c>
      <c r="K9310">
        <v>2017</v>
      </c>
      <c r="L9310" t="s">
        <v>9370</v>
      </c>
      <c r="M9310" t="s">
        <v>4254</v>
      </c>
      <c r="N9310" t="s">
        <v>9371</v>
      </c>
    </row>
    <row r="9311" spans="1:15" ht="16" x14ac:dyDescent="0.2">
      <c r="A9311" s="66" t="s">
        <v>9833</v>
      </c>
      <c r="B9311" t="s">
        <v>1003</v>
      </c>
      <c r="C9311" t="s">
        <v>1002</v>
      </c>
      <c r="D9311" s="38" t="s">
        <v>9360</v>
      </c>
      <c r="E9311" t="s">
        <v>9361</v>
      </c>
      <c r="F9311" t="s">
        <v>33</v>
      </c>
      <c r="G9311" t="s">
        <v>1286</v>
      </c>
      <c r="K9311">
        <v>2023</v>
      </c>
      <c r="L9311" t="s">
        <v>9365</v>
      </c>
      <c r="M9311" t="s">
        <v>3520</v>
      </c>
      <c r="N9311" t="s">
        <v>6253</v>
      </c>
      <c r="O9311" s="56" t="s">
        <v>9373</v>
      </c>
    </row>
    <row r="9312" spans="1:15" ht="16" x14ac:dyDescent="0.2">
      <c r="A9312" s="66" t="s">
        <v>9833</v>
      </c>
      <c r="B9312" t="s">
        <v>1003</v>
      </c>
      <c r="C9312" t="s">
        <v>1002</v>
      </c>
      <c r="D9312" s="38" t="s">
        <v>9360</v>
      </c>
      <c r="E9312" t="s">
        <v>9361</v>
      </c>
      <c r="F9312" t="s">
        <v>35</v>
      </c>
      <c r="G9312" t="s">
        <v>1289</v>
      </c>
      <c r="K9312">
        <v>2023</v>
      </c>
      <c r="L9312" t="s">
        <v>9374</v>
      </c>
      <c r="M9312" t="s">
        <v>4988</v>
      </c>
      <c r="N9312" t="s">
        <v>9375</v>
      </c>
      <c r="O9312" t="s">
        <v>9376</v>
      </c>
    </row>
    <row r="9313" spans="1:15" ht="16" x14ac:dyDescent="0.2">
      <c r="A9313" s="66" t="s">
        <v>9833</v>
      </c>
      <c r="B9313" t="s">
        <v>1003</v>
      </c>
      <c r="C9313" t="s">
        <v>1002</v>
      </c>
      <c r="D9313" s="38" t="s">
        <v>9360</v>
      </c>
      <c r="E9313" t="s">
        <v>9361</v>
      </c>
      <c r="F9313" t="s">
        <v>38</v>
      </c>
      <c r="G9313" t="s">
        <v>1289</v>
      </c>
      <c r="K9313">
        <v>2023</v>
      </c>
      <c r="L9313" t="s">
        <v>9374</v>
      </c>
      <c r="M9313" t="s">
        <v>4988</v>
      </c>
      <c r="N9313" t="s">
        <v>9375</v>
      </c>
      <c r="O9313" t="s">
        <v>9376</v>
      </c>
    </row>
    <row r="9314" spans="1:15" ht="16" x14ac:dyDescent="0.2">
      <c r="A9314" s="66" t="s">
        <v>9833</v>
      </c>
      <c r="B9314" t="s">
        <v>1003</v>
      </c>
      <c r="C9314" t="s">
        <v>1002</v>
      </c>
      <c r="D9314" s="38" t="s">
        <v>9360</v>
      </c>
      <c r="E9314" t="s">
        <v>9361</v>
      </c>
      <c r="F9314" t="s">
        <v>39</v>
      </c>
      <c r="G9314" t="s">
        <v>1289</v>
      </c>
      <c r="K9314">
        <v>2023</v>
      </c>
      <c r="L9314" t="s">
        <v>9374</v>
      </c>
      <c r="M9314" t="s">
        <v>4988</v>
      </c>
      <c r="N9314" t="s">
        <v>9375</v>
      </c>
      <c r="O9314" t="s">
        <v>9376</v>
      </c>
    </row>
    <row r="9315" spans="1:15" ht="16" x14ac:dyDescent="0.2">
      <c r="A9315" s="66" t="s">
        <v>9833</v>
      </c>
      <c r="B9315" t="s">
        <v>1003</v>
      </c>
      <c r="C9315" t="s">
        <v>1002</v>
      </c>
      <c r="D9315" s="38" t="s">
        <v>9360</v>
      </c>
      <c r="E9315" t="s">
        <v>9361</v>
      </c>
      <c r="F9315" t="s">
        <v>42</v>
      </c>
      <c r="G9315" t="s">
        <v>1289</v>
      </c>
      <c r="K9315">
        <v>2023</v>
      </c>
      <c r="L9315" t="s">
        <v>9374</v>
      </c>
      <c r="M9315" t="s">
        <v>4988</v>
      </c>
      <c r="N9315" t="s">
        <v>9375</v>
      </c>
      <c r="O9315" t="s">
        <v>9376</v>
      </c>
    </row>
    <row r="9316" spans="1:15" ht="16" x14ac:dyDescent="0.2">
      <c r="A9316" s="66" t="s">
        <v>9833</v>
      </c>
      <c r="B9316" t="s">
        <v>1003</v>
      </c>
      <c r="C9316" t="s">
        <v>1002</v>
      </c>
      <c r="D9316" s="38" t="s">
        <v>9360</v>
      </c>
      <c r="E9316" t="s">
        <v>9361</v>
      </c>
      <c r="F9316" t="s">
        <v>51</v>
      </c>
      <c r="G9316" t="s">
        <v>1386</v>
      </c>
      <c r="K9316">
        <v>2023</v>
      </c>
      <c r="L9316" t="s">
        <v>9365</v>
      </c>
      <c r="M9316" t="s">
        <v>9377</v>
      </c>
      <c r="N9316" t="s">
        <v>6253</v>
      </c>
      <c r="O9316" t="s">
        <v>9378</v>
      </c>
    </row>
    <row r="9317" spans="1:15" ht="16" x14ac:dyDescent="0.2">
      <c r="A9317" s="66" t="s">
        <v>9833</v>
      </c>
      <c r="B9317" t="s">
        <v>1003</v>
      </c>
      <c r="C9317" t="s">
        <v>1002</v>
      </c>
      <c r="D9317" s="38" t="s">
        <v>9360</v>
      </c>
      <c r="E9317" t="s">
        <v>9361</v>
      </c>
      <c r="F9317" t="s">
        <v>52</v>
      </c>
      <c r="G9317" t="s">
        <v>1386</v>
      </c>
      <c r="K9317">
        <v>2023</v>
      </c>
      <c r="L9317" t="s">
        <v>9365</v>
      </c>
      <c r="M9317" t="s">
        <v>9377</v>
      </c>
      <c r="N9317" t="s">
        <v>6253</v>
      </c>
      <c r="O9317" t="s">
        <v>9378</v>
      </c>
    </row>
    <row r="9318" spans="1:15" ht="16" x14ac:dyDescent="0.2">
      <c r="A9318" s="66" t="s">
        <v>9833</v>
      </c>
      <c r="B9318" t="s">
        <v>1003</v>
      </c>
      <c r="C9318" t="s">
        <v>1002</v>
      </c>
      <c r="D9318" s="38" t="s">
        <v>9360</v>
      </c>
      <c r="E9318" t="s">
        <v>9361</v>
      </c>
      <c r="F9318" t="s">
        <v>54</v>
      </c>
      <c r="G9318" t="s">
        <v>1270</v>
      </c>
      <c r="K9318">
        <v>2017</v>
      </c>
      <c r="L9318" t="s">
        <v>9370</v>
      </c>
      <c r="M9318" t="s">
        <v>2566</v>
      </c>
      <c r="N9318" t="s">
        <v>9371</v>
      </c>
      <c r="O9318" t="s">
        <v>9379</v>
      </c>
    </row>
    <row r="9319" spans="1:15" ht="16" x14ac:dyDescent="0.2">
      <c r="A9319" s="66" t="s">
        <v>9833</v>
      </c>
      <c r="B9319" t="s">
        <v>1003</v>
      </c>
      <c r="C9319" t="s">
        <v>1002</v>
      </c>
      <c r="D9319" s="38" t="s">
        <v>9360</v>
      </c>
      <c r="E9319" t="s">
        <v>9361</v>
      </c>
      <c r="F9319" t="s">
        <v>66</v>
      </c>
      <c r="G9319" t="s">
        <v>1296</v>
      </c>
      <c r="K9319">
        <v>2023</v>
      </c>
      <c r="L9319" t="s">
        <v>9365</v>
      </c>
      <c r="M9319" t="s">
        <v>3443</v>
      </c>
      <c r="N9319" t="s">
        <v>6253</v>
      </c>
    </row>
    <row r="9320" spans="1:15" ht="16" x14ac:dyDescent="0.2">
      <c r="A9320" s="66" t="s">
        <v>9833</v>
      </c>
      <c r="B9320" t="s">
        <v>1003</v>
      </c>
      <c r="C9320" t="s">
        <v>1002</v>
      </c>
      <c r="D9320" s="38" t="s">
        <v>9360</v>
      </c>
      <c r="E9320" t="s">
        <v>9361</v>
      </c>
      <c r="F9320" t="s">
        <v>67</v>
      </c>
      <c r="G9320" t="s">
        <v>1360</v>
      </c>
      <c r="K9320">
        <v>2017</v>
      </c>
      <c r="L9320" t="s">
        <v>9370</v>
      </c>
      <c r="M9320" t="s">
        <v>2404</v>
      </c>
      <c r="N9320" t="s">
        <v>9371</v>
      </c>
    </row>
    <row r="9321" spans="1:15" ht="16" x14ac:dyDescent="0.2">
      <c r="A9321" s="66" t="s">
        <v>9833</v>
      </c>
      <c r="B9321" t="s">
        <v>1003</v>
      </c>
      <c r="C9321" t="s">
        <v>1002</v>
      </c>
      <c r="D9321" s="38" t="s">
        <v>9360</v>
      </c>
      <c r="E9321" t="s">
        <v>9361</v>
      </c>
      <c r="F9321" t="s">
        <v>68</v>
      </c>
      <c r="G9321" t="s">
        <v>1299</v>
      </c>
      <c r="K9321">
        <v>2023</v>
      </c>
      <c r="L9321" t="s">
        <v>9365</v>
      </c>
      <c r="M9321" t="s">
        <v>3180</v>
      </c>
      <c r="N9321" t="s">
        <v>6253</v>
      </c>
      <c r="O9321" s="3" t="s">
        <v>9380</v>
      </c>
    </row>
    <row r="9322" spans="1:15" ht="16" x14ac:dyDescent="0.2">
      <c r="A9322" s="66" t="s">
        <v>9833</v>
      </c>
      <c r="B9322" t="s">
        <v>1003</v>
      </c>
      <c r="C9322" t="s">
        <v>1002</v>
      </c>
      <c r="D9322" s="38" t="s">
        <v>9360</v>
      </c>
      <c r="E9322" t="s">
        <v>9361</v>
      </c>
      <c r="F9322" t="s">
        <v>78</v>
      </c>
      <c r="G9322" t="s">
        <v>1299</v>
      </c>
      <c r="K9322">
        <v>2023</v>
      </c>
      <c r="L9322" t="s">
        <v>9365</v>
      </c>
      <c r="M9322" t="s">
        <v>3180</v>
      </c>
      <c r="N9322" t="s">
        <v>6253</v>
      </c>
      <c r="O9322" t="s">
        <v>9384</v>
      </c>
    </row>
    <row r="9323" spans="1:15" ht="16" x14ac:dyDescent="0.2">
      <c r="A9323" s="66" t="s">
        <v>9833</v>
      </c>
      <c r="B9323" t="s">
        <v>1003</v>
      </c>
      <c r="C9323" t="s">
        <v>1002</v>
      </c>
      <c r="D9323" s="38" t="s">
        <v>9360</v>
      </c>
      <c r="E9323" t="s">
        <v>9361</v>
      </c>
      <c r="F9323" t="s">
        <v>79</v>
      </c>
      <c r="K9323">
        <v>2023</v>
      </c>
      <c r="L9323" t="s">
        <v>9365</v>
      </c>
      <c r="M9323" t="s">
        <v>3180</v>
      </c>
      <c r="N9323" t="s">
        <v>6253</v>
      </c>
    </row>
    <row r="9324" spans="1:15" ht="16" x14ac:dyDescent="0.2">
      <c r="A9324" s="66" t="s">
        <v>9833</v>
      </c>
      <c r="B9324" t="s">
        <v>1003</v>
      </c>
      <c r="C9324" t="s">
        <v>1002</v>
      </c>
      <c r="D9324" s="38" t="s">
        <v>9360</v>
      </c>
      <c r="E9324" t="s">
        <v>9361</v>
      </c>
      <c r="F9324" t="s">
        <v>84</v>
      </c>
      <c r="K9324">
        <v>2017</v>
      </c>
      <c r="L9324" t="s">
        <v>9370</v>
      </c>
      <c r="M9324" t="s">
        <v>1368</v>
      </c>
      <c r="N9324" t="s">
        <v>9371</v>
      </c>
      <c r="O9324" t="s">
        <v>9372</v>
      </c>
    </row>
    <row r="9325" spans="1:15" ht="16" x14ac:dyDescent="0.2">
      <c r="A9325" s="66" t="s">
        <v>9833</v>
      </c>
      <c r="B9325" t="s">
        <v>1003</v>
      </c>
      <c r="C9325" t="s">
        <v>1002</v>
      </c>
      <c r="D9325" s="38" t="s">
        <v>9360</v>
      </c>
      <c r="E9325" t="s">
        <v>9361</v>
      </c>
      <c r="F9325" t="s">
        <v>86</v>
      </c>
      <c r="K9325">
        <v>2024</v>
      </c>
      <c r="L9325" t="s">
        <v>9381</v>
      </c>
      <c r="M9325" t="s">
        <v>4988</v>
      </c>
      <c r="N9325" t="s">
        <v>9382</v>
      </c>
      <c r="O9325" t="s">
        <v>9383</v>
      </c>
    </row>
    <row r="9326" spans="1:15" ht="16" x14ac:dyDescent="0.2">
      <c r="A9326" s="66" t="s">
        <v>9833</v>
      </c>
      <c r="B9326" t="s">
        <v>1003</v>
      </c>
      <c r="C9326" t="s">
        <v>1002</v>
      </c>
      <c r="D9326" s="38" t="s">
        <v>9360</v>
      </c>
      <c r="E9326" t="s">
        <v>9361</v>
      </c>
      <c r="F9326" t="s">
        <v>89</v>
      </c>
      <c r="K9326">
        <v>2023</v>
      </c>
      <c r="L9326" t="s">
        <v>9365</v>
      </c>
      <c r="M9326" t="s">
        <v>3180</v>
      </c>
      <c r="N9326" t="s">
        <v>6253</v>
      </c>
      <c r="O9326" t="s">
        <v>9385</v>
      </c>
    </row>
    <row r="9327" spans="1:15" ht="16" x14ac:dyDescent="0.2">
      <c r="A9327" s="66" t="s">
        <v>9833</v>
      </c>
      <c r="B9327" t="s">
        <v>1003</v>
      </c>
      <c r="C9327" t="s">
        <v>1002</v>
      </c>
      <c r="D9327" s="38" t="s">
        <v>9360</v>
      </c>
      <c r="E9327" t="s">
        <v>9361</v>
      </c>
      <c r="F9327" t="s">
        <v>94</v>
      </c>
      <c r="K9327">
        <v>2023</v>
      </c>
      <c r="L9327" t="s">
        <v>9365</v>
      </c>
      <c r="M9327" t="s">
        <v>3482</v>
      </c>
      <c r="N9327" t="s">
        <v>6253</v>
      </c>
      <c r="O9327" t="s">
        <v>9386</v>
      </c>
    </row>
    <row r="9328" spans="1:15" ht="16" x14ac:dyDescent="0.2">
      <c r="A9328" s="66" t="s">
        <v>9833</v>
      </c>
      <c r="B9328" t="s">
        <v>1003</v>
      </c>
      <c r="C9328" t="s">
        <v>1002</v>
      </c>
      <c r="D9328" s="38" t="s">
        <v>9360</v>
      </c>
      <c r="E9328" t="s">
        <v>9361</v>
      </c>
      <c r="F9328" t="s">
        <v>96</v>
      </c>
      <c r="K9328">
        <v>2017</v>
      </c>
      <c r="L9328" t="s">
        <v>9370</v>
      </c>
      <c r="M9328" t="s">
        <v>2885</v>
      </c>
      <c r="N9328" t="s">
        <v>9371</v>
      </c>
    </row>
    <row r="9329" spans="1:15" ht="16" x14ac:dyDescent="0.2">
      <c r="A9329" s="66" t="s">
        <v>9833</v>
      </c>
      <c r="B9329" t="s">
        <v>1003</v>
      </c>
      <c r="C9329" t="s">
        <v>1002</v>
      </c>
      <c r="D9329" s="38" t="s">
        <v>9360</v>
      </c>
      <c r="E9329" t="s">
        <v>9361</v>
      </c>
      <c r="F9329" t="s">
        <v>307</v>
      </c>
      <c r="K9329">
        <v>2017</v>
      </c>
      <c r="L9329" t="s">
        <v>9370</v>
      </c>
      <c r="M9329" t="s">
        <v>3451</v>
      </c>
      <c r="N9329" t="s">
        <v>9371</v>
      </c>
    </row>
    <row r="9330" spans="1:15" ht="16" x14ac:dyDescent="0.2">
      <c r="A9330" s="66" t="s">
        <v>9833</v>
      </c>
      <c r="B9330" t="s">
        <v>1003</v>
      </c>
      <c r="C9330" t="s">
        <v>1002</v>
      </c>
      <c r="D9330" s="38" t="s">
        <v>9360</v>
      </c>
      <c r="E9330" t="s">
        <v>9361</v>
      </c>
      <c r="F9330" t="s">
        <v>308</v>
      </c>
      <c r="K9330">
        <v>2023</v>
      </c>
      <c r="L9330" t="s">
        <v>9365</v>
      </c>
      <c r="M9330" t="s">
        <v>2406</v>
      </c>
      <c r="N9330" t="s">
        <v>6253</v>
      </c>
    </row>
    <row r="9331" spans="1:15" ht="16" x14ac:dyDescent="0.2">
      <c r="A9331" s="66" t="s">
        <v>9833</v>
      </c>
      <c r="B9331" t="s">
        <v>1003</v>
      </c>
      <c r="C9331" t="s">
        <v>1002</v>
      </c>
      <c r="D9331" s="38" t="s">
        <v>9360</v>
      </c>
      <c r="E9331" t="s">
        <v>9361</v>
      </c>
      <c r="F9331" t="s">
        <v>310</v>
      </c>
      <c r="G9331" t="s">
        <v>1299</v>
      </c>
      <c r="K9331">
        <v>2023</v>
      </c>
      <c r="L9331" t="s">
        <v>9365</v>
      </c>
      <c r="M9331" t="s">
        <v>2406</v>
      </c>
      <c r="N9331" t="s">
        <v>6253</v>
      </c>
    </row>
    <row r="9332" spans="1:15" ht="16" x14ac:dyDescent="0.2">
      <c r="A9332" s="66" t="s">
        <v>9833</v>
      </c>
      <c r="B9332" t="s">
        <v>1003</v>
      </c>
      <c r="C9332" t="s">
        <v>1002</v>
      </c>
      <c r="D9332" s="38" t="s">
        <v>9360</v>
      </c>
      <c r="E9332" t="s">
        <v>9361</v>
      </c>
      <c r="F9332" t="s">
        <v>315</v>
      </c>
      <c r="K9332">
        <v>2017</v>
      </c>
      <c r="L9332" t="s">
        <v>9370</v>
      </c>
      <c r="M9332" t="s">
        <v>8174</v>
      </c>
      <c r="N9332" t="s">
        <v>9371</v>
      </c>
    </row>
    <row r="9333" spans="1:15" ht="16" x14ac:dyDescent="0.2">
      <c r="A9333" s="66" t="s">
        <v>9833</v>
      </c>
      <c r="B9333" t="s">
        <v>1003</v>
      </c>
      <c r="C9333" t="s">
        <v>1002</v>
      </c>
      <c r="D9333" s="38" t="s">
        <v>9360</v>
      </c>
      <c r="E9333" t="s">
        <v>9361</v>
      </c>
      <c r="F9333" t="s">
        <v>316</v>
      </c>
      <c r="K9333">
        <v>2023</v>
      </c>
      <c r="L9333" t="s">
        <v>9365</v>
      </c>
      <c r="M9333" t="s">
        <v>2749</v>
      </c>
      <c r="N9333" t="s">
        <v>6253</v>
      </c>
    </row>
    <row r="9334" spans="1:15" ht="16" x14ac:dyDescent="0.2">
      <c r="A9334" s="66" t="s">
        <v>9833</v>
      </c>
      <c r="B9334" t="s">
        <v>1003</v>
      </c>
      <c r="C9334" t="s">
        <v>1002</v>
      </c>
      <c r="D9334" s="38" t="s">
        <v>9360</v>
      </c>
      <c r="E9334" t="s">
        <v>9361</v>
      </c>
      <c r="F9334" t="s">
        <v>318</v>
      </c>
      <c r="G9334" t="s">
        <v>1299</v>
      </c>
      <c r="K9334">
        <v>2023</v>
      </c>
      <c r="L9334" t="s">
        <v>9365</v>
      </c>
      <c r="M9334" t="s">
        <v>2749</v>
      </c>
      <c r="N9334" t="s">
        <v>6253</v>
      </c>
    </row>
    <row r="9335" spans="1:15" ht="16" x14ac:dyDescent="0.2">
      <c r="A9335" s="66" t="s">
        <v>9833</v>
      </c>
      <c r="B9335" t="s">
        <v>1003</v>
      </c>
      <c r="C9335" t="s">
        <v>1002</v>
      </c>
      <c r="D9335" s="38" t="s">
        <v>9360</v>
      </c>
      <c r="E9335" t="s">
        <v>9361</v>
      </c>
      <c r="F9335" t="s">
        <v>331</v>
      </c>
      <c r="K9335">
        <v>2023</v>
      </c>
      <c r="L9335" t="s">
        <v>9365</v>
      </c>
      <c r="M9335" t="s">
        <v>3443</v>
      </c>
      <c r="N9335" t="s">
        <v>6253</v>
      </c>
    </row>
    <row r="9336" spans="1:15" ht="16" x14ac:dyDescent="0.2">
      <c r="A9336" s="66" t="s">
        <v>9833</v>
      </c>
      <c r="B9336" t="s">
        <v>1003</v>
      </c>
      <c r="C9336" t="s">
        <v>1002</v>
      </c>
      <c r="D9336" s="38" t="s">
        <v>9360</v>
      </c>
      <c r="E9336" t="s">
        <v>9361</v>
      </c>
      <c r="F9336" t="s">
        <v>337</v>
      </c>
      <c r="K9336">
        <v>2017</v>
      </c>
      <c r="L9336" t="s">
        <v>9370</v>
      </c>
      <c r="M9336" t="s">
        <v>9387</v>
      </c>
      <c r="N9336" t="s">
        <v>9371</v>
      </c>
    </row>
    <row r="9337" spans="1:15" x14ac:dyDescent="0.2">
      <c r="A9337" s="66" t="s">
        <v>9833</v>
      </c>
      <c r="B9337" t="s">
        <v>617</v>
      </c>
      <c r="C9337" t="s">
        <v>616</v>
      </c>
      <c r="D9337" t="s">
        <v>9390</v>
      </c>
      <c r="E9337" t="s">
        <v>9391</v>
      </c>
      <c r="F9337" t="s">
        <v>8</v>
      </c>
      <c r="K9337">
        <v>2020</v>
      </c>
      <c r="L9337" s="3" t="s">
        <v>6437</v>
      </c>
      <c r="M9337" t="s">
        <v>9392</v>
      </c>
      <c r="N9337" t="s">
        <v>6439</v>
      </c>
      <c r="O9337" t="s">
        <v>9394</v>
      </c>
    </row>
    <row r="9338" spans="1:15" x14ac:dyDescent="0.2">
      <c r="A9338" s="66" t="s">
        <v>9833</v>
      </c>
      <c r="B9338" t="s">
        <v>617</v>
      </c>
      <c r="C9338" t="s">
        <v>616</v>
      </c>
      <c r="D9338" t="s">
        <v>9390</v>
      </c>
      <c r="E9338" t="s">
        <v>9391</v>
      </c>
      <c r="F9338" t="s">
        <v>11</v>
      </c>
      <c r="G9338" t="s">
        <v>1286</v>
      </c>
      <c r="K9338">
        <v>2020</v>
      </c>
      <c r="L9338" s="3" t="s">
        <v>6437</v>
      </c>
      <c r="M9338" t="s">
        <v>9393</v>
      </c>
      <c r="N9338" t="s">
        <v>6439</v>
      </c>
      <c r="O9338" t="s">
        <v>9734</v>
      </c>
    </row>
    <row r="9339" spans="1:15" x14ac:dyDescent="0.2">
      <c r="A9339" s="66" t="s">
        <v>9833</v>
      </c>
      <c r="B9339" t="s">
        <v>617</v>
      </c>
      <c r="C9339" t="s">
        <v>616</v>
      </c>
      <c r="D9339" t="s">
        <v>9390</v>
      </c>
      <c r="E9339" t="s">
        <v>9391</v>
      </c>
      <c r="F9339" t="s">
        <v>12</v>
      </c>
      <c r="K9339">
        <v>2020</v>
      </c>
      <c r="L9339" s="3" t="s">
        <v>6437</v>
      </c>
      <c r="M9339" t="s">
        <v>9393</v>
      </c>
      <c r="N9339" t="s">
        <v>6439</v>
      </c>
    </row>
    <row r="9340" spans="1:15" x14ac:dyDescent="0.2">
      <c r="A9340" s="66" t="s">
        <v>9833</v>
      </c>
      <c r="B9340" t="s">
        <v>617</v>
      </c>
      <c r="C9340" t="s">
        <v>616</v>
      </c>
      <c r="D9340" t="s">
        <v>9390</v>
      </c>
      <c r="E9340" t="s">
        <v>9391</v>
      </c>
      <c r="F9340" t="s">
        <v>14</v>
      </c>
      <c r="G9340" t="s">
        <v>1430</v>
      </c>
      <c r="K9340">
        <v>2020</v>
      </c>
      <c r="L9340" s="3" t="s">
        <v>6437</v>
      </c>
      <c r="M9340" t="s">
        <v>9393</v>
      </c>
      <c r="N9340" t="s">
        <v>6439</v>
      </c>
    </row>
    <row r="9341" spans="1:15" x14ac:dyDescent="0.2">
      <c r="A9341" s="66" t="s">
        <v>9833</v>
      </c>
      <c r="B9341" t="s">
        <v>617</v>
      </c>
      <c r="C9341" t="s">
        <v>616</v>
      </c>
      <c r="D9341" t="s">
        <v>9390</v>
      </c>
      <c r="E9341" t="s">
        <v>9391</v>
      </c>
      <c r="F9341" t="s">
        <v>16</v>
      </c>
      <c r="G9341" t="s">
        <v>1270</v>
      </c>
      <c r="K9341">
        <v>2021</v>
      </c>
      <c r="L9341" s="3" t="s">
        <v>6437</v>
      </c>
      <c r="M9341" t="s">
        <v>9395</v>
      </c>
      <c r="N9341" t="s">
        <v>6439</v>
      </c>
      <c r="O9341" t="s">
        <v>6443</v>
      </c>
    </row>
    <row r="9342" spans="1:15" x14ac:dyDescent="0.2">
      <c r="A9342" s="66" t="s">
        <v>9833</v>
      </c>
      <c r="B9342" t="s">
        <v>617</v>
      </c>
      <c r="C9342" t="s">
        <v>616</v>
      </c>
      <c r="D9342" t="s">
        <v>9390</v>
      </c>
      <c r="E9342" t="s">
        <v>9391</v>
      </c>
      <c r="F9342" t="s">
        <v>17</v>
      </c>
      <c r="G9342" t="s">
        <v>1270</v>
      </c>
      <c r="K9342">
        <v>2021</v>
      </c>
      <c r="L9342" s="3" t="s">
        <v>6437</v>
      </c>
      <c r="M9342" t="s">
        <v>9395</v>
      </c>
      <c r="N9342" t="s">
        <v>6439</v>
      </c>
      <c r="O9342" t="s">
        <v>6444</v>
      </c>
    </row>
    <row r="9343" spans="1:15" x14ac:dyDescent="0.2">
      <c r="A9343" s="66" t="s">
        <v>9833</v>
      </c>
      <c r="B9343" t="s">
        <v>617</v>
      </c>
      <c r="C9343" t="s">
        <v>616</v>
      </c>
      <c r="D9343" t="s">
        <v>9390</v>
      </c>
      <c r="E9343" t="s">
        <v>9391</v>
      </c>
      <c r="F9343" t="s">
        <v>18</v>
      </c>
      <c r="G9343" t="s">
        <v>1270</v>
      </c>
      <c r="K9343">
        <v>2021</v>
      </c>
      <c r="L9343" s="3" t="s">
        <v>6437</v>
      </c>
      <c r="M9343" t="s">
        <v>9395</v>
      </c>
      <c r="N9343" t="s">
        <v>6439</v>
      </c>
      <c r="O9343" t="s">
        <v>9396</v>
      </c>
    </row>
    <row r="9344" spans="1:15" x14ac:dyDescent="0.2">
      <c r="A9344" s="66" t="s">
        <v>9833</v>
      </c>
      <c r="B9344" t="s">
        <v>617</v>
      </c>
      <c r="C9344" t="s">
        <v>616</v>
      </c>
      <c r="D9344" t="s">
        <v>9390</v>
      </c>
      <c r="E9344" t="s">
        <v>9391</v>
      </c>
      <c r="F9344" t="s">
        <v>19</v>
      </c>
      <c r="G9344" t="s">
        <v>1270</v>
      </c>
      <c r="K9344">
        <v>2021</v>
      </c>
      <c r="L9344" s="3" t="s">
        <v>6437</v>
      </c>
      <c r="M9344" t="s">
        <v>9395</v>
      </c>
      <c r="N9344" t="s">
        <v>6439</v>
      </c>
      <c r="O9344" t="s">
        <v>6444</v>
      </c>
    </row>
    <row r="9345" spans="1:15" x14ac:dyDescent="0.2">
      <c r="A9345" s="66" t="s">
        <v>9833</v>
      </c>
      <c r="B9345" t="s">
        <v>617</v>
      </c>
      <c r="C9345" t="s">
        <v>616</v>
      </c>
      <c r="D9345" t="s">
        <v>9390</v>
      </c>
      <c r="E9345" t="s">
        <v>9391</v>
      </c>
      <c r="F9345" t="s">
        <v>20</v>
      </c>
      <c r="G9345" t="s">
        <v>1270</v>
      </c>
      <c r="K9345">
        <v>2021</v>
      </c>
      <c r="L9345" s="3" t="s">
        <v>6437</v>
      </c>
      <c r="M9345" t="s">
        <v>9395</v>
      </c>
      <c r="N9345" t="s">
        <v>6439</v>
      </c>
      <c r="O9345" t="s">
        <v>9397</v>
      </c>
    </row>
    <row r="9346" spans="1:15" x14ac:dyDescent="0.2">
      <c r="A9346" s="66" t="s">
        <v>9833</v>
      </c>
      <c r="B9346" t="s">
        <v>617</v>
      </c>
      <c r="C9346" t="s">
        <v>616</v>
      </c>
      <c r="D9346" t="s">
        <v>9390</v>
      </c>
      <c r="E9346" t="s">
        <v>9391</v>
      </c>
      <c r="F9346" t="s">
        <v>21</v>
      </c>
      <c r="G9346" t="s">
        <v>1270</v>
      </c>
      <c r="K9346">
        <v>2021</v>
      </c>
      <c r="L9346" s="3" t="s">
        <v>6437</v>
      </c>
      <c r="M9346" t="s">
        <v>9395</v>
      </c>
      <c r="N9346" t="s">
        <v>6439</v>
      </c>
      <c r="O9346" t="s">
        <v>9398</v>
      </c>
    </row>
    <row r="9347" spans="1:15" x14ac:dyDescent="0.2">
      <c r="A9347" s="66" t="s">
        <v>9833</v>
      </c>
      <c r="B9347" t="s">
        <v>617</v>
      </c>
      <c r="C9347" t="s">
        <v>616</v>
      </c>
      <c r="D9347" t="s">
        <v>9390</v>
      </c>
      <c r="E9347" t="s">
        <v>9391</v>
      </c>
      <c r="F9347" t="s">
        <v>24</v>
      </c>
      <c r="G9347" t="s">
        <v>1270</v>
      </c>
      <c r="K9347">
        <v>2021</v>
      </c>
      <c r="L9347" s="3" t="s">
        <v>6437</v>
      </c>
      <c r="M9347" t="s">
        <v>9395</v>
      </c>
      <c r="N9347" t="s">
        <v>6439</v>
      </c>
      <c r="O9347" t="s">
        <v>6444</v>
      </c>
    </row>
    <row r="9348" spans="1:15" x14ac:dyDescent="0.2">
      <c r="A9348" s="66" t="s">
        <v>9833</v>
      </c>
      <c r="B9348" t="s">
        <v>617</v>
      </c>
      <c r="C9348" t="s">
        <v>616</v>
      </c>
      <c r="D9348" t="s">
        <v>9390</v>
      </c>
      <c r="E9348" t="s">
        <v>9391</v>
      </c>
      <c r="F9348" t="s">
        <v>28</v>
      </c>
      <c r="G9348" t="s">
        <v>1270</v>
      </c>
      <c r="K9348">
        <v>2021</v>
      </c>
      <c r="L9348" s="3" t="s">
        <v>6437</v>
      </c>
      <c r="M9348" t="s">
        <v>9395</v>
      </c>
      <c r="N9348" t="s">
        <v>6439</v>
      </c>
      <c r="O9348" t="s">
        <v>9399</v>
      </c>
    </row>
    <row r="9349" spans="1:15" x14ac:dyDescent="0.2">
      <c r="A9349" s="66" t="s">
        <v>9833</v>
      </c>
      <c r="B9349" t="s">
        <v>617</v>
      </c>
      <c r="C9349" t="s">
        <v>616</v>
      </c>
      <c r="D9349" t="s">
        <v>9390</v>
      </c>
      <c r="E9349" t="s">
        <v>9391</v>
      </c>
      <c r="F9349" t="s">
        <v>32</v>
      </c>
      <c r="G9349" t="s">
        <v>1270</v>
      </c>
      <c r="K9349">
        <v>2021</v>
      </c>
      <c r="L9349" s="3" t="s">
        <v>6437</v>
      </c>
      <c r="M9349" t="s">
        <v>9400</v>
      </c>
      <c r="N9349" t="s">
        <v>6439</v>
      </c>
      <c r="O9349" t="s">
        <v>9401</v>
      </c>
    </row>
    <row r="9350" spans="1:15" x14ac:dyDescent="0.2">
      <c r="A9350" s="66" t="s">
        <v>9833</v>
      </c>
      <c r="B9350" t="s">
        <v>617</v>
      </c>
      <c r="C9350" t="s">
        <v>616</v>
      </c>
      <c r="D9350" t="s">
        <v>9390</v>
      </c>
      <c r="E9350" t="s">
        <v>9391</v>
      </c>
      <c r="F9350" t="s">
        <v>51</v>
      </c>
      <c r="G9350" t="s">
        <v>1386</v>
      </c>
      <c r="K9350">
        <v>2021</v>
      </c>
      <c r="L9350" s="3" t="s">
        <v>6437</v>
      </c>
      <c r="M9350" t="s">
        <v>9402</v>
      </c>
      <c r="N9350" t="s">
        <v>6439</v>
      </c>
      <c r="O9350" t="s">
        <v>9403</v>
      </c>
    </row>
    <row r="9351" spans="1:15" x14ac:dyDescent="0.2">
      <c r="A9351" s="66" t="s">
        <v>9833</v>
      </c>
      <c r="B9351" t="s">
        <v>617</v>
      </c>
      <c r="C9351" t="s">
        <v>616</v>
      </c>
      <c r="D9351" t="s">
        <v>9390</v>
      </c>
      <c r="E9351" t="s">
        <v>9391</v>
      </c>
      <c r="F9351" t="s">
        <v>55</v>
      </c>
      <c r="G9351" t="s">
        <v>1270</v>
      </c>
      <c r="K9351">
        <v>2021</v>
      </c>
      <c r="L9351" s="3" t="s">
        <v>6437</v>
      </c>
      <c r="M9351" t="s">
        <v>9400</v>
      </c>
      <c r="N9351" t="s">
        <v>6439</v>
      </c>
      <c r="O9351" t="s">
        <v>9404</v>
      </c>
    </row>
    <row r="9352" spans="1:15" x14ac:dyDescent="0.2">
      <c r="A9352" s="66" t="s">
        <v>9833</v>
      </c>
      <c r="B9352" t="s">
        <v>617</v>
      </c>
      <c r="C9352" t="s">
        <v>616</v>
      </c>
      <c r="D9352" t="s">
        <v>9390</v>
      </c>
      <c r="E9352" t="s">
        <v>9391</v>
      </c>
      <c r="F9352" t="s">
        <v>67</v>
      </c>
      <c r="G9352" t="s">
        <v>1360</v>
      </c>
      <c r="K9352">
        <v>2024</v>
      </c>
      <c r="L9352" t="s">
        <v>2602</v>
      </c>
      <c r="N9352" t="s">
        <v>9405</v>
      </c>
      <c r="O9352" t="s">
        <v>9406</v>
      </c>
    </row>
    <row r="9353" spans="1:15" x14ac:dyDescent="0.2">
      <c r="A9353" s="66" t="s">
        <v>9833</v>
      </c>
      <c r="B9353" t="s">
        <v>617</v>
      </c>
      <c r="C9353" t="s">
        <v>616</v>
      </c>
      <c r="D9353" t="s">
        <v>9390</v>
      </c>
      <c r="E9353" t="s">
        <v>9391</v>
      </c>
      <c r="F9353" t="s">
        <v>68</v>
      </c>
      <c r="G9353" t="s">
        <v>1299</v>
      </c>
      <c r="K9353">
        <v>2024</v>
      </c>
      <c r="L9353" s="10" t="s">
        <v>9407</v>
      </c>
      <c r="M9353" t="s">
        <v>9408</v>
      </c>
      <c r="N9353" t="s">
        <v>9409</v>
      </c>
      <c r="O9353" t="s">
        <v>9410</v>
      </c>
    </row>
    <row r="9354" spans="1:15" x14ac:dyDescent="0.2">
      <c r="A9354" s="66" t="s">
        <v>9833</v>
      </c>
      <c r="B9354" t="s">
        <v>617</v>
      </c>
      <c r="C9354" t="s">
        <v>616</v>
      </c>
      <c r="D9354" t="s">
        <v>9390</v>
      </c>
      <c r="E9354" t="s">
        <v>9391</v>
      </c>
      <c r="F9354" t="s">
        <v>78</v>
      </c>
      <c r="G9354" t="s">
        <v>1299</v>
      </c>
      <c r="K9354">
        <v>2024</v>
      </c>
      <c r="L9354" s="10" t="s">
        <v>9407</v>
      </c>
      <c r="M9354" t="s">
        <v>1975</v>
      </c>
      <c r="N9354" t="s">
        <v>9409</v>
      </c>
      <c r="O9354" t="s">
        <v>9414</v>
      </c>
    </row>
    <row r="9355" spans="1:15" x14ac:dyDescent="0.2">
      <c r="A9355" s="66" t="s">
        <v>9833</v>
      </c>
      <c r="B9355" t="s">
        <v>617</v>
      </c>
      <c r="C9355" t="s">
        <v>616</v>
      </c>
      <c r="D9355" t="s">
        <v>9390</v>
      </c>
      <c r="E9355" t="s">
        <v>9391</v>
      </c>
      <c r="F9355" t="s">
        <v>79</v>
      </c>
      <c r="K9355">
        <v>2024</v>
      </c>
      <c r="L9355" s="10" t="s">
        <v>9407</v>
      </c>
      <c r="N9355" t="s">
        <v>9409</v>
      </c>
    </row>
    <row r="9356" spans="1:15" x14ac:dyDescent="0.2">
      <c r="A9356" s="66" t="s">
        <v>9833</v>
      </c>
      <c r="B9356" t="s">
        <v>617</v>
      </c>
      <c r="C9356" t="s">
        <v>616</v>
      </c>
      <c r="D9356" t="s">
        <v>9390</v>
      </c>
      <c r="E9356" t="s">
        <v>9391</v>
      </c>
      <c r="F9356" t="s">
        <v>85</v>
      </c>
      <c r="K9356">
        <v>2000</v>
      </c>
      <c r="L9356" s="10" t="s">
        <v>9411</v>
      </c>
      <c r="M9356" t="s">
        <v>9412</v>
      </c>
      <c r="N9356" t="s">
        <v>9409</v>
      </c>
      <c r="O9356" t="s">
        <v>9413</v>
      </c>
    </row>
    <row r="9357" spans="1:15" x14ac:dyDescent="0.2">
      <c r="A9357" s="66" t="s">
        <v>9833</v>
      </c>
      <c r="B9357" t="s">
        <v>617</v>
      </c>
      <c r="C9357" t="s">
        <v>616</v>
      </c>
      <c r="D9357" t="s">
        <v>9390</v>
      </c>
      <c r="E9357" t="s">
        <v>9391</v>
      </c>
      <c r="F9357" t="s">
        <v>89</v>
      </c>
      <c r="K9357">
        <v>2024</v>
      </c>
      <c r="L9357" s="11" t="s">
        <v>9415</v>
      </c>
      <c r="N9357" t="s">
        <v>9416</v>
      </c>
      <c r="O9357" t="s">
        <v>9417</v>
      </c>
    </row>
    <row r="9358" spans="1:15" x14ac:dyDescent="0.2">
      <c r="A9358" s="66" t="s">
        <v>9833</v>
      </c>
      <c r="B9358" t="s">
        <v>617</v>
      </c>
      <c r="C9358" t="s">
        <v>616</v>
      </c>
      <c r="D9358" t="s">
        <v>9390</v>
      </c>
      <c r="E9358" t="s">
        <v>9391</v>
      </c>
      <c r="F9358" t="s">
        <v>90</v>
      </c>
      <c r="K9358">
        <v>1990</v>
      </c>
      <c r="L9358" s="11" t="s">
        <v>9418</v>
      </c>
      <c r="N9358" t="s">
        <v>9419</v>
      </c>
    </row>
    <row r="9359" spans="1:15" x14ac:dyDescent="0.2">
      <c r="A9359" s="66" t="s">
        <v>9833</v>
      </c>
      <c r="B9359" t="s">
        <v>617</v>
      </c>
      <c r="C9359" t="s">
        <v>616</v>
      </c>
      <c r="D9359" t="s">
        <v>9390</v>
      </c>
      <c r="E9359" t="s">
        <v>9391</v>
      </c>
      <c r="F9359" t="s">
        <v>96</v>
      </c>
      <c r="K9359">
        <v>1990</v>
      </c>
      <c r="L9359" s="11" t="s">
        <v>9418</v>
      </c>
      <c r="N9359" t="s">
        <v>9419</v>
      </c>
    </row>
    <row r="9360" spans="1:15" x14ac:dyDescent="0.2">
      <c r="A9360" s="66" t="s">
        <v>9833</v>
      </c>
      <c r="B9360" t="s">
        <v>617</v>
      </c>
      <c r="C9360" t="s">
        <v>616</v>
      </c>
      <c r="D9360" t="s">
        <v>9390</v>
      </c>
      <c r="E9360" t="s">
        <v>9391</v>
      </c>
      <c r="F9360" t="s">
        <v>306</v>
      </c>
      <c r="K9360" s="12">
        <v>2023</v>
      </c>
      <c r="L9360" s="11" t="s">
        <v>9420</v>
      </c>
      <c r="M9360" s="12" t="s">
        <v>1614</v>
      </c>
      <c r="N9360" t="s">
        <v>9421</v>
      </c>
    </row>
    <row r="9361" spans="1:56" x14ac:dyDescent="0.2">
      <c r="A9361" s="66" t="s">
        <v>9833</v>
      </c>
      <c r="B9361" t="s">
        <v>617</v>
      </c>
      <c r="C9361" t="s">
        <v>616</v>
      </c>
      <c r="D9361" t="s">
        <v>9390</v>
      </c>
      <c r="E9361" t="s">
        <v>9391</v>
      </c>
      <c r="F9361" t="s">
        <v>9896</v>
      </c>
      <c r="K9361" s="12">
        <v>2023</v>
      </c>
      <c r="L9361" s="11" t="s">
        <v>9420</v>
      </c>
      <c r="M9361" s="12" t="s">
        <v>9422</v>
      </c>
      <c r="N9361" t="s">
        <v>9421</v>
      </c>
    </row>
    <row r="9362" spans="1:56" x14ac:dyDescent="0.2">
      <c r="A9362" s="66" t="s">
        <v>9833</v>
      </c>
      <c r="B9362" t="s">
        <v>617</v>
      </c>
      <c r="C9362" t="s">
        <v>616</v>
      </c>
      <c r="D9362" t="s">
        <v>9390</v>
      </c>
      <c r="E9362" t="s">
        <v>9391</v>
      </c>
      <c r="F9362" t="s">
        <v>307</v>
      </c>
      <c r="K9362" s="12">
        <v>2023</v>
      </c>
      <c r="L9362" s="11" t="s">
        <v>9420</v>
      </c>
      <c r="M9362" s="12" t="s">
        <v>1365</v>
      </c>
      <c r="N9362" t="s">
        <v>9421</v>
      </c>
    </row>
    <row r="9363" spans="1:56" x14ac:dyDescent="0.2">
      <c r="A9363" s="66" t="s">
        <v>9833</v>
      </c>
      <c r="B9363" t="s">
        <v>617</v>
      </c>
      <c r="C9363" t="s">
        <v>616</v>
      </c>
      <c r="D9363" t="s">
        <v>9390</v>
      </c>
      <c r="E9363" t="s">
        <v>9391</v>
      </c>
      <c r="F9363" t="s">
        <v>308</v>
      </c>
      <c r="K9363" s="12">
        <v>2023</v>
      </c>
      <c r="L9363" s="11" t="s">
        <v>9420</v>
      </c>
      <c r="M9363" s="12" t="s">
        <v>1368</v>
      </c>
      <c r="N9363" t="s">
        <v>9421</v>
      </c>
    </row>
    <row r="9364" spans="1:56" x14ac:dyDescent="0.2">
      <c r="A9364" s="66" t="s">
        <v>9833</v>
      </c>
      <c r="B9364" t="s">
        <v>617</v>
      </c>
      <c r="C9364" t="s">
        <v>616</v>
      </c>
      <c r="D9364" t="s">
        <v>9390</v>
      </c>
      <c r="E9364" t="s">
        <v>9391</v>
      </c>
      <c r="F9364" t="s">
        <v>314</v>
      </c>
      <c r="K9364" s="12">
        <v>2023</v>
      </c>
      <c r="L9364" s="11" t="s">
        <v>9420</v>
      </c>
      <c r="M9364" s="12" t="s">
        <v>1614</v>
      </c>
      <c r="N9364" t="s">
        <v>9421</v>
      </c>
    </row>
    <row r="9365" spans="1:56" x14ac:dyDescent="0.2">
      <c r="A9365" s="66" t="s">
        <v>9833</v>
      </c>
      <c r="B9365" t="s">
        <v>617</v>
      </c>
      <c r="C9365" t="s">
        <v>616</v>
      </c>
      <c r="D9365" t="s">
        <v>9390</v>
      </c>
      <c r="E9365" t="s">
        <v>9391</v>
      </c>
      <c r="F9365" t="s">
        <v>9892</v>
      </c>
      <c r="G9365" t="s">
        <v>9444</v>
      </c>
      <c r="K9365" s="12">
        <v>2023</v>
      </c>
      <c r="L9365" s="11" t="s">
        <v>9420</v>
      </c>
      <c r="M9365" s="12" t="s">
        <v>9422</v>
      </c>
      <c r="N9365" t="s">
        <v>9421</v>
      </c>
    </row>
    <row r="9366" spans="1:56" x14ac:dyDescent="0.2">
      <c r="A9366" s="66" t="s">
        <v>9833</v>
      </c>
      <c r="B9366" t="s">
        <v>617</v>
      </c>
      <c r="C9366" t="s">
        <v>616</v>
      </c>
      <c r="D9366" t="s">
        <v>9390</v>
      </c>
      <c r="E9366" t="s">
        <v>9391</v>
      </c>
      <c r="F9366" t="s">
        <v>315</v>
      </c>
      <c r="K9366" s="12">
        <v>2023</v>
      </c>
      <c r="L9366" s="11" t="s">
        <v>9420</v>
      </c>
      <c r="M9366" s="12" t="s">
        <v>1365</v>
      </c>
      <c r="N9366" t="s">
        <v>9421</v>
      </c>
    </row>
    <row r="9367" spans="1:56" x14ac:dyDescent="0.2">
      <c r="A9367" s="66" t="s">
        <v>9833</v>
      </c>
      <c r="B9367" t="s">
        <v>617</v>
      </c>
      <c r="C9367" t="s">
        <v>616</v>
      </c>
      <c r="D9367" t="s">
        <v>9390</v>
      </c>
      <c r="E9367" t="s">
        <v>9391</v>
      </c>
      <c r="F9367" t="s">
        <v>316</v>
      </c>
      <c r="K9367" s="12">
        <v>2023</v>
      </c>
      <c r="L9367" s="11" t="s">
        <v>9420</v>
      </c>
      <c r="M9367" s="12" t="s">
        <v>1368</v>
      </c>
      <c r="N9367" t="s">
        <v>9421</v>
      </c>
    </row>
    <row r="9368" spans="1:56" x14ac:dyDescent="0.2">
      <c r="A9368" s="66" t="s">
        <v>9833</v>
      </c>
      <c r="B9368" t="s">
        <v>617</v>
      </c>
      <c r="C9368" t="s">
        <v>616</v>
      </c>
      <c r="D9368" t="s">
        <v>9390</v>
      </c>
      <c r="E9368" t="s">
        <v>9391</v>
      </c>
      <c r="F9368" t="s">
        <v>321</v>
      </c>
      <c r="K9368" s="12">
        <v>2023</v>
      </c>
      <c r="L9368" s="11" t="s">
        <v>9420</v>
      </c>
      <c r="M9368" s="12" t="s">
        <v>1614</v>
      </c>
      <c r="N9368" t="s">
        <v>9421</v>
      </c>
    </row>
    <row r="9369" spans="1:56" x14ac:dyDescent="0.2">
      <c r="A9369" s="66" t="s">
        <v>9833</v>
      </c>
      <c r="B9369" t="s">
        <v>617</v>
      </c>
      <c r="C9369" t="s">
        <v>616</v>
      </c>
      <c r="D9369" t="s">
        <v>9390</v>
      </c>
      <c r="E9369" t="s">
        <v>9391</v>
      </c>
      <c r="F9369" t="s">
        <v>9893</v>
      </c>
      <c r="K9369" s="12">
        <v>2023</v>
      </c>
      <c r="L9369" s="11" t="s">
        <v>9420</v>
      </c>
      <c r="M9369" s="12" t="s">
        <v>9422</v>
      </c>
      <c r="N9369" t="s">
        <v>9421</v>
      </c>
    </row>
    <row r="9370" spans="1:56" x14ac:dyDescent="0.2">
      <c r="A9370" s="66" t="s">
        <v>9833</v>
      </c>
      <c r="B9370" t="s">
        <v>617</v>
      </c>
      <c r="C9370" t="s">
        <v>616</v>
      </c>
      <c r="D9370" t="s">
        <v>9390</v>
      </c>
      <c r="E9370" t="s">
        <v>9391</v>
      </c>
      <c r="F9370" t="s">
        <v>322</v>
      </c>
      <c r="K9370" s="12">
        <v>2023</v>
      </c>
      <c r="L9370" s="11" t="s">
        <v>9420</v>
      </c>
      <c r="M9370" s="12" t="s">
        <v>1365</v>
      </c>
      <c r="N9370" t="s">
        <v>9421</v>
      </c>
    </row>
    <row r="9371" spans="1:56" x14ac:dyDescent="0.2">
      <c r="A9371" s="66" t="s">
        <v>9833</v>
      </c>
      <c r="B9371" t="s">
        <v>617</v>
      </c>
      <c r="C9371" t="s">
        <v>616</v>
      </c>
      <c r="D9371" t="s">
        <v>9390</v>
      </c>
      <c r="E9371" t="s">
        <v>9391</v>
      </c>
      <c r="F9371" t="s">
        <v>323</v>
      </c>
      <c r="K9371" s="12">
        <v>2023</v>
      </c>
      <c r="L9371" s="11" t="s">
        <v>9420</v>
      </c>
      <c r="M9371" s="12" t="s">
        <v>1368</v>
      </c>
      <c r="N9371" t="s">
        <v>9421</v>
      </c>
    </row>
    <row r="9372" spans="1:56" x14ac:dyDescent="0.2">
      <c r="A9372" t="s">
        <v>9841</v>
      </c>
      <c r="B9372" t="s">
        <v>1254</v>
      </c>
      <c r="C9372" t="s">
        <v>1253</v>
      </c>
      <c r="D9372" s="21" t="s">
        <v>1257</v>
      </c>
      <c r="E9372" t="s">
        <v>1258</v>
      </c>
      <c r="F9372" t="s">
        <v>10</v>
      </c>
      <c r="K9372">
        <v>2023</v>
      </c>
      <c r="L9372" t="s">
        <v>9071</v>
      </c>
      <c r="M9372" t="s">
        <v>1816</v>
      </c>
      <c r="N9372" t="s">
        <v>9072</v>
      </c>
      <c r="P9372" s="11"/>
      <c r="Q9372" s="11"/>
      <c r="R9372" s="11"/>
      <c r="S9372" s="11"/>
      <c r="T9372" s="11"/>
      <c r="U9372" s="11"/>
      <c r="V9372" s="11"/>
      <c r="W9372" s="11"/>
      <c r="X9372" s="11"/>
      <c r="Y9372" s="11"/>
      <c r="Z9372" s="11"/>
      <c r="AA9372" s="11"/>
      <c r="AB9372" s="11"/>
      <c r="AC9372" s="11"/>
      <c r="AD9372" s="11"/>
      <c r="AE9372" s="11"/>
      <c r="AF9372" s="11"/>
      <c r="AG9372" s="11"/>
      <c r="AH9372" s="11"/>
      <c r="AI9372" s="11"/>
      <c r="AJ9372" s="11"/>
      <c r="AK9372" s="11"/>
      <c r="AL9372" s="11"/>
      <c r="AM9372" s="11"/>
      <c r="AN9372" s="11"/>
      <c r="AO9372" s="11"/>
      <c r="AP9372" s="11"/>
      <c r="AQ9372" s="11"/>
      <c r="AR9372" s="11"/>
      <c r="AS9372" s="11"/>
      <c r="AT9372" s="11"/>
      <c r="AU9372" s="11"/>
      <c r="AV9372" s="11"/>
      <c r="AW9372" s="11"/>
      <c r="AX9372" s="11"/>
      <c r="AY9372" s="11"/>
      <c r="AZ9372" s="11"/>
      <c r="BA9372" s="11"/>
      <c r="BB9372" s="11"/>
      <c r="BC9372" s="11"/>
      <c r="BD9372" s="11"/>
    </row>
    <row r="9373" spans="1:56" x14ac:dyDescent="0.2">
      <c r="A9373" t="s">
        <v>9841</v>
      </c>
      <c r="B9373" t="s">
        <v>1254</v>
      </c>
      <c r="C9373" t="s">
        <v>1253</v>
      </c>
      <c r="D9373" s="21" t="s">
        <v>1257</v>
      </c>
      <c r="E9373" t="s">
        <v>1258</v>
      </c>
      <c r="F9373" t="s">
        <v>237</v>
      </c>
      <c r="G9373" t="s">
        <v>1523</v>
      </c>
      <c r="K9373">
        <v>2019</v>
      </c>
      <c r="L9373" t="s">
        <v>9079</v>
      </c>
      <c r="M9373" t="s">
        <v>3164</v>
      </c>
      <c r="N9373" t="s">
        <v>6634</v>
      </c>
      <c r="O9373" t="s">
        <v>9081</v>
      </c>
      <c r="P9373" s="11"/>
      <c r="Q9373" s="11"/>
      <c r="R9373" s="11"/>
      <c r="S9373" s="11"/>
      <c r="T9373" s="11"/>
      <c r="U9373" s="11"/>
      <c r="V9373" s="11"/>
      <c r="W9373" s="11"/>
      <c r="X9373" s="11"/>
      <c r="Y9373" s="11"/>
      <c r="Z9373" s="11"/>
      <c r="AA9373" s="11"/>
      <c r="AB9373" s="11"/>
      <c r="AC9373" s="11"/>
      <c r="AD9373" s="11"/>
      <c r="AE9373" s="11"/>
      <c r="AF9373" s="11"/>
      <c r="AG9373" s="11"/>
      <c r="AH9373" s="11"/>
      <c r="AI9373" s="11"/>
      <c r="AJ9373" s="11"/>
      <c r="AK9373" s="11"/>
      <c r="AL9373" s="11"/>
      <c r="AM9373" s="11"/>
      <c r="AN9373" s="11"/>
      <c r="AO9373" s="11"/>
      <c r="AP9373" s="11"/>
      <c r="AQ9373" s="11"/>
      <c r="AR9373" s="11"/>
      <c r="AS9373" s="11"/>
      <c r="AT9373" s="11"/>
      <c r="AU9373" s="11"/>
      <c r="AV9373" s="11"/>
      <c r="AW9373" s="11"/>
      <c r="AX9373" s="11"/>
      <c r="AY9373" s="11"/>
      <c r="AZ9373" s="11"/>
      <c r="BA9373" s="11"/>
      <c r="BB9373" s="11"/>
      <c r="BC9373" s="11"/>
      <c r="BD9373" s="11"/>
    </row>
    <row r="9374" spans="1:56" x14ac:dyDescent="0.2">
      <c r="A9374" t="s">
        <v>9841</v>
      </c>
      <c r="B9374" t="s">
        <v>1254</v>
      </c>
      <c r="C9374" t="s">
        <v>1253</v>
      </c>
      <c r="D9374" s="21" t="s">
        <v>1257</v>
      </c>
      <c r="E9374" t="s">
        <v>1258</v>
      </c>
      <c r="F9374" t="s">
        <v>132</v>
      </c>
      <c r="G9374" t="s">
        <v>1286</v>
      </c>
      <c r="K9374">
        <v>2019</v>
      </c>
      <c r="L9374" t="s">
        <v>9079</v>
      </c>
      <c r="M9374" t="s">
        <v>3164</v>
      </c>
      <c r="N9374" t="s">
        <v>6634</v>
      </c>
      <c r="O9374" t="s">
        <v>1400</v>
      </c>
      <c r="P9374" s="11"/>
      <c r="Q9374" s="11"/>
      <c r="R9374" s="11"/>
      <c r="S9374" s="11"/>
      <c r="T9374" s="11"/>
      <c r="U9374" s="11"/>
      <c r="V9374" s="11"/>
      <c r="W9374" s="11"/>
      <c r="X9374" s="11"/>
      <c r="Y9374" s="11"/>
      <c r="Z9374" s="11"/>
      <c r="AA9374" s="11"/>
      <c r="AB9374" s="11"/>
      <c r="AC9374" s="11"/>
      <c r="AD9374" s="11"/>
      <c r="AE9374" s="11"/>
      <c r="AF9374" s="11"/>
      <c r="AG9374" s="11"/>
      <c r="AH9374" s="11"/>
      <c r="AI9374" s="11"/>
      <c r="AJ9374" s="11"/>
      <c r="AK9374" s="11"/>
      <c r="AL9374" s="11"/>
      <c r="AM9374" s="11"/>
      <c r="AN9374" s="11"/>
      <c r="AO9374" s="11"/>
      <c r="AP9374" s="11"/>
      <c r="AQ9374" s="11"/>
      <c r="AR9374" s="11"/>
      <c r="AS9374" s="11"/>
      <c r="AT9374" s="11"/>
      <c r="AU9374" s="11"/>
      <c r="AV9374" s="11"/>
      <c r="AW9374" s="11"/>
      <c r="AX9374" s="11"/>
      <c r="AY9374" s="11"/>
      <c r="AZ9374" s="11"/>
      <c r="BA9374" s="11"/>
      <c r="BB9374" s="11"/>
      <c r="BC9374" s="11"/>
      <c r="BD9374" s="11"/>
    </row>
    <row r="9375" spans="1:56" x14ac:dyDescent="0.2">
      <c r="A9375" t="s">
        <v>9841</v>
      </c>
      <c r="B9375" t="s">
        <v>1254</v>
      </c>
      <c r="C9375" t="s">
        <v>1253</v>
      </c>
      <c r="D9375" s="21" t="s">
        <v>1257</v>
      </c>
      <c r="E9375" t="s">
        <v>1258</v>
      </c>
      <c r="F9375" t="s">
        <v>8</v>
      </c>
      <c r="K9375">
        <v>2023</v>
      </c>
      <c r="L9375" t="s">
        <v>9071</v>
      </c>
      <c r="M9375" t="s">
        <v>1816</v>
      </c>
      <c r="N9375" t="s">
        <v>9072</v>
      </c>
      <c r="P9375" s="11"/>
      <c r="Q9375" s="11"/>
      <c r="R9375" s="11"/>
      <c r="S9375" s="11"/>
      <c r="T9375" s="11"/>
      <c r="U9375" s="11"/>
      <c r="V9375" s="11"/>
      <c r="W9375" s="11"/>
      <c r="X9375" s="11"/>
      <c r="Y9375" s="11"/>
      <c r="Z9375" s="11"/>
      <c r="AA9375" s="11"/>
      <c r="AB9375" s="11"/>
      <c r="AC9375" s="11"/>
      <c r="AD9375" s="11"/>
      <c r="AE9375" s="11"/>
      <c r="AF9375" s="11"/>
      <c r="AG9375" s="11"/>
      <c r="AH9375" s="11"/>
      <c r="AI9375" s="11"/>
      <c r="AJ9375" s="11"/>
      <c r="AK9375" s="11"/>
      <c r="AL9375" s="11"/>
      <c r="AM9375" s="11"/>
      <c r="AN9375" s="11"/>
      <c r="AO9375" s="11"/>
      <c r="AP9375" s="11"/>
      <c r="AQ9375" s="11"/>
      <c r="AR9375" s="11"/>
      <c r="AS9375" s="11"/>
      <c r="AT9375" s="11"/>
      <c r="AU9375" s="11"/>
      <c r="AV9375" s="11"/>
      <c r="AW9375" s="11"/>
      <c r="AX9375" s="11"/>
      <c r="AY9375" s="11"/>
      <c r="AZ9375" s="11"/>
      <c r="BA9375" s="11"/>
      <c r="BB9375" s="11"/>
      <c r="BC9375" s="11"/>
      <c r="BD9375" s="11"/>
    </row>
    <row r="9376" spans="1:56" x14ac:dyDescent="0.2">
      <c r="A9376" s="65" t="s">
        <v>9839</v>
      </c>
      <c r="B9376" t="s">
        <v>917</v>
      </c>
      <c r="C9376" t="s">
        <v>916</v>
      </c>
      <c r="D9376" s="21" t="s">
        <v>9388</v>
      </c>
      <c r="E9376" t="s">
        <v>9389</v>
      </c>
      <c r="F9376" t="s">
        <v>8</v>
      </c>
      <c r="K9376" s="12">
        <v>2019</v>
      </c>
      <c r="L9376" s="11" t="s">
        <v>9445</v>
      </c>
      <c r="M9376" t="s">
        <v>9427</v>
      </c>
      <c r="N9376" t="s">
        <v>9446</v>
      </c>
      <c r="O9376" t="s">
        <v>9423</v>
      </c>
    </row>
    <row r="9377" spans="1:56" x14ac:dyDescent="0.2">
      <c r="A9377" t="s">
        <v>9841</v>
      </c>
      <c r="B9377" t="s">
        <v>1254</v>
      </c>
      <c r="C9377" t="s">
        <v>1253</v>
      </c>
      <c r="D9377" s="21" t="s">
        <v>1257</v>
      </c>
      <c r="E9377" t="s">
        <v>1258</v>
      </c>
      <c r="F9377" t="s">
        <v>9</v>
      </c>
      <c r="L9377" t="s">
        <v>1414</v>
      </c>
      <c r="N9377" t="s">
        <v>1415</v>
      </c>
      <c r="O9377" t="s">
        <v>1416</v>
      </c>
      <c r="P9377" s="22"/>
      <c r="Q9377" s="22"/>
      <c r="R9377" s="22"/>
      <c r="S9377" s="22"/>
      <c r="T9377" s="22"/>
      <c r="U9377" s="22"/>
      <c r="V9377" s="11"/>
      <c r="W9377" s="11"/>
      <c r="X9377" s="11"/>
      <c r="Y9377" s="11"/>
      <c r="Z9377" s="11"/>
      <c r="AA9377" s="11"/>
      <c r="AB9377" s="11"/>
      <c r="AC9377" s="11"/>
      <c r="AD9377" s="11"/>
      <c r="AE9377" s="11"/>
      <c r="AF9377" s="11"/>
      <c r="AG9377" s="11"/>
      <c r="AH9377" s="11"/>
      <c r="AI9377" s="11"/>
      <c r="AJ9377" s="11"/>
      <c r="AK9377" s="11"/>
      <c r="AL9377" s="11"/>
      <c r="AM9377" s="11"/>
      <c r="AN9377" s="11"/>
      <c r="AO9377" s="11"/>
      <c r="AP9377" s="11"/>
      <c r="AQ9377" s="11"/>
      <c r="AR9377" s="11"/>
      <c r="AS9377" s="11"/>
      <c r="AT9377" s="11"/>
      <c r="AU9377" s="11"/>
      <c r="AV9377" s="11"/>
      <c r="AW9377" s="11"/>
      <c r="AX9377" s="11"/>
      <c r="AY9377" s="11"/>
      <c r="AZ9377" s="11"/>
      <c r="BA9377" s="11"/>
      <c r="BB9377" s="11"/>
      <c r="BC9377" s="11"/>
      <c r="BD9377" s="11"/>
    </row>
    <row r="9378" spans="1:56" x14ac:dyDescent="0.2">
      <c r="A9378" t="s">
        <v>9841</v>
      </c>
      <c r="B9378" t="s">
        <v>1254</v>
      </c>
      <c r="C9378" t="s">
        <v>1253</v>
      </c>
      <c r="D9378" s="21" t="s">
        <v>1257</v>
      </c>
      <c r="E9378" t="s">
        <v>1258</v>
      </c>
      <c r="F9378" t="s">
        <v>316</v>
      </c>
      <c r="L9378" t="s">
        <v>9112</v>
      </c>
      <c r="M9378" t="s">
        <v>1293</v>
      </c>
      <c r="N9378" t="s">
        <v>9113</v>
      </c>
      <c r="O9378" t="s">
        <v>9114</v>
      </c>
      <c r="P9378" s="11"/>
      <c r="Q9378" s="11"/>
      <c r="R9378" s="11"/>
      <c r="S9378" s="11"/>
      <c r="T9378" s="11"/>
      <c r="U9378" s="11"/>
      <c r="V9378" s="11"/>
      <c r="W9378" s="11"/>
      <c r="X9378" s="11"/>
      <c r="Y9378" s="11"/>
      <c r="Z9378" s="11"/>
      <c r="AA9378" s="11"/>
      <c r="AB9378" s="11"/>
      <c r="AC9378" s="11"/>
      <c r="AD9378" s="11"/>
      <c r="AE9378" s="11"/>
      <c r="AF9378" s="11"/>
      <c r="AG9378" s="11"/>
      <c r="AH9378" s="11"/>
      <c r="AI9378" s="11"/>
      <c r="AJ9378" s="11"/>
      <c r="AK9378" s="11"/>
      <c r="AL9378" s="11"/>
      <c r="AM9378" s="11"/>
      <c r="AN9378" s="11"/>
      <c r="AO9378" s="11"/>
      <c r="AP9378" s="11"/>
      <c r="AQ9378" s="11"/>
      <c r="AR9378" s="11"/>
      <c r="AS9378" s="11"/>
      <c r="AT9378" s="11"/>
      <c r="AU9378" s="11"/>
      <c r="AV9378" s="11"/>
      <c r="AW9378" s="11"/>
      <c r="AX9378" s="11"/>
      <c r="AY9378" s="11"/>
      <c r="AZ9378" s="11"/>
      <c r="BA9378" s="11"/>
      <c r="BB9378" s="11"/>
      <c r="BC9378" s="11"/>
      <c r="BD9378" s="11"/>
    </row>
    <row r="9379" spans="1:56" x14ac:dyDescent="0.2">
      <c r="A9379" s="65" t="s">
        <v>9839</v>
      </c>
      <c r="B9379" t="s">
        <v>917</v>
      </c>
      <c r="C9379" t="s">
        <v>916</v>
      </c>
      <c r="D9379" s="21" t="s">
        <v>9388</v>
      </c>
      <c r="E9379" t="s">
        <v>9389</v>
      </c>
      <c r="F9379" t="s">
        <v>9892</v>
      </c>
      <c r="G9379" t="s">
        <v>9444</v>
      </c>
      <c r="K9379" s="12">
        <v>2019</v>
      </c>
      <c r="L9379" s="11" t="s">
        <v>9445</v>
      </c>
      <c r="M9379" t="s">
        <v>9436</v>
      </c>
      <c r="N9379" t="s">
        <v>9446</v>
      </c>
    </row>
    <row r="9380" spans="1:56" x14ac:dyDescent="0.2">
      <c r="A9380" t="s">
        <v>9841</v>
      </c>
      <c r="B9380" t="s">
        <v>1254</v>
      </c>
      <c r="C9380" t="s">
        <v>1253</v>
      </c>
      <c r="D9380" s="21" t="s">
        <v>1257</v>
      </c>
      <c r="E9380" t="s">
        <v>1258</v>
      </c>
      <c r="F9380" t="s">
        <v>314</v>
      </c>
      <c r="L9380" t="s">
        <v>9112</v>
      </c>
      <c r="M9380" t="s">
        <v>1293</v>
      </c>
      <c r="N9380" t="s">
        <v>9113</v>
      </c>
      <c r="O9380" t="s">
        <v>9114</v>
      </c>
      <c r="P9380" s="11"/>
      <c r="Q9380" s="11"/>
      <c r="R9380" s="11"/>
      <c r="S9380" s="11"/>
      <c r="T9380" s="11"/>
      <c r="U9380" s="11"/>
      <c r="V9380" s="11"/>
      <c r="W9380" s="11"/>
      <c r="X9380" s="11"/>
      <c r="Y9380" s="11"/>
      <c r="Z9380" s="11"/>
      <c r="AA9380" s="11"/>
      <c r="AB9380" s="11"/>
      <c r="AC9380" s="11"/>
      <c r="AD9380" s="11"/>
      <c r="AE9380" s="11"/>
      <c r="AF9380" s="11"/>
      <c r="AG9380" s="11"/>
      <c r="AH9380" s="11"/>
      <c r="AI9380" s="11"/>
      <c r="AJ9380" s="11"/>
      <c r="AK9380" s="11"/>
      <c r="AL9380" s="11"/>
      <c r="AM9380" s="11"/>
      <c r="AN9380" s="11"/>
      <c r="AO9380" s="11"/>
      <c r="AP9380" s="11"/>
      <c r="AQ9380" s="11"/>
      <c r="AR9380" s="11"/>
      <c r="AS9380" s="11"/>
      <c r="AT9380" s="11"/>
      <c r="AU9380" s="11"/>
      <c r="AV9380" s="11"/>
      <c r="AW9380" s="11"/>
      <c r="AX9380" s="11"/>
      <c r="AY9380" s="11"/>
      <c r="AZ9380" s="11"/>
      <c r="BA9380" s="11"/>
      <c r="BB9380" s="11"/>
      <c r="BC9380" s="11"/>
      <c r="BD9380" s="11"/>
    </row>
    <row r="9381" spans="1:56" x14ac:dyDescent="0.2">
      <c r="A9381" t="s">
        <v>9841</v>
      </c>
      <c r="B9381" t="s">
        <v>1254</v>
      </c>
      <c r="C9381" t="s">
        <v>1253</v>
      </c>
      <c r="D9381" s="21" t="s">
        <v>1257</v>
      </c>
      <c r="E9381" t="s">
        <v>1258</v>
      </c>
      <c r="F9381" t="s">
        <v>315</v>
      </c>
      <c r="L9381" t="s">
        <v>9112</v>
      </c>
      <c r="M9381" t="s">
        <v>1293</v>
      </c>
      <c r="N9381" t="s">
        <v>9113</v>
      </c>
      <c r="O9381" t="s">
        <v>9114</v>
      </c>
      <c r="P9381" s="11"/>
      <c r="Q9381" s="11"/>
      <c r="R9381" s="11"/>
      <c r="S9381" s="11"/>
      <c r="T9381" s="11"/>
      <c r="U9381" s="11"/>
      <c r="V9381" s="11"/>
      <c r="W9381" s="11"/>
      <c r="X9381" s="11"/>
      <c r="Y9381" s="11"/>
      <c r="Z9381" s="11"/>
      <c r="AA9381" s="11"/>
      <c r="AB9381" s="11"/>
      <c r="AC9381" s="11"/>
      <c r="AD9381" s="11"/>
      <c r="AE9381" s="11"/>
      <c r="AF9381" s="11"/>
      <c r="AG9381" s="11"/>
      <c r="AH9381" s="11"/>
      <c r="AI9381" s="11"/>
      <c r="AJ9381" s="11"/>
      <c r="AK9381" s="11"/>
      <c r="AL9381" s="11"/>
      <c r="AM9381" s="11"/>
      <c r="AN9381" s="11"/>
      <c r="AO9381" s="11"/>
      <c r="AP9381" s="11"/>
      <c r="AQ9381" s="11"/>
      <c r="AR9381" s="11"/>
      <c r="AS9381" s="11"/>
      <c r="AT9381" s="11"/>
      <c r="AU9381" s="11"/>
      <c r="AV9381" s="11"/>
      <c r="AW9381" s="11"/>
      <c r="AX9381" s="11"/>
      <c r="AY9381" s="11"/>
      <c r="AZ9381" s="11"/>
      <c r="BA9381" s="11"/>
      <c r="BB9381" s="11"/>
      <c r="BC9381" s="11"/>
      <c r="BD9381" s="11"/>
    </row>
    <row r="9382" spans="1:56" x14ac:dyDescent="0.2">
      <c r="A9382" s="65" t="s">
        <v>9839</v>
      </c>
      <c r="B9382" t="s">
        <v>917</v>
      </c>
      <c r="C9382" t="s">
        <v>916</v>
      </c>
      <c r="D9382" s="21" t="s">
        <v>9388</v>
      </c>
      <c r="E9382" t="s">
        <v>9389</v>
      </c>
      <c r="F9382" t="s">
        <v>315</v>
      </c>
      <c r="K9382" s="12">
        <v>2019</v>
      </c>
      <c r="L9382" s="11" t="s">
        <v>9445</v>
      </c>
      <c r="M9382" t="s">
        <v>9427</v>
      </c>
      <c r="N9382" t="s">
        <v>9446</v>
      </c>
      <c r="O9382" t="s">
        <v>9429</v>
      </c>
    </row>
    <row r="9383" spans="1:56" x14ac:dyDescent="0.2">
      <c r="A9383" t="s">
        <v>9841</v>
      </c>
      <c r="B9383" t="s">
        <v>1254</v>
      </c>
      <c r="C9383" t="s">
        <v>1253</v>
      </c>
      <c r="D9383" s="21" t="s">
        <v>1257</v>
      </c>
      <c r="E9383" t="s">
        <v>1258</v>
      </c>
      <c r="F9383" t="s">
        <v>84</v>
      </c>
      <c r="K9383">
        <v>2018</v>
      </c>
      <c r="L9383" t="s">
        <v>9092</v>
      </c>
      <c r="M9383" t="s">
        <v>3444</v>
      </c>
      <c r="N9383" t="s">
        <v>9093</v>
      </c>
      <c r="O9383" t="s">
        <v>9095</v>
      </c>
      <c r="P9383" s="11"/>
      <c r="Q9383" s="11"/>
      <c r="R9383" s="11"/>
      <c r="S9383" s="11"/>
      <c r="T9383" s="11"/>
      <c r="U9383" s="11"/>
      <c r="V9383" s="11"/>
      <c r="W9383" s="11"/>
      <c r="X9383" s="11"/>
      <c r="Y9383" s="11"/>
      <c r="Z9383" s="11"/>
      <c r="AA9383" s="11"/>
      <c r="AB9383" s="11"/>
      <c r="AC9383" s="11"/>
      <c r="AD9383" s="11"/>
      <c r="AE9383" s="11"/>
      <c r="AF9383" s="11"/>
      <c r="AG9383" s="11"/>
      <c r="AH9383" s="11"/>
      <c r="AI9383" s="11"/>
      <c r="AJ9383" s="11"/>
      <c r="AK9383" s="11"/>
      <c r="AL9383" s="11"/>
      <c r="AM9383" s="11"/>
      <c r="AN9383" s="11"/>
      <c r="AO9383" s="11"/>
      <c r="AP9383" s="11"/>
      <c r="AQ9383" s="11"/>
      <c r="AR9383" s="11"/>
      <c r="AS9383" s="11"/>
      <c r="AT9383" s="11"/>
      <c r="AU9383" s="11"/>
      <c r="AV9383" s="11"/>
      <c r="AW9383" s="11"/>
      <c r="AX9383" s="11"/>
      <c r="AY9383" s="11"/>
      <c r="AZ9383" s="11"/>
      <c r="BA9383" s="11"/>
      <c r="BB9383" s="11"/>
      <c r="BC9383" s="11"/>
      <c r="BD9383" s="11"/>
    </row>
    <row r="9384" spans="1:56" x14ac:dyDescent="0.2">
      <c r="A9384" s="65" t="s">
        <v>9839</v>
      </c>
      <c r="B9384" t="s">
        <v>917</v>
      </c>
      <c r="C9384" t="s">
        <v>916</v>
      </c>
      <c r="D9384" s="21" t="s">
        <v>9388</v>
      </c>
      <c r="E9384" t="s">
        <v>9389</v>
      </c>
      <c r="F9384" t="s">
        <v>84</v>
      </c>
      <c r="K9384" s="12">
        <v>2019</v>
      </c>
      <c r="L9384" s="11" t="s">
        <v>9445</v>
      </c>
      <c r="M9384" t="s">
        <v>9430</v>
      </c>
      <c r="N9384" t="s">
        <v>9446</v>
      </c>
      <c r="O9384" t="s">
        <v>9735</v>
      </c>
    </row>
    <row r="9385" spans="1:56" x14ac:dyDescent="0.2">
      <c r="A9385" t="s">
        <v>9841</v>
      </c>
      <c r="B9385" t="s">
        <v>1254</v>
      </c>
      <c r="C9385" t="s">
        <v>1253</v>
      </c>
      <c r="D9385" s="21" t="s">
        <v>1257</v>
      </c>
      <c r="E9385" t="s">
        <v>1258</v>
      </c>
      <c r="F9385" t="s">
        <v>67</v>
      </c>
      <c r="G9385" t="s">
        <v>1360</v>
      </c>
      <c r="K9385">
        <v>2024</v>
      </c>
      <c r="L9385" t="s">
        <v>9076</v>
      </c>
      <c r="N9385" t="s">
        <v>9077</v>
      </c>
      <c r="O9385" t="s">
        <v>9078</v>
      </c>
      <c r="P9385" s="11"/>
      <c r="Q9385" s="11"/>
      <c r="R9385" s="11"/>
      <c r="S9385" s="11"/>
      <c r="T9385" s="11"/>
      <c r="U9385" s="11"/>
      <c r="V9385" s="11"/>
      <c r="W9385" s="11"/>
      <c r="X9385" s="11"/>
      <c r="Y9385" s="11"/>
      <c r="Z9385" s="11"/>
      <c r="AA9385" s="11"/>
      <c r="AB9385" s="11"/>
      <c r="AC9385" s="11"/>
      <c r="AD9385" s="11"/>
      <c r="AE9385" s="11"/>
      <c r="AF9385" s="11"/>
      <c r="AG9385" s="11"/>
      <c r="AH9385" s="11"/>
      <c r="AI9385" s="11"/>
      <c r="AJ9385" s="11"/>
      <c r="AK9385" s="11"/>
      <c r="AL9385" s="11"/>
      <c r="AM9385" s="11"/>
      <c r="AN9385" s="11"/>
      <c r="AO9385" s="11"/>
      <c r="AP9385" s="11"/>
      <c r="AQ9385" s="11"/>
      <c r="AR9385" s="11"/>
      <c r="AS9385" s="11"/>
      <c r="AT9385" s="11"/>
      <c r="AU9385" s="11"/>
      <c r="AV9385" s="11"/>
      <c r="AW9385" s="11"/>
      <c r="AX9385" s="11"/>
      <c r="AY9385" s="11"/>
      <c r="AZ9385" s="11"/>
      <c r="BA9385" s="11"/>
      <c r="BB9385" s="11"/>
      <c r="BC9385" s="11"/>
      <c r="BD9385" s="11"/>
    </row>
    <row r="9386" spans="1:56" x14ac:dyDescent="0.2">
      <c r="A9386" s="65" t="s">
        <v>9839</v>
      </c>
      <c r="B9386" t="s">
        <v>917</v>
      </c>
      <c r="C9386" t="s">
        <v>916</v>
      </c>
      <c r="D9386" s="21" t="s">
        <v>9388</v>
      </c>
      <c r="E9386" t="s">
        <v>9389</v>
      </c>
      <c r="F9386" t="s">
        <v>72</v>
      </c>
      <c r="K9386" s="12">
        <v>2019</v>
      </c>
      <c r="L9386" s="11" t="s">
        <v>9445</v>
      </c>
      <c r="M9386" t="s">
        <v>2622</v>
      </c>
      <c r="N9386" t="s">
        <v>9446</v>
      </c>
      <c r="O9386" t="s">
        <v>9443</v>
      </c>
    </row>
    <row r="9387" spans="1:56" x14ac:dyDescent="0.2">
      <c r="A9387" t="s">
        <v>9841</v>
      </c>
      <c r="B9387" t="s">
        <v>1254</v>
      </c>
      <c r="C9387" t="s">
        <v>1253</v>
      </c>
      <c r="D9387" s="21" t="s">
        <v>1257</v>
      </c>
      <c r="E9387" t="s">
        <v>1258</v>
      </c>
      <c r="F9387" t="s">
        <v>30</v>
      </c>
      <c r="G9387" t="s">
        <v>1454</v>
      </c>
      <c r="K9387">
        <v>2014</v>
      </c>
      <c r="L9387" t="s">
        <v>9092</v>
      </c>
      <c r="M9387" t="s">
        <v>3444</v>
      </c>
      <c r="N9387" t="s">
        <v>9093</v>
      </c>
      <c r="O9387" t="s">
        <v>9094</v>
      </c>
      <c r="P9387" s="11"/>
      <c r="Q9387" s="11"/>
      <c r="R9387" s="11"/>
      <c r="S9387" s="11"/>
      <c r="T9387" s="11"/>
      <c r="U9387" s="11"/>
      <c r="V9387" s="11"/>
      <c r="W9387" s="11"/>
      <c r="X9387" s="11"/>
      <c r="Y9387" s="11"/>
      <c r="Z9387" s="11"/>
      <c r="AA9387" s="11"/>
      <c r="AB9387" s="11"/>
      <c r="AC9387" s="11"/>
      <c r="AD9387" s="11"/>
      <c r="AE9387" s="11"/>
      <c r="AF9387" s="11"/>
      <c r="AG9387" s="11"/>
      <c r="AH9387" s="11"/>
      <c r="AI9387" s="11"/>
      <c r="AJ9387" s="11"/>
      <c r="AK9387" s="11"/>
      <c r="AL9387" s="11"/>
      <c r="AM9387" s="11"/>
      <c r="AN9387" s="11"/>
      <c r="AO9387" s="11"/>
      <c r="AP9387" s="11"/>
      <c r="AQ9387" s="11"/>
      <c r="AR9387" s="11"/>
      <c r="AS9387" s="11"/>
      <c r="AT9387" s="11"/>
      <c r="AU9387" s="11"/>
      <c r="AV9387" s="11"/>
      <c r="AW9387" s="11"/>
      <c r="AX9387" s="11"/>
      <c r="AY9387" s="11"/>
      <c r="AZ9387" s="11"/>
      <c r="BA9387" s="11"/>
      <c r="BB9387" s="11"/>
      <c r="BC9387" s="11"/>
      <c r="BD9387" s="11"/>
    </row>
    <row r="9388" spans="1:56" x14ac:dyDescent="0.2">
      <c r="A9388" t="s">
        <v>9841</v>
      </c>
      <c r="B9388" t="s">
        <v>1254</v>
      </c>
      <c r="C9388" t="s">
        <v>1253</v>
      </c>
      <c r="D9388" s="21" t="s">
        <v>1257</v>
      </c>
      <c r="E9388" t="s">
        <v>1258</v>
      </c>
      <c r="F9388" t="s">
        <v>32</v>
      </c>
      <c r="G9388" t="s">
        <v>1270</v>
      </c>
      <c r="K9388">
        <v>2018</v>
      </c>
      <c r="L9388" t="s">
        <v>9478</v>
      </c>
      <c r="M9388" t="s">
        <v>9476</v>
      </c>
      <c r="N9388" t="s">
        <v>9477</v>
      </c>
      <c r="P9388" s="11"/>
      <c r="Q9388" s="11"/>
      <c r="R9388" s="11"/>
      <c r="S9388" s="11"/>
      <c r="T9388" s="11"/>
      <c r="U9388" s="11"/>
      <c r="V9388" s="11"/>
      <c r="W9388" s="11"/>
      <c r="X9388" s="11"/>
      <c r="Y9388" s="11"/>
      <c r="Z9388" s="11"/>
      <c r="AA9388" s="11"/>
      <c r="AB9388" s="11"/>
      <c r="AC9388" s="11"/>
      <c r="AD9388" s="11"/>
      <c r="AE9388" s="11"/>
      <c r="AF9388" s="11"/>
      <c r="AG9388" s="11"/>
      <c r="AH9388" s="11"/>
      <c r="AI9388" s="11"/>
      <c r="AJ9388" s="11"/>
      <c r="AK9388" s="11"/>
      <c r="AL9388" s="11"/>
      <c r="AM9388" s="11"/>
      <c r="AN9388" s="11"/>
      <c r="AO9388" s="11"/>
      <c r="AP9388" s="11"/>
      <c r="AQ9388" s="11"/>
      <c r="AR9388" s="11"/>
      <c r="AS9388" s="11"/>
      <c r="AT9388" s="11"/>
      <c r="AU9388" s="11"/>
      <c r="AV9388" s="11"/>
      <c r="AW9388" s="11"/>
      <c r="AX9388" s="11"/>
      <c r="AY9388" s="11"/>
      <c r="AZ9388" s="11"/>
      <c r="BA9388" s="11"/>
      <c r="BB9388" s="11"/>
      <c r="BC9388" s="11"/>
      <c r="BD9388" s="11"/>
    </row>
    <row r="9389" spans="1:56" x14ac:dyDescent="0.2">
      <c r="A9389" s="65" t="s">
        <v>9839</v>
      </c>
      <c r="B9389" t="s">
        <v>917</v>
      </c>
      <c r="C9389" t="s">
        <v>916</v>
      </c>
      <c r="D9389" s="21" t="s">
        <v>9388</v>
      </c>
      <c r="E9389" t="s">
        <v>9389</v>
      </c>
      <c r="F9389" t="s">
        <v>32</v>
      </c>
      <c r="G9389" t="s">
        <v>1270</v>
      </c>
      <c r="K9389" s="12">
        <v>2019</v>
      </c>
      <c r="L9389" s="11" t="s">
        <v>9445</v>
      </c>
      <c r="M9389" t="s">
        <v>9430</v>
      </c>
      <c r="N9389" t="s">
        <v>9446</v>
      </c>
      <c r="O9389" t="s">
        <v>9432</v>
      </c>
    </row>
    <row r="9390" spans="1:56" x14ac:dyDescent="0.2">
      <c r="A9390" s="65" t="s">
        <v>9839</v>
      </c>
      <c r="B9390" t="s">
        <v>917</v>
      </c>
      <c r="C9390" t="s">
        <v>916</v>
      </c>
      <c r="D9390" s="21" t="s">
        <v>9388</v>
      </c>
      <c r="E9390" t="s">
        <v>9389</v>
      </c>
      <c r="F9390" t="s">
        <v>58</v>
      </c>
      <c r="G9390" t="s">
        <v>1270</v>
      </c>
      <c r="K9390" s="12">
        <v>2019</v>
      </c>
      <c r="L9390" s="11" t="s">
        <v>9445</v>
      </c>
      <c r="M9390" t="s">
        <v>9430</v>
      </c>
      <c r="N9390" t="s">
        <v>9446</v>
      </c>
      <c r="O9390" t="s">
        <v>9736</v>
      </c>
    </row>
    <row r="9391" spans="1:56" x14ac:dyDescent="0.2">
      <c r="A9391" t="s">
        <v>9841</v>
      </c>
      <c r="B9391" t="s">
        <v>1254</v>
      </c>
      <c r="C9391" t="s">
        <v>1253</v>
      </c>
      <c r="D9391" s="21" t="s">
        <v>1257</v>
      </c>
      <c r="E9391" t="s">
        <v>1258</v>
      </c>
      <c r="F9391" t="s">
        <v>53</v>
      </c>
      <c r="G9391" t="s">
        <v>1270</v>
      </c>
      <c r="H9391" t="s">
        <v>349</v>
      </c>
      <c r="I9391" t="s">
        <v>349</v>
      </c>
      <c r="K9391">
        <v>2014</v>
      </c>
      <c r="L9391" t="s">
        <v>9098</v>
      </c>
      <c r="M9391" t="s">
        <v>4471</v>
      </c>
      <c r="N9391" t="s">
        <v>9523</v>
      </c>
      <c r="O9391" t="s">
        <v>9109</v>
      </c>
      <c r="P9391" s="11"/>
      <c r="Q9391" s="11"/>
      <c r="R9391" s="11"/>
      <c r="S9391" s="11"/>
      <c r="T9391" s="11"/>
      <c r="U9391" s="11"/>
      <c r="V9391" s="11"/>
      <c r="W9391" s="11"/>
      <c r="X9391" s="11"/>
      <c r="Y9391" s="11"/>
      <c r="Z9391" s="11"/>
      <c r="AA9391" s="11"/>
      <c r="AB9391" s="11"/>
      <c r="AC9391" s="11"/>
      <c r="AD9391" s="11"/>
      <c r="AE9391" s="11"/>
      <c r="AF9391" s="11"/>
      <c r="AG9391" s="11"/>
      <c r="AH9391" s="11"/>
      <c r="AI9391" s="11"/>
      <c r="AJ9391" s="11"/>
      <c r="AK9391" s="11"/>
      <c r="AL9391" s="11"/>
      <c r="AM9391" s="11"/>
      <c r="AN9391" s="11"/>
      <c r="AO9391" s="11"/>
      <c r="AP9391" s="11"/>
      <c r="AQ9391" s="11"/>
      <c r="AR9391" s="11"/>
      <c r="AS9391" s="11"/>
      <c r="AT9391" s="11"/>
      <c r="AU9391" s="11"/>
      <c r="AV9391" s="11"/>
      <c r="AW9391" s="11"/>
      <c r="AX9391" s="11"/>
      <c r="AY9391" s="11"/>
      <c r="AZ9391" s="11"/>
      <c r="BA9391" s="11"/>
      <c r="BB9391" s="11"/>
      <c r="BC9391" s="11"/>
      <c r="BD9391" s="11"/>
    </row>
    <row r="9392" spans="1:56" x14ac:dyDescent="0.2">
      <c r="A9392" s="65" t="s">
        <v>9839</v>
      </c>
      <c r="B9392" t="s">
        <v>917</v>
      </c>
      <c r="C9392" t="s">
        <v>916</v>
      </c>
      <c r="D9392" s="21" t="s">
        <v>9388</v>
      </c>
      <c r="E9392" t="s">
        <v>9389</v>
      </c>
      <c r="F9392" t="s">
        <v>53</v>
      </c>
      <c r="G9392" t="s">
        <v>1270</v>
      </c>
      <c r="K9392" s="12">
        <v>2019</v>
      </c>
      <c r="L9392" s="11" t="s">
        <v>9445</v>
      </c>
      <c r="M9392" t="s">
        <v>9430</v>
      </c>
      <c r="N9392" t="s">
        <v>9446</v>
      </c>
      <c r="O9392" t="s">
        <v>9434</v>
      </c>
    </row>
    <row r="9393" spans="1:56" x14ac:dyDescent="0.2">
      <c r="A9393" t="s">
        <v>9841</v>
      </c>
      <c r="B9393" t="s">
        <v>1254</v>
      </c>
      <c r="C9393" t="s">
        <v>1253</v>
      </c>
      <c r="D9393" s="21" t="s">
        <v>1257</v>
      </c>
      <c r="E9393" t="s">
        <v>1258</v>
      </c>
      <c r="F9393" t="s">
        <v>59</v>
      </c>
      <c r="G9393" t="s">
        <v>1270</v>
      </c>
      <c r="H9393" t="s">
        <v>349</v>
      </c>
      <c r="I9393" t="s">
        <v>349</v>
      </c>
      <c r="K9393">
        <v>2014</v>
      </c>
      <c r="L9393" t="s">
        <v>9098</v>
      </c>
      <c r="M9393" t="s">
        <v>4471</v>
      </c>
      <c r="N9393" t="s">
        <v>9523</v>
      </c>
      <c r="O9393" t="s">
        <v>9110</v>
      </c>
      <c r="P9393" s="11"/>
      <c r="Q9393" s="11"/>
      <c r="R9393" s="11"/>
      <c r="S9393" s="11"/>
      <c r="T9393" s="11"/>
      <c r="U9393" s="11"/>
      <c r="V9393" s="11"/>
      <c r="W9393" s="11"/>
      <c r="X9393" s="11"/>
      <c r="Y9393" s="11"/>
      <c r="Z9393" s="11"/>
      <c r="AA9393" s="11"/>
      <c r="AB9393" s="11"/>
      <c r="AC9393" s="11"/>
      <c r="AD9393" s="11"/>
      <c r="AE9393" s="11"/>
      <c r="AF9393" s="11"/>
      <c r="AG9393" s="11"/>
      <c r="AH9393" s="11"/>
      <c r="AI9393" s="11"/>
      <c r="AJ9393" s="11"/>
      <c r="AK9393" s="11"/>
      <c r="AL9393" s="11"/>
      <c r="AM9393" s="11"/>
      <c r="AN9393" s="11"/>
      <c r="AO9393" s="11"/>
      <c r="AP9393" s="11"/>
      <c r="AQ9393" s="11"/>
      <c r="AR9393" s="11"/>
      <c r="AS9393" s="11"/>
      <c r="AT9393" s="11"/>
      <c r="AU9393" s="11"/>
      <c r="AV9393" s="11"/>
      <c r="AW9393" s="11"/>
      <c r="AX9393" s="11"/>
      <c r="AY9393" s="11"/>
      <c r="AZ9393" s="11"/>
      <c r="BA9393" s="11"/>
      <c r="BB9393" s="11"/>
      <c r="BC9393" s="11"/>
      <c r="BD9393" s="11"/>
    </row>
    <row r="9394" spans="1:56" x14ac:dyDescent="0.2">
      <c r="A9394" s="65" t="s">
        <v>9839</v>
      </c>
      <c r="B9394" t="s">
        <v>917</v>
      </c>
      <c r="C9394" t="s">
        <v>916</v>
      </c>
      <c r="D9394" s="21" t="s">
        <v>9388</v>
      </c>
      <c r="E9394" t="s">
        <v>9389</v>
      </c>
      <c r="F9394" t="s">
        <v>59</v>
      </c>
      <c r="G9394" t="s">
        <v>1270</v>
      </c>
      <c r="K9394" s="12">
        <v>2019</v>
      </c>
      <c r="L9394" s="11" t="s">
        <v>9445</v>
      </c>
      <c r="M9394" t="s">
        <v>9430</v>
      </c>
      <c r="N9394" t="s">
        <v>9446</v>
      </c>
      <c r="O9394" t="s">
        <v>9433</v>
      </c>
    </row>
    <row r="9395" spans="1:56" x14ac:dyDescent="0.2">
      <c r="A9395" t="s">
        <v>9841</v>
      </c>
      <c r="B9395" t="s">
        <v>1254</v>
      </c>
      <c r="C9395" t="s">
        <v>1253</v>
      </c>
      <c r="D9395" s="21" t="s">
        <v>1257</v>
      </c>
      <c r="E9395" t="s">
        <v>1258</v>
      </c>
      <c r="F9395" t="s">
        <v>64</v>
      </c>
      <c r="G9395" t="s">
        <v>1270</v>
      </c>
      <c r="H9395" t="s">
        <v>349</v>
      </c>
      <c r="I9395" t="s">
        <v>349</v>
      </c>
      <c r="K9395">
        <v>2018</v>
      </c>
      <c r="L9395" t="s">
        <v>9478</v>
      </c>
      <c r="N9395" t="s">
        <v>9477</v>
      </c>
      <c r="O9395" t="s">
        <v>9480</v>
      </c>
      <c r="P9395" s="11"/>
      <c r="Q9395" s="11"/>
      <c r="R9395" s="11"/>
      <c r="S9395" s="11"/>
      <c r="T9395" s="11"/>
      <c r="U9395" s="11"/>
      <c r="V9395" s="11"/>
      <c r="W9395" s="11"/>
      <c r="X9395" s="11"/>
      <c r="Y9395" s="11"/>
      <c r="Z9395" s="11"/>
      <c r="AA9395" s="11"/>
      <c r="AB9395" s="11"/>
      <c r="AC9395" s="11"/>
      <c r="AD9395" s="11"/>
      <c r="AE9395" s="11"/>
      <c r="AF9395" s="11"/>
      <c r="AG9395" s="11"/>
      <c r="AH9395" s="11"/>
      <c r="AI9395" s="11"/>
      <c r="AJ9395" s="11"/>
      <c r="AK9395" s="11"/>
      <c r="AL9395" s="11"/>
      <c r="AM9395" s="11"/>
      <c r="AN9395" s="11"/>
      <c r="AO9395" s="11"/>
      <c r="AP9395" s="11"/>
      <c r="AQ9395" s="11"/>
      <c r="AR9395" s="11"/>
      <c r="AS9395" s="11"/>
      <c r="AT9395" s="11"/>
      <c r="AU9395" s="11"/>
      <c r="AV9395" s="11"/>
      <c r="AW9395" s="11"/>
      <c r="AX9395" s="11"/>
      <c r="AY9395" s="11"/>
      <c r="AZ9395" s="11"/>
      <c r="BA9395" s="11"/>
      <c r="BB9395" s="11"/>
      <c r="BC9395" s="11"/>
      <c r="BD9395" s="11"/>
    </row>
    <row r="9396" spans="1:56" x14ac:dyDescent="0.2">
      <c r="A9396" s="65" t="s">
        <v>9839</v>
      </c>
      <c r="B9396" t="s">
        <v>917</v>
      </c>
      <c r="C9396" t="s">
        <v>916</v>
      </c>
      <c r="D9396" s="21" t="s">
        <v>9388</v>
      </c>
      <c r="E9396" t="s">
        <v>9389</v>
      </c>
      <c r="F9396" t="s">
        <v>64</v>
      </c>
      <c r="G9396" t="s">
        <v>1270</v>
      </c>
      <c r="K9396" s="12">
        <v>2019</v>
      </c>
      <c r="L9396" s="11" t="s">
        <v>9445</v>
      </c>
      <c r="M9396" t="s">
        <v>9430</v>
      </c>
      <c r="N9396" t="s">
        <v>9446</v>
      </c>
      <c r="O9396" t="s">
        <v>9431</v>
      </c>
    </row>
    <row r="9397" spans="1:56" x14ac:dyDescent="0.2">
      <c r="A9397" t="s">
        <v>9841</v>
      </c>
      <c r="B9397" t="s">
        <v>1254</v>
      </c>
      <c r="C9397" t="s">
        <v>1253</v>
      </c>
      <c r="D9397" s="21" t="s">
        <v>1257</v>
      </c>
      <c r="E9397" t="s">
        <v>1258</v>
      </c>
      <c r="F9397" t="s">
        <v>266</v>
      </c>
      <c r="G9397" t="s">
        <v>1523</v>
      </c>
      <c r="K9397">
        <v>2019</v>
      </c>
      <c r="L9397" t="s">
        <v>9079</v>
      </c>
      <c r="M9397" t="s">
        <v>3164</v>
      </c>
      <c r="N9397" t="s">
        <v>6634</v>
      </c>
      <c r="O9397" t="s">
        <v>9082</v>
      </c>
      <c r="P9397" s="11"/>
      <c r="Q9397" s="11"/>
      <c r="R9397" s="11"/>
      <c r="S9397" s="11"/>
      <c r="T9397" s="11"/>
      <c r="U9397" s="11"/>
      <c r="V9397" s="11"/>
      <c r="W9397" s="11"/>
      <c r="X9397" s="11"/>
      <c r="Y9397" s="11"/>
      <c r="Z9397" s="11"/>
      <c r="AA9397" s="11"/>
      <c r="AB9397" s="11"/>
      <c r="AC9397" s="11"/>
      <c r="AD9397" s="11"/>
      <c r="AE9397" s="11"/>
      <c r="AF9397" s="11"/>
      <c r="AG9397" s="11"/>
      <c r="AH9397" s="11"/>
      <c r="AI9397" s="11"/>
      <c r="AJ9397" s="11"/>
      <c r="AK9397" s="11"/>
      <c r="AL9397" s="11"/>
      <c r="AM9397" s="11"/>
      <c r="AN9397" s="11"/>
      <c r="AO9397" s="11"/>
      <c r="AP9397" s="11"/>
      <c r="AQ9397" s="11"/>
      <c r="AR9397" s="11"/>
      <c r="AS9397" s="11"/>
      <c r="AT9397" s="11"/>
      <c r="AU9397" s="11"/>
      <c r="AV9397" s="11"/>
      <c r="AW9397" s="11"/>
      <c r="AX9397" s="11"/>
      <c r="AY9397" s="11"/>
      <c r="AZ9397" s="11"/>
      <c r="BA9397" s="11"/>
      <c r="BB9397" s="11"/>
      <c r="BC9397" s="11"/>
      <c r="BD9397" s="11"/>
    </row>
    <row r="9398" spans="1:56" x14ac:dyDescent="0.2">
      <c r="A9398" t="s">
        <v>9841</v>
      </c>
      <c r="B9398" t="s">
        <v>1254</v>
      </c>
      <c r="C9398" t="s">
        <v>1253</v>
      </c>
      <c r="D9398" s="21" t="s">
        <v>1257</v>
      </c>
      <c r="E9398" t="s">
        <v>1258</v>
      </c>
      <c r="F9398" t="s">
        <v>294</v>
      </c>
      <c r="G9398" t="s">
        <v>1523</v>
      </c>
      <c r="K9398">
        <v>2019</v>
      </c>
      <c r="L9398" t="s">
        <v>9079</v>
      </c>
      <c r="M9398" t="s">
        <v>3164</v>
      </c>
      <c r="N9398" t="s">
        <v>6634</v>
      </c>
      <c r="O9398" t="s">
        <v>9083</v>
      </c>
      <c r="P9398" s="11"/>
      <c r="Q9398" s="11"/>
      <c r="R9398" s="11"/>
      <c r="S9398" s="11"/>
      <c r="T9398" s="11"/>
      <c r="U9398" s="11"/>
      <c r="V9398" s="11"/>
      <c r="W9398" s="11"/>
      <c r="X9398" s="11"/>
      <c r="Y9398" s="11"/>
      <c r="Z9398" s="11"/>
      <c r="AA9398" s="11"/>
      <c r="AB9398" s="11"/>
      <c r="AC9398" s="11"/>
      <c r="AD9398" s="11"/>
      <c r="AE9398" s="11"/>
      <c r="AF9398" s="11"/>
      <c r="AG9398" s="11"/>
      <c r="AH9398" s="11"/>
      <c r="AI9398" s="11"/>
      <c r="AJ9398" s="11"/>
      <c r="AK9398" s="11"/>
      <c r="AL9398" s="11"/>
      <c r="AM9398" s="11"/>
      <c r="AN9398" s="11"/>
      <c r="AO9398" s="11"/>
      <c r="AP9398" s="11"/>
      <c r="AQ9398" s="11"/>
      <c r="AR9398" s="11"/>
      <c r="AS9398" s="11"/>
      <c r="AT9398" s="11"/>
      <c r="AU9398" s="11"/>
      <c r="AV9398" s="11"/>
      <c r="AW9398" s="11"/>
      <c r="AX9398" s="11"/>
      <c r="AY9398" s="11"/>
      <c r="AZ9398" s="11"/>
      <c r="BA9398" s="11"/>
      <c r="BB9398" s="11"/>
      <c r="BC9398" s="11"/>
      <c r="BD9398" s="11"/>
    </row>
    <row r="9399" spans="1:56" x14ac:dyDescent="0.2">
      <c r="A9399" s="66" t="s">
        <v>9833</v>
      </c>
      <c r="B9399" t="s">
        <v>617</v>
      </c>
      <c r="C9399" t="s">
        <v>616</v>
      </c>
      <c r="D9399" t="s">
        <v>9390</v>
      </c>
      <c r="E9399" t="s">
        <v>9391</v>
      </c>
      <c r="F9399" t="s">
        <v>4</v>
      </c>
      <c r="L9399" t="s">
        <v>1278</v>
      </c>
      <c r="N9399" t="s">
        <v>1279</v>
      </c>
      <c r="O9399" t="s">
        <v>1280</v>
      </c>
    </row>
    <row r="9400" spans="1:56" ht="16" x14ac:dyDescent="0.2">
      <c r="A9400" s="66" t="s">
        <v>9833</v>
      </c>
      <c r="B9400" t="s">
        <v>1003</v>
      </c>
      <c r="C9400" t="s">
        <v>1002</v>
      </c>
      <c r="D9400" s="38" t="s">
        <v>9360</v>
      </c>
      <c r="E9400" t="s">
        <v>9361</v>
      </c>
      <c r="F9400" t="s">
        <v>4</v>
      </c>
      <c r="L9400" t="s">
        <v>1278</v>
      </c>
      <c r="N9400" t="s">
        <v>1279</v>
      </c>
      <c r="O9400" t="s">
        <v>1280</v>
      </c>
    </row>
    <row r="9401" spans="1:56" ht="16" x14ac:dyDescent="0.2">
      <c r="A9401" s="66" t="s">
        <v>9833</v>
      </c>
      <c r="B9401" t="s">
        <v>609</v>
      </c>
      <c r="C9401" t="s">
        <v>608</v>
      </c>
      <c r="D9401" s="37" t="s">
        <v>9316</v>
      </c>
      <c r="E9401" t="s">
        <v>9317</v>
      </c>
      <c r="F9401" t="s">
        <v>4</v>
      </c>
      <c r="L9401" t="s">
        <v>1278</v>
      </c>
      <c r="N9401" t="s">
        <v>1279</v>
      </c>
      <c r="O9401" t="s">
        <v>1280</v>
      </c>
    </row>
    <row r="9402" spans="1:56" x14ac:dyDescent="0.2">
      <c r="A9402" s="66" t="s">
        <v>9831</v>
      </c>
      <c r="B9402" s="44" t="s">
        <v>9640</v>
      </c>
      <c r="C9402" t="s">
        <v>590</v>
      </c>
      <c r="D9402" s="21" t="s">
        <v>594</v>
      </c>
      <c r="E9402" t="s">
        <v>595</v>
      </c>
      <c r="F9402" t="s">
        <v>316</v>
      </c>
      <c r="L9402" t="s">
        <v>9453</v>
      </c>
      <c r="N9402" t="s">
        <v>9454</v>
      </c>
    </row>
    <row r="9403" spans="1:56" x14ac:dyDescent="0.2">
      <c r="A9403" s="66" t="s">
        <v>9831</v>
      </c>
      <c r="B9403" s="44" t="s">
        <v>9640</v>
      </c>
      <c r="C9403" t="s">
        <v>590</v>
      </c>
      <c r="D9403" s="21" t="s">
        <v>594</v>
      </c>
      <c r="E9403" t="s">
        <v>595</v>
      </c>
      <c r="F9403" t="s">
        <v>315</v>
      </c>
      <c r="L9403" t="s">
        <v>9453</v>
      </c>
      <c r="N9403" t="s">
        <v>9454</v>
      </c>
    </row>
    <row r="9404" spans="1:56" x14ac:dyDescent="0.2">
      <c r="A9404" s="66" t="s">
        <v>9831</v>
      </c>
      <c r="B9404" s="44" t="s">
        <v>9640</v>
      </c>
      <c r="C9404" t="s">
        <v>590</v>
      </c>
      <c r="D9404" s="21" t="s">
        <v>594</v>
      </c>
      <c r="E9404" t="s">
        <v>595</v>
      </c>
      <c r="F9404" t="s">
        <v>322</v>
      </c>
      <c r="L9404" t="s">
        <v>9453</v>
      </c>
      <c r="N9404" t="s">
        <v>9454</v>
      </c>
    </row>
    <row r="9405" spans="1:56" x14ac:dyDescent="0.2">
      <c r="A9405" s="66" t="s">
        <v>9831</v>
      </c>
      <c r="B9405" s="44" t="s">
        <v>9640</v>
      </c>
      <c r="C9405" t="s">
        <v>590</v>
      </c>
      <c r="D9405" s="21" t="s">
        <v>594</v>
      </c>
      <c r="E9405" t="s">
        <v>595</v>
      </c>
      <c r="F9405" t="s">
        <v>323</v>
      </c>
      <c r="L9405" t="s">
        <v>9453</v>
      </c>
      <c r="N9405" t="s">
        <v>9454</v>
      </c>
    </row>
    <row r="9406" spans="1:56" x14ac:dyDescent="0.2">
      <c r="A9406" s="66" t="s">
        <v>9831</v>
      </c>
      <c r="B9406" s="44" t="s">
        <v>9640</v>
      </c>
      <c r="C9406" t="s">
        <v>590</v>
      </c>
      <c r="D9406" s="21" t="s">
        <v>594</v>
      </c>
      <c r="E9406" t="s">
        <v>595</v>
      </c>
      <c r="F9406" t="s">
        <v>314</v>
      </c>
      <c r="L9406" t="s">
        <v>9453</v>
      </c>
      <c r="N9406" t="s">
        <v>9454</v>
      </c>
    </row>
    <row r="9407" spans="1:56" x14ac:dyDescent="0.2">
      <c r="A9407" s="66" t="s">
        <v>9831</v>
      </c>
      <c r="B9407" s="44" t="s">
        <v>9640</v>
      </c>
      <c r="C9407" t="s">
        <v>590</v>
      </c>
      <c r="D9407" s="21" t="s">
        <v>594</v>
      </c>
      <c r="E9407" t="s">
        <v>595</v>
      </c>
      <c r="F9407" t="s">
        <v>321</v>
      </c>
      <c r="L9407" t="s">
        <v>9453</v>
      </c>
      <c r="N9407" t="s">
        <v>9454</v>
      </c>
    </row>
    <row r="9408" spans="1:56" x14ac:dyDescent="0.2">
      <c r="A9408" s="66" t="s">
        <v>9831</v>
      </c>
      <c r="B9408" s="44" t="s">
        <v>9640</v>
      </c>
      <c r="C9408" t="s">
        <v>590</v>
      </c>
      <c r="D9408" s="21" t="s">
        <v>594</v>
      </c>
      <c r="E9408" t="s">
        <v>595</v>
      </c>
      <c r="F9408" t="s">
        <v>96</v>
      </c>
      <c r="L9408" t="s">
        <v>9455</v>
      </c>
      <c r="N9408" t="s">
        <v>9456</v>
      </c>
      <c r="O9408" t="s">
        <v>9457</v>
      </c>
    </row>
    <row r="9409" spans="1:23" x14ac:dyDescent="0.2">
      <c r="A9409" t="s">
        <v>9841</v>
      </c>
      <c r="B9409" t="s">
        <v>1254</v>
      </c>
      <c r="C9409" t="s">
        <v>1253</v>
      </c>
      <c r="D9409" s="21" t="s">
        <v>1257</v>
      </c>
      <c r="E9409" t="s">
        <v>1258</v>
      </c>
      <c r="F9409" t="s">
        <v>65</v>
      </c>
      <c r="K9409">
        <v>2018</v>
      </c>
      <c r="L9409" t="s">
        <v>9478</v>
      </c>
      <c r="N9409" t="s">
        <v>9477</v>
      </c>
      <c r="O9409" t="s">
        <v>9479</v>
      </c>
    </row>
    <row r="9410" spans="1:23" x14ac:dyDescent="0.2">
      <c r="A9410" t="s">
        <v>9841</v>
      </c>
      <c r="B9410" s="40" t="s">
        <v>632</v>
      </c>
      <c r="C9410" s="40" t="s">
        <v>631</v>
      </c>
      <c r="D9410" s="39" t="s">
        <v>633</v>
      </c>
      <c r="E9410" s="40" t="s">
        <v>634</v>
      </c>
      <c r="F9410" s="40" t="s">
        <v>336</v>
      </c>
      <c r="G9410" s="40"/>
      <c r="H9410" s="40"/>
      <c r="I9410" s="40"/>
      <c r="J9410" s="40"/>
      <c r="K9410" s="40"/>
      <c r="L9410" s="40" t="s">
        <v>9484</v>
      </c>
      <c r="M9410" s="40" t="s">
        <v>9482</v>
      </c>
      <c r="N9410" s="40" t="s">
        <v>9483</v>
      </c>
      <c r="O9410" s="57"/>
      <c r="P9410" s="40"/>
      <c r="Q9410" s="40"/>
      <c r="R9410" s="40"/>
      <c r="S9410" s="40"/>
      <c r="T9410" s="40"/>
      <c r="U9410" s="40"/>
      <c r="V9410" s="40"/>
      <c r="W9410" s="40"/>
    </row>
    <row r="9411" spans="1:23" x14ac:dyDescent="0.2">
      <c r="A9411" t="s">
        <v>9841</v>
      </c>
      <c r="B9411" s="40" t="s">
        <v>632</v>
      </c>
      <c r="C9411" s="40" t="s">
        <v>631</v>
      </c>
      <c r="D9411" s="39" t="s">
        <v>633</v>
      </c>
      <c r="E9411" s="40" t="s">
        <v>634</v>
      </c>
      <c r="F9411" s="40" t="s">
        <v>337</v>
      </c>
      <c r="G9411" s="40"/>
      <c r="H9411" s="40"/>
      <c r="I9411" s="40"/>
      <c r="J9411" s="40"/>
      <c r="K9411" s="40"/>
      <c r="L9411" s="40" t="s">
        <v>9484</v>
      </c>
      <c r="M9411" s="40" t="s">
        <v>9482</v>
      </c>
      <c r="N9411" s="40" t="s">
        <v>9483</v>
      </c>
      <c r="O9411" s="57"/>
      <c r="P9411" s="40"/>
      <c r="Q9411" s="40"/>
      <c r="R9411" s="40"/>
      <c r="S9411" s="40"/>
      <c r="T9411" s="40"/>
      <c r="U9411" s="40"/>
      <c r="V9411" s="40"/>
      <c r="W9411" s="40"/>
    </row>
    <row r="9412" spans="1:23" x14ac:dyDescent="0.2">
      <c r="A9412" t="s">
        <v>9841</v>
      </c>
      <c r="B9412" s="40" t="s">
        <v>632</v>
      </c>
      <c r="C9412" s="40" t="s">
        <v>631</v>
      </c>
      <c r="D9412" s="39" t="s">
        <v>633</v>
      </c>
      <c r="E9412" s="40" t="s">
        <v>634</v>
      </c>
      <c r="F9412" s="40" t="s">
        <v>338</v>
      </c>
      <c r="G9412" s="40"/>
      <c r="H9412" s="40"/>
      <c r="I9412" s="40"/>
      <c r="J9412" s="40"/>
      <c r="K9412" s="40"/>
      <c r="L9412" s="40" t="s">
        <v>9484</v>
      </c>
      <c r="M9412" s="40" t="s">
        <v>9482</v>
      </c>
      <c r="N9412" s="40" t="s">
        <v>9483</v>
      </c>
      <c r="O9412" s="57"/>
      <c r="P9412" s="40"/>
      <c r="Q9412" s="40"/>
      <c r="R9412" s="40"/>
      <c r="S9412" s="40"/>
      <c r="T9412" s="40"/>
      <c r="U9412" s="40"/>
      <c r="V9412" s="40"/>
      <c r="W9412" s="40"/>
    </row>
    <row r="9413" spans="1:23" x14ac:dyDescent="0.2">
      <c r="A9413" t="s">
        <v>9829</v>
      </c>
      <c r="B9413" s="40" t="s">
        <v>853</v>
      </c>
      <c r="C9413" s="40" t="s">
        <v>852</v>
      </c>
      <c r="D9413" s="39" t="s">
        <v>854</v>
      </c>
      <c r="E9413" s="40" t="s">
        <v>855</v>
      </c>
      <c r="F9413" s="40" t="s">
        <v>8</v>
      </c>
      <c r="G9413" s="40"/>
      <c r="H9413" s="40"/>
      <c r="I9413" s="40"/>
      <c r="J9413" s="40"/>
      <c r="K9413" s="40">
        <v>2020</v>
      </c>
      <c r="L9413" s="40" t="s">
        <v>9495</v>
      </c>
      <c r="M9413" s="40" t="s">
        <v>9126</v>
      </c>
      <c r="N9413" s="40" t="s">
        <v>9496</v>
      </c>
      <c r="O9413" s="57"/>
      <c r="P9413" s="40"/>
      <c r="Q9413" s="40"/>
      <c r="R9413" s="40"/>
      <c r="S9413" s="40"/>
      <c r="T9413" s="40"/>
      <c r="U9413" s="40"/>
      <c r="V9413" s="40"/>
      <c r="W9413" s="40"/>
    </row>
    <row r="9414" spans="1:23" x14ac:dyDescent="0.2">
      <c r="A9414" t="s">
        <v>9829</v>
      </c>
      <c r="B9414" s="40" t="s">
        <v>853</v>
      </c>
      <c r="C9414" s="40" t="s">
        <v>852</v>
      </c>
      <c r="D9414" s="39" t="s">
        <v>854</v>
      </c>
      <c r="E9414" s="40" t="s">
        <v>855</v>
      </c>
      <c r="F9414" s="40" t="s">
        <v>14</v>
      </c>
      <c r="G9414" s="40"/>
      <c r="H9414" s="40"/>
      <c r="I9414" s="40"/>
      <c r="J9414" s="40"/>
      <c r="K9414" s="40"/>
      <c r="L9414" s="40"/>
      <c r="M9414" s="40"/>
      <c r="N9414" s="40"/>
      <c r="O9414" s="57"/>
      <c r="P9414" s="40"/>
      <c r="Q9414" s="40"/>
      <c r="R9414" s="40"/>
      <c r="S9414" s="40"/>
      <c r="T9414" s="40"/>
      <c r="U9414" s="40"/>
      <c r="V9414" s="40"/>
      <c r="W9414" s="40"/>
    </row>
    <row r="9415" spans="1:23" x14ac:dyDescent="0.2">
      <c r="A9415" s="66" t="s">
        <v>9831</v>
      </c>
      <c r="B9415" s="40" t="s">
        <v>1169</v>
      </c>
      <c r="C9415" s="40" t="s">
        <v>1168</v>
      </c>
      <c r="D9415" s="39" t="s">
        <v>1170</v>
      </c>
      <c r="E9415" s="40" t="s">
        <v>1171</v>
      </c>
      <c r="F9415" s="40" t="s">
        <v>16</v>
      </c>
      <c r="G9415" t="s">
        <v>1270</v>
      </c>
      <c r="H9415" s="40"/>
      <c r="I9415" s="40"/>
      <c r="J9415" s="40"/>
      <c r="K9415" s="40">
        <v>2017</v>
      </c>
      <c r="L9415" s="40" t="s">
        <v>9505</v>
      </c>
      <c r="M9415" s="40" t="s">
        <v>9504</v>
      </c>
      <c r="N9415" s="40" t="s">
        <v>9506</v>
      </c>
      <c r="O9415" s="57"/>
      <c r="P9415" s="40"/>
      <c r="Q9415" s="40"/>
      <c r="R9415" s="40"/>
      <c r="S9415" s="40"/>
      <c r="T9415" s="40"/>
      <c r="U9415" s="40"/>
      <c r="V9415" s="40"/>
      <c r="W9415" s="40"/>
    </row>
    <row r="9416" spans="1:23" x14ac:dyDescent="0.2">
      <c r="A9416" s="66" t="s">
        <v>9831</v>
      </c>
      <c r="B9416" s="40" t="s">
        <v>1169</v>
      </c>
      <c r="C9416" s="40" t="s">
        <v>1168</v>
      </c>
      <c r="D9416" s="39" t="s">
        <v>1170</v>
      </c>
      <c r="E9416" s="40" t="s">
        <v>1171</v>
      </c>
      <c r="F9416" s="40" t="s">
        <v>17</v>
      </c>
      <c r="G9416" t="s">
        <v>1270</v>
      </c>
      <c r="H9416" s="40"/>
      <c r="I9416" s="40"/>
      <c r="J9416" s="40"/>
      <c r="K9416" s="40">
        <v>2017</v>
      </c>
      <c r="L9416" s="40" t="s">
        <v>9505</v>
      </c>
      <c r="M9416" s="40" t="s">
        <v>9504</v>
      </c>
      <c r="N9416" s="40" t="s">
        <v>9506</v>
      </c>
      <c r="O9416" s="57"/>
      <c r="P9416" s="40"/>
      <c r="Q9416" s="40"/>
      <c r="R9416" s="40"/>
      <c r="S9416" s="40"/>
      <c r="T9416" s="40"/>
      <c r="U9416" s="40"/>
      <c r="V9416" s="40"/>
      <c r="W9416" s="40"/>
    </row>
    <row r="9417" spans="1:23" x14ac:dyDescent="0.2">
      <c r="A9417" s="66" t="s">
        <v>9831</v>
      </c>
      <c r="B9417" s="40" t="s">
        <v>1169</v>
      </c>
      <c r="C9417" s="40" t="s">
        <v>1168</v>
      </c>
      <c r="D9417" s="39" t="s">
        <v>1170</v>
      </c>
      <c r="E9417" s="40" t="s">
        <v>1171</v>
      </c>
      <c r="F9417" s="40" t="s">
        <v>18</v>
      </c>
      <c r="G9417" t="s">
        <v>1270</v>
      </c>
      <c r="H9417" s="40"/>
      <c r="I9417" s="40"/>
      <c r="J9417" s="40"/>
      <c r="K9417" s="40">
        <v>2017</v>
      </c>
      <c r="L9417" s="40" t="s">
        <v>9505</v>
      </c>
      <c r="M9417" s="40" t="s">
        <v>9504</v>
      </c>
      <c r="N9417" s="40" t="s">
        <v>9506</v>
      </c>
      <c r="O9417" s="57"/>
      <c r="P9417" s="40"/>
      <c r="Q9417" s="40"/>
      <c r="R9417" s="40"/>
      <c r="S9417" s="40"/>
      <c r="T9417" s="40"/>
      <c r="U9417" s="40"/>
      <c r="V9417" s="40"/>
      <c r="W9417" s="40"/>
    </row>
    <row r="9418" spans="1:23" x14ac:dyDescent="0.2">
      <c r="A9418" s="66" t="s">
        <v>9831</v>
      </c>
      <c r="B9418" s="40" t="s">
        <v>1169</v>
      </c>
      <c r="C9418" s="40" t="s">
        <v>1168</v>
      </c>
      <c r="D9418" s="39" t="s">
        <v>1170</v>
      </c>
      <c r="E9418" s="40" t="s">
        <v>1171</v>
      </c>
      <c r="F9418" s="40" t="s">
        <v>19</v>
      </c>
      <c r="G9418" t="s">
        <v>1270</v>
      </c>
      <c r="H9418" s="40"/>
      <c r="I9418" s="40"/>
      <c r="J9418" s="40"/>
      <c r="K9418" s="40">
        <v>2017</v>
      </c>
      <c r="L9418" s="40" t="s">
        <v>9505</v>
      </c>
      <c r="M9418" s="40" t="s">
        <v>9504</v>
      </c>
      <c r="N9418" s="40" t="s">
        <v>9506</v>
      </c>
      <c r="O9418" s="57"/>
      <c r="P9418" s="40"/>
      <c r="Q9418" s="40"/>
      <c r="R9418" s="40"/>
      <c r="S9418" s="40"/>
      <c r="T9418" s="40"/>
      <c r="U9418" s="40"/>
      <c r="V9418" s="40"/>
      <c r="W9418" s="40"/>
    </row>
    <row r="9419" spans="1:23" x14ac:dyDescent="0.2">
      <c r="A9419" s="66" t="s">
        <v>9831</v>
      </c>
      <c r="B9419" s="40" t="s">
        <v>1169</v>
      </c>
      <c r="C9419" s="40" t="s">
        <v>1168</v>
      </c>
      <c r="D9419" s="39" t="s">
        <v>1170</v>
      </c>
      <c r="E9419" s="40" t="s">
        <v>1171</v>
      </c>
      <c r="F9419" s="40" t="s">
        <v>20</v>
      </c>
      <c r="G9419" t="s">
        <v>1270</v>
      </c>
      <c r="H9419" s="40"/>
      <c r="I9419" s="40"/>
      <c r="J9419" s="40"/>
      <c r="K9419" s="40">
        <v>2017</v>
      </c>
      <c r="L9419" s="40" t="s">
        <v>9505</v>
      </c>
      <c r="M9419" s="40" t="s">
        <v>9504</v>
      </c>
      <c r="N9419" s="40" t="s">
        <v>9506</v>
      </c>
      <c r="O9419" s="57"/>
      <c r="P9419" s="40"/>
      <c r="Q9419" s="40"/>
      <c r="R9419" s="40"/>
      <c r="S9419" s="40"/>
      <c r="T9419" s="40"/>
      <c r="U9419" s="40"/>
      <c r="V9419" s="40"/>
      <c r="W9419" s="40"/>
    </row>
    <row r="9420" spans="1:23" x14ac:dyDescent="0.2">
      <c r="A9420" s="66" t="s">
        <v>9831</v>
      </c>
      <c r="B9420" s="40" t="s">
        <v>1169</v>
      </c>
      <c r="C9420" s="40" t="s">
        <v>1168</v>
      </c>
      <c r="D9420" s="39" t="s">
        <v>1170</v>
      </c>
      <c r="E9420" s="40" t="s">
        <v>1171</v>
      </c>
      <c r="F9420" s="40" t="s">
        <v>24</v>
      </c>
      <c r="G9420" t="s">
        <v>1270</v>
      </c>
      <c r="H9420" s="40"/>
      <c r="I9420" s="40"/>
      <c r="J9420" s="40"/>
      <c r="K9420" s="40">
        <v>2017</v>
      </c>
      <c r="L9420" s="40" t="s">
        <v>9505</v>
      </c>
      <c r="M9420" s="40" t="s">
        <v>9504</v>
      </c>
      <c r="N9420" s="40" t="s">
        <v>9506</v>
      </c>
      <c r="O9420" s="57"/>
      <c r="P9420" s="40"/>
      <c r="Q9420" s="40"/>
      <c r="R9420" s="40"/>
      <c r="S9420" s="40"/>
      <c r="T9420" s="40"/>
      <c r="U9420" s="40"/>
      <c r="V9420" s="40"/>
      <c r="W9420" s="40"/>
    </row>
    <row r="9421" spans="1:23" x14ac:dyDescent="0.2">
      <c r="A9421" s="66" t="s">
        <v>9831</v>
      </c>
      <c r="B9421" s="40" t="s">
        <v>1169</v>
      </c>
      <c r="C9421" s="40" t="s">
        <v>1168</v>
      </c>
      <c r="D9421" s="39" t="s">
        <v>1170</v>
      </c>
      <c r="E9421" s="40" t="s">
        <v>1171</v>
      </c>
      <c r="F9421" s="40" t="s">
        <v>26</v>
      </c>
      <c r="G9421" t="s">
        <v>1270</v>
      </c>
      <c r="H9421" s="40"/>
      <c r="I9421" s="40"/>
      <c r="J9421" s="40"/>
      <c r="K9421" s="40">
        <v>2017</v>
      </c>
      <c r="L9421" s="40" t="s">
        <v>9505</v>
      </c>
      <c r="M9421" s="40" t="s">
        <v>9504</v>
      </c>
      <c r="N9421" s="40" t="s">
        <v>9506</v>
      </c>
      <c r="O9421" s="57"/>
      <c r="P9421" s="40"/>
      <c r="Q9421" s="40"/>
      <c r="R9421" s="40"/>
      <c r="S9421" s="40"/>
      <c r="T9421" s="40"/>
      <c r="U9421" s="40"/>
      <c r="V9421" s="40"/>
      <c r="W9421" s="40"/>
    </row>
    <row r="9422" spans="1:23" x14ac:dyDescent="0.2">
      <c r="A9422" s="66" t="s">
        <v>9831</v>
      </c>
      <c r="B9422" s="40" t="s">
        <v>1169</v>
      </c>
      <c r="C9422" s="40" t="s">
        <v>1168</v>
      </c>
      <c r="D9422" s="39" t="s">
        <v>1170</v>
      </c>
      <c r="E9422" s="40" t="s">
        <v>1171</v>
      </c>
      <c r="F9422" s="40" t="s">
        <v>27</v>
      </c>
      <c r="G9422" t="s">
        <v>1270</v>
      </c>
      <c r="H9422" s="40"/>
      <c r="I9422" s="40"/>
      <c r="J9422" s="40"/>
      <c r="K9422" s="40">
        <v>2017</v>
      </c>
      <c r="L9422" s="40" t="s">
        <v>9505</v>
      </c>
      <c r="M9422" s="40" t="s">
        <v>9504</v>
      </c>
      <c r="N9422" s="40" t="s">
        <v>9506</v>
      </c>
      <c r="O9422" s="57"/>
      <c r="P9422" s="40"/>
      <c r="Q9422" s="40"/>
      <c r="R9422" s="40"/>
      <c r="S9422" s="40"/>
      <c r="T9422" s="40"/>
      <c r="U9422" s="40"/>
      <c r="V9422" s="40"/>
      <c r="W9422" s="40"/>
    </row>
    <row r="9423" spans="1:23" x14ac:dyDescent="0.2">
      <c r="A9423" s="66" t="s">
        <v>9831</v>
      </c>
      <c r="B9423" s="40" t="s">
        <v>1169</v>
      </c>
      <c r="C9423" s="40" t="s">
        <v>1168</v>
      </c>
      <c r="D9423" s="39" t="s">
        <v>1170</v>
      </c>
      <c r="E9423" s="40" t="s">
        <v>1171</v>
      </c>
      <c r="F9423" s="40" t="s">
        <v>28</v>
      </c>
      <c r="G9423" t="s">
        <v>1270</v>
      </c>
      <c r="H9423" s="40"/>
      <c r="I9423" s="40"/>
      <c r="J9423" s="40"/>
      <c r="K9423" s="40">
        <v>2017</v>
      </c>
      <c r="L9423" s="40" t="s">
        <v>9505</v>
      </c>
      <c r="M9423" s="40" t="s">
        <v>9504</v>
      </c>
      <c r="N9423" s="40" t="s">
        <v>9506</v>
      </c>
      <c r="O9423" s="40" t="s">
        <v>9507</v>
      </c>
      <c r="P9423" s="40"/>
      <c r="Q9423" s="40"/>
      <c r="R9423" s="40"/>
      <c r="S9423" s="40"/>
      <c r="T9423" s="40"/>
      <c r="U9423" s="40"/>
      <c r="V9423" s="40"/>
      <c r="W9423" s="40"/>
    </row>
    <row r="9424" spans="1:23" x14ac:dyDescent="0.2">
      <c r="A9424" s="66" t="s">
        <v>9833</v>
      </c>
      <c r="B9424" s="40" t="s">
        <v>530</v>
      </c>
      <c r="C9424" s="40" t="s">
        <v>529</v>
      </c>
      <c r="D9424" s="40" t="s">
        <v>9591</v>
      </c>
      <c r="E9424" s="40" t="s">
        <v>9592</v>
      </c>
      <c r="F9424" s="40" t="s">
        <v>9593</v>
      </c>
      <c r="G9424" s="40"/>
      <c r="H9424" s="40"/>
      <c r="I9424" s="40" t="s">
        <v>1100</v>
      </c>
      <c r="J9424" s="40" t="s">
        <v>9594</v>
      </c>
      <c r="K9424" s="40">
        <v>2022</v>
      </c>
      <c r="L9424" s="40" t="s">
        <v>9635</v>
      </c>
      <c r="M9424" s="40" t="s">
        <v>9595</v>
      </c>
      <c r="N9424" t="s">
        <v>9596</v>
      </c>
      <c r="O9424" s="57"/>
      <c r="P9424" s="40"/>
      <c r="Q9424" s="40"/>
      <c r="R9424" s="40"/>
      <c r="S9424" s="40"/>
      <c r="T9424" s="40"/>
      <c r="U9424" s="40"/>
      <c r="V9424" s="40"/>
      <c r="W9424" s="40"/>
    </row>
    <row r="9425" spans="1:23" x14ac:dyDescent="0.2">
      <c r="A9425" s="66" t="s">
        <v>9833</v>
      </c>
      <c r="B9425" s="40" t="s">
        <v>530</v>
      </c>
      <c r="C9425" s="40" t="s">
        <v>529</v>
      </c>
      <c r="D9425" s="40" t="s">
        <v>9591</v>
      </c>
      <c r="E9425" s="40" t="s">
        <v>9592</v>
      </c>
      <c r="F9425" s="40" t="s">
        <v>9597</v>
      </c>
      <c r="G9425" s="40"/>
      <c r="H9425" s="40" t="s">
        <v>482</v>
      </c>
      <c r="I9425" s="40" t="s">
        <v>9598</v>
      </c>
      <c r="J9425" s="40" t="s">
        <v>9599</v>
      </c>
      <c r="K9425" s="40">
        <v>2022</v>
      </c>
      <c r="L9425" s="40" t="s">
        <v>9636</v>
      </c>
      <c r="M9425" s="40" t="s">
        <v>9600</v>
      </c>
      <c r="N9425" t="s">
        <v>9596</v>
      </c>
      <c r="O9425" s="57"/>
      <c r="P9425" s="40"/>
      <c r="Q9425" s="40"/>
      <c r="R9425" s="40"/>
      <c r="S9425" s="40"/>
      <c r="T9425" s="40"/>
      <c r="U9425" s="40"/>
      <c r="V9425" s="40"/>
      <c r="W9425" s="40"/>
    </row>
    <row r="9426" spans="1:23" x14ac:dyDescent="0.2">
      <c r="A9426" s="66" t="s">
        <v>9833</v>
      </c>
      <c r="B9426" s="40" t="s">
        <v>530</v>
      </c>
      <c r="C9426" s="40" t="s">
        <v>529</v>
      </c>
      <c r="D9426" s="40" t="s">
        <v>9591</v>
      </c>
      <c r="E9426" s="40" t="s">
        <v>9592</v>
      </c>
      <c r="F9426" s="40" t="s">
        <v>31</v>
      </c>
      <c r="G9426" s="40" t="s">
        <v>9601</v>
      </c>
      <c r="H9426" s="40"/>
      <c r="I9426" s="40"/>
      <c r="J9426" s="40" t="s">
        <v>9602</v>
      </c>
      <c r="K9426" s="40">
        <v>2022</v>
      </c>
      <c r="L9426" s="40" t="s">
        <v>9636</v>
      </c>
      <c r="M9426" s="40" t="s">
        <v>9603</v>
      </c>
      <c r="N9426" t="s">
        <v>9596</v>
      </c>
      <c r="O9426" s="57"/>
      <c r="P9426" s="40"/>
      <c r="Q9426" s="40"/>
      <c r="R9426" s="40"/>
      <c r="S9426" s="40"/>
      <c r="T9426" s="40"/>
      <c r="U9426" s="40"/>
      <c r="V9426" s="40"/>
      <c r="W9426" s="40"/>
    </row>
    <row r="9427" spans="1:23" x14ac:dyDescent="0.2">
      <c r="A9427" s="66" t="s">
        <v>9833</v>
      </c>
      <c r="B9427" s="40" t="s">
        <v>530</v>
      </c>
      <c r="C9427" s="40" t="s">
        <v>529</v>
      </c>
      <c r="D9427" s="40" t="s">
        <v>9591</v>
      </c>
      <c r="E9427" s="40" t="s">
        <v>9592</v>
      </c>
      <c r="F9427" s="40" t="s">
        <v>84</v>
      </c>
      <c r="G9427" s="40"/>
      <c r="H9427" s="40"/>
      <c r="I9427" s="40"/>
      <c r="J9427" s="40" t="s">
        <v>9604</v>
      </c>
      <c r="K9427" s="40">
        <v>2022</v>
      </c>
      <c r="L9427" s="40" t="s">
        <v>9636</v>
      </c>
      <c r="M9427" s="40" t="s">
        <v>9605</v>
      </c>
      <c r="N9427" t="s">
        <v>9596</v>
      </c>
      <c r="O9427" s="57"/>
      <c r="P9427" s="40"/>
      <c r="Q9427" s="40"/>
      <c r="R9427" s="40"/>
      <c r="S9427" s="40"/>
      <c r="T9427" s="40"/>
      <c r="U9427" s="40"/>
      <c r="V9427" s="40"/>
      <c r="W9427" s="40"/>
    </row>
    <row r="9428" spans="1:23" x14ac:dyDescent="0.2">
      <c r="A9428" s="66" t="s">
        <v>9833</v>
      </c>
      <c r="B9428" s="40" t="s">
        <v>530</v>
      </c>
      <c r="C9428" s="40" t="s">
        <v>529</v>
      </c>
      <c r="D9428" s="40" t="s">
        <v>9591</v>
      </c>
      <c r="E9428" s="40" t="s">
        <v>9592</v>
      </c>
      <c r="F9428" s="40" t="s">
        <v>55</v>
      </c>
      <c r="G9428" s="40" t="s">
        <v>1270</v>
      </c>
      <c r="H9428" s="40" t="s">
        <v>1717</v>
      </c>
      <c r="I9428" s="40" t="s">
        <v>9598</v>
      </c>
      <c r="J9428" s="40" t="s">
        <v>9599</v>
      </c>
      <c r="K9428" s="40">
        <v>2022</v>
      </c>
      <c r="L9428" s="40" t="s">
        <v>9636</v>
      </c>
      <c r="M9428" s="40" t="s">
        <v>9606</v>
      </c>
      <c r="N9428" t="s">
        <v>9596</v>
      </c>
      <c r="O9428" s="40" t="s">
        <v>9607</v>
      </c>
      <c r="Q9428" s="40"/>
      <c r="R9428" s="40"/>
      <c r="S9428" s="40"/>
      <c r="T9428" s="40"/>
      <c r="U9428" s="40"/>
      <c r="V9428" s="40"/>
      <c r="W9428" s="40"/>
    </row>
    <row r="9429" spans="1:23" x14ac:dyDescent="0.2">
      <c r="A9429" s="66" t="s">
        <v>9833</v>
      </c>
      <c r="B9429" s="40" t="s">
        <v>530</v>
      </c>
      <c r="C9429" s="40" t="s">
        <v>529</v>
      </c>
      <c r="D9429" s="40" t="s">
        <v>9591</v>
      </c>
      <c r="E9429" s="40" t="s">
        <v>9592</v>
      </c>
      <c r="F9429" s="40" t="s">
        <v>67</v>
      </c>
      <c r="G9429" s="40"/>
      <c r="H9429" s="40"/>
      <c r="I9429" s="40"/>
      <c r="J9429" s="40" t="s">
        <v>9608</v>
      </c>
      <c r="K9429" s="40">
        <v>2022</v>
      </c>
      <c r="L9429" s="40" t="s">
        <v>9636</v>
      </c>
      <c r="M9429" s="40" t="s">
        <v>9609</v>
      </c>
      <c r="N9429" t="s">
        <v>9596</v>
      </c>
      <c r="O9429" s="40" t="s">
        <v>9610</v>
      </c>
      <c r="Q9429" s="40"/>
      <c r="R9429" s="40"/>
      <c r="S9429" s="40"/>
      <c r="T9429" s="40"/>
      <c r="U9429" s="40"/>
      <c r="V9429" s="40"/>
      <c r="W9429" s="40"/>
    </row>
    <row r="9430" spans="1:23" x14ac:dyDescent="0.2">
      <c r="A9430" s="66" t="s">
        <v>9833</v>
      </c>
      <c r="B9430" s="40" t="s">
        <v>530</v>
      </c>
      <c r="C9430" s="40" t="s">
        <v>529</v>
      </c>
      <c r="D9430" s="40" t="s">
        <v>9591</v>
      </c>
      <c r="E9430" s="40" t="s">
        <v>9592</v>
      </c>
      <c r="F9430" s="40" t="s">
        <v>9611</v>
      </c>
      <c r="G9430" s="40"/>
      <c r="H9430" s="40"/>
      <c r="I9430" s="40"/>
      <c r="J9430" s="40"/>
      <c r="K9430" s="42">
        <v>2022</v>
      </c>
      <c r="L9430" s="40" t="s">
        <v>9636</v>
      </c>
      <c r="M9430" s="40" t="s">
        <v>9612</v>
      </c>
      <c r="N9430" t="s">
        <v>9596</v>
      </c>
      <c r="O9430" s="40" t="s">
        <v>9613</v>
      </c>
      <c r="Q9430" s="40"/>
      <c r="R9430" s="40"/>
      <c r="S9430" s="40"/>
      <c r="T9430" s="40"/>
      <c r="U9430" s="40"/>
      <c r="V9430" s="40"/>
      <c r="W9430" s="40"/>
    </row>
    <row r="9431" spans="1:23" x14ac:dyDescent="0.2">
      <c r="A9431" s="66" t="s">
        <v>9833</v>
      </c>
      <c r="B9431" s="40" t="s">
        <v>530</v>
      </c>
      <c r="C9431" s="40" t="s">
        <v>529</v>
      </c>
      <c r="D9431" s="40" t="s">
        <v>9591</v>
      </c>
      <c r="E9431" s="40" t="s">
        <v>9592</v>
      </c>
      <c r="F9431" s="40" t="s">
        <v>85</v>
      </c>
      <c r="G9431" s="40"/>
      <c r="H9431" s="40"/>
      <c r="I9431" s="40"/>
      <c r="J9431" s="40"/>
      <c r="K9431" s="42">
        <v>1996</v>
      </c>
      <c r="L9431" s="40" t="s">
        <v>9637</v>
      </c>
      <c r="M9431" s="40" t="s">
        <v>5392</v>
      </c>
      <c r="N9431" t="s">
        <v>5393</v>
      </c>
      <c r="O9431" s="40" t="s">
        <v>5394</v>
      </c>
      <c r="Q9431" s="40"/>
      <c r="R9431" s="40"/>
      <c r="S9431" s="40"/>
      <c r="T9431" s="40"/>
      <c r="U9431" s="40"/>
      <c r="V9431" s="40"/>
      <c r="W9431" s="40"/>
    </row>
    <row r="9432" spans="1:23" x14ac:dyDescent="0.2">
      <c r="A9432" s="66" t="s">
        <v>9833</v>
      </c>
      <c r="B9432" s="40" t="s">
        <v>530</v>
      </c>
      <c r="C9432" s="40" t="s">
        <v>529</v>
      </c>
      <c r="D9432" s="40" t="s">
        <v>9591</v>
      </c>
      <c r="E9432" s="40" t="s">
        <v>9592</v>
      </c>
      <c r="F9432" s="40" t="s">
        <v>86</v>
      </c>
      <c r="G9432" s="40"/>
      <c r="H9432" s="40"/>
      <c r="I9432" s="40"/>
      <c r="J9432" s="40"/>
      <c r="K9432" s="42">
        <v>2024</v>
      </c>
      <c r="L9432" s="40" t="s">
        <v>9614</v>
      </c>
      <c r="M9432" s="40" t="s">
        <v>4988</v>
      </c>
      <c r="N9432" t="s">
        <v>9615</v>
      </c>
      <c r="O9432" s="40" t="s">
        <v>9616</v>
      </c>
      <c r="Q9432" s="40"/>
      <c r="R9432" s="40"/>
      <c r="S9432" s="40"/>
      <c r="T9432" s="40"/>
      <c r="U9432" s="40"/>
      <c r="V9432" s="40"/>
      <c r="W9432" s="40"/>
    </row>
    <row r="9433" spans="1:23" x14ac:dyDescent="0.2">
      <c r="A9433" s="66" t="s">
        <v>9833</v>
      </c>
      <c r="B9433" s="40" t="s">
        <v>530</v>
      </c>
      <c r="C9433" s="40" t="s">
        <v>529</v>
      </c>
      <c r="D9433" s="40" t="s">
        <v>9591</v>
      </c>
      <c r="E9433" s="40" t="s">
        <v>9592</v>
      </c>
      <c r="F9433" s="40" t="s">
        <v>9617</v>
      </c>
      <c r="G9433" s="40"/>
      <c r="H9433" s="40"/>
      <c r="I9433" s="40"/>
      <c r="J9433" s="40" t="s">
        <v>9618</v>
      </c>
      <c r="K9433" s="42">
        <v>2022</v>
      </c>
      <c r="L9433" s="40" t="s">
        <v>9636</v>
      </c>
      <c r="M9433" s="40" t="s">
        <v>9619</v>
      </c>
      <c r="N9433" t="s">
        <v>9596</v>
      </c>
      <c r="O9433" s="40" t="s">
        <v>9620</v>
      </c>
      <c r="Q9433" s="40"/>
      <c r="R9433" s="40"/>
      <c r="S9433" s="40"/>
      <c r="T9433" s="40"/>
      <c r="U9433" s="40"/>
      <c r="V9433" s="40"/>
      <c r="W9433" s="40"/>
    </row>
    <row r="9434" spans="1:23" x14ac:dyDescent="0.2">
      <c r="A9434" s="66" t="s">
        <v>9833</v>
      </c>
      <c r="B9434" s="40" t="s">
        <v>530</v>
      </c>
      <c r="C9434" s="40" t="s">
        <v>529</v>
      </c>
      <c r="D9434" s="40" t="s">
        <v>9591</v>
      </c>
      <c r="E9434" s="40" t="s">
        <v>9592</v>
      </c>
      <c r="F9434" s="40" t="s">
        <v>9621</v>
      </c>
      <c r="G9434" s="40"/>
      <c r="H9434" s="40"/>
      <c r="I9434" s="40"/>
      <c r="J9434" s="40"/>
      <c r="K9434" s="42">
        <v>2022</v>
      </c>
      <c r="L9434" s="40" t="s">
        <v>9636</v>
      </c>
      <c r="M9434" s="40" t="s">
        <v>9619</v>
      </c>
      <c r="N9434" t="s">
        <v>9596</v>
      </c>
      <c r="O9434" s="57"/>
      <c r="Q9434" s="40"/>
      <c r="R9434" s="40"/>
      <c r="S9434" s="40"/>
      <c r="T9434" s="40"/>
      <c r="U9434" s="40"/>
      <c r="V9434" s="40"/>
      <c r="W9434" s="40"/>
    </row>
    <row r="9435" spans="1:23" x14ac:dyDescent="0.2">
      <c r="A9435" s="66" t="s">
        <v>9833</v>
      </c>
      <c r="B9435" s="40" t="s">
        <v>530</v>
      </c>
      <c r="C9435" s="40" t="s">
        <v>529</v>
      </c>
      <c r="D9435" s="40" t="s">
        <v>9591</v>
      </c>
      <c r="E9435" s="40" t="s">
        <v>9592</v>
      </c>
      <c r="F9435" s="40" t="s">
        <v>89</v>
      </c>
      <c r="G9435" s="40"/>
      <c r="H9435" s="40"/>
      <c r="I9435" s="40"/>
      <c r="J9435" s="40" t="s">
        <v>9622</v>
      </c>
      <c r="K9435" s="42">
        <v>2024</v>
      </c>
      <c r="L9435" s="40" t="s">
        <v>9623</v>
      </c>
      <c r="M9435" s="40" t="s">
        <v>2036</v>
      </c>
      <c r="N9435" t="s">
        <v>9624</v>
      </c>
      <c r="O9435" s="57"/>
      <c r="Q9435" s="40"/>
      <c r="R9435" s="40"/>
      <c r="S9435" s="40"/>
      <c r="T9435" s="40"/>
      <c r="U9435" s="40"/>
      <c r="V9435" s="40"/>
      <c r="W9435" s="40"/>
    </row>
    <row r="9436" spans="1:23" x14ac:dyDescent="0.2">
      <c r="A9436" s="66" t="s">
        <v>9833</v>
      </c>
      <c r="B9436" s="40" t="s">
        <v>530</v>
      </c>
      <c r="C9436" s="40" t="s">
        <v>529</v>
      </c>
      <c r="D9436" s="40" t="s">
        <v>9591</v>
      </c>
      <c r="E9436" s="40" t="s">
        <v>9592</v>
      </c>
      <c r="F9436" s="40" t="s">
        <v>94</v>
      </c>
      <c r="G9436" s="40"/>
      <c r="H9436" s="40"/>
      <c r="I9436" s="40"/>
      <c r="J9436" s="40" t="s">
        <v>9625</v>
      </c>
      <c r="K9436" s="42">
        <v>2020</v>
      </c>
      <c r="L9436" s="40" t="s">
        <v>9638</v>
      </c>
      <c r="M9436" s="40" t="s">
        <v>9626</v>
      </c>
      <c r="N9436" t="s">
        <v>9627</v>
      </c>
      <c r="O9436" s="40" t="s">
        <v>9628</v>
      </c>
      <c r="Q9436" s="40"/>
      <c r="R9436" s="40"/>
      <c r="S9436" s="40"/>
      <c r="T9436" s="40"/>
      <c r="U9436" s="40"/>
      <c r="V9436" s="40"/>
      <c r="W9436" s="40"/>
    </row>
    <row r="9437" spans="1:23" x14ac:dyDescent="0.2">
      <c r="A9437" s="66" t="s">
        <v>9833</v>
      </c>
      <c r="B9437" s="40" t="s">
        <v>530</v>
      </c>
      <c r="C9437" s="40" t="s">
        <v>529</v>
      </c>
      <c r="D9437" s="40" t="s">
        <v>9591</v>
      </c>
      <c r="E9437" s="40" t="s">
        <v>9592</v>
      </c>
      <c r="F9437" s="40" t="s">
        <v>95</v>
      </c>
      <c r="G9437" s="40"/>
      <c r="H9437" s="40"/>
      <c r="I9437" s="40"/>
      <c r="J9437" s="40"/>
      <c r="K9437" s="42">
        <v>2024</v>
      </c>
      <c r="L9437" s="40" t="s">
        <v>9629</v>
      </c>
      <c r="M9437" s="40"/>
      <c r="N9437" t="s">
        <v>9630</v>
      </c>
      <c r="O9437" s="57"/>
      <c r="P9437" s="40"/>
      <c r="Q9437" s="40"/>
      <c r="R9437" s="40"/>
      <c r="S9437" s="40"/>
      <c r="T9437" s="40"/>
      <c r="U9437" s="40"/>
      <c r="V9437" s="40"/>
      <c r="W9437" s="40"/>
    </row>
    <row r="9438" spans="1:23" x14ac:dyDescent="0.2">
      <c r="A9438" s="66" t="s">
        <v>9833</v>
      </c>
      <c r="B9438" s="40" t="s">
        <v>530</v>
      </c>
      <c r="C9438" s="40" t="s">
        <v>529</v>
      </c>
      <c r="D9438" s="40" t="s">
        <v>9591</v>
      </c>
      <c r="E9438" s="40" t="s">
        <v>9592</v>
      </c>
      <c r="F9438" s="40" t="s">
        <v>308</v>
      </c>
      <c r="G9438" s="40"/>
      <c r="H9438" s="40"/>
      <c r="I9438" s="40"/>
      <c r="J9438" s="40"/>
      <c r="K9438" s="42">
        <v>2006</v>
      </c>
      <c r="L9438" s="40" t="s">
        <v>9639</v>
      </c>
      <c r="M9438" s="41" t="s">
        <v>5389</v>
      </c>
      <c r="N9438" t="s">
        <v>5390</v>
      </c>
      <c r="O9438" s="57"/>
      <c r="P9438" s="40"/>
      <c r="Q9438" s="40"/>
      <c r="R9438" s="40"/>
      <c r="S9438" s="40"/>
      <c r="T9438" s="40"/>
      <c r="U9438" s="40"/>
      <c r="V9438" s="40"/>
      <c r="W9438" s="40"/>
    </row>
    <row r="9439" spans="1:23" x14ac:dyDescent="0.2">
      <c r="A9439" s="66" t="s">
        <v>9833</v>
      </c>
      <c r="B9439" s="40" t="s">
        <v>530</v>
      </c>
      <c r="C9439" s="40" t="s">
        <v>529</v>
      </c>
      <c r="D9439" s="40" t="s">
        <v>9591</v>
      </c>
      <c r="E9439" s="40" t="s">
        <v>9592</v>
      </c>
      <c r="F9439" s="40" t="s">
        <v>315</v>
      </c>
      <c r="G9439" s="40"/>
      <c r="H9439" s="40"/>
      <c r="I9439" s="40"/>
      <c r="J9439" s="40"/>
      <c r="K9439" s="43">
        <v>2022</v>
      </c>
      <c r="L9439" s="40" t="s">
        <v>9636</v>
      </c>
      <c r="M9439" s="41" t="s">
        <v>9634</v>
      </c>
      <c r="N9439" t="s">
        <v>9596</v>
      </c>
      <c r="O9439" s="57"/>
      <c r="P9439" s="40"/>
      <c r="Q9439" s="40"/>
      <c r="R9439" s="40"/>
      <c r="S9439" s="40"/>
      <c r="T9439" s="40"/>
      <c r="U9439" s="40"/>
      <c r="V9439" s="40"/>
      <c r="W9439" s="40"/>
    </row>
    <row r="9440" spans="1:23" x14ac:dyDescent="0.2">
      <c r="A9440" s="66" t="s">
        <v>9833</v>
      </c>
      <c r="B9440" s="40" t="s">
        <v>530</v>
      </c>
      <c r="C9440" s="40" t="s">
        <v>529</v>
      </c>
      <c r="D9440" s="40" t="s">
        <v>9591</v>
      </c>
      <c r="E9440" s="40" t="s">
        <v>9592</v>
      </c>
      <c r="F9440" s="40" t="s">
        <v>316</v>
      </c>
      <c r="G9440" s="40"/>
      <c r="H9440" s="40"/>
      <c r="I9440" s="40"/>
      <c r="J9440" s="40"/>
      <c r="K9440" s="42">
        <v>2006</v>
      </c>
      <c r="L9440" s="40" t="s">
        <v>9639</v>
      </c>
      <c r="M9440" s="41" t="s">
        <v>5389</v>
      </c>
      <c r="N9440" t="s">
        <v>5390</v>
      </c>
      <c r="O9440" s="57"/>
      <c r="P9440" s="40"/>
      <c r="Q9440" s="40"/>
      <c r="R9440" s="40"/>
      <c r="S9440" s="40"/>
      <c r="T9440" s="40"/>
      <c r="U9440" s="40"/>
      <c r="V9440" s="40"/>
      <c r="W9440" s="40"/>
    </row>
    <row r="9441" spans="1:23" x14ac:dyDescent="0.2">
      <c r="A9441" s="66" t="s">
        <v>9833</v>
      </c>
      <c r="B9441" s="40" t="s">
        <v>530</v>
      </c>
      <c r="C9441" s="40" t="s">
        <v>529</v>
      </c>
      <c r="D9441" s="40" t="s">
        <v>9591</v>
      </c>
      <c r="E9441" s="40" t="s">
        <v>9592</v>
      </c>
      <c r="F9441" s="40" t="s">
        <v>337</v>
      </c>
      <c r="G9441" s="40"/>
      <c r="H9441" s="40"/>
      <c r="I9441" s="40"/>
      <c r="J9441" s="40"/>
      <c r="K9441" s="43">
        <v>2018</v>
      </c>
      <c r="L9441" s="41" t="s">
        <v>9631</v>
      </c>
      <c r="M9441" s="41" t="s">
        <v>9632</v>
      </c>
      <c r="N9441" t="s">
        <v>9633</v>
      </c>
      <c r="O9441" s="57"/>
      <c r="P9441" s="40"/>
      <c r="Q9441" s="40"/>
      <c r="R9441" s="40"/>
      <c r="S9441" s="40"/>
      <c r="T9441" s="40"/>
      <c r="U9441" s="40"/>
      <c r="V9441" s="40"/>
      <c r="W9441" s="40"/>
    </row>
    <row r="9442" spans="1:23" x14ac:dyDescent="0.2">
      <c r="A9442" s="66" t="s">
        <v>9833</v>
      </c>
      <c r="B9442" s="40" t="s">
        <v>530</v>
      </c>
      <c r="C9442" s="40" t="s">
        <v>529</v>
      </c>
      <c r="D9442" s="40" t="s">
        <v>9591</v>
      </c>
      <c r="E9442" s="40" t="s">
        <v>9592</v>
      </c>
      <c r="F9442" s="40" t="s">
        <v>338</v>
      </c>
      <c r="G9442" s="40"/>
      <c r="H9442" s="40"/>
      <c r="I9442" s="40"/>
      <c r="J9442" s="40"/>
      <c r="K9442" s="42">
        <v>2006</v>
      </c>
      <c r="L9442" s="40" t="s">
        <v>9639</v>
      </c>
      <c r="M9442" s="41" t="s">
        <v>5389</v>
      </c>
      <c r="N9442" t="s">
        <v>5390</v>
      </c>
      <c r="O9442" s="57"/>
      <c r="P9442" s="40"/>
      <c r="Q9442" s="40"/>
      <c r="R9442" s="40"/>
      <c r="S9442" s="40"/>
      <c r="T9442" s="40"/>
      <c r="U9442" s="40"/>
      <c r="V9442" s="40"/>
      <c r="W9442" s="40"/>
    </row>
    <row r="9443" spans="1:23" x14ac:dyDescent="0.2">
      <c r="A9443" s="66" t="s">
        <v>9833</v>
      </c>
      <c r="B9443" t="s">
        <v>394</v>
      </c>
      <c r="C9443" t="s">
        <v>393</v>
      </c>
      <c r="D9443" s="21" t="s">
        <v>398</v>
      </c>
      <c r="E9443" t="s">
        <v>399</v>
      </c>
      <c r="F9443" t="s">
        <v>16</v>
      </c>
      <c r="G9443" t="s">
        <v>1270</v>
      </c>
      <c r="I9443" t="s">
        <v>9644</v>
      </c>
      <c r="K9443" s="40">
        <v>2014</v>
      </c>
      <c r="L9443" s="34" t="s">
        <v>9646</v>
      </c>
      <c r="M9443" s="40" t="s">
        <v>9647</v>
      </c>
      <c r="N9443" s="40" t="s">
        <v>9648</v>
      </c>
    </row>
    <row r="9444" spans="1:23" x14ac:dyDescent="0.2">
      <c r="A9444" s="66" t="s">
        <v>9833</v>
      </c>
      <c r="B9444" t="s">
        <v>394</v>
      </c>
      <c r="C9444" t="s">
        <v>393</v>
      </c>
      <c r="D9444" s="21" t="s">
        <v>398</v>
      </c>
      <c r="E9444" t="s">
        <v>399</v>
      </c>
      <c r="F9444" t="s">
        <v>27</v>
      </c>
      <c r="G9444" t="s">
        <v>1270</v>
      </c>
      <c r="I9444" t="s">
        <v>9644</v>
      </c>
      <c r="K9444" s="40">
        <v>2014</v>
      </c>
      <c r="L9444" s="34" t="s">
        <v>9646</v>
      </c>
      <c r="M9444" s="40" t="s">
        <v>9647</v>
      </c>
      <c r="N9444" s="40" t="s">
        <v>9648</v>
      </c>
    </row>
    <row r="9445" spans="1:23" x14ac:dyDescent="0.2">
      <c r="A9445" s="66" t="s">
        <v>9833</v>
      </c>
      <c r="B9445" t="s">
        <v>394</v>
      </c>
      <c r="C9445" t="s">
        <v>393</v>
      </c>
      <c r="D9445" s="21" t="s">
        <v>398</v>
      </c>
      <c r="E9445" t="s">
        <v>399</v>
      </c>
      <c r="F9445" t="s">
        <v>19</v>
      </c>
      <c r="G9445" t="s">
        <v>1270</v>
      </c>
      <c r="I9445" t="s">
        <v>9644</v>
      </c>
      <c r="K9445" s="40">
        <v>2014</v>
      </c>
      <c r="L9445" s="34" t="s">
        <v>9646</v>
      </c>
      <c r="M9445" s="40" t="s">
        <v>9647</v>
      </c>
      <c r="N9445" s="40" t="s">
        <v>9648</v>
      </c>
      <c r="O9445" t="s">
        <v>9649</v>
      </c>
    </row>
    <row r="9446" spans="1:23" x14ac:dyDescent="0.2">
      <c r="A9446" s="66" t="s">
        <v>9833</v>
      </c>
      <c r="B9446" t="s">
        <v>394</v>
      </c>
      <c r="C9446" t="s">
        <v>393</v>
      </c>
      <c r="D9446" s="21" t="s">
        <v>398</v>
      </c>
      <c r="E9446" t="s">
        <v>399</v>
      </c>
      <c r="F9446" t="s">
        <v>20</v>
      </c>
      <c r="G9446" t="s">
        <v>1270</v>
      </c>
      <c r="I9446" t="s">
        <v>9644</v>
      </c>
      <c r="K9446" s="40">
        <v>2014</v>
      </c>
      <c r="L9446" s="34" t="s">
        <v>9646</v>
      </c>
      <c r="M9446" s="40" t="s">
        <v>9647</v>
      </c>
      <c r="N9446" s="40" t="s">
        <v>9648</v>
      </c>
    </row>
    <row r="9447" spans="1:23" x14ac:dyDescent="0.2">
      <c r="A9447" s="66" t="s">
        <v>9833</v>
      </c>
      <c r="B9447" t="s">
        <v>394</v>
      </c>
      <c r="C9447" t="s">
        <v>393</v>
      </c>
      <c r="D9447" s="21" t="s">
        <v>398</v>
      </c>
      <c r="E9447" t="s">
        <v>399</v>
      </c>
      <c r="F9447" t="s">
        <v>17</v>
      </c>
      <c r="G9447" t="s">
        <v>1270</v>
      </c>
      <c r="I9447" t="s">
        <v>9644</v>
      </c>
      <c r="K9447" s="40">
        <v>2014</v>
      </c>
      <c r="L9447" s="34" t="s">
        <v>9646</v>
      </c>
      <c r="M9447" s="40" t="s">
        <v>9647</v>
      </c>
      <c r="N9447" s="40" t="s">
        <v>9648</v>
      </c>
    </row>
    <row r="9448" spans="1:23" x14ac:dyDescent="0.2">
      <c r="A9448" s="66" t="s">
        <v>9833</v>
      </c>
      <c r="B9448" t="s">
        <v>394</v>
      </c>
      <c r="C9448" t="s">
        <v>393</v>
      </c>
      <c r="D9448" s="21" t="s">
        <v>398</v>
      </c>
      <c r="E9448" t="s">
        <v>399</v>
      </c>
      <c r="F9448" t="s">
        <v>18</v>
      </c>
      <c r="G9448" t="s">
        <v>1270</v>
      </c>
      <c r="I9448" t="s">
        <v>9644</v>
      </c>
      <c r="K9448" s="40">
        <v>2014</v>
      </c>
      <c r="L9448" s="34" t="s">
        <v>9646</v>
      </c>
      <c r="M9448" s="40" t="s">
        <v>9647</v>
      </c>
      <c r="N9448" s="40" t="s">
        <v>9648</v>
      </c>
    </row>
    <row r="9449" spans="1:23" x14ac:dyDescent="0.2">
      <c r="A9449" s="66" t="s">
        <v>9833</v>
      </c>
      <c r="B9449" t="s">
        <v>394</v>
      </c>
      <c r="C9449" t="s">
        <v>393</v>
      </c>
      <c r="D9449" s="21" t="s">
        <v>398</v>
      </c>
      <c r="E9449" t="s">
        <v>399</v>
      </c>
      <c r="F9449" t="s">
        <v>25</v>
      </c>
      <c r="G9449" t="s">
        <v>1270</v>
      </c>
      <c r="I9449" t="s">
        <v>9644</v>
      </c>
      <c r="K9449" s="40">
        <v>2014</v>
      </c>
      <c r="L9449" s="34" t="s">
        <v>9646</v>
      </c>
      <c r="M9449" s="40" t="s">
        <v>9647</v>
      </c>
      <c r="N9449" s="40" t="s">
        <v>9648</v>
      </c>
    </row>
    <row r="9450" spans="1:23" x14ac:dyDescent="0.2">
      <c r="A9450" s="66" t="s">
        <v>9833</v>
      </c>
      <c r="B9450" t="s">
        <v>394</v>
      </c>
      <c r="C9450" t="s">
        <v>393</v>
      </c>
      <c r="D9450" s="21" t="s">
        <v>398</v>
      </c>
      <c r="E9450" t="s">
        <v>399</v>
      </c>
      <c r="F9450" t="s">
        <v>28</v>
      </c>
      <c r="G9450" t="s">
        <v>1270</v>
      </c>
      <c r="I9450" t="s">
        <v>9644</v>
      </c>
      <c r="K9450" s="40">
        <v>2014</v>
      </c>
      <c r="L9450" s="34" t="s">
        <v>9646</v>
      </c>
      <c r="M9450" s="40" t="s">
        <v>9647</v>
      </c>
      <c r="N9450" s="40" t="s">
        <v>9648</v>
      </c>
      <c r="O9450" t="s">
        <v>9645</v>
      </c>
    </row>
    <row r="9451" spans="1:23" x14ac:dyDescent="0.2">
      <c r="A9451" s="66" t="s">
        <v>9833</v>
      </c>
      <c r="B9451" t="s">
        <v>394</v>
      </c>
      <c r="C9451" t="s">
        <v>393</v>
      </c>
      <c r="D9451" s="21" t="s">
        <v>398</v>
      </c>
      <c r="E9451" t="s">
        <v>399</v>
      </c>
      <c r="F9451" t="s">
        <v>24</v>
      </c>
      <c r="G9451" t="s">
        <v>1270</v>
      </c>
      <c r="I9451" t="s">
        <v>9644</v>
      </c>
      <c r="K9451" s="40">
        <v>2014</v>
      </c>
      <c r="L9451" s="34" t="s">
        <v>9646</v>
      </c>
      <c r="M9451" s="40" t="s">
        <v>9647</v>
      </c>
      <c r="N9451" s="40" t="s">
        <v>9648</v>
      </c>
    </row>
  </sheetData>
  <sheetProtection formatColumns="0" autoFilter="0"/>
  <autoFilter ref="A1:O1048576" xr:uid="{3AD328D3-14E1-4302-AB11-538B420A6F0D}"/>
  <conditionalFormatting sqref="A9270:A9293">
    <cfRule type="expression" dxfId="28" priority="459">
      <formula>A9270&lt;&gt;#REF!</formula>
    </cfRule>
  </conditionalFormatting>
  <conditionalFormatting sqref="A9401">
    <cfRule type="expression" dxfId="27" priority="29">
      <formula>A9401&lt;&gt;#REF!</formula>
    </cfRule>
  </conditionalFormatting>
  <conditionalFormatting sqref="F606">
    <cfRule type="expression" dxfId="26" priority="128">
      <formula>AND(ISNUMBER(F871),F871=0)</formula>
    </cfRule>
  </conditionalFormatting>
  <conditionalFormatting sqref="F643:F644">
    <cfRule type="expression" dxfId="25" priority="129">
      <formula>AND(ISNUMBER(F908),F908=0)</formula>
    </cfRule>
  </conditionalFormatting>
  <conditionalFormatting sqref="F3162">
    <cfRule type="expression" dxfId="24" priority="462">
      <formula>AND(ISNUMBER(F3353),F3353=0)</formula>
    </cfRule>
  </conditionalFormatting>
  <conditionalFormatting sqref="F3171:F3172">
    <cfRule type="expression" dxfId="23" priority="12">
      <formula>AND(ISNUMBER(F3377),F3377=0)</formula>
    </cfRule>
  </conditionalFormatting>
  <conditionalFormatting sqref="F3595">
    <cfRule type="expression" dxfId="22" priority="127">
      <formula>AND(ISNUMBER(F3849),F3849=0)</formula>
    </cfRule>
  </conditionalFormatting>
  <conditionalFormatting sqref="F3637">
    <cfRule type="expression" dxfId="21" priority="126">
      <formula>AND(ISNUMBER(F3890),F3890=0)</formula>
    </cfRule>
  </conditionalFormatting>
  <conditionalFormatting sqref="F3696">
    <cfRule type="expression" dxfId="20" priority="125">
      <formula>AND(ISNUMBER(F3956),F3956=0)</formula>
    </cfRule>
  </conditionalFormatting>
  <conditionalFormatting sqref="F8279">
    <cfRule type="expression" dxfId="19" priority="22">
      <formula>AND(ISNUMBER(F8542),F8542=0)</formula>
    </cfRule>
  </conditionalFormatting>
  <conditionalFormatting sqref="F9263:F9266">
    <cfRule type="expression" dxfId="18" priority="121">
      <formula>AND(ISNUMBER(F9526),F9526=0)</formula>
    </cfRule>
  </conditionalFormatting>
  <conditionalFormatting sqref="F9267:F9269">
    <cfRule type="expression" dxfId="17" priority="118">
      <formula>AND(ISNUMBER(F9531),F9531=0)</formula>
    </cfRule>
  </conditionalFormatting>
  <conditionalFormatting sqref="F9270:F9325">
    <cfRule type="expression" dxfId="16" priority="81">
      <formula>AND(ISNUMBER(F9537),F9537=0)</formula>
    </cfRule>
  </conditionalFormatting>
  <conditionalFormatting sqref="F9326:F9336">
    <cfRule type="expression" dxfId="15" priority="72">
      <formula>AND(ISNUMBER(F9594),F9594=0)</formula>
    </cfRule>
  </conditionalFormatting>
  <conditionalFormatting sqref="F9337:F9360 F9362:F9364 F9366:F9368 F9370:F9371">
    <cfRule type="expression" dxfId="14" priority="53">
      <formula>AND(ISNUMBER(F9606),F9606=0)</formula>
    </cfRule>
  </conditionalFormatting>
  <conditionalFormatting sqref="F9372">
    <cfRule type="expression" dxfId="13" priority="52">
      <formula>AND(ISNUMBER(F9645),F9645=0)</formula>
    </cfRule>
  </conditionalFormatting>
  <conditionalFormatting sqref="F9373:F9375">
    <cfRule type="expression" dxfId="12" priority="49">
      <formula>AND(ISNUMBER(F9642),F9642=0)</formula>
    </cfRule>
  </conditionalFormatting>
  <conditionalFormatting sqref="F9376:F9378">
    <cfRule type="expression" dxfId="11" priority="46">
      <formula>AND(ISNUMBER(F9649),F9649=0)</formula>
    </cfRule>
  </conditionalFormatting>
  <conditionalFormatting sqref="F9380:F9383">
    <cfRule type="expression" dxfId="10" priority="32">
      <formula>AND(ISNUMBER(F9648),F9648=0)</formula>
    </cfRule>
  </conditionalFormatting>
  <conditionalFormatting sqref="F9384:F9397">
    <cfRule type="expression" dxfId="9" priority="30">
      <formula>AND(ISNUMBER(F9653),F9653=0)</formula>
    </cfRule>
  </conditionalFormatting>
  <conditionalFormatting sqref="F9402:F9403">
    <cfRule type="expression" dxfId="8" priority="27">
      <formula>AND(ISNUMBER(F9667),F9667=0)</formula>
    </cfRule>
  </conditionalFormatting>
  <conditionalFormatting sqref="F9406:F9407">
    <cfRule type="expression" dxfId="7" priority="25">
      <formula>AND(ISNUMBER(F9671),F9671=0)</formula>
    </cfRule>
  </conditionalFormatting>
  <conditionalFormatting sqref="F9409:F9410">
    <cfRule type="expression" dxfId="6" priority="24">
      <formula>AND(ISNUMBER(F9674),F9674=0)</formula>
    </cfRule>
  </conditionalFormatting>
  <conditionalFormatting sqref="F9411:F9412">
    <cfRule type="expression" dxfId="5" priority="461">
      <formula>AND(ISNUMBER(F9677),F9677=0)</formula>
    </cfRule>
  </conditionalFormatting>
  <conditionalFormatting sqref="F9413:F9423">
    <cfRule type="expression" dxfId="4" priority="17">
      <formula>AND(ISNUMBER(F9678),F9678=0)</formula>
    </cfRule>
  </conditionalFormatting>
  <conditionalFormatting sqref="F9438:F9442">
    <cfRule type="expression" dxfId="3" priority="9">
      <formula>AND(ISNUMBER(F9704),F9704=0)</formula>
    </cfRule>
  </conditionalFormatting>
  <conditionalFormatting sqref="F9443:F9451">
    <cfRule type="expression" dxfId="2" priority="1">
      <formula>AND(ISNUMBER(F9708),F9708=0)</formula>
    </cfRule>
  </conditionalFormatting>
  <conditionalFormatting sqref="G9284 G9320">
    <cfRule type="expression" dxfId="1" priority="117">
      <formula>AND(ISNUMBER(G9551),G9551=0)</formula>
    </cfRule>
  </conditionalFormatting>
  <conditionalFormatting sqref="G9352 G9361">
    <cfRule type="expression" dxfId="0" priority="70">
      <formula>AND(ISNUMBER(G9621),G9621=0)</formula>
    </cfRule>
  </conditionalFormatting>
  <hyperlinks>
    <hyperlink ref="O3692" r:id="rId1" xr:uid="{086D07D9-3CDB-416C-AF01-A6F22CA3E87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811EA2DCDABDF445A86FC6908F54AC80" ma:contentTypeVersion="25" ma:contentTypeDescription="Create a new document." ma:contentTypeScope="" ma:versionID="81f6908470445f2d7fd298169b9abf12">
  <xsd:schema xmlns:xsd="http://www.w3.org/2001/XMLSchema" xmlns:xs="http://www.w3.org/2001/XMLSchema" xmlns:p="http://schemas.microsoft.com/office/2006/metadata/properties" xmlns:ns1="http://schemas.microsoft.com/sharepoint/v3" xmlns:ns2="c37b5790-acd4-42f4-8325-bee80aaab7c3" xmlns:ns3="830b4a80-df52-4f19-a9d2-14f553f08061" targetNamespace="http://schemas.microsoft.com/office/2006/metadata/properties" ma:root="true" ma:fieldsID="c12236e1374a84ade90da769c5289ed5" ns1:_="" ns2:_="" ns3:_="">
    <xsd:import namespace="http://schemas.microsoft.com/sharepoint/v3"/>
    <xsd:import namespace="c37b5790-acd4-42f4-8325-bee80aaab7c3"/>
    <xsd:import namespace="830b4a80-df52-4f19-a9d2-14f553f080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2:SharedWithUsers" minOccurs="0"/>
                <xsd:element ref="ns2:SharedWithDetails" minOccurs="0"/>
                <xsd:element ref="ns2:TaxCatchAll" minOccurs="0"/>
                <xsd:element ref="ns3:lcf76f155ced4ddcb4097134ff3c332f" minOccurs="0"/>
                <xsd:element ref="ns3:MediaServiceObjectDetectorVersions" minOccurs="0"/>
                <xsd:element ref="ns3: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7b5790-acd4-42f4-8325-bee80aaab7c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133c8b8-f2d2-48c1-a635-3ac3b1960140}" ma:internalName="TaxCatchAll" ma:showField="CatchAllData" ma:web="c37b5790-acd4-42f4-8325-bee80aaab7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0b4a80-df52-4f19-a9d2-14f553f080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3c847585-2009-4777-bb37-4ef53c124a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c37b5790-acd4-42f4-8325-bee80aaab7c3" xsi:nil="true"/>
    <_ip_UnifiedCompliancePolicyProperties xmlns="http://schemas.microsoft.com/sharepoint/v3" xsi:nil="true"/>
    <lcf76f155ced4ddcb4097134ff3c332f xmlns="830b4a80-df52-4f19-a9d2-14f553f08061">
      <Terms xmlns="http://schemas.microsoft.com/office/infopath/2007/PartnerControls"/>
    </lcf76f155ced4ddcb4097134ff3c332f>
    <_dlc_DocId xmlns="c37b5790-acd4-42f4-8325-bee80aaab7c3">HXSSKMFARZKA-1519940043-2029040</_dlc_DocId>
    <_dlc_DocIdUrl xmlns="c37b5790-acd4-42f4-8325-bee80aaab7c3">
      <Url>https://eunomiacouk.sharepoint.com/sites/EunomiaDrive/_layouts/15/DocIdRedir.aspx?ID=HXSSKMFARZKA-1519940043-2029040</Url>
      <Description>HXSSKMFARZKA-1519940043-2029040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87D886-81EA-4153-BBCD-24DC74D1EC00}">
  <ds:schemaRefs>
    <ds:schemaRef ds:uri="http://schemas.microsoft.com/sharepoint/events"/>
  </ds:schemaRefs>
</ds:datastoreItem>
</file>

<file path=customXml/itemProps2.xml><?xml version="1.0" encoding="utf-8"?>
<ds:datastoreItem xmlns:ds="http://schemas.openxmlformats.org/officeDocument/2006/customXml" ds:itemID="{D1260347-7D3E-4629-A91A-FBD0B4D444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7b5790-acd4-42f4-8325-bee80aaab7c3"/>
    <ds:schemaRef ds:uri="830b4a80-df52-4f19-a9d2-14f553f08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1A99D2-E192-4ADE-85A6-89805A4DC15E}">
  <ds:schemaRefs>
    <ds:schemaRef ds:uri="http://schemas.microsoft.com/office/2006/metadata/properties"/>
    <ds:schemaRef ds:uri="http://schemas.microsoft.com/office/infopath/2007/PartnerControls"/>
    <ds:schemaRef ds:uri="http://schemas.microsoft.com/sharepoint/v3"/>
    <ds:schemaRef ds:uri="c37b5790-acd4-42f4-8325-bee80aaab7c3"/>
    <ds:schemaRef ds:uri="830b4a80-df52-4f19-a9d2-14f553f08061"/>
  </ds:schemaRefs>
</ds:datastoreItem>
</file>

<file path=customXml/itemProps4.xml><?xml version="1.0" encoding="utf-8"?>
<ds:datastoreItem xmlns:ds="http://schemas.openxmlformats.org/officeDocument/2006/customXml" ds:itemID="{4C0D4CDD-2EDC-4810-8231-408F2DF8D870}">
  <ds:schemaRefs>
    <ds:schemaRef ds:uri="http://schemas.microsoft.com/sharepoint/v3/contenttype/forms"/>
  </ds:schemaRefs>
</ds:datastoreItem>
</file>

<file path=docMetadata/LabelInfo.xml><?xml version="1.0" encoding="utf-8"?>
<clbl:labelList xmlns:clbl="http://schemas.microsoft.com/office/2020/mipLabelMetadata">
  <clbl:label id="{9cb3ec79-f361-4fce-9968-760546e8777f}" enabled="0" method="" siteId="{9cb3ec79-f361-4fce-9968-760546e8777f}"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City dataset</vt:lpstr>
      <vt:lpstr>Codebook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CeliaSomlai</dc:creator>
  <cp:keywords/>
  <dc:description/>
  <cp:lastModifiedBy>Perinaz Bhada Tata</cp:lastModifiedBy>
  <cp:revision/>
  <dcterms:created xsi:type="dcterms:W3CDTF">2025-03-04T09:54:27Z</dcterms:created>
  <dcterms:modified xsi:type="dcterms:W3CDTF">2026-03-11T15:38:01Z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0x010100811EA2DCDABDF445A86FC6908F54AC80</vt:lpwstr>
  </property>
  <property fmtid="{D5CDD505-2E9C-101B-9397-08002B2CF9AE}" pid="3" name="_dlc_DocIdItemGuid">
    <vt:lpwstr>4f5457f0-98cc-4ac5-9e79-8e89402ee4c6</vt:lpwstr>
  </property>
  <property fmtid="{D5CDD505-2E9C-101B-9397-08002B2CF9AE}" pid="4" name="MediaServiceImageTags">
    <vt:lpwstr/>
  </property>
  <property fmtid="{D5CDD505-2E9C-101B-9397-08002B2CF9AE}" pid="5" name="MSIP_Label_89608d83-f952-409d-b7c5-456515bbbf5a_Enabled">
    <vt:lpwstr>true</vt:lpwstr>
  </property>
  <property fmtid="{D5CDD505-2E9C-101B-9397-08002B2CF9AE}" pid="6" name="MSIP_Label_89608d83-f952-409d-b7c5-456515bbbf5a_SetDate">
    <vt:lpwstr>2025-06-23T04:21:21Z</vt:lpwstr>
  </property>
  <property fmtid="{D5CDD505-2E9C-101B-9397-08002B2CF9AE}" pid="7" name="MSIP_Label_89608d83-f952-409d-b7c5-456515bbbf5a_Method">
    <vt:lpwstr>Privileged</vt:lpwstr>
  </property>
  <property fmtid="{D5CDD505-2E9C-101B-9397-08002B2CF9AE}" pid="8" name="MSIP_Label_89608d83-f952-409d-b7c5-456515bbbf5a_Name">
    <vt:lpwstr>Public</vt:lpwstr>
  </property>
  <property fmtid="{D5CDD505-2E9C-101B-9397-08002B2CF9AE}" pid="9" name="MSIP_Label_89608d83-f952-409d-b7c5-456515bbbf5a_SiteId">
    <vt:lpwstr>31a2fec0-266b-4c67-b56e-2796d8f59c36</vt:lpwstr>
  </property>
  <property fmtid="{D5CDD505-2E9C-101B-9397-08002B2CF9AE}" pid="10" name="MSIP_Label_89608d83-f952-409d-b7c5-456515bbbf5a_ActionId">
    <vt:lpwstr>9da3465f-d1d0-4d3d-8f0b-558a01ab5062</vt:lpwstr>
  </property>
  <property fmtid="{D5CDD505-2E9C-101B-9397-08002B2CF9AE}" pid="11" name="MSIP_Label_89608d83-f952-409d-b7c5-456515bbbf5a_ContentBits">
    <vt:lpwstr>0</vt:lpwstr>
  </property>
  <property fmtid="{D5CDD505-2E9C-101B-9397-08002B2CF9AE}" pid="12" name="MSIP_Label_89608d83-f952-409d-b7c5-456515bbbf5a_Tag">
    <vt:lpwstr>10, 0, 1, 2</vt:lpwstr>
  </property>
</Properties>
</file>